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24519"/>
</workbook>
</file>

<file path=xl/calcChain.xml><?xml version="1.0" encoding="utf-8"?>
<calcChain xmlns="http://schemas.openxmlformats.org/spreadsheetml/2006/main">
  <c r="M14" i="12"/>
  <c r="M15"/>
  <c r="M16"/>
  <c r="M17"/>
  <c r="M18"/>
  <c r="M19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13"/>
  <c r="O16" l="1"/>
  <c r="Q16" s="1"/>
  <c r="O17"/>
  <c r="Q17" s="1"/>
  <c r="O18"/>
  <c r="Q18" s="1"/>
  <c r="O19"/>
  <c r="Q19" s="1"/>
  <c r="O41"/>
  <c r="O42"/>
  <c r="N16"/>
  <c r="P16" s="1"/>
  <c r="N17"/>
  <c r="P17" s="1"/>
  <c r="N18"/>
  <c r="P18" s="1"/>
  <c r="N19"/>
  <c r="P19" s="1"/>
  <c r="N41"/>
  <c r="N42"/>
  <c r="I58" l="1"/>
  <c r="H58"/>
  <c r="D12" i="1" l="1"/>
  <c r="E12"/>
  <c r="F12"/>
  <c r="C12"/>
  <c r="I13"/>
  <c r="H13"/>
  <c r="G13"/>
  <c r="G12" s="1"/>
  <c r="D12" i="3"/>
  <c r="E12"/>
  <c r="F12"/>
  <c r="C12"/>
  <c r="I13"/>
  <c r="I12" s="1"/>
  <c r="H13"/>
  <c r="H12" s="1"/>
  <c r="G13"/>
  <c r="G12" s="1"/>
  <c r="D12" i="4"/>
  <c r="F12"/>
  <c r="C12"/>
  <c r="G13"/>
  <c r="G12" s="1"/>
  <c r="I13"/>
  <c r="I12" s="1"/>
  <c r="H13"/>
  <c r="H12" s="1"/>
  <c r="I51" i="1"/>
  <c r="H51"/>
  <c r="G51"/>
  <c r="E51"/>
  <c r="I50"/>
  <c r="H50"/>
  <c r="G50"/>
  <c r="F50"/>
  <c r="E50"/>
  <c r="D50"/>
  <c r="C50"/>
  <c r="I49"/>
  <c r="H49"/>
  <c r="G49"/>
  <c r="E49"/>
  <c r="I48"/>
  <c r="H48"/>
  <c r="G48"/>
  <c r="F48"/>
  <c r="E48"/>
  <c r="D48"/>
  <c r="C48"/>
  <c r="I47"/>
  <c r="H47"/>
  <c r="G47"/>
  <c r="E47"/>
  <c r="I46"/>
  <c r="H46"/>
  <c r="G46"/>
  <c r="E46"/>
  <c r="I45"/>
  <c r="H45"/>
  <c r="G45"/>
  <c r="E45"/>
  <c r="I44"/>
  <c r="H44"/>
  <c r="G44"/>
  <c r="E44"/>
  <c r="I43"/>
  <c r="H43"/>
  <c r="G43"/>
  <c r="F43"/>
  <c r="E43"/>
  <c r="D43"/>
  <c r="C43"/>
  <c r="I42"/>
  <c r="H42"/>
  <c r="G42"/>
  <c r="E42"/>
  <c r="E41" s="1"/>
  <c r="I41"/>
  <c r="H41"/>
  <c r="G41"/>
  <c r="F41"/>
  <c r="D41"/>
  <c r="C41"/>
  <c r="I40"/>
  <c r="H40"/>
  <c r="G40"/>
  <c r="E40"/>
  <c r="I39"/>
  <c r="H39"/>
  <c r="G39"/>
  <c r="F39"/>
  <c r="E39"/>
  <c r="D39"/>
  <c r="C39"/>
  <c r="I38"/>
  <c r="H38"/>
  <c r="G38"/>
  <c r="E38"/>
  <c r="E37" s="1"/>
  <c r="I37"/>
  <c r="H37"/>
  <c r="G37"/>
  <c r="F37"/>
  <c r="D37"/>
  <c r="C37"/>
  <c r="I36"/>
  <c r="H36"/>
  <c r="G36"/>
  <c r="E36"/>
  <c r="I35"/>
  <c r="H35"/>
  <c r="G35"/>
  <c r="F35"/>
  <c r="E35"/>
  <c r="D35"/>
  <c r="C35"/>
  <c r="I34"/>
  <c r="H34"/>
  <c r="G34"/>
  <c r="E34"/>
  <c r="I33"/>
  <c r="H33"/>
  <c r="G33"/>
  <c r="E33"/>
  <c r="I32"/>
  <c r="H32"/>
  <c r="G32"/>
  <c r="E32"/>
  <c r="E31" s="1"/>
  <c r="I31"/>
  <c r="H31"/>
  <c r="G31"/>
  <c r="F31"/>
  <c r="D31"/>
  <c r="C31"/>
  <c r="I30"/>
  <c r="H30"/>
  <c r="G30"/>
  <c r="E30"/>
  <c r="I29"/>
  <c r="H29"/>
  <c r="G29"/>
  <c r="E29"/>
  <c r="I28"/>
  <c r="H28"/>
  <c r="G28"/>
  <c r="F28"/>
  <c r="E28"/>
  <c r="D28"/>
  <c r="C28"/>
  <c r="I27"/>
  <c r="H27"/>
  <c r="G27"/>
  <c r="E27"/>
  <c r="E26" s="1"/>
  <c r="I26"/>
  <c r="H26"/>
  <c r="G26"/>
  <c r="F26"/>
  <c r="D26"/>
  <c r="C26"/>
  <c r="I25"/>
  <c r="H25"/>
  <c r="G25"/>
  <c r="E25"/>
  <c r="I24"/>
  <c r="H24"/>
  <c r="G24"/>
  <c r="F24"/>
  <c r="E24"/>
  <c r="D24"/>
  <c r="C24"/>
  <c r="I23"/>
  <c r="H23"/>
  <c r="G23"/>
  <c r="E23"/>
  <c r="I22"/>
  <c r="H22"/>
  <c r="G22"/>
  <c r="F22"/>
  <c r="E22"/>
  <c r="D22"/>
  <c r="C22"/>
  <c r="I21"/>
  <c r="H21"/>
  <c r="G21"/>
  <c r="E21"/>
  <c r="I20"/>
  <c r="H20"/>
  <c r="G20"/>
  <c r="F20"/>
  <c r="E20"/>
  <c r="D20"/>
  <c r="C20"/>
  <c r="I19"/>
  <c r="H19"/>
  <c r="G19"/>
  <c r="E19"/>
  <c r="I18"/>
  <c r="H18"/>
  <c r="G18"/>
  <c r="E18"/>
  <c r="I17"/>
  <c r="H17"/>
  <c r="G17"/>
  <c r="E17"/>
  <c r="I16"/>
  <c r="H16"/>
  <c r="G16"/>
  <c r="E16"/>
  <c r="I15"/>
  <c r="H15"/>
  <c r="G15"/>
  <c r="E15"/>
  <c r="I14"/>
  <c r="H14"/>
  <c r="G14"/>
  <c r="E14"/>
  <c r="E13"/>
  <c r="I51" i="3"/>
  <c r="H51"/>
  <c r="G51"/>
  <c r="E51"/>
  <c r="I50"/>
  <c r="H50"/>
  <c r="G50"/>
  <c r="F50"/>
  <c r="E50"/>
  <c r="D50"/>
  <c r="C50"/>
  <c r="I49"/>
  <c r="H49"/>
  <c r="G49"/>
  <c r="E49"/>
  <c r="I48"/>
  <c r="H48"/>
  <c r="G48"/>
  <c r="F48"/>
  <c r="E48"/>
  <c r="D48"/>
  <c r="C48"/>
  <c r="I47"/>
  <c r="H47"/>
  <c r="G47"/>
  <c r="E47"/>
  <c r="I46"/>
  <c r="H46"/>
  <c r="G46"/>
  <c r="E46"/>
  <c r="I45"/>
  <c r="H45"/>
  <c r="G45"/>
  <c r="E45"/>
  <c r="I44"/>
  <c r="H44"/>
  <c r="G44"/>
  <c r="E44"/>
  <c r="I43"/>
  <c r="H43"/>
  <c r="G43"/>
  <c r="F43"/>
  <c r="E43"/>
  <c r="D43"/>
  <c r="C43"/>
  <c r="I42"/>
  <c r="H42"/>
  <c r="G42"/>
  <c r="E42"/>
  <c r="E41" s="1"/>
  <c r="I41"/>
  <c r="H41"/>
  <c r="G41"/>
  <c r="F41"/>
  <c r="D41"/>
  <c r="C41"/>
  <c r="I40"/>
  <c r="H40"/>
  <c r="G40"/>
  <c r="E40"/>
  <c r="E39" s="1"/>
  <c r="I39"/>
  <c r="H39"/>
  <c r="G39"/>
  <c r="F39"/>
  <c r="D39"/>
  <c r="C39"/>
  <c r="I38"/>
  <c r="H38"/>
  <c r="G38"/>
  <c r="E38"/>
  <c r="E37" s="1"/>
  <c r="I37"/>
  <c r="H37"/>
  <c r="G37"/>
  <c r="F37"/>
  <c r="D37"/>
  <c r="C37"/>
  <c r="I36"/>
  <c r="H36"/>
  <c r="G36"/>
  <c r="E36"/>
  <c r="I35"/>
  <c r="H35"/>
  <c r="G35"/>
  <c r="F35"/>
  <c r="E35"/>
  <c r="D35"/>
  <c r="C35"/>
  <c r="I34"/>
  <c r="H34"/>
  <c r="G34"/>
  <c r="E34"/>
  <c r="I33"/>
  <c r="H33"/>
  <c r="G33"/>
  <c r="E33"/>
  <c r="I32"/>
  <c r="H32"/>
  <c r="G32"/>
  <c r="E32"/>
  <c r="E31" s="1"/>
  <c r="I31"/>
  <c r="H31"/>
  <c r="G31"/>
  <c r="F31"/>
  <c r="D31"/>
  <c r="C31"/>
  <c r="I30"/>
  <c r="H30"/>
  <c r="G30"/>
  <c r="E30"/>
  <c r="I29"/>
  <c r="H29"/>
  <c r="G29"/>
  <c r="E29"/>
  <c r="I28"/>
  <c r="H28"/>
  <c r="G28"/>
  <c r="F28"/>
  <c r="E28"/>
  <c r="D28"/>
  <c r="C28"/>
  <c r="I27"/>
  <c r="H27"/>
  <c r="G27"/>
  <c r="E27"/>
  <c r="E26" s="1"/>
  <c r="I26"/>
  <c r="H26"/>
  <c r="G26"/>
  <c r="F26"/>
  <c r="D26"/>
  <c r="C26"/>
  <c r="I25"/>
  <c r="H25"/>
  <c r="G25"/>
  <c r="E25"/>
  <c r="I24"/>
  <c r="H24"/>
  <c r="G24"/>
  <c r="F24"/>
  <c r="E24"/>
  <c r="D24"/>
  <c r="C24"/>
  <c r="I23"/>
  <c r="H23"/>
  <c r="G23"/>
  <c r="E23"/>
  <c r="E22" s="1"/>
  <c r="I22"/>
  <c r="H22"/>
  <c r="G22"/>
  <c r="F22"/>
  <c r="D22"/>
  <c r="C22"/>
  <c r="I21"/>
  <c r="H21"/>
  <c r="G21"/>
  <c r="E21"/>
  <c r="I20"/>
  <c r="H20"/>
  <c r="G20"/>
  <c r="F20"/>
  <c r="E20"/>
  <c r="D20"/>
  <c r="C20"/>
  <c r="I19"/>
  <c r="H19"/>
  <c r="G19"/>
  <c r="E19"/>
  <c r="I18"/>
  <c r="H18"/>
  <c r="G18"/>
  <c r="E18"/>
  <c r="I17"/>
  <c r="H17"/>
  <c r="G17"/>
  <c r="E17"/>
  <c r="I16"/>
  <c r="H16"/>
  <c r="G16"/>
  <c r="E16"/>
  <c r="I15"/>
  <c r="H15"/>
  <c r="G15"/>
  <c r="E15"/>
  <c r="I14"/>
  <c r="H14"/>
  <c r="G14"/>
  <c r="E14"/>
  <c r="E13"/>
  <c r="I51" i="12"/>
  <c r="H51"/>
  <c r="G51"/>
  <c r="E51"/>
  <c r="I50"/>
  <c r="H50"/>
  <c r="G50"/>
  <c r="F50"/>
  <c r="E50"/>
  <c r="D50"/>
  <c r="C50"/>
  <c r="I49"/>
  <c r="H49"/>
  <c r="G49"/>
  <c r="E49"/>
  <c r="I48"/>
  <c r="H48"/>
  <c r="G48"/>
  <c r="F48"/>
  <c r="E48"/>
  <c r="D48"/>
  <c r="C48"/>
  <c r="K47"/>
  <c r="I47"/>
  <c r="O47" s="1"/>
  <c r="Q47" s="1"/>
  <c r="H47"/>
  <c r="G47"/>
  <c r="I46"/>
  <c r="O46" s="1"/>
  <c r="Q46" s="1"/>
  <c r="H46"/>
  <c r="G46"/>
  <c r="K45"/>
  <c r="I45"/>
  <c r="O45" s="1"/>
  <c r="Q45" s="1"/>
  <c r="H45"/>
  <c r="G45"/>
  <c r="I44"/>
  <c r="O44" s="1"/>
  <c r="Q44" s="1"/>
  <c r="H44"/>
  <c r="G44"/>
  <c r="G43" s="1"/>
  <c r="H43"/>
  <c r="N43" s="1"/>
  <c r="F43"/>
  <c r="E43"/>
  <c r="D43"/>
  <c r="C43"/>
  <c r="I40"/>
  <c r="O40" s="1"/>
  <c r="H40"/>
  <c r="N40" s="1"/>
  <c r="G40"/>
  <c r="E40"/>
  <c r="E39" s="1"/>
  <c r="I39"/>
  <c r="O39" s="1"/>
  <c r="H39"/>
  <c r="N39" s="1"/>
  <c r="G39"/>
  <c r="F39"/>
  <c r="D39"/>
  <c r="C39"/>
  <c r="I38"/>
  <c r="O38" s="1"/>
  <c r="H38"/>
  <c r="N38" s="1"/>
  <c r="G38"/>
  <c r="E38"/>
  <c r="I37"/>
  <c r="H37"/>
  <c r="G37"/>
  <c r="F37"/>
  <c r="E37"/>
  <c r="D37"/>
  <c r="C37"/>
  <c r="I36"/>
  <c r="O36" s="1"/>
  <c r="H36"/>
  <c r="N36" s="1"/>
  <c r="G36"/>
  <c r="E36"/>
  <c r="E35" s="1"/>
  <c r="I35"/>
  <c r="O35" s="1"/>
  <c r="H35"/>
  <c r="N35" s="1"/>
  <c r="G35"/>
  <c r="F35"/>
  <c r="D35"/>
  <c r="C35"/>
  <c r="I34"/>
  <c r="O34" s="1"/>
  <c r="Q34" s="1"/>
  <c r="H34"/>
  <c r="N34" s="1"/>
  <c r="P34" s="1"/>
  <c r="G34"/>
  <c r="E34"/>
  <c r="I33"/>
  <c r="O33" s="1"/>
  <c r="Q33" s="1"/>
  <c r="H33"/>
  <c r="N33" s="1"/>
  <c r="P33" s="1"/>
  <c r="G33"/>
  <c r="E33"/>
  <c r="I32"/>
  <c r="O32" s="1"/>
  <c r="Q32" s="1"/>
  <c r="H32"/>
  <c r="N32" s="1"/>
  <c r="P32" s="1"/>
  <c r="G32"/>
  <c r="E32"/>
  <c r="I31"/>
  <c r="O31" s="1"/>
  <c r="H31"/>
  <c r="N31" s="1"/>
  <c r="G31"/>
  <c r="F31"/>
  <c r="E31"/>
  <c r="D31"/>
  <c r="C31"/>
  <c r="I30"/>
  <c r="O30" s="1"/>
  <c r="Q30" s="1"/>
  <c r="H30"/>
  <c r="N30" s="1"/>
  <c r="P30" s="1"/>
  <c r="G30"/>
  <c r="E30"/>
  <c r="I29"/>
  <c r="O29" s="1"/>
  <c r="Q29" s="1"/>
  <c r="H29"/>
  <c r="N29" s="1"/>
  <c r="P29" s="1"/>
  <c r="G29"/>
  <c r="E29"/>
  <c r="E28" s="1"/>
  <c r="I28"/>
  <c r="O28" s="1"/>
  <c r="H28"/>
  <c r="N28" s="1"/>
  <c r="G28"/>
  <c r="F28"/>
  <c r="D28"/>
  <c r="C28"/>
  <c r="I27"/>
  <c r="O27" s="1"/>
  <c r="H27"/>
  <c r="N27" s="1"/>
  <c r="G27"/>
  <c r="G26" s="1"/>
  <c r="E27"/>
  <c r="I26"/>
  <c r="O26" s="1"/>
  <c r="H26"/>
  <c r="N26" s="1"/>
  <c r="F26"/>
  <c r="E26"/>
  <c r="D26"/>
  <c r="C26"/>
  <c r="I25"/>
  <c r="O25" s="1"/>
  <c r="H25"/>
  <c r="N25" s="1"/>
  <c r="G25"/>
  <c r="E25"/>
  <c r="I24"/>
  <c r="O24" s="1"/>
  <c r="H24"/>
  <c r="N24" s="1"/>
  <c r="G24"/>
  <c r="F24"/>
  <c r="E24"/>
  <c r="D24"/>
  <c r="C24"/>
  <c r="I23"/>
  <c r="O23" s="1"/>
  <c r="H23"/>
  <c r="N23" s="1"/>
  <c r="G23"/>
  <c r="E23"/>
  <c r="E22" s="1"/>
  <c r="I22"/>
  <c r="O22" s="1"/>
  <c r="H22"/>
  <c r="N22" s="1"/>
  <c r="G22"/>
  <c r="F22"/>
  <c r="D22"/>
  <c r="C22"/>
  <c r="I21"/>
  <c r="O21" s="1"/>
  <c r="H21"/>
  <c r="N21" s="1"/>
  <c r="G21"/>
  <c r="E21"/>
  <c r="I20"/>
  <c r="O20" s="1"/>
  <c r="H20"/>
  <c r="N20" s="1"/>
  <c r="G20"/>
  <c r="F20"/>
  <c r="E20"/>
  <c r="D20"/>
  <c r="C20"/>
  <c r="E16"/>
  <c r="E19"/>
  <c r="E18"/>
  <c r="E17"/>
  <c r="I15"/>
  <c r="O15" s="1"/>
  <c r="Q15" s="1"/>
  <c r="H15"/>
  <c r="N15" s="1"/>
  <c r="P15" s="1"/>
  <c r="G15"/>
  <c r="E15"/>
  <c r="I14"/>
  <c r="O14" s="1"/>
  <c r="Q14" s="1"/>
  <c r="H14"/>
  <c r="N14" s="1"/>
  <c r="P14" s="1"/>
  <c r="G14"/>
  <c r="E14"/>
  <c r="I13"/>
  <c r="O13" s="1"/>
  <c r="Q13" s="1"/>
  <c r="H13"/>
  <c r="G13"/>
  <c r="E13"/>
  <c r="I12"/>
  <c r="H12"/>
  <c r="G12"/>
  <c r="F12"/>
  <c r="E12"/>
  <c r="D12"/>
  <c r="C12"/>
  <c r="I51" i="11"/>
  <c r="H51"/>
  <c r="G51"/>
  <c r="E51"/>
  <c r="I50"/>
  <c r="H50"/>
  <c r="G50"/>
  <c r="F50"/>
  <c r="E50"/>
  <c r="D50"/>
  <c r="C50"/>
  <c r="I49"/>
  <c r="H49"/>
  <c r="O49" s="1"/>
  <c r="G49"/>
  <c r="E49"/>
  <c r="I48"/>
  <c r="H48"/>
  <c r="G48"/>
  <c r="F48"/>
  <c r="E48"/>
  <c r="D48"/>
  <c r="C48"/>
  <c r="I47"/>
  <c r="H47"/>
  <c r="G47"/>
  <c r="E47"/>
  <c r="I46"/>
  <c r="H46"/>
  <c r="G46"/>
  <c r="E46"/>
  <c r="I45"/>
  <c r="H45"/>
  <c r="J45" s="1"/>
  <c r="G45"/>
  <c r="I44"/>
  <c r="H44"/>
  <c r="O44" s="1"/>
  <c r="G44"/>
  <c r="I43"/>
  <c r="F43"/>
  <c r="E43"/>
  <c r="D43"/>
  <c r="C43"/>
  <c r="I40"/>
  <c r="H40"/>
  <c r="G40"/>
  <c r="E40"/>
  <c r="E39" s="1"/>
  <c r="I39"/>
  <c r="H39"/>
  <c r="G39"/>
  <c r="F39"/>
  <c r="D39"/>
  <c r="C39"/>
  <c r="I38"/>
  <c r="H38"/>
  <c r="G38"/>
  <c r="E38"/>
  <c r="I37"/>
  <c r="H37"/>
  <c r="G37"/>
  <c r="F37"/>
  <c r="E37"/>
  <c r="D37"/>
  <c r="C37"/>
  <c r="I36"/>
  <c r="H36"/>
  <c r="G36"/>
  <c r="E36"/>
  <c r="E35" s="1"/>
  <c r="I35"/>
  <c r="H35"/>
  <c r="G35"/>
  <c r="F35"/>
  <c r="D35"/>
  <c r="C35"/>
  <c r="I34"/>
  <c r="H34"/>
  <c r="G34"/>
  <c r="E34"/>
  <c r="I33"/>
  <c r="H33"/>
  <c r="G33"/>
  <c r="E33"/>
  <c r="I32"/>
  <c r="H32"/>
  <c r="G32"/>
  <c r="E32"/>
  <c r="I31"/>
  <c r="H31"/>
  <c r="G31"/>
  <c r="F31"/>
  <c r="E31"/>
  <c r="D31"/>
  <c r="C31"/>
  <c r="I30"/>
  <c r="H30"/>
  <c r="G30"/>
  <c r="E30"/>
  <c r="I29"/>
  <c r="H29"/>
  <c r="G29"/>
  <c r="E29"/>
  <c r="E28" s="1"/>
  <c r="I28"/>
  <c r="H28"/>
  <c r="G28"/>
  <c r="F28"/>
  <c r="D28"/>
  <c r="C28"/>
  <c r="I27"/>
  <c r="H27"/>
  <c r="G27"/>
  <c r="G26" s="1"/>
  <c r="E27"/>
  <c r="I26"/>
  <c r="H26"/>
  <c r="F26"/>
  <c r="E26"/>
  <c r="D26"/>
  <c r="C26"/>
  <c r="I25"/>
  <c r="H25"/>
  <c r="G25"/>
  <c r="E25"/>
  <c r="I24"/>
  <c r="H24"/>
  <c r="G24"/>
  <c r="F24"/>
  <c r="E24"/>
  <c r="D24"/>
  <c r="C24"/>
  <c r="I23"/>
  <c r="H23"/>
  <c r="G23"/>
  <c r="E23"/>
  <c r="E22" s="1"/>
  <c r="I22"/>
  <c r="H22"/>
  <c r="G22"/>
  <c r="F22"/>
  <c r="D22"/>
  <c r="C22"/>
  <c r="I21"/>
  <c r="H21"/>
  <c r="G21"/>
  <c r="E21"/>
  <c r="I20"/>
  <c r="H20"/>
  <c r="G20"/>
  <c r="F20"/>
  <c r="E20"/>
  <c r="D20"/>
  <c r="C20"/>
  <c r="J19"/>
  <c r="E19"/>
  <c r="E18"/>
  <c r="E17"/>
  <c r="I15"/>
  <c r="H15"/>
  <c r="G15"/>
  <c r="E15"/>
  <c r="I14"/>
  <c r="H14"/>
  <c r="G14"/>
  <c r="E14"/>
  <c r="I13"/>
  <c r="H13"/>
  <c r="G13"/>
  <c r="E13"/>
  <c r="I12"/>
  <c r="H12"/>
  <c r="G12"/>
  <c r="F12"/>
  <c r="E12"/>
  <c r="D12"/>
  <c r="C12"/>
  <c r="I51" i="10"/>
  <c r="H51"/>
  <c r="J51" s="1"/>
  <c r="G51"/>
  <c r="E51"/>
  <c r="I50"/>
  <c r="H50"/>
  <c r="G50"/>
  <c r="F50"/>
  <c r="E50"/>
  <c r="D50"/>
  <c r="C50"/>
  <c r="I49"/>
  <c r="H49"/>
  <c r="J49" s="1"/>
  <c r="G49"/>
  <c r="E49"/>
  <c r="I48"/>
  <c r="H48"/>
  <c r="G48"/>
  <c r="F48"/>
  <c r="E48"/>
  <c r="D48"/>
  <c r="C48"/>
  <c r="I47"/>
  <c r="H47"/>
  <c r="J47" s="1"/>
  <c r="G47"/>
  <c r="I46"/>
  <c r="H46"/>
  <c r="J46" s="1"/>
  <c r="G46"/>
  <c r="I45"/>
  <c r="H45"/>
  <c r="J45" s="1"/>
  <c r="G45"/>
  <c r="E45"/>
  <c r="I44"/>
  <c r="H44"/>
  <c r="J44" s="1"/>
  <c r="G44"/>
  <c r="I43"/>
  <c r="G43"/>
  <c r="F43"/>
  <c r="E43"/>
  <c r="D43"/>
  <c r="C43"/>
  <c r="I42"/>
  <c r="H42"/>
  <c r="J42" s="1"/>
  <c r="G42"/>
  <c r="E42"/>
  <c r="I41"/>
  <c r="H41"/>
  <c r="G41"/>
  <c r="F41"/>
  <c r="E41"/>
  <c r="D41"/>
  <c r="C41"/>
  <c r="I40"/>
  <c r="H40"/>
  <c r="J40" s="1"/>
  <c r="G40"/>
  <c r="E40"/>
  <c r="I39"/>
  <c r="H39"/>
  <c r="G39"/>
  <c r="F39"/>
  <c r="E39"/>
  <c r="D39"/>
  <c r="C39"/>
  <c r="I38"/>
  <c r="H38"/>
  <c r="J38" s="1"/>
  <c r="G38"/>
  <c r="E38"/>
  <c r="I37"/>
  <c r="H37"/>
  <c r="G37"/>
  <c r="F37"/>
  <c r="E37"/>
  <c r="D37"/>
  <c r="C37"/>
  <c r="I36"/>
  <c r="H36"/>
  <c r="J36" s="1"/>
  <c r="G36"/>
  <c r="E36"/>
  <c r="I35"/>
  <c r="H35"/>
  <c r="G35"/>
  <c r="F35"/>
  <c r="E35"/>
  <c r="D35"/>
  <c r="C35"/>
  <c r="I34"/>
  <c r="H34"/>
  <c r="J34" s="1"/>
  <c r="G34"/>
  <c r="E34"/>
  <c r="I33"/>
  <c r="H33"/>
  <c r="J33" s="1"/>
  <c r="G33"/>
  <c r="E33"/>
  <c r="I32"/>
  <c r="H32"/>
  <c r="J32" s="1"/>
  <c r="G32"/>
  <c r="E32"/>
  <c r="I31"/>
  <c r="H31"/>
  <c r="G31"/>
  <c r="F31"/>
  <c r="E31"/>
  <c r="D31"/>
  <c r="C31"/>
  <c r="I30"/>
  <c r="H30"/>
  <c r="J30" s="1"/>
  <c r="G30"/>
  <c r="E30"/>
  <c r="I29"/>
  <c r="H29"/>
  <c r="J29" s="1"/>
  <c r="G29"/>
  <c r="E29"/>
  <c r="I28"/>
  <c r="H28"/>
  <c r="G28"/>
  <c r="F28"/>
  <c r="E28"/>
  <c r="D28"/>
  <c r="C28"/>
  <c r="I27"/>
  <c r="H27"/>
  <c r="J27" s="1"/>
  <c r="G27"/>
  <c r="G26" s="1"/>
  <c r="E27"/>
  <c r="I26"/>
  <c r="H26"/>
  <c r="J26" s="1"/>
  <c r="F26"/>
  <c r="E26"/>
  <c r="D26"/>
  <c r="C26"/>
  <c r="I25"/>
  <c r="H25"/>
  <c r="J25" s="1"/>
  <c r="G25"/>
  <c r="E25"/>
  <c r="I24"/>
  <c r="H24"/>
  <c r="G24"/>
  <c r="F24"/>
  <c r="E24"/>
  <c r="D24"/>
  <c r="C24"/>
  <c r="I23"/>
  <c r="H23"/>
  <c r="J23" s="1"/>
  <c r="G23"/>
  <c r="E23"/>
  <c r="I22"/>
  <c r="H22"/>
  <c r="G22"/>
  <c r="F22"/>
  <c r="E22"/>
  <c r="D22"/>
  <c r="C22"/>
  <c r="I21"/>
  <c r="H21"/>
  <c r="J21" s="1"/>
  <c r="G21"/>
  <c r="E21"/>
  <c r="I20"/>
  <c r="H20"/>
  <c r="G20"/>
  <c r="F20"/>
  <c r="E20"/>
  <c r="D20"/>
  <c r="C20"/>
  <c r="I19"/>
  <c r="H19"/>
  <c r="J19" s="1"/>
  <c r="G19"/>
  <c r="E19"/>
  <c r="I18"/>
  <c r="H18"/>
  <c r="J18" s="1"/>
  <c r="G18"/>
  <c r="E18"/>
  <c r="I17"/>
  <c r="H17"/>
  <c r="J17" s="1"/>
  <c r="G17"/>
  <c r="E17"/>
  <c r="I16"/>
  <c r="H16"/>
  <c r="J16" s="1"/>
  <c r="G16"/>
  <c r="E16"/>
  <c r="I15"/>
  <c r="H15"/>
  <c r="J15" s="1"/>
  <c r="G15"/>
  <c r="E15"/>
  <c r="I14"/>
  <c r="H14"/>
  <c r="J14" s="1"/>
  <c r="G14"/>
  <c r="E14"/>
  <c r="I13"/>
  <c r="H13"/>
  <c r="J13" s="1"/>
  <c r="G13"/>
  <c r="E13"/>
  <c r="I12"/>
  <c r="H12"/>
  <c r="G12"/>
  <c r="F12"/>
  <c r="E12"/>
  <c r="D12"/>
  <c r="C12"/>
  <c r="I51" i="9"/>
  <c r="H51"/>
  <c r="J51" s="1"/>
  <c r="G51"/>
  <c r="E51"/>
  <c r="I50"/>
  <c r="H50"/>
  <c r="G50"/>
  <c r="F50"/>
  <c r="E50"/>
  <c r="D50"/>
  <c r="C50"/>
  <c r="I49"/>
  <c r="H49"/>
  <c r="O49" s="1"/>
  <c r="G49"/>
  <c r="E49"/>
  <c r="I48"/>
  <c r="H48"/>
  <c r="G48"/>
  <c r="F48"/>
  <c r="E48"/>
  <c r="D48"/>
  <c r="C48"/>
  <c r="I47"/>
  <c r="H47"/>
  <c r="J47" s="1"/>
  <c r="G47"/>
  <c r="E47"/>
  <c r="I46"/>
  <c r="H46"/>
  <c r="J46" s="1"/>
  <c r="G46"/>
  <c r="E46"/>
  <c r="I45"/>
  <c r="H45"/>
  <c r="J45" s="1"/>
  <c r="G45"/>
  <c r="E45"/>
  <c r="I44"/>
  <c r="I43" s="1"/>
  <c r="H44"/>
  <c r="J44" s="1"/>
  <c r="G44"/>
  <c r="G43" s="1"/>
  <c r="H43"/>
  <c r="F43"/>
  <c r="E43"/>
  <c r="D43"/>
  <c r="C43"/>
  <c r="I42"/>
  <c r="H42"/>
  <c r="J42" s="1"/>
  <c r="G42"/>
  <c r="E42"/>
  <c r="E41" s="1"/>
  <c r="I41"/>
  <c r="H41"/>
  <c r="G41"/>
  <c r="F41"/>
  <c r="D41"/>
  <c r="C41"/>
  <c r="I40"/>
  <c r="H40"/>
  <c r="J40" s="1"/>
  <c r="G40"/>
  <c r="E40"/>
  <c r="E39" s="1"/>
  <c r="I39"/>
  <c r="H39"/>
  <c r="G39"/>
  <c r="F39"/>
  <c r="D39"/>
  <c r="C39"/>
  <c r="I38"/>
  <c r="H38"/>
  <c r="J38" s="1"/>
  <c r="G38"/>
  <c r="E38"/>
  <c r="E37" s="1"/>
  <c r="I37"/>
  <c r="H37"/>
  <c r="G37"/>
  <c r="F37"/>
  <c r="D37"/>
  <c r="C37"/>
  <c r="I36"/>
  <c r="H36"/>
  <c r="J36" s="1"/>
  <c r="G36"/>
  <c r="E36"/>
  <c r="I35"/>
  <c r="H35"/>
  <c r="G35"/>
  <c r="F35"/>
  <c r="E35"/>
  <c r="D35"/>
  <c r="C35"/>
  <c r="I34"/>
  <c r="H34"/>
  <c r="J34" s="1"/>
  <c r="G34"/>
  <c r="E34"/>
  <c r="I33"/>
  <c r="H33"/>
  <c r="J33" s="1"/>
  <c r="G33"/>
  <c r="E33"/>
  <c r="I32"/>
  <c r="H32"/>
  <c r="J32" s="1"/>
  <c r="G32"/>
  <c r="E32"/>
  <c r="I31"/>
  <c r="H31"/>
  <c r="G31"/>
  <c r="F31"/>
  <c r="E31"/>
  <c r="D31"/>
  <c r="C31"/>
  <c r="I30"/>
  <c r="H30"/>
  <c r="J30" s="1"/>
  <c r="G30"/>
  <c r="E30"/>
  <c r="I29"/>
  <c r="H29"/>
  <c r="J29" s="1"/>
  <c r="G29"/>
  <c r="E29"/>
  <c r="I28"/>
  <c r="H28"/>
  <c r="G28"/>
  <c r="F28"/>
  <c r="E28"/>
  <c r="D28"/>
  <c r="C28"/>
  <c r="I27"/>
  <c r="H27"/>
  <c r="J27" s="1"/>
  <c r="G27"/>
  <c r="G26" s="1"/>
  <c r="E27"/>
  <c r="I26"/>
  <c r="H26"/>
  <c r="F26"/>
  <c r="E26"/>
  <c r="D26"/>
  <c r="C26"/>
  <c r="I25"/>
  <c r="H25"/>
  <c r="J25" s="1"/>
  <c r="G25"/>
  <c r="E25"/>
  <c r="I24"/>
  <c r="H24"/>
  <c r="G24"/>
  <c r="F24"/>
  <c r="E24"/>
  <c r="D24"/>
  <c r="C24"/>
  <c r="I23"/>
  <c r="H23"/>
  <c r="J23" s="1"/>
  <c r="G23"/>
  <c r="E23"/>
  <c r="I22"/>
  <c r="H22"/>
  <c r="G22"/>
  <c r="F22"/>
  <c r="E22"/>
  <c r="D22"/>
  <c r="C22"/>
  <c r="I21"/>
  <c r="H21"/>
  <c r="J21" s="1"/>
  <c r="G21"/>
  <c r="E21"/>
  <c r="I20"/>
  <c r="H20"/>
  <c r="G20"/>
  <c r="F20"/>
  <c r="E20"/>
  <c r="D20"/>
  <c r="C20"/>
  <c r="I19"/>
  <c r="H19"/>
  <c r="J19" s="1"/>
  <c r="G19"/>
  <c r="E19"/>
  <c r="I18"/>
  <c r="H18"/>
  <c r="J18" s="1"/>
  <c r="G18"/>
  <c r="E18"/>
  <c r="I17"/>
  <c r="H17"/>
  <c r="J17" s="1"/>
  <c r="G17"/>
  <c r="E17"/>
  <c r="I16"/>
  <c r="H16"/>
  <c r="J16" s="1"/>
  <c r="G16"/>
  <c r="E16"/>
  <c r="I15"/>
  <c r="H15"/>
  <c r="J15" s="1"/>
  <c r="G15"/>
  <c r="E15"/>
  <c r="I14"/>
  <c r="H14"/>
  <c r="J14" s="1"/>
  <c r="G14"/>
  <c r="E14"/>
  <c r="I13"/>
  <c r="H13"/>
  <c r="J13" s="1"/>
  <c r="G13"/>
  <c r="E13"/>
  <c r="I12"/>
  <c r="P13" s="1"/>
  <c r="H12"/>
  <c r="G12"/>
  <c r="F12"/>
  <c r="E12"/>
  <c r="D12"/>
  <c r="C12"/>
  <c r="I51" i="8"/>
  <c r="H51"/>
  <c r="J51" s="1"/>
  <c r="G51"/>
  <c r="E51"/>
  <c r="I50"/>
  <c r="H50"/>
  <c r="G50"/>
  <c r="F50"/>
  <c r="E50"/>
  <c r="D50"/>
  <c r="C50"/>
  <c r="I49"/>
  <c r="H49"/>
  <c r="J49" s="1"/>
  <c r="G49"/>
  <c r="E49"/>
  <c r="I48"/>
  <c r="H48"/>
  <c r="G48"/>
  <c r="F48"/>
  <c r="E48"/>
  <c r="D48"/>
  <c r="C48"/>
  <c r="I47"/>
  <c r="H47"/>
  <c r="J47" s="1"/>
  <c r="G47"/>
  <c r="E47"/>
  <c r="I46"/>
  <c r="H46"/>
  <c r="J46" s="1"/>
  <c r="G46"/>
  <c r="I45"/>
  <c r="H45"/>
  <c r="J45" s="1"/>
  <c r="G45"/>
  <c r="E45"/>
  <c r="I44"/>
  <c r="H44"/>
  <c r="J44" s="1"/>
  <c r="G44"/>
  <c r="E44"/>
  <c r="I43"/>
  <c r="H43"/>
  <c r="G43"/>
  <c r="F43"/>
  <c r="E43"/>
  <c r="D43"/>
  <c r="C43"/>
  <c r="I42"/>
  <c r="H42"/>
  <c r="J42" s="1"/>
  <c r="G42"/>
  <c r="E42"/>
  <c r="I41"/>
  <c r="H41"/>
  <c r="G41"/>
  <c r="F41"/>
  <c r="E41"/>
  <c r="D41"/>
  <c r="C41"/>
  <c r="I40"/>
  <c r="H40"/>
  <c r="J40" s="1"/>
  <c r="G40"/>
  <c r="E40"/>
  <c r="I39"/>
  <c r="H39"/>
  <c r="G39"/>
  <c r="F39"/>
  <c r="E39"/>
  <c r="D39"/>
  <c r="C39"/>
  <c r="I38"/>
  <c r="H38"/>
  <c r="J38" s="1"/>
  <c r="G38"/>
  <c r="E38"/>
  <c r="I37"/>
  <c r="H37"/>
  <c r="G37"/>
  <c r="F37"/>
  <c r="E37"/>
  <c r="D37"/>
  <c r="C37"/>
  <c r="I36"/>
  <c r="H36"/>
  <c r="J36" s="1"/>
  <c r="G36"/>
  <c r="E36"/>
  <c r="I35"/>
  <c r="H35"/>
  <c r="G35"/>
  <c r="F35"/>
  <c r="E35"/>
  <c r="D35"/>
  <c r="C35"/>
  <c r="I34"/>
  <c r="H34"/>
  <c r="J34" s="1"/>
  <c r="G34"/>
  <c r="E34"/>
  <c r="I33"/>
  <c r="H33"/>
  <c r="J33" s="1"/>
  <c r="G33"/>
  <c r="E33"/>
  <c r="I32"/>
  <c r="H32"/>
  <c r="J32" s="1"/>
  <c r="G32"/>
  <c r="E32"/>
  <c r="I31"/>
  <c r="H31"/>
  <c r="G31"/>
  <c r="F31"/>
  <c r="E31"/>
  <c r="D31"/>
  <c r="C31"/>
  <c r="I30"/>
  <c r="H30"/>
  <c r="J30" s="1"/>
  <c r="G30"/>
  <c r="E30"/>
  <c r="I29"/>
  <c r="H29"/>
  <c r="J29" s="1"/>
  <c r="G29"/>
  <c r="E29"/>
  <c r="I28"/>
  <c r="H28"/>
  <c r="G28"/>
  <c r="F28"/>
  <c r="E28"/>
  <c r="D28"/>
  <c r="C28"/>
  <c r="I27"/>
  <c r="H27"/>
  <c r="J27" s="1"/>
  <c r="G27"/>
  <c r="E27"/>
  <c r="I26"/>
  <c r="H26"/>
  <c r="G26"/>
  <c r="F26"/>
  <c r="E26"/>
  <c r="D26"/>
  <c r="C26"/>
  <c r="I25"/>
  <c r="H25"/>
  <c r="J25" s="1"/>
  <c r="G25"/>
  <c r="E25"/>
  <c r="I24"/>
  <c r="H24"/>
  <c r="G24"/>
  <c r="F24"/>
  <c r="E24"/>
  <c r="D24"/>
  <c r="C24"/>
  <c r="I23"/>
  <c r="H23"/>
  <c r="J23" s="1"/>
  <c r="G23"/>
  <c r="E23"/>
  <c r="I22"/>
  <c r="H22"/>
  <c r="G22"/>
  <c r="F22"/>
  <c r="E22"/>
  <c r="D22"/>
  <c r="C22"/>
  <c r="I21"/>
  <c r="H21"/>
  <c r="J21" s="1"/>
  <c r="G21"/>
  <c r="E21"/>
  <c r="I20"/>
  <c r="H20"/>
  <c r="G20"/>
  <c r="F20"/>
  <c r="E20"/>
  <c r="D20"/>
  <c r="C20"/>
  <c r="I19"/>
  <c r="H19"/>
  <c r="J19" s="1"/>
  <c r="G19"/>
  <c r="E19"/>
  <c r="I18"/>
  <c r="H18"/>
  <c r="J18" s="1"/>
  <c r="G18"/>
  <c r="E18"/>
  <c r="I17"/>
  <c r="H17"/>
  <c r="J17" s="1"/>
  <c r="G17"/>
  <c r="E17"/>
  <c r="I16"/>
  <c r="H16"/>
  <c r="J16" s="1"/>
  <c r="G16"/>
  <c r="E16"/>
  <c r="I15"/>
  <c r="H15"/>
  <c r="J15" s="1"/>
  <c r="G15"/>
  <c r="E15"/>
  <c r="I14"/>
  <c r="H14"/>
  <c r="J14" s="1"/>
  <c r="G14"/>
  <c r="E14"/>
  <c r="I13"/>
  <c r="H13"/>
  <c r="J13" s="1"/>
  <c r="G13"/>
  <c r="E13"/>
  <c r="I12"/>
  <c r="H12"/>
  <c r="G12"/>
  <c r="F12"/>
  <c r="E12"/>
  <c r="D12"/>
  <c r="C12"/>
  <c r="I51" i="7"/>
  <c r="H51"/>
  <c r="J51" s="1"/>
  <c r="G51"/>
  <c r="E51"/>
  <c r="I50"/>
  <c r="H50"/>
  <c r="G50"/>
  <c r="F50"/>
  <c r="E50"/>
  <c r="D50"/>
  <c r="C50"/>
  <c r="I49"/>
  <c r="H49"/>
  <c r="O49" s="1"/>
  <c r="G49"/>
  <c r="E49"/>
  <c r="I48"/>
  <c r="H48"/>
  <c r="G48"/>
  <c r="F48"/>
  <c r="E48"/>
  <c r="D48"/>
  <c r="C48"/>
  <c r="I47"/>
  <c r="H47"/>
  <c r="J47" s="1"/>
  <c r="G47"/>
  <c r="E47"/>
  <c r="I46"/>
  <c r="H46"/>
  <c r="J46" s="1"/>
  <c r="G46"/>
  <c r="E46"/>
  <c r="O45"/>
  <c r="I45"/>
  <c r="H45"/>
  <c r="J45" s="1"/>
  <c r="G45"/>
  <c r="E45"/>
  <c r="O44"/>
  <c r="I44"/>
  <c r="H44"/>
  <c r="J44" s="1"/>
  <c r="G44"/>
  <c r="E44"/>
  <c r="I43"/>
  <c r="H43"/>
  <c r="G43"/>
  <c r="F43"/>
  <c r="E43"/>
  <c r="D43"/>
  <c r="C43"/>
  <c r="I42"/>
  <c r="H42"/>
  <c r="J42" s="1"/>
  <c r="G42"/>
  <c r="E42"/>
  <c r="I41"/>
  <c r="H41"/>
  <c r="G41"/>
  <c r="F41"/>
  <c r="E41"/>
  <c r="D41"/>
  <c r="C41"/>
  <c r="I40"/>
  <c r="H40"/>
  <c r="J40" s="1"/>
  <c r="G40"/>
  <c r="E40"/>
  <c r="I39"/>
  <c r="H39"/>
  <c r="G39"/>
  <c r="F39"/>
  <c r="E39"/>
  <c r="D39"/>
  <c r="C39"/>
  <c r="I38"/>
  <c r="H38"/>
  <c r="J38" s="1"/>
  <c r="G38"/>
  <c r="E38"/>
  <c r="I37"/>
  <c r="H37"/>
  <c r="G37"/>
  <c r="F37"/>
  <c r="E37"/>
  <c r="D37"/>
  <c r="C37"/>
  <c r="I36"/>
  <c r="H36"/>
  <c r="J36" s="1"/>
  <c r="G36"/>
  <c r="E36"/>
  <c r="I35"/>
  <c r="H35"/>
  <c r="G35"/>
  <c r="F35"/>
  <c r="E35"/>
  <c r="D35"/>
  <c r="C35"/>
  <c r="I34"/>
  <c r="H34"/>
  <c r="J34" s="1"/>
  <c r="G34"/>
  <c r="E34"/>
  <c r="I33"/>
  <c r="H33"/>
  <c r="H31" s="1"/>
  <c r="G33"/>
  <c r="E33"/>
  <c r="I32"/>
  <c r="H32"/>
  <c r="J32" s="1"/>
  <c r="G32"/>
  <c r="E32"/>
  <c r="I31"/>
  <c r="G31"/>
  <c r="F31"/>
  <c r="E31"/>
  <c r="D31"/>
  <c r="C31"/>
  <c r="I30"/>
  <c r="H30"/>
  <c r="J30" s="1"/>
  <c r="G30"/>
  <c r="G28" s="1"/>
  <c r="E30"/>
  <c r="I29"/>
  <c r="H29"/>
  <c r="J29" s="1"/>
  <c r="G29"/>
  <c r="E29"/>
  <c r="E28" s="1"/>
  <c r="I28"/>
  <c r="H28"/>
  <c r="F28"/>
  <c r="D28"/>
  <c r="C28"/>
  <c r="I27"/>
  <c r="H27"/>
  <c r="J27" s="1"/>
  <c r="G27"/>
  <c r="E27"/>
  <c r="I26"/>
  <c r="H26"/>
  <c r="J26" s="1"/>
  <c r="G26"/>
  <c r="F26"/>
  <c r="E26"/>
  <c r="D26"/>
  <c r="C26"/>
  <c r="I25"/>
  <c r="H25"/>
  <c r="J25" s="1"/>
  <c r="G25"/>
  <c r="E25"/>
  <c r="I24"/>
  <c r="H24"/>
  <c r="G24"/>
  <c r="F24"/>
  <c r="E24"/>
  <c r="D24"/>
  <c r="C24"/>
  <c r="I23"/>
  <c r="H23"/>
  <c r="O23" s="1"/>
  <c r="G23"/>
  <c r="E23"/>
  <c r="E22" s="1"/>
  <c r="I22"/>
  <c r="H22"/>
  <c r="G22"/>
  <c r="F22"/>
  <c r="D22"/>
  <c r="C22"/>
  <c r="I21"/>
  <c r="H21"/>
  <c r="J21" s="1"/>
  <c r="G21"/>
  <c r="E21"/>
  <c r="I20"/>
  <c r="H20"/>
  <c r="G20"/>
  <c r="F20"/>
  <c r="E20"/>
  <c r="D20"/>
  <c r="C20"/>
  <c r="I19"/>
  <c r="H19"/>
  <c r="J19" s="1"/>
  <c r="G19"/>
  <c r="E19"/>
  <c r="I18"/>
  <c r="H18"/>
  <c r="J18" s="1"/>
  <c r="G18"/>
  <c r="E18"/>
  <c r="I17"/>
  <c r="H17"/>
  <c r="J17" s="1"/>
  <c r="G17"/>
  <c r="E17"/>
  <c r="I16"/>
  <c r="H16"/>
  <c r="J16" s="1"/>
  <c r="G16"/>
  <c r="E16"/>
  <c r="I15"/>
  <c r="H15"/>
  <c r="J15" s="1"/>
  <c r="G15"/>
  <c r="E15"/>
  <c r="I14"/>
  <c r="H14"/>
  <c r="J14" s="1"/>
  <c r="G14"/>
  <c r="E14"/>
  <c r="I13"/>
  <c r="H13"/>
  <c r="J13" s="1"/>
  <c r="G13"/>
  <c r="E13"/>
  <c r="I12"/>
  <c r="H12"/>
  <c r="G12"/>
  <c r="F12"/>
  <c r="E12"/>
  <c r="D12"/>
  <c r="C12"/>
  <c r="I51" i="6"/>
  <c r="H51"/>
  <c r="D57" s="1"/>
  <c r="G51"/>
  <c r="E51"/>
  <c r="I50"/>
  <c r="H50"/>
  <c r="G50"/>
  <c r="F50"/>
  <c r="E50"/>
  <c r="D50"/>
  <c r="C50"/>
  <c r="I49"/>
  <c r="H49"/>
  <c r="G49"/>
  <c r="E49"/>
  <c r="E48" s="1"/>
  <c r="I48"/>
  <c r="H48"/>
  <c r="G48"/>
  <c r="F48"/>
  <c r="D48"/>
  <c r="C48"/>
  <c r="I47"/>
  <c r="H47"/>
  <c r="G47"/>
  <c r="E47"/>
  <c r="I46"/>
  <c r="H46"/>
  <c r="G46"/>
  <c r="E46"/>
  <c r="I45"/>
  <c r="H45"/>
  <c r="G45"/>
  <c r="E45"/>
  <c r="I44"/>
  <c r="H44"/>
  <c r="G44"/>
  <c r="E44"/>
  <c r="I43"/>
  <c r="H43"/>
  <c r="G43"/>
  <c r="F43"/>
  <c r="E43"/>
  <c r="D43"/>
  <c r="C43"/>
  <c r="I42"/>
  <c r="H42"/>
  <c r="G42"/>
  <c r="E42"/>
  <c r="E41" s="1"/>
  <c r="I41"/>
  <c r="H41"/>
  <c r="G41"/>
  <c r="F41"/>
  <c r="D41"/>
  <c r="C41"/>
  <c r="I40"/>
  <c r="H40"/>
  <c r="G40"/>
  <c r="E40"/>
  <c r="E39" s="1"/>
  <c r="I39"/>
  <c r="H39"/>
  <c r="G39"/>
  <c r="F39"/>
  <c r="D39"/>
  <c r="C39"/>
  <c r="I38"/>
  <c r="H38"/>
  <c r="G38"/>
  <c r="E38"/>
  <c r="E37" s="1"/>
  <c r="I37"/>
  <c r="H37"/>
  <c r="G37"/>
  <c r="F37"/>
  <c r="D37"/>
  <c r="C37"/>
  <c r="I36"/>
  <c r="H36"/>
  <c r="G36"/>
  <c r="E36"/>
  <c r="E35" s="1"/>
  <c r="I35"/>
  <c r="H35"/>
  <c r="G35"/>
  <c r="F35"/>
  <c r="D35"/>
  <c r="C35"/>
  <c r="I34"/>
  <c r="H34"/>
  <c r="G34"/>
  <c r="E34"/>
  <c r="I33"/>
  <c r="H33"/>
  <c r="G33"/>
  <c r="E33"/>
  <c r="I32"/>
  <c r="H32"/>
  <c r="G32"/>
  <c r="E32"/>
  <c r="E31" s="1"/>
  <c r="I31"/>
  <c r="H31"/>
  <c r="G31"/>
  <c r="F31"/>
  <c r="D31"/>
  <c r="C31"/>
  <c r="I30"/>
  <c r="H30"/>
  <c r="G30"/>
  <c r="E30"/>
  <c r="I29"/>
  <c r="H29"/>
  <c r="G29"/>
  <c r="E29"/>
  <c r="E28" s="1"/>
  <c r="I28"/>
  <c r="H28"/>
  <c r="G28"/>
  <c r="F28"/>
  <c r="D28"/>
  <c r="C28"/>
  <c r="I27"/>
  <c r="H27"/>
  <c r="G27"/>
  <c r="E27"/>
  <c r="E26" s="1"/>
  <c r="I26"/>
  <c r="H26"/>
  <c r="G26"/>
  <c r="F26"/>
  <c r="D26"/>
  <c r="C26"/>
  <c r="I25"/>
  <c r="H25"/>
  <c r="G25"/>
  <c r="E25"/>
  <c r="E24" s="1"/>
  <c r="I24"/>
  <c r="H24"/>
  <c r="G24"/>
  <c r="F24"/>
  <c r="D24"/>
  <c r="C24"/>
  <c r="I23"/>
  <c r="H23"/>
  <c r="G23"/>
  <c r="E23"/>
  <c r="I22"/>
  <c r="H22"/>
  <c r="G22"/>
  <c r="F22"/>
  <c r="E22"/>
  <c r="D22"/>
  <c r="C22"/>
  <c r="I21"/>
  <c r="H21"/>
  <c r="G21"/>
  <c r="E21"/>
  <c r="E20" s="1"/>
  <c r="I20"/>
  <c r="H20"/>
  <c r="G20"/>
  <c r="F20"/>
  <c r="D20"/>
  <c r="C20"/>
  <c r="I19"/>
  <c r="H19"/>
  <c r="G19"/>
  <c r="E19"/>
  <c r="I18"/>
  <c r="H18"/>
  <c r="G18"/>
  <c r="E18"/>
  <c r="I17"/>
  <c r="H17"/>
  <c r="G17"/>
  <c r="E17"/>
  <c r="I16"/>
  <c r="H16"/>
  <c r="G16"/>
  <c r="E16"/>
  <c r="I15"/>
  <c r="H15"/>
  <c r="G15"/>
  <c r="E15"/>
  <c r="I14"/>
  <c r="H14"/>
  <c r="G14"/>
  <c r="E14"/>
  <c r="I13"/>
  <c r="H13"/>
  <c r="G13"/>
  <c r="G12" s="1"/>
  <c r="E13"/>
  <c r="I12"/>
  <c r="H12"/>
  <c r="F12"/>
  <c r="E12"/>
  <c r="D12"/>
  <c r="C12"/>
  <c r="I51" i="5"/>
  <c r="H51"/>
  <c r="G51"/>
  <c r="E51"/>
  <c r="I50"/>
  <c r="H50"/>
  <c r="G50"/>
  <c r="F50"/>
  <c r="E50"/>
  <c r="D50"/>
  <c r="C50"/>
  <c r="I49"/>
  <c r="H49"/>
  <c r="G49"/>
  <c r="E49"/>
  <c r="I48"/>
  <c r="H48"/>
  <c r="G48"/>
  <c r="F48"/>
  <c r="E48"/>
  <c r="D48"/>
  <c r="C48"/>
  <c r="I47"/>
  <c r="H47"/>
  <c r="G47"/>
  <c r="E47"/>
  <c r="I46"/>
  <c r="H46"/>
  <c r="G46"/>
  <c r="E46"/>
  <c r="I45"/>
  <c r="H45"/>
  <c r="G45"/>
  <c r="E45"/>
  <c r="I44"/>
  <c r="H44"/>
  <c r="G44"/>
  <c r="E44"/>
  <c r="I43"/>
  <c r="H43"/>
  <c r="G43"/>
  <c r="F43"/>
  <c r="E43"/>
  <c r="D43"/>
  <c r="C43"/>
  <c r="I42"/>
  <c r="H42"/>
  <c r="G42"/>
  <c r="E42"/>
  <c r="E41" s="1"/>
  <c r="I41"/>
  <c r="H41"/>
  <c r="G41"/>
  <c r="F41"/>
  <c r="D41"/>
  <c r="C41"/>
  <c r="I40"/>
  <c r="H40"/>
  <c r="G40"/>
  <c r="E40"/>
  <c r="E39" s="1"/>
  <c r="I39"/>
  <c r="H39"/>
  <c r="G39"/>
  <c r="F39"/>
  <c r="D39"/>
  <c r="C39"/>
  <c r="I38"/>
  <c r="H38"/>
  <c r="G38"/>
  <c r="E38"/>
  <c r="E37" s="1"/>
  <c r="I37"/>
  <c r="H37"/>
  <c r="G37"/>
  <c r="F37"/>
  <c r="D37"/>
  <c r="C37"/>
  <c r="I36"/>
  <c r="H36"/>
  <c r="G36"/>
  <c r="E36"/>
  <c r="I35"/>
  <c r="H35"/>
  <c r="G35"/>
  <c r="F35"/>
  <c r="E35"/>
  <c r="D35"/>
  <c r="C35"/>
  <c r="I34"/>
  <c r="H34"/>
  <c r="G34"/>
  <c r="E34"/>
  <c r="I33"/>
  <c r="H33"/>
  <c r="G33"/>
  <c r="E33"/>
  <c r="I32"/>
  <c r="H32"/>
  <c r="G32"/>
  <c r="E32"/>
  <c r="I31"/>
  <c r="H31"/>
  <c r="G31"/>
  <c r="F31"/>
  <c r="E31"/>
  <c r="D31"/>
  <c r="C31"/>
  <c r="I30"/>
  <c r="H30"/>
  <c r="G30"/>
  <c r="E30"/>
  <c r="I29"/>
  <c r="H29"/>
  <c r="G29"/>
  <c r="E29"/>
  <c r="E28" s="1"/>
  <c r="I28"/>
  <c r="H28"/>
  <c r="G28"/>
  <c r="F28"/>
  <c r="D28"/>
  <c r="C28"/>
  <c r="I27"/>
  <c r="H27"/>
  <c r="G27"/>
  <c r="E27"/>
  <c r="I26"/>
  <c r="H26"/>
  <c r="G26"/>
  <c r="F26"/>
  <c r="E26"/>
  <c r="D26"/>
  <c r="C26"/>
  <c r="I25"/>
  <c r="H25"/>
  <c r="G25"/>
  <c r="E25"/>
  <c r="E24" s="1"/>
  <c r="I24"/>
  <c r="H24"/>
  <c r="G24"/>
  <c r="F24"/>
  <c r="D24"/>
  <c r="C24"/>
  <c r="I23"/>
  <c r="H23"/>
  <c r="G23"/>
  <c r="E23"/>
  <c r="I22"/>
  <c r="H22"/>
  <c r="G22"/>
  <c r="F22"/>
  <c r="E22"/>
  <c r="D22"/>
  <c r="C22"/>
  <c r="I21"/>
  <c r="H21"/>
  <c r="G21"/>
  <c r="E21"/>
  <c r="E20" s="1"/>
  <c r="I20"/>
  <c r="H20"/>
  <c r="G20"/>
  <c r="F20"/>
  <c r="D20"/>
  <c r="C20"/>
  <c r="I19"/>
  <c r="H19"/>
  <c r="G19"/>
  <c r="E19"/>
  <c r="I18"/>
  <c r="H18"/>
  <c r="G18"/>
  <c r="E18"/>
  <c r="I17"/>
  <c r="H17"/>
  <c r="G17"/>
  <c r="E17"/>
  <c r="I16"/>
  <c r="H16"/>
  <c r="G16"/>
  <c r="E16"/>
  <c r="I15"/>
  <c r="H15"/>
  <c r="G15"/>
  <c r="E15"/>
  <c r="I14"/>
  <c r="H14"/>
  <c r="G14"/>
  <c r="E14"/>
  <c r="I13"/>
  <c r="H13"/>
  <c r="G13"/>
  <c r="G12" s="1"/>
  <c r="E13"/>
  <c r="I12"/>
  <c r="H12"/>
  <c r="F12"/>
  <c r="E12"/>
  <c r="D12"/>
  <c r="C12"/>
  <c r="I51" i="4"/>
  <c r="H51"/>
  <c r="G51"/>
  <c r="E51"/>
  <c r="I50"/>
  <c r="H50"/>
  <c r="G50"/>
  <c r="F50"/>
  <c r="E50"/>
  <c r="D50"/>
  <c r="C50"/>
  <c r="I49"/>
  <c r="H49"/>
  <c r="G49"/>
  <c r="E49"/>
  <c r="E48" s="1"/>
  <c r="I48"/>
  <c r="H48"/>
  <c r="G48"/>
  <c r="F48"/>
  <c r="D48"/>
  <c r="C48"/>
  <c r="I47"/>
  <c r="H47"/>
  <c r="G47"/>
  <c r="E47"/>
  <c r="I46"/>
  <c r="H46"/>
  <c r="G46"/>
  <c r="E46"/>
  <c r="I45"/>
  <c r="H45"/>
  <c r="G45"/>
  <c r="E45"/>
  <c r="I44"/>
  <c r="H44"/>
  <c r="G44"/>
  <c r="E44"/>
  <c r="I43"/>
  <c r="H43"/>
  <c r="G43"/>
  <c r="F43"/>
  <c r="E43"/>
  <c r="D43"/>
  <c r="C43"/>
  <c r="I42"/>
  <c r="H42"/>
  <c r="G42"/>
  <c r="E42"/>
  <c r="E41" s="1"/>
  <c r="I41"/>
  <c r="H41"/>
  <c r="G41"/>
  <c r="F41"/>
  <c r="D41"/>
  <c r="C41"/>
  <c r="I40"/>
  <c r="H40"/>
  <c r="G40"/>
  <c r="E40"/>
  <c r="E39" s="1"/>
  <c r="I39"/>
  <c r="H39"/>
  <c r="G39"/>
  <c r="F39"/>
  <c r="D39"/>
  <c r="C39"/>
  <c r="I38"/>
  <c r="H38"/>
  <c r="G38"/>
  <c r="E38"/>
  <c r="E37" s="1"/>
  <c r="I37"/>
  <c r="H37"/>
  <c r="G37"/>
  <c r="F37"/>
  <c r="D37"/>
  <c r="C37"/>
  <c r="I36"/>
  <c r="H36"/>
  <c r="G36"/>
  <c r="E36"/>
  <c r="E35" s="1"/>
  <c r="I35"/>
  <c r="H35"/>
  <c r="G35"/>
  <c r="F35"/>
  <c r="D35"/>
  <c r="C35"/>
  <c r="I34"/>
  <c r="H34"/>
  <c r="G34"/>
  <c r="E34"/>
  <c r="I33"/>
  <c r="H33"/>
  <c r="G33"/>
  <c r="E33"/>
  <c r="I32"/>
  <c r="H32"/>
  <c r="G32"/>
  <c r="E32"/>
  <c r="E31" s="1"/>
  <c r="I31"/>
  <c r="H31"/>
  <c r="G31"/>
  <c r="F31"/>
  <c r="D31"/>
  <c r="C31"/>
  <c r="I30"/>
  <c r="H30"/>
  <c r="G30"/>
  <c r="E30"/>
  <c r="I29"/>
  <c r="H29"/>
  <c r="G29"/>
  <c r="E29"/>
  <c r="I28"/>
  <c r="H28"/>
  <c r="G28"/>
  <c r="F28"/>
  <c r="E28"/>
  <c r="D28"/>
  <c r="C28"/>
  <c r="I27"/>
  <c r="H27"/>
  <c r="G27"/>
  <c r="E27"/>
  <c r="E26" s="1"/>
  <c r="I26"/>
  <c r="H26"/>
  <c r="G26"/>
  <c r="F26"/>
  <c r="D26"/>
  <c r="C26"/>
  <c r="I25"/>
  <c r="H25"/>
  <c r="G25"/>
  <c r="E25"/>
  <c r="E24" s="1"/>
  <c r="I24"/>
  <c r="H24"/>
  <c r="G24"/>
  <c r="F24"/>
  <c r="D24"/>
  <c r="C24"/>
  <c r="I23"/>
  <c r="H23"/>
  <c r="G23"/>
  <c r="E23"/>
  <c r="E22" s="1"/>
  <c r="I22"/>
  <c r="H22"/>
  <c r="G22"/>
  <c r="F22"/>
  <c r="D22"/>
  <c r="C22"/>
  <c r="I21"/>
  <c r="H21"/>
  <c r="G21"/>
  <c r="E21"/>
  <c r="I20"/>
  <c r="H20"/>
  <c r="G20"/>
  <c r="F20"/>
  <c r="E20"/>
  <c r="D20"/>
  <c r="C20"/>
  <c r="I19"/>
  <c r="H19"/>
  <c r="G19"/>
  <c r="E19"/>
  <c r="I18"/>
  <c r="H18"/>
  <c r="G18"/>
  <c r="E18"/>
  <c r="I17"/>
  <c r="H17"/>
  <c r="G17"/>
  <c r="E17"/>
  <c r="I16"/>
  <c r="H16"/>
  <c r="G16"/>
  <c r="E16"/>
  <c r="I15"/>
  <c r="H15"/>
  <c r="G15"/>
  <c r="E15"/>
  <c r="I14"/>
  <c r="H14"/>
  <c r="G14"/>
  <c r="E14"/>
  <c r="E13"/>
  <c r="E12" s="1"/>
  <c r="I43" i="12" l="1"/>
  <c r="O43" s="1"/>
  <c r="N44"/>
  <c r="P44" s="1"/>
  <c r="N47"/>
  <c r="P47" s="1"/>
  <c r="N45"/>
  <c r="P45" s="1"/>
  <c r="J46"/>
  <c r="N46"/>
  <c r="P46" s="1"/>
  <c r="N13"/>
  <c r="P13" s="1"/>
  <c r="H12" i="1"/>
  <c r="F59" s="1"/>
  <c r="I12"/>
  <c r="I59" s="1"/>
  <c r="J13" i="12"/>
  <c r="J14"/>
  <c r="J15"/>
  <c r="J17"/>
  <c r="J18"/>
  <c r="J19"/>
  <c r="J16"/>
  <c r="J23"/>
  <c r="J29"/>
  <c r="J30"/>
  <c r="J36"/>
  <c r="J40"/>
  <c r="J51"/>
  <c r="J21"/>
  <c r="J25"/>
  <c r="J26"/>
  <c r="J27"/>
  <c r="J32"/>
  <c r="J33"/>
  <c r="J34"/>
  <c r="J38"/>
  <c r="J23" i="11"/>
  <c r="J29"/>
  <c r="J30"/>
  <c r="J36"/>
  <c r="J13"/>
  <c r="J14"/>
  <c r="J15"/>
  <c r="J16"/>
  <c r="J17"/>
  <c r="J18"/>
  <c r="J21"/>
  <c r="J25"/>
  <c r="J26"/>
  <c r="J27"/>
  <c r="J32"/>
  <c r="J33"/>
  <c r="J34"/>
  <c r="J38"/>
  <c r="J40"/>
  <c r="H43"/>
  <c r="G43"/>
  <c r="J46"/>
  <c r="J47"/>
  <c r="J51"/>
  <c r="I56" i="4"/>
  <c r="H56"/>
  <c r="I55" i="5"/>
  <c r="H55"/>
  <c r="H58" i="6"/>
  <c r="I58"/>
  <c r="J26" i="9"/>
  <c r="O45"/>
  <c r="O44"/>
  <c r="J44" i="12"/>
  <c r="J47"/>
  <c r="J49"/>
  <c r="P51"/>
  <c r="J45"/>
  <c r="O23" i="11"/>
  <c r="J44"/>
  <c r="O45"/>
  <c r="O46"/>
  <c r="O47"/>
  <c r="J49"/>
  <c r="O51"/>
  <c r="H43" i="10"/>
  <c r="O23" i="9"/>
  <c r="O46"/>
  <c r="O47"/>
  <c r="J49"/>
  <c r="O51"/>
  <c r="J23" i="7"/>
  <c r="J33"/>
  <c r="O46"/>
  <c r="O47"/>
  <c r="J49"/>
  <c r="O51"/>
</calcChain>
</file>

<file path=xl/sharedStrings.xml><?xml version="1.0" encoding="utf-8"?>
<sst xmlns="http://schemas.openxmlformats.org/spreadsheetml/2006/main" count="990" uniqueCount="121">
  <si>
    <t>CÔNG TY CỔ PHẦN BẾN BÃI VẬN TẢI SÀI GÒN</t>
  </si>
  <si>
    <t>CỘNG HÒA XÃ HỘI CHỦ NGHĨA VIỆT NAM</t>
  </si>
  <si>
    <t>BẾN XE AN SƯƠNG</t>
  </si>
  <si>
    <t>Độc lập - Tự do - Hạnh phúc</t>
  </si>
  <si>
    <t xml:space="preserve">BÁO CÁO
TÌNH HÌNH HOẠT ĐỘNG CỦA
CÁC TUYẾN VẬN TẢI HÀNH KHÁCH </t>
  </si>
  <si>
    <t>Tháng  04  Năm 2011</t>
  </si>
  <si>
    <r>
      <t>Kính gửi</t>
    </r>
    <r>
      <rPr>
        <b/>
        <i/>
        <sz val="13"/>
        <rFont val="Times New Roman"/>
        <family val="1"/>
      </rPr>
      <t>:</t>
    </r>
    <r>
      <rPr>
        <i/>
        <sz val="13"/>
        <rFont val="Times New Roman"/>
        <family val="1"/>
      </rPr>
      <t xml:space="preserve"> </t>
    </r>
    <r>
      <rPr>
        <sz val="13"/>
        <rFont val="Times New Roman"/>
        <family val="1"/>
      </rPr>
      <t>SỞ GIAO THÔNG VẬN TẢI THÀNH PHỐ HỒ CHÍ MINH</t>
    </r>
  </si>
  <si>
    <t>TT</t>
  </si>
  <si>
    <t>Tuyến/Đơn vị Vận tải</t>
  </si>
  <si>
    <t>Theo kế hoạch</t>
  </si>
  <si>
    <t xml:space="preserve">Thực hiện </t>
  </si>
  <si>
    <t>Ghi chú
(Biểu đồ đăng ký
hoạt động /ngày)</t>
  </si>
  <si>
    <t>Tổng
số xe(xe)</t>
  </si>
  <si>
    <t>Tổng ghế xe (ghế xe)</t>
  </si>
  <si>
    <t>Lượt xe 
xuất bến (lượt)</t>
  </si>
  <si>
    <t>Lượt khách đi xe (khách)</t>
  </si>
  <si>
    <t>I</t>
  </si>
  <si>
    <t>BXAS - BX Thị Xã Tây Ninh</t>
  </si>
  <si>
    <t>HTX XKLT DL&amp; DV Thống Nhất</t>
  </si>
  <si>
    <t>HTX VT HK Đoàn Kết</t>
  </si>
  <si>
    <t>HTX VTHK &amp; DL Bình Minh</t>
  </si>
  <si>
    <t>DNTN Anh Huy</t>
  </si>
  <si>
    <t>DNTN Sơn Ca ( Phước Vinh)</t>
  </si>
  <si>
    <t>CTY TNHH Nam Phát</t>
  </si>
  <si>
    <t>CTY CP Tây Ninh</t>
  </si>
  <si>
    <t>II</t>
  </si>
  <si>
    <t>BXAS - BX  Tây Ninh ( CLC)</t>
  </si>
  <si>
    <t>CTY TNHH Đồng Phước</t>
  </si>
  <si>
    <t>III</t>
  </si>
  <si>
    <t xml:space="preserve">BXAS - Bến Cầu ( Tây Ninh)   </t>
  </si>
  <si>
    <t>HTX VTTB Huyện Bến Cầu</t>
  </si>
  <si>
    <t>IV</t>
  </si>
  <si>
    <t>BXAS - DMC ( Tây Ninh)</t>
  </si>
  <si>
    <t>HTX VT HH &amp;HK Minh Châu</t>
  </si>
  <si>
    <t>V</t>
  </si>
  <si>
    <t>BXAS - Phước Minh ( Tây Ninh)</t>
  </si>
  <si>
    <t>VI</t>
  </si>
  <si>
    <t>BXAS - Tân Biên ( Tây Ninh)</t>
  </si>
  <si>
    <t>HTX VTHH &amp;HK ĐB Tân Biên</t>
  </si>
  <si>
    <t>VII</t>
  </si>
  <si>
    <t>BXAS - Tân Châu ( Tây Ninh)</t>
  </si>
  <si>
    <t>HTX VT -HH -HK Tân Châu</t>
  </si>
  <si>
    <t>Chi nhánh DNTN Sơn Ca</t>
  </si>
  <si>
    <t>VIII</t>
  </si>
  <si>
    <t>BXAS - Tân Châu ( CLC)</t>
  </si>
  <si>
    <t xml:space="preserve">Chi nhánh DNTN Sơn Ca </t>
  </si>
  <si>
    <t>IX</t>
  </si>
  <si>
    <t>BXAS - BX Châu Thành ( Tây Ninh)</t>
  </si>
  <si>
    <t>CTY TNHH 1TV KIM NGÂN</t>
  </si>
  <si>
    <t>X</t>
  </si>
  <si>
    <t xml:space="preserve">BXAS - Phan Rang ( Ninh Thuận)  </t>
  </si>
  <si>
    <t>HTX VT OTO PHAN RANG</t>
  </si>
  <si>
    <t>XI</t>
  </si>
  <si>
    <t>BXAS - Đa Huoai( Lâm Đồng)</t>
  </si>
  <si>
    <t>HTX DV VT HH&amp;HK ĐA TEH</t>
  </si>
  <si>
    <t>XII</t>
  </si>
  <si>
    <t>BXAS - BX Đại Lộc (Quãng Nam)</t>
  </si>
  <si>
    <t>Cty TNHH DVVT &amp; KDTH Quảng Nam</t>
  </si>
  <si>
    <t>CN Cty TNHH DVVT &amp; KDTH Quảng Nam</t>
  </si>
  <si>
    <t>CTY CP BICH NGA</t>
  </si>
  <si>
    <t>HTX GTVT ĐAI LỘC</t>
  </si>
  <si>
    <t>XIII</t>
  </si>
  <si>
    <t xml:space="preserve">BXAS - BX Vinh Hưng ( Huế) </t>
  </si>
  <si>
    <t>Cty TNHH VT &amp; DL Thế Giới Vàng</t>
  </si>
  <si>
    <t>XIV</t>
  </si>
  <si>
    <t>BXAS - BX Hải Hậu ( Nam Định)</t>
  </si>
  <si>
    <t>Công ty cổ phần Thái Dương Giang</t>
  </si>
  <si>
    <t>Ngày 05 tháng  5 năm  2011</t>
  </si>
  <si>
    <r>
      <t>Nơi nhận</t>
    </r>
    <r>
      <rPr>
        <sz val="10"/>
        <rFont val="Times New Roman"/>
        <family val="1"/>
      </rPr>
      <t>:</t>
    </r>
  </si>
  <si>
    <t>Đại diện bến xe</t>
  </si>
  <si>
    <t>Như trên</t>
  </si>
  <si>
    <t>BTGĐ</t>
  </si>
  <si>
    <t>Lưu BX</t>
  </si>
  <si>
    <t xml:space="preserve"> </t>
  </si>
  <si>
    <t>Tháng  05 Năm 2011</t>
  </si>
  <si>
    <r>
      <t>Kính gửi</t>
    </r>
    <r>
      <rPr>
        <b/>
        <i/>
        <sz val="12"/>
        <rFont val="Times New Roman"/>
        <family val="1"/>
      </rPr>
      <t>:</t>
    </r>
    <r>
      <rPr>
        <i/>
        <sz val="12"/>
        <rFont val="Times New Roman"/>
        <family val="1"/>
      </rPr>
      <t xml:space="preserve"> </t>
    </r>
    <r>
      <rPr>
        <sz val="12"/>
        <rFont val="Times New Roman"/>
        <family val="1"/>
      </rPr>
      <t>SỞ GIAO THÔNG VẬN TẢI THÀNH PHỐ HỒ CHÍ MINH</t>
    </r>
  </si>
  <si>
    <t>Ngày 01 tháng  6 năm  2011</t>
  </si>
  <si>
    <t>Tháng  06 Năm 2011</t>
  </si>
  <si>
    <t>Ngày 01 tháng  7 năm  2011</t>
  </si>
  <si>
    <t>Tháng  07 Năm 2011</t>
  </si>
  <si>
    <t>Tỷ lệ % hoạt động /biểu đồ đăng ký</t>
  </si>
  <si>
    <t>Ghi chú
(Biểu đồ đăng ký hoạt động /ngày)</t>
  </si>
  <si>
    <t>Cty TNHH thương mại Dich vụ Thuỳ Linh</t>
  </si>
  <si>
    <t>Ngày 01 tháng  8 năm  2011</t>
  </si>
  <si>
    <t>Tháng  08 Năm 2011</t>
  </si>
  <si>
    <t>Ngày 01 tháng  9 năm  2011</t>
  </si>
  <si>
    <t xml:space="preserve">CÔNG TY CỔ PHẦN    </t>
  </si>
  <si>
    <t>BẾN BÃI VẬN TẢI SÀI GÒN</t>
  </si>
  <si>
    <t>Tháng  09 Năm 2011</t>
  </si>
  <si>
    <r>
      <t>Kính gửi</t>
    </r>
    <r>
      <rPr>
        <b/>
        <i/>
        <sz val="12"/>
        <rFont val="Times New Roman"/>
        <family val="1"/>
      </rPr>
      <t>:</t>
    </r>
    <r>
      <rPr>
        <i/>
        <sz val="12"/>
        <rFont val="Times New Roman"/>
        <family val="1"/>
      </rPr>
      <t xml:space="preserve"> </t>
    </r>
    <r>
      <rPr>
        <sz val="12"/>
        <rFont val="Times New Roman"/>
        <family val="1"/>
      </rPr>
      <t xml:space="preserve">SỞ GIAO THÔNG VẬN TẢI THÀNH PHỐ HỒ CHÍ MINH    </t>
    </r>
  </si>
  <si>
    <t>CTY TNHH MTV Đồng Phước Tây Ninh</t>
  </si>
  <si>
    <t>Cty TNHH Thương mại Dich vụ Thuỳ Linh</t>
  </si>
  <si>
    <t>CTY TNHH MTV Trần Kim Ngân</t>
  </si>
  <si>
    <t xml:space="preserve">Cty TNHH DVVT &amp; KD Tổng hợp </t>
  </si>
  <si>
    <t>CN Cty TNHH DVVT &amp; KDTH Tỉnh Quảng Nam</t>
  </si>
  <si>
    <t>Ngày 01 tháng  10 năm  2011</t>
  </si>
  <si>
    <t>GIÁM ĐỐC</t>
  </si>
  <si>
    <t xml:space="preserve"> - Như trên</t>
  </si>
  <si>
    <t xml:space="preserve"> - BTGĐ</t>
  </si>
  <si>
    <t xml:space="preserve"> - BQL Bến Xe</t>
  </si>
  <si>
    <t xml:space="preserve"> - Lưu BX</t>
  </si>
  <si>
    <t xml:space="preserve">CÔNG TY CỔ PHẦN </t>
  </si>
  <si>
    <t>Tháng  10 Năm 2011</t>
  </si>
  <si>
    <t>cn</t>
  </si>
  <si>
    <t>bn</t>
  </si>
  <si>
    <t>TGV</t>
  </si>
  <si>
    <t>Ngày 01 tháng  11 năm  2011</t>
  </si>
  <si>
    <t xml:space="preserve"> - BQL bến xe</t>
  </si>
  <si>
    <t>Tháng  11 Năm 2011</t>
  </si>
  <si>
    <t>DNTN ANH HUY</t>
  </si>
  <si>
    <t>BC</t>
  </si>
  <si>
    <t>TH</t>
  </si>
  <si>
    <t>cnTH</t>
  </si>
  <si>
    <t>BN</t>
  </si>
  <si>
    <t>Ngày 01 tháng  12 năm  2011</t>
  </si>
  <si>
    <t>Tháng  12 Năm 2011</t>
  </si>
  <si>
    <t>Ngày 09 tháng  01 năm  2012</t>
  </si>
  <si>
    <t>Tháng  03  Năm 2011</t>
  </si>
  <si>
    <t>Ngày 01 tháng  4 năm  2011</t>
  </si>
  <si>
    <t>Tháng  01 Năm 2011</t>
  </si>
  <si>
    <t>Ngày 01 tháng  02 năm  2011</t>
  </si>
</sst>
</file>

<file path=xl/styles.xml><?xml version="1.0" encoding="utf-8"?>
<styleSheet xmlns="http://schemas.openxmlformats.org/spreadsheetml/2006/main">
  <fonts count="34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2"/>
      <name val="Arial"/>
      <family val="2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4"/>
      <name val="Arial"/>
      <family val="2"/>
    </font>
    <font>
      <b/>
      <sz val="18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i/>
      <sz val="13"/>
      <name val="Times New Roman"/>
      <family val="1"/>
    </font>
    <font>
      <sz val="13"/>
      <name val="Times New Roman"/>
      <family val="1"/>
    </font>
    <font>
      <b/>
      <sz val="11"/>
      <name val="Times New Roman"/>
      <family val="1"/>
    </font>
    <font>
      <b/>
      <sz val="12"/>
      <color indexed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i/>
      <sz val="10"/>
      <name val="Times New Roman"/>
      <family val="1"/>
    </font>
    <font>
      <sz val="11"/>
      <name val="Arial"/>
      <family val="2"/>
    </font>
    <font>
      <b/>
      <sz val="14"/>
      <name val="Times New Roman"/>
      <family val="1"/>
    </font>
    <font>
      <b/>
      <u/>
      <sz val="14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color indexed="12"/>
      <name val="Arial"/>
      <family val="2"/>
    </font>
    <font>
      <sz val="12"/>
      <name val="Arial"/>
    </font>
    <font>
      <sz val="14"/>
      <name val="Arial"/>
    </font>
    <font>
      <b/>
      <sz val="16"/>
      <name val="Times New Roman"/>
      <family val="1"/>
    </font>
    <font>
      <b/>
      <sz val="12"/>
      <color indexed="12"/>
      <name val="Times New Roman"/>
      <family val="1"/>
    </font>
    <font>
      <sz val="10"/>
      <color indexed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u/>
      <sz val="13"/>
      <name val="Times New Roman"/>
      <family val="1"/>
    </font>
    <font>
      <i/>
      <sz val="10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vertical="center"/>
    </xf>
    <xf numFmtId="0" fontId="12" fillId="2" borderId="5" xfId="0" applyNumberFormat="1" applyFont="1" applyFill="1" applyBorder="1" applyAlignment="1">
      <alignment horizontal="center" vertical="center"/>
    </xf>
    <xf numFmtId="3" fontId="12" fillId="2" borderId="5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3" fontId="2" fillId="0" borderId="0" xfId="0" applyNumberFormat="1" applyFont="1"/>
    <xf numFmtId="0" fontId="14" fillId="0" borderId="4" xfId="0" applyFont="1" applyBorder="1" applyAlignment="1">
      <alignment horizontal="center"/>
    </xf>
    <xf numFmtId="0" fontId="14" fillId="0" borderId="5" xfId="0" applyFont="1" applyBorder="1"/>
    <xf numFmtId="0" fontId="14" fillId="0" borderId="5" xfId="0" applyNumberFormat="1" applyFont="1" applyBorder="1" applyAlignment="1">
      <alignment horizontal="center" vertical="center"/>
    </xf>
    <xf numFmtId="3" fontId="14" fillId="0" borderId="5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0" fontId="15" fillId="0" borderId="0" xfId="0" applyFont="1"/>
    <xf numFmtId="0" fontId="12" fillId="2" borderId="5" xfId="0" applyFont="1" applyFill="1" applyBorder="1"/>
    <xf numFmtId="0" fontId="16" fillId="0" borderId="0" xfId="0" applyFont="1"/>
    <xf numFmtId="0" fontId="14" fillId="0" borderId="7" xfId="0" applyFont="1" applyBorder="1" applyAlignment="1">
      <alignment horizontal="center"/>
    </xf>
    <xf numFmtId="0" fontId="14" fillId="0" borderId="8" xfId="0" applyFont="1" applyBorder="1"/>
    <xf numFmtId="0" fontId="14" fillId="0" borderId="8" xfId="0" applyNumberFormat="1" applyFont="1" applyBorder="1" applyAlignment="1">
      <alignment horizontal="center" vertical="center"/>
    </xf>
    <xf numFmtId="0" fontId="14" fillId="0" borderId="0" xfId="0" applyFont="1"/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3" fontId="1" fillId="0" borderId="0" xfId="0" applyNumberFormat="1" applyFont="1"/>
    <xf numFmtId="0" fontId="18" fillId="0" borderId="0" xfId="0" applyFont="1"/>
    <xf numFmtId="3" fontId="18" fillId="0" borderId="0" xfId="0" applyNumberFormat="1" applyFont="1"/>
    <xf numFmtId="0" fontId="1" fillId="0" borderId="5" xfId="0" applyFont="1" applyBorder="1"/>
    <xf numFmtId="0" fontId="11" fillId="0" borderId="0" xfId="0" applyFont="1" applyFill="1" applyBorder="1" applyAlignment="1">
      <alignment horizontal="center" vertical="center" wrapText="1"/>
    </xf>
    <xf numFmtId="0" fontId="23" fillId="0" borderId="0" xfId="0" applyFont="1"/>
    <xf numFmtId="3" fontId="0" fillId="0" borderId="0" xfId="0" applyNumberFormat="1"/>
    <xf numFmtId="0" fontId="24" fillId="0" borderId="0" xfId="0" applyFont="1"/>
    <xf numFmtId="0" fontId="25" fillId="0" borderId="0" xfId="0" applyFont="1"/>
    <xf numFmtId="0" fontId="12" fillId="2" borderId="12" xfId="0" applyNumberFormat="1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/>
    </xf>
    <xf numFmtId="3" fontId="24" fillId="0" borderId="0" xfId="0" applyNumberFormat="1" applyFont="1"/>
    <xf numFmtId="3" fontId="14" fillId="0" borderId="12" xfId="0" applyNumberFormat="1" applyFont="1" applyBorder="1" applyAlignment="1">
      <alignment horizontal="center" vertical="center"/>
    </xf>
    <xf numFmtId="3" fontId="14" fillId="2" borderId="12" xfId="0" applyNumberFormat="1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/>
    </xf>
    <xf numFmtId="0" fontId="27" fillId="0" borderId="6" xfId="0" applyFont="1" applyFill="1" applyBorder="1" applyAlignment="1">
      <alignment horizontal="center"/>
    </xf>
    <xf numFmtId="0" fontId="14" fillId="0" borderId="0" xfId="0" applyFont="1" applyBorder="1"/>
    <xf numFmtId="0" fontId="28" fillId="0" borderId="0" xfId="0" applyFont="1"/>
    <xf numFmtId="0" fontId="29" fillId="0" borderId="0" xfId="0" applyFont="1"/>
    <xf numFmtId="0" fontId="30" fillId="0" borderId="0" xfId="0" applyFont="1"/>
    <xf numFmtId="3" fontId="13" fillId="0" borderId="12" xfId="0" applyNumberFormat="1" applyFont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0" fontId="14" fillId="0" borderId="5" xfId="0" applyFont="1" applyFill="1" applyBorder="1"/>
    <xf numFmtId="0" fontId="14" fillId="0" borderId="5" xfId="0" applyNumberFormat="1" applyFont="1" applyFill="1" applyBorder="1" applyAlignment="1">
      <alignment horizontal="center" vertical="center"/>
    </xf>
    <xf numFmtId="3" fontId="14" fillId="0" borderId="12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/>
    </xf>
    <xf numFmtId="3" fontId="13" fillId="0" borderId="12" xfId="0" applyNumberFormat="1" applyFont="1" applyFill="1" applyBorder="1" applyAlignment="1">
      <alignment horizontal="center" vertical="center"/>
    </xf>
    <xf numFmtId="0" fontId="16" fillId="0" borderId="0" xfId="0" applyFont="1" applyFill="1"/>
    <xf numFmtId="0" fontId="24" fillId="0" borderId="0" xfId="0" applyFont="1" applyFill="1"/>
    <xf numFmtId="3" fontId="14" fillId="0" borderId="5" xfId="0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/>
    </xf>
    <xf numFmtId="0" fontId="14" fillId="0" borderId="14" xfId="0" applyFont="1" applyBorder="1"/>
    <xf numFmtId="0" fontId="14" fillId="0" borderId="14" xfId="0" applyNumberFormat="1" applyFont="1" applyBorder="1" applyAlignment="1">
      <alignment horizontal="center" vertical="center"/>
    </xf>
    <xf numFmtId="3" fontId="14" fillId="0" borderId="15" xfId="0" applyNumberFormat="1" applyFont="1" applyBorder="1" applyAlignment="1">
      <alignment horizontal="center" vertical="center"/>
    </xf>
    <xf numFmtId="3" fontId="14" fillId="0" borderId="16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horizontal="center"/>
    </xf>
    <xf numFmtId="0" fontId="2" fillId="0" borderId="0" xfId="0" applyFont="1" applyFill="1"/>
    <xf numFmtId="2" fontId="14" fillId="0" borderId="6" xfId="0" applyNumberFormat="1" applyFont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3" fontId="14" fillId="0" borderId="8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/>
    </xf>
    <xf numFmtId="0" fontId="14" fillId="0" borderId="9" xfId="0" applyFont="1" applyBorder="1"/>
    <xf numFmtId="0" fontId="14" fillId="0" borderId="9" xfId="0" applyNumberFormat="1" applyFont="1" applyBorder="1" applyAlignment="1">
      <alignment horizontal="center" vertical="center"/>
    </xf>
    <xf numFmtId="3" fontId="14" fillId="0" borderId="9" xfId="0" applyNumberFormat="1" applyFont="1" applyBorder="1" applyAlignment="1">
      <alignment horizontal="center" vertical="center"/>
    </xf>
    <xf numFmtId="16" fontId="1" fillId="0" borderId="0" xfId="0" applyNumberFormat="1" applyFont="1"/>
    <xf numFmtId="0" fontId="0" fillId="0" borderId="0" xfId="0" applyBorder="1"/>
    <xf numFmtId="0" fontId="32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32" fillId="0" borderId="0" xfId="0" applyFont="1"/>
    <xf numFmtId="0" fontId="0" fillId="0" borderId="0" xfId="0" applyAlignment="1">
      <alignment horizontal="center"/>
    </xf>
    <xf numFmtId="3" fontId="33" fillId="0" borderId="18" xfId="0" applyNumberFormat="1" applyFont="1" applyBorder="1"/>
    <xf numFmtId="3" fontId="33" fillId="0" borderId="0" xfId="0" applyNumberFormat="1" applyFont="1" applyBorder="1"/>
    <xf numFmtId="0" fontId="14" fillId="0" borderId="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1/Thang%2001A%20nam%2020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1/Thang%2011%20nam%2020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1/Thang%2012%20nam%2020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1/Thang%2003%20nam%2020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1/Thang%2004%20nam%202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1/Thang%2005%20nam%2020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1/Thang%2006%20nam%2020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1/Thang%2007%20nam%2020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1/Thang%2008%20nam%2020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1/Thang%2009%20nam%2020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1/Thang%2010%20nam%2020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BC SỞ GTVT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>
        <row r="24">
          <cell r="E24">
            <v>6372</v>
          </cell>
        </row>
      </sheetData>
      <sheetData sheetId="3">
        <row r="9">
          <cell r="C9">
            <v>7</v>
          </cell>
          <cell r="F9">
            <v>191</v>
          </cell>
          <cell r="I9">
            <v>198</v>
          </cell>
        </row>
        <row r="12">
          <cell r="D12">
            <v>17</v>
          </cell>
          <cell r="G12">
            <v>404</v>
          </cell>
          <cell r="I12">
            <v>421</v>
          </cell>
        </row>
        <row r="13">
          <cell r="D13">
            <v>8</v>
          </cell>
          <cell r="G13">
            <v>208</v>
          </cell>
          <cell r="I13">
            <v>216</v>
          </cell>
        </row>
        <row r="15">
          <cell r="D15">
            <v>1</v>
          </cell>
          <cell r="G15">
            <v>44</v>
          </cell>
          <cell r="I15">
            <v>46</v>
          </cell>
        </row>
        <row r="17">
          <cell r="C17">
            <v>64</v>
          </cell>
          <cell r="F17">
            <v>958</v>
          </cell>
          <cell r="I17">
            <v>1022</v>
          </cell>
        </row>
        <row r="18">
          <cell r="D18">
            <v>6</v>
          </cell>
          <cell r="G18">
            <v>90</v>
          </cell>
          <cell r="I18">
            <v>96</v>
          </cell>
        </row>
        <row r="19">
          <cell r="D19">
            <v>19</v>
          </cell>
          <cell r="G19">
            <v>281</v>
          </cell>
          <cell r="I19">
            <v>300</v>
          </cell>
        </row>
        <row r="20">
          <cell r="D20">
            <v>2</v>
          </cell>
          <cell r="G20">
            <v>30</v>
          </cell>
          <cell r="I20">
            <v>32</v>
          </cell>
        </row>
        <row r="21">
          <cell r="D21">
            <v>3</v>
          </cell>
          <cell r="G21">
            <v>45</v>
          </cell>
          <cell r="I21">
            <v>48</v>
          </cell>
        </row>
        <row r="24">
          <cell r="D24">
            <v>83</v>
          </cell>
          <cell r="G24">
            <v>1267</v>
          </cell>
          <cell r="I24">
            <v>1351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13</v>
          </cell>
          <cell r="F32">
            <v>362</v>
          </cell>
          <cell r="I32">
            <v>375</v>
          </cell>
        </row>
        <row r="33">
          <cell r="D33">
            <v>6</v>
          </cell>
          <cell r="G33">
            <v>151</v>
          </cell>
          <cell r="I33">
            <v>158</v>
          </cell>
        </row>
        <row r="35">
          <cell r="C35">
            <v>10</v>
          </cell>
          <cell r="F35">
            <v>296</v>
          </cell>
          <cell r="I35">
            <v>310</v>
          </cell>
        </row>
        <row r="36">
          <cell r="D36">
            <v>8</v>
          </cell>
          <cell r="G36">
            <v>189</v>
          </cell>
          <cell r="I36">
            <v>197</v>
          </cell>
        </row>
        <row r="37">
          <cell r="D37">
            <v>2</v>
          </cell>
          <cell r="G37">
            <v>66</v>
          </cell>
          <cell r="I37">
            <v>70</v>
          </cell>
        </row>
        <row r="39">
          <cell r="D39">
            <v>14</v>
          </cell>
          <cell r="G39">
            <v>210</v>
          </cell>
          <cell r="I39">
            <v>224</v>
          </cell>
        </row>
        <row r="41">
          <cell r="D41">
            <v>2</v>
          </cell>
          <cell r="G41">
            <v>88</v>
          </cell>
          <cell r="I41">
            <v>92</v>
          </cell>
        </row>
        <row r="44">
          <cell r="D44">
            <v>1</v>
          </cell>
          <cell r="G44">
            <v>45</v>
          </cell>
          <cell r="I44">
            <v>47</v>
          </cell>
        </row>
        <row r="52">
          <cell r="D52">
            <v>1</v>
          </cell>
          <cell r="G52">
            <v>28</v>
          </cell>
          <cell r="I52">
            <v>29</v>
          </cell>
        </row>
        <row r="56">
          <cell r="D56">
            <v>7</v>
          </cell>
          <cell r="G56">
            <v>105</v>
          </cell>
          <cell r="I56">
            <v>112</v>
          </cell>
        </row>
      </sheetData>
      <sheetData sheetId="4">
        <row r="9">
          <cell r="C9">
            <v>3</v>
          </cell>
          <cell r="F9">
            <v>76</v>
          </cell>
          <cell r="I9">
            <v>79</v>
          </cell>
        </row>
        <row r="12">
          <cell r="D12">
            <v>8</v>
          </cell>
          <cell r="G12">
            <v>184</v>
          </cell>
          <cell r="I12">
            <v>192</v>
          </cell>
        </row>
        <row r="13">
          <cell r="D13">
            <v>12</v>
          </cell>
          <cell r="G13">
            <v>302</v>
          </cell>
          <cell r="I13">
            <v>314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43</v>
          </cell>
          <cell r="F17">
            <v>644</v>
          </cell>
          <cell r="I17">
            <v>687</v>
          </cell>
        </row>
        <row r="18">
          <cell r="D18">
            <v>6</v>
          </cell>
          <cell r="G18">
            <v>90</v>
          </cell>
          <cell r="I18">
            <v>96</v>
          </cell>
        </row>
        <row r="19">
          <cell r="D19">
            <v>15</v>
          </cell>
          <cell r="G19">
            <v>222</v>
          </cell>
          <cell r="I19">
            <v>237</v>
          </cell>
        </row>
        <row r="20">
          <cell r="D20">
            <v>2</v>
          </cell>
          <cell r="G20">
            <v>30</v>
          </cell>
          <cell r="I20">
            <v>32</v>
          </cell>
        </row>
        <row r="21">
          <cell r="D21">
            <v>2</v>
          </cell>
          <cell r="G21">
            <v>30</v>
          </cell>
          <cell r="I21">
            <v>32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75</v>
          </cell>
          <cell r="G24">
            <v>1125</v>
          </cell>
          <cell r="I24">
            <v>1200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141</v>
          </cell>
          <cell r="I32">
            <v>146</v>
          </cell>
        </row>
        <row r="33">
          <cell r="D33">
            <v>5</v>
          </cell>
          <cell r="G33">
            <v>118</v>
          </cell>
          <cell r="I33">
            <v>123</v>
          </cell>
        </row>
        <row r="35">
          <cell r="C35">
            <v>7</v>
          </cell>
          <cell r="F35">
            <v>204</v>
          </cell>
          <cell r="I35">
            <v>213</v>
          </cell>
        </row>
        <row r="36">
          <cell r="D36">
            <v>10</v>
          </cell>
          <cell r="G36">
            <v>265</v>
          </cell>
          <cell r="I36">
            <v>278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2</v>
          </cell>
          <cell r="G41">
            <v>89</v>
          </cell>
          <cell r="I41">
            <v>93</v>
          </cell>
        </row>
        <row r="42">
          <cell r="I42">
            <v>0</v>
          </cell>
        </row>
        <row r="43">
          <cell r="D43">
            <v>1</v>
          </cell>
          <cell r="G43">
            <v>45</v>
          </cell>
          <cell r="I43">
            <v>47</v>
          </cell>
        </row>
        <row r="44">
          <cell r="I44">
            <v>0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5</v>
          </cell>
          <cell r="G56">
            <v>75</v>
          </cell>
          <cell r="I56">
            <v>80</v>
          </cell>
        </row>
      </sheetData>
      <sheetData sheetId="5">
        <row r="9">
          <cell r="C9">
            <v>3</v>
          </cell>
          <cell r="F9">
            <v>80</v>
          </cell>
          <cell r="I9">
            <v>83</v>
          </cell>
        </row>
        <row r="12">
          <cell r="D12">
            <v>18</v>
          </cell>
          <cell r="G12">
            <v>438</v>
          </cell>
          <cell r="I12">
            <v>456</v>
          </cell>
        </row>
        <row r="13">
          <cell r="D13">
            <v>12</v>
          </cell>
          <cell r="G13">
            <v>308</v>
          </cell>
          <cell r="I13">
            <v>320</v>
          </cell>
        </row>
        <row r="15">
          <cell r="D15">
            <v>2</v>
          </cell>
          <cell r="G15">
            <v>76</v>
          </cell>
          <cell r="I15">
            <v>80</v>
          </cell>
        </row>
        <row r="17">
          <cell r="C17">
            <v>28</v>
          </cell>
          <cell r="F17">
            <v>419</v>
          </cell>
          <cell r="I17">
            <v>447</v>
          </cell>
        </row>
        <row r="18">
          <cell r="D18">
            <v>18</v>
          </cell>
          <cell r="G18">
            <v>270</v>
          </cell>
          <cell r="I18">
            <v>288</v>
          </cell>
        </row>
        <row r="19">
          <cell r="D19">
            <v>31</v>
          </cell>
          <cell r="G19">
            <v>461</v>
          </cell>
          <cell r="I19">
            <v>492</v>
          </cell>
        </row>
        <row r="20">
          <cell r="D20">
            <v>2</v>
          </cell>
          <cell r="G20">
            <v>30</v>
          </cell>
          <cell r="I20">
            <v>32</v>
          </cell>
        </row>
        <row r="21">
          <cell r="D21">
            <v>2</v>
          </cell>
          <cell r="G21">
            <v>30</v>
          </cell>
          <cell r="I21">
            <v>32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80</v>
          </cell>
          <cell r="G24">
            <v>1222</v>
          </cell>
          <cell r="I24">
            <v>1303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6</v>
          </cell>
          <cell r="F32">
            <v>161</v>
          </cell>
          <cell r="I32">
            <v>167</v>
          </cell>
        </row>
        <row r="33">
          <cell r="D33">
            <v>8</v>
          </cell>
          <cell r="G33">
            <v>202</v>
          </cell>
          <cell r="I33">
            <v>210</v>
          </cell>
        </row>
        <row r="35">
          <cell r="C35">
            <v>8</v>
          </cell>
          <cell r="F35">
            <v>265</v>
          </cell>
          <cell r="I35">
            <v>277</v>
          </cell>
        </row>
        <row r="36">
          <cell r="D36">
            <v>9</v>
          </cell>
          <cell r="G36">
            <v>224</v>
          </cell>
          <cell r="I36">
            <v>234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14</v>
          </cell>
          <cell r="G39">
            <v>210</v>
          </cell>
          <cell r="I39">
            <v>224</v>
          </cell>
        </row>
        <row r="41">
          <cell r="D41">
            <v>2</v>
          </cell>
          <cell r="G41">
            <v>88</v>
          </cell>
          <cell r="I41">
            <v>92</v>
          </cell>
        </row>
        <row r="42">
          <cell r="I42">
            <v>0</v>
          </cell>
        </row>
        <row r="44">
          <cell r="I44">
            <v>0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5</v>
          </cell>
          <cell r="G56">
            <v>75</v>
          </cell>
          <cell r="I56">
            <v>80</v>
          </cell>
        </row>
      </sheetData>
      <sheetData sheetId="6">
        <row r="9">
          <cell r="C9">
            <v>2</v>
          </cell>
          <cell r="F9">
            <v>52</v>
          </cell>
          <cell r="I9">
            <v>54</v>
          </cell>
        </row>
        <row r="12">
          <cell r="D12">
            <v>16</v>
          </cell>
          <cell r="G12">
            <v>412</v>
          </cell>
          <cell r="I12">
            <v>428</v>
          </cell>
        </row>
        <row r="13">
          <cell r="D13">
            <v>5</v>
          </cell>
          <cell r="G13">
            <v>127</v>
          </cell>
          <cell r="I13">
            <v>132</v>
          </cell>
        </row>
        <row r="15">
          <cell r="D15">
            <v>1</v>
          </cell>
          <cell r="G15">
            <v>44</v>
          </cell>
          <cell r="I15">
            <v>46</v>
          </cell>
        </row>
        <row r="17">
          <cell r="C17">
            <v>26</v>
          </cell>
          <cell r="F17">
            <v>389</v>
          </cell>
          <cell r="I17">
            <v>415</v>
          </cell>
        </row>
        <row r="18">
          <cell r="D18">
            <v>15</v>
          </cell>
          <cell r="G18">
            <v>225</v>
          </cell>
          <cell r="I18">
            <v>240</v>
          </cell>
        </row>
        <row r="19">
          <cell r="D19">
            <v>21</v>
          </cell>
          <cell r="G19">
            <v>312</v>
          </cell>
          <cell r="I19">
            <v>333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2</v>
          </cell>
          <cell r="G21">
            <v>30</v>
          </cell>
          <cell r="I21">
            <v>32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63</v>
          </cell>
          <cell r="G24">
            <v>945</v>
          </cell>
          <cell r="I24">
            <v>1008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137</v>
          </cell>
          <cell r="I32">
            <v>142</v>
          </cell>
        </row>
        <row r="33">
          <cell r="D33">
            <v>8</v>
          </cell>
          <cell r="G33">
            <v>199</v>
          </cell>
          <cell r="I33">
            <v>207</v>
          </cell>
        </row>
        <row r="35">
          <cell r="C35">
            <v>6</v>
          </cell>
          <cell r="F35">
            <v>180</v>
          </cell>
          <cell r="I35">
            <v>189</v>
          </cell>
        </row>
        <row r="36">
          <cell r="D36">
            <v>11</v>
          </cell>
          <cell r="G36">
            <v>289</v>
          </cell>
          <cell r="I36">
            <v>301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14</v>
          </cell>
          <cell r="G39">
            <v>210</v>
          </cell>
          <cell r="I39">
            <v>224</v>
          </cell>
        </row>
        <row r="42">
          <cell r="I42">
            <v>0</v>
          </cell>
        </row>
        <row r="44">
          <cell r="I44">
            <v>0</v>
          </cell>
        </row>
        <row r="52">
          <cell r="D52">
            <v>3</v>
          </cell>
          <cell r="G52">
            <v>84</v>
          </cell>
          <cell r="I52">
            <v>87</v>
          </cell>
        </row>
        <row r="56">
          <cell r="D56">
            <v>5</v>
          </cell>
          <cell r="G56">
            <v>75</v>
          </cell>
          <cell r="I56">
            <v>80</v>
          </cell>
        </row>
      </sheetData>
      <sheetData sheetId="7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9</v>
          </cell>
          <cell r="G12">
            <v>239</v>
          </cell>
          <cell r="I12">
            <v>248</v>
          </cell>
        </row>
        <row r="13">
          <cell r="D13">
            <v>2</v>
          </cell>
          <cell r="G13">
            <v>52</v>
          </cell>
          <cell r="I13">
            <v>54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32</v>
          </cell>
          <cell r="F17">
            <v>479</v>
          </cell>
          <cell r="I17">
            <v>511</v>
          </cell>
        </row>
        <row r="18">
          <cell r="D18">
            <v>11</v>
          </cell>
          <cell r="G18">
            <v>165</v>
          </cell>
          <cell r="I18">
            <v>176</v>
          </cell>
        </row>
        <row r="19">
          <cell r="D19">
            <v>16</v>
          </cell>
          <cell r="G19">
            <v>239</v>
          </cell>
          <cell r="I19">
            <v>255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52</v>
          </cell>
          <cell r="G24">
            <v>780</v>
          </cell>
          <cell r="I24">
            <v>832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137</v>
          </cell>
          <cell r="I32">
            <v>142</v>
          </cell>
        </row>
        <row r="33">
          <cell r="D33">
            <v>7</v>
          </cell>
          <cell r="G33">
            <v>193</v>
          </cell>
          <cell r="I33">
            <v>201</v>
          </cell>
        </row>
        <row r="35">
          <cell r="C35">
            <v>6</v>
          </cell>
          <cell r="F35">
            <v>177</v>
          </cell>
          <cell r="I35">
            <v>185</v>
          </cell>
        </row>
        <row r="36">
          <cell r="D36">
            <v>10</v>
          </cell>
          <cell r="G36">
            <v>239</v>
          </cell>
          <cell r="I36">
            <v>250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12</v>
          </cell>
          <cell r="G39">
            <v>180</v>
          </cell>
          <cell r="I39">
            <v>192</v>
          </cell>
        </row>
        <row r="41">
          <cell r="D41">
            <v>2</v>
          </cell>
          <cell r="G41">
            <v>88</v>
          </cell>
          <cell r="I41">
            <v>92</v>
          </cell>
        </row>
        <row r="42">
          <cell r="I42">
            <v>0</v>
          </cell>
        </row>
        <row r="43">
          <cell r="D43">
            <v>1</v>
          </cell>
          <cell r="G43">
            <v>45</v>
          </cell>
          <cell r="I43">
            <v>47</v>
          </cell>
        </row>
        <row r="44">
          <cell r="I44">
            <v>0</v>
          </cell>
        </row>
        <row r="52">
          <cell r="D52">
            <v>1</v>
          </cell>
          <cell r="G52">
            <v>28</v>
          </cell>
          <cell r="I52">
            <v>29</v>
          </cell>
        </row>
        <row r="56">
          <cell r="D56">
            <v>5</v>
          </cell>
          <cell r="G56">
            <v>88</v>
          </cell>
          <cell r="I56">
            <v>93</v>
          </cell>
        </row>
      </sheetData>
      <sheetData sheetId="8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5</v>
          </cell>
          <cell r="G12">
            <v>128</v>
          </cell>
          <cell r="I12">
            <v>133</v>
          </cell>
        </row>
        <row r="13">
          <cell r="D13">
            <v>3</v>
          </cell>
          <cell r="G13">
            <v>72</v>
          </cell>
          <cell r="I13">
            <v>75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30</v>
          </cell>
          <cell r="F17">
            <v>449</v>
          </cell>
          <cell r="I17">
            <v>479</v>
          </cell>
        </row>
        <row r="18">
          <cell r="D18">
            <v>9</v>
          </cell>
          <cell r="G18">
            <v>135</v>
          </cell>
          <cell r="I18">
            <v>144</v>
          </cell>
        </row>
        <row r="19">
          <cell r="D19">
            <v>16</v>
          </cell>
          <cell r="G19">
            <v>237</v>
          </cell>
          <cell r="I19">
            <v>253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4">
          <cell r="D24">
            <v>55</v>
          </cell>
          <cell r="G24">
            <v>825</v>
          </cell>
          <cell r="I24">
            <v>880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137</v>
          </cell>
          <cell r="I32">
            <v>142</v>
          </cell>
        </row>
        <row r="33">
          <cell r="D33">
            <v>8</v>
          </cell>
          <cell r="G33">
            <v>209</v>
          </cell>
          <cell r="I33">
            <v>219</v>
          </cell>
        </row>
        <row r="35">
          <cell r="C35">
            <v>7</v>
          </cell>
          <cell r="F35">
            <v>205</v>
          </cell>
          <cell r="I35">
            <v>214</v>
          </cell>
        </row>
        <row r="36">
          <cell r="D36">
            <v>10</v>
          </cell>
          <cell r="G36">
            <v>261</v>
          </cell>
          <cell r="I36">
            <v>272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12</v>
          </cell>
          <cell r="G39">
            <v>180</v>
          </cell>
          <cell r="I39">
            <v>192</v>
          </cell>
        </row>
        <row r="41">
          <cell r="D41">
            <v>1</v>
          </cell>
          <cell r="G41">
            <v>45</v>
          </cell>
          <cell r="I41">
            <v>47</v>
          </cell>
        </row>
        <row r="42">
          <cell r="I42">
            <v>0</v>
          </cell>
        </row>
        <row r="44">
          <cell r="I44">
            <v>0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5</v>
          </cell>
          <cell r="G56">
            <v>88</v>
          </cell>
          <cell r="I56">
            <v>93</v>
          </cell>
        </row>
      </sheetData>
      <sheetData sheetId="9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12</v>
          </cell>
          <cell r="G12">
            <v>312</v>
          </cell>
          <cell r="I12">
            <v>324</v>
          </cell>
        </row>
        <row r="13">
          <cell r="D13">
            <v>2</v>
          </cell>
          <cell r="G13">
            <v>48</v>
          </cell>
          <cell r="I13">
            <v>50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33</v>
          </cell>
          <cell r="F17">
            <v>495</v>
          </cell>
          <cell r="I17">
            <v>528</v>
          </cell>
        </row>
        <row r="18">
          <cell r="D18">
            <v>11</v>
          </cell>
          <cell r="G18">
            <v>165</v>
          </cell>
          <cell r="I18">
            <v>176</v>
          </cell>
        </row>
        <row r="19">
          <cell r="D19">
            <v>15</v>
          </cell>
          <cell r="G19">
            <v>222</v>
          </cell>
          <cell r="I19">
            <v>237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54</v>
          </cell>
          <cell r="G24">
            <v>810</v>
          </cell>
          <cell r="I24">
            <v>864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137</v>
          </cell>
          <cell r="I32">
            <v>142</v>
          </cell>
        </row>
        <row r="33">
          <cell r="D33">
            <v>6</v>
          </cell>
          <cell r="G33">
            <v>161</v>
          </cell>
          <cell r="I33">
            <v>168</v>
          </cell>
        </row>
        <row r="35">
          <cell r="C35">
            <v>6</v>
          </cell>
          <cell r="F35">
            <v>173</v>
          </cell>
          <cell r="I35">
            <v>180</v>
          </cell>
        </row>
        <row r="36">
          <cell r="D36">
            <v>9</v>
          </cell>
          <cell r="G36">
            <v>229</v>
          </cell>
          <cell r="I36">
            <v>239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11</v>
          </cell>
          <cell r="G39">
            <v>165</v>
          </cell>
          <cell r="I39">
            <v>176</v>
          </cell>
        </row>
        <row r="41">
          <cell r="D41">
            <v>2</v>
          </cell>
          <cell r="G41">
            <v>88</v>
          </cell>
          <cell r="I41">
            <v>92</v>
          </cell>
        </row>
        <row r="42">
          <cell r="I42">
            <v>0</v>
          </cell>
        </row>
        <row r="43">
          <cell r="D43">
            <v>1</v>
          </cell>
          <cell r="G43">
            <v>45</v>
          </cell>
          <cell r="I43">
            <v>47</v>
          </cell>
        </row>
        <row r="44">
          <cell r="I44">
            <v>0</v>
          </cell>
        </row>
        <row r="52">
          <cell r="D52">
            <v>1</v>
          </cell>
          <cell r="G52">
            <v>28</v>
          </cell>
          <cell r="I52">
            <v>29</v>
          </cell>
        </row>
        <row r="56">
          <cell r="D56">
            <v>5</v>
          </cell>
          <cell r="G56">
            <v>88</v>
          </cell>
          <cell r="I56">
            <v>93</v>
          </cell>
        </row>
      </sheetData>
      <sheetData sheetId="10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15</v>
          </cell>
          <cell r="G12">
            <v>377</v>
          </cell>
          <cell r="I12">
            <v>392</v>
          </cell>
        </row>
        <row r="13">
          <cell r="D13">
            <v>4</v>
          </cell>
          <cell r="G13">
            <v>100</v>
          </cell>
          <cell r="I13">
            <v>104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32</v>
          </cell>
          <cell r="F17">
            <v>479</v>
          </cell>
          <cell r="I17">
            <v>511</v>
          </cell>
        </row>
        <row r="18">
          <cell r="D18">
            <v>12</v>
          </cell>
          <cell r="G18">
            <v>180</v>
          </cell>
          <cell r="I18">
            <v>192</v>
          </cell>
        </row>
        <row r="19">
          <cell r="D19">
            <v>15</v>
          </cell>
          <cell r="G19">
            <v>222</v>
          </cell>
          <cell r="I19">
            <v>237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63</v>
          </cell>
          <cell r="G24">
            <v>945</v>
          </cell>
          <cell r="I24">
            <v>1008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6</v>
          </cell>
          <cell r="F32">
            <v>164</v>
          </cell>
          <cell r="I32">
            <v>170</v>
          </cell>
        </row>
        <row r="33">
          <cell r="D33">
            <v>8</v>
          </cell>
          <cell r="G33">
            <v>219</v>
          </cell>
          <cell r="I33">
            <v>230</v>
          </cell>
        </row>
        <row r="35">
          <cell r="C35">
            <v>6</v>
          </cell>
          <cell r="F35">
            <v>176</v>
          </cell>
          <cell r="I35">
            <v>184</v>
          </cell>
        </row>
        <row r="36">
          <cell r="D36">
            <v>8</v>
          </cell>
          <cell r="G36">
            <v>209</v>
          </cell>
          <cell r="I36">
            <v>218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11</v>
          </cell>
          <cell r="G39">
            <v>165</v>
          </cell>
          <cell r="I39">
            <v>176</v>
          </cell>
        </row>
        <row r="41">
          <cell r="D41">
            <v>2</v>
          </cell>
          <cell r="G41">
            <v>89</v>
          </cell>
          <cell r="I41">
            <v>93</v>
          </cell>
        </row>
        <row r="42">
          <cell r="I42">
            <v>0</v>
          </cell>
        </row>
        <row r="44">
          <cell r="I44">
            <v>0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5</v>
          </cell>
          <cell r="G56">
            <v>88</v>
          </cell>
          <cell r="I56">
            <v>93</v>
          </cell>
        </row>
      </sheetData>
      <sheetData sheetId="11">
        <row r="9">
          <cell r="C9">
            <v>2</v>
          </cell>
          <cell r="F9">
            <v>48</v>
          </cell>
          <cell r="I9">
            <v>50</v>
          </cell>
        </row>
        <row r="12">
          <cell r="D12">
            <v>5</v>
          </cell>
          <cell r="G12">
            <v>120</v>
          </cell>
          <cell r="I12">
            <v>125</v>
          </cell>
        </row>
        <row r="13">
          <cell r="D13">
            <v>5</v>
          </cell>
          <cell r="G13">
            <v>120</v>
          </cell>
          <cell r="I13">
            <v>125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39</v>
          </cell>
          <cell r="F17">
            <v>584</v>
          </cell>
          <cell r="I17">
            <v>623</v>
          </cell>
        </row>
        <row r="18">
          <cell r="D18">
            <v>3</v>
          </cell>
          <cell r="G18">
            <v>45</v>
          </cell>
          <cell r="I18">
            <v>48</v>
          </cell>
        </row>
        <row r="19">
          <cell r="D19">
            <v>9</v>
          </cell>
          <cell r="G19">
            <v>132</v>
          </cell>
          <cell r="I19">
            <v>141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4">
          <cell r="D24">
            <v>65</v>
          </cell>
          <cell r="G24">
            <v>975</v>
          </cell>
          <cell r="I24">
            <v>1040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142</v>
          </cell>
          <cell r="I32">
            <v>147</v>
          </cell>
        </row>
        <row r="33">
          <cell r="D33">
            <v>5</v>
          </cell>
          <cell r="G33">
            <v>133</v>
          </cell>
          <cell r="I33">
            <v>139</v>
          </cell>
        </row>
        <row r="35">
          <cell r="C35">
            <v>6</v>
          </cell>
          <cell r="F35">
            <v>179</v>
          </cell>
          <cell r="I35">
            <v>188</v>
          </cell>
        </row>
        <row r="36">
          <cell r="D36">
            <v>9</v>
          </cell>
          <cell r="G36">
            <v>230</v>
          </cell>
          <cell r="I36">
            <v>241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12</v>
          </cell>
          <cell r="G39">
            <v>180</v>
          </cell>
          <cell r="I39">
            <v>192</v>
          </cell>
        </row>
        <row r="41">
          <cell r="D41">
            <v>1</v>
          </cell>
          <cell r="G41">
            <v>44</v>
          </cell>
          <cell r="I41">
            <v>46</v>
          </cell>
        </row>
        <row r="42">
          <cell r="D42">
            <v>1</v>
          </cell>
          <cell r="G42">
            <v>40</v>
          </cell>
          <cell r="I42">
            <v>42</v>
          </cell>
        </row>
        <row r="43">
          <cell r="D43">
            <v>1</v>
          </cell>
          <cell r="G43">
            <v>45</v>
          </cell>
          <cell r="I43">
            <v>47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5</v>
          </cell>
          <cell r="G56">
            <v>88</v>
          </cell>
          <cell r="I56">
            <v>93</v>
          </cell>
        </row>
      </sheetData>
      <sheetData sheetId="12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15</v>
          </cell>
          <cell r="G12">
            <v>376</v>
          </cell>
          <cell r="I12">
            <v>391</v>
          </cell>
        </row>
        <row r="13">
          <cell r="D13">
            <v>9</v>
          </cell>
          <cell r="G13">
            <v>230</v>
          </cell>
          <cell r="I13">
            <v>239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35</v>
          </cell>
          <cell r="F17">
            <v>524</v>
          </cell>
          <cell r="I17">
            <v>559</v>
          </cell>
        </row>
        <row r="18">
          <cell r="D18">
            <v>13</v>
          </cell>
          <cell r="G18">
            <v>195</v>
          </cell>
          <cell r="I18">
            <v>208</v>
          </cell>
        </row>
        <row r="19">
          <cell r="D19">
            <v>21</v>
          </cell>
          <cell r="G19">
            <v>312</v>
          </cell>
          <cell r="I19">
            <v>333</v>
          </cell>
        </row>
        <row r="21">
          <cell r="D21">
            <v>2</v>
          </cell>
          <cell r="G21">
            <v>30</v>
          </cell>
          <cell r="I21">
            <v>32</v>
          </cell>
        </row>
        <row r="24">
          <cell r="D24">
            <v>66</v>
          </cell>
          <cell r="G24">
            <v>990</v>
          </cell>
          <cell r="I24">
            <v>1056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6</v>
          </cell>
          <cell r="F32">
            <v>165</v>
          </cell>
          <cell r="I32">
            <v>171</v>
          </cell>
        </row>
        <row r="33">
          <cell r="D33">
            <v>8</v>
          </cell>
          <cell r="G33">
            <v>209</v>
          </cell>
          <cell r="I33">
            <v>219</v>
          </cell>
        </row>
        <row r="35">
          <cell r="C35">
            <v>6</v>
          </cell>
          <cell r="F35">
            <v>171</v>
          </cell>
          <cell r="I35">
            <v>178</v>
          </cell>
        </row>
        <row r="36">
          <cell r="D36">
            <v>12</v>
          </cell>
          <cell r="G36">
            <v>319</v>
          </cell>
          <cell r="I36">
            <v>334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12</v>
          </cell>
          <cell r="G39">
            <v>180</v>
          </cell>
          <cell r="I39">
            <v>192</v>
          </cell>
        </row>
        <row r="41">
          <cell r="D41">
            <v>2</v>
          </cell>
          <cell r="G41">
            <v>89</v>
          </cell>
          <cell r="I41">
            <v>93</v>
          </cell>
        </row>
        <row r="42">
          <cell r="I42">
            <v>0</v>
          </cell>
        </row>
        <row r="44">
          <cell r="I44">
            <v>0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6</v>
          </cell>
          <cell r="G56">
            <v>103</v>
          </cell>
          <cell r="I56">
            <v>109</v>
          </cell>
        </row>
      </sheetData>
      <sheetData sheetId="13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14</v>
          </cell>
          <cell r="G12">
            <v>351</v>
          </cell>
          <cell r="I12">
            <v>365</v>
          </cell>
        </row>
        <row r="13">
          <cell r="D13">
            <v>4</v>
          </cell>
          <cell r="G13">
            <v>96</v>
          </cell>
          <cell r="I13">
            <v>100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26</v>
          </cell>
          <cell r="F17">
            <v>389</v>
          </cell>
          <cell r="I17">
            <v>415</v>
          </cell>
        </row>
        <row r="18">
          <cell r="D18">
            <v>12</v>
          </cell>
          <cell r="G18">
            <v>180</v>
          </cell>
          <cell r="I18">
            <v>192</v>
          </cell>
        </row>
        <row r="19">
          <cell r="D19">
            <v>16</v>
          </cell>
          <cell r="G19">
            <v>237</v>
          </cell>
          <cell r="I19">
            <v>253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52</v>
          </cell>
          <cell r="G24">
            <v>780</v>
          </cell>
          <cell r="I24">
            <v>832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4</v>
          </cell>
          <cell r="F32">
            <v>109</v>
          </cell>
          <cell r="I32">
            <v>113</v>
          </cell>
        </row>
        <row r="33">
          <cell r="D33">
            <v>7</v>
          </cell>
          <cell r="G33">
            <v>176</v>
          </cell>
          <cell r="I33">
            <v>184</v>
          </cell>
        </row>
        <row r="35">
          <cell r="C35">
            <v>6</v>
          </cell>
          <cell r="F35">
            <v>174</v>
          </cell>
          <cell r="I35">
            <v>182</v>
          </cell>
        </row>
        <row r="36">
          <cell r="D36">
            <v>11</v>
          </cell>
          <cell r="G36">
            <v>257</v>
          </cell>
          <cell r="I36">
            <v>269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12</v>
          </cell>
          <cell r="G39">
            <v>180</v>
          </cell>
          <cell r="I39">
            <v>192</v>
          </cell>
        </row>
        <row r="41">
          <cell r="D41">
            <v>1</v>
          </cell>
          <cell r="G41">
            <v>44</v>
          </cell>
          <cell r="I41">
            <v>46</v>
          </cell>
        </row>
        <row r="42">
          <cell r="I42">
            <v>0</v>
          </cell>
        </row>
        <row r="44">
          <cell r="I44">
            <v>0</v>
          </cell>
        </row>
        <row r="52">
          <cell r="D52">
            <v>1</v>
          </cell>
          <cell r="G52">
            <v>28</v>
          </cell>
          <cell r="I52">
            <v>29</v>
          </cell>
        </row>
        <row r="56">
          <cell r="D56">
            <v>5</v>
          </cell>
          <cell r="G56">
            <v>75</v>
          </cell>
          <cell r="I56">
            <v>80</v>
          </cell>
        </row>
      </sheetData>
      <sheetData sheetId="14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8</v>
          </cell>
          <cell r="G12">
            <v>200</v>
          </cell>
          <cell r="I12">
            <v>208</v>
          </cell>
        </row>
        <row r="13">
          <cell r="D13">
            <v>1</v>
          </cell>
          <cell r="G13">
            <v>24</v>
          </cell>
          <cell r="I13">
            <v>25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35</v>
          </cell>
          <cell r="F17">
            <v>524</v>
          </cell>
          <cell r="I17">
            <v>559</v>
          </cell>
        </row>
        <row r="18">
          <cell r="D18">
            <v>5</v>
          </cell>
          <cell r="G18">
            <v>75</v>
          </cell>
          <cell r="I18">
            <v>80</v>
          </cell>
        </row>
        <row r="19">
          <cell r="D19">
            <v>17</v>
          </cell>
          <cell r="G19">
            <v>252</v>
          </cell>
          <cell r="I19">
            <v>269</v>
          </cell>
        </row>
        <row r="20">
          <cell r="D20">
            <v>2</v>
          </cell>
          <cell r="G20">
            <v>30</v>
          </cell>
          <cell r="I20">
            <v>32</v>
          </cell>
        </row>
        <row r="21">
          <cell r="D21">
            <v>3</v>
          </cell>
          <cell r="G21">
            <v>45</v>
          </cell>
          <cell r="I21">
            <v>48</v>
          </cell>
        </row>
        <row r="24">
          <cell r="D24">
            <v>52</v>
          </cell>
          <cell r="G24">
            <v>780</v>
          </cell>
          <cell r="I24">
            <v>832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4</v>
          </cell>
          <cell r="F32">
            <v>109</v>
          </cell>
          <cell r="I32">
            <v>113</v>
          </cell>
        </row>
        <row r="33">
          <cell r="D33">
            <v>6</v>
          </cell>
          <cell r="G33">
            <v>161</v>
          </cell>
          <cell r="I33">
            <v>167</v>
          </cell>
        </row>
        <row r="35">
          <cell r="C35">
            <v>6</v>
          </cell>
          <cell r="F35">
            <v>174</v>
          </cell>
          <cell r="I35">
            <v>182</v>
          </cell>
        </row>
        <row r="36">
          <cell r="D36">
            <v>7</v>
          </cell>
          <cell r="G36">
            <v>166</v>
          </cell>
          <cell r="I36">
            <v>174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12</v>
          </cell>
          <cell r="G39">
            <v>180</v>
          </cell>
          <cell r="I39">
            <v>192</v>
          </cell>
        </row>
        <row r="41">
          <cell r="D41">
            <v>2</v>
          </cell>
          <cell r="G41">
            <v>89</v>
          </cell>
          <cell r="I41">
            <v>93</v>
          </cell>
        </row>
        <row r="42">
          <cell r="I42">
            <v>0</v>
          </cell>
        </row>
        <row r="43">
          <cell r="D43">
            <v>1</v>
          </cell>
          <cell r="G43">
            <v>45</v>
          </cell>
          <cell r="I43">
            <v>47</v>
          </cell>
        </row>
        <row r="44">
          <cell r="I44">
            <v>0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4</v>
          </cell>
          <cell r="G56">
            <v>60</v>
          </cell>
          <cell r="I56">
            <v>64</v>
          </cell>
        </row>
      </sheetData>
      <sheetData sheetId="15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12</v>
          </cell>
          <cell r="G12">
            <v>303</v>
          </cell>
          <cell r="I12">
            <v>315</v>
          </cell>
        </row>
        <row r="13">
          <cell r="D13">
            <v>6</v>
          </cell>
          <cell r="G13">
            <v>148</v>
          </cell>
          <cell r="I13">
            <v>154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29</v>
          </cell>
          <cell r="F17">
            <v>434</v>
          </cell>
          <cell r="I17">
            <v>463</v>
          </cell>
        </row>
        <row r="18">
          <cell r="D18">
            <v>13</v>
          </cell>
          <cell r="G18">
            <v>195</v>
          </cell>
          <cell r="I18">
            <v>208</v>
          </cell>
        </row>
        <row r="19">
          <cell r="D19">
            <v>14</v>
          </cell>
          <cell r="G19">
            <v>208</v>
          </cell>
          <cell r="I19">
            <v>222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2</v>
          </cell>
          <cell r="G22">
            <v>30</v>
          </cell>
          <cell r="I22">
            <v>32</v>
          </cell>
        </row>
        <row r="24">
          <cell r="D24">
            <v>54</v>
          </cell>
          <cell r="G24">
            <v>810</v>
          </cell>
          <cell r="I24">
            <v>864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4</v>
          </cell>
          <cell r="F32">
            <v>108</v>
          </cell>
          <cell r="I32">
            <v>112</v>
          </cell>
        </row>
        <row r="33">
          <cell r="D33">
            <v>4</v>
          </cell>
          <cell r="G33">
            <v>109</v>
          </cell>
          <cell r="I33">
            <v>114</v>
          </cell>
        </row>
        <row r="35">
          <cell r="C35">
            <v>6</v>
          </cell>
          <cell r="F35">
            <v>178</v>
          </cell>
          <cell r="I35">
            <v>187</v>
          </cell>
        </row>
        <row r="36">
          <cell r="D36">
            <v>11</v>
          </cell>
          <cell r="G36">
            <v>287</v>
          </cell>
          <cell r="I36">
            <v>299</v>
          </cell>
        </row>
        <row r="37">
          <cell r="D37">
            <v>1</v>
          </cell>
          <cell r="G37">
            <v>24</v>
          </cell>
          <cell r="I37">
            <v>25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1</v>
          </cell>
          <cell r="G41">
            <v>44</v>
          </cell>
          <cell r="I41">
            <v>46</v>
          </cell>
        </row>
        <row r="42">
          <cell r="I42">
            <v>0</v>
          </cell>
        </row>
        <row r="44">
          <cell r="I44">
            <v>0</v>
          </cell>
        </row>
        <row r="52">
          <cell r="D52">
            <v>1</v>
          </cell>
          <cell r="G52">
            <v>28</v>
          </cell>
          <cell r="I52">
            <v>29</v>
          </cell>
        </row>
        <row r="56">
          <cell r="D56">
            <v>5</v>
          </cell>
          <cell r="G56">
            <v>75</v>
          </cell>
          <cell r="I56">
            <v>80</v>
          </cell>
        </row>
      </sheetData>
      <sheetData sheetId="16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9</v>
          </cell>
          <cell r="G12">
            <v>220</v>
          </cell>
          <cell r="I12">
            <v>229</v>
          </cell>
        </row>
        <row r="13">
          <cell r="D13">
            <v>1</v>
          </cell>
          <cell r="G13">
            <v>24</v>
          </cell>
          <cell r="I13">
            <v>25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38</v>
          </cell>
          <cell r="F17">
            <v>569</v>
          </cell>
          <cell r="I17">
            <v>607</v>
          </cell>
        </row>
        <row r="18">
          <cell r="D18">
            <v>9</v>
          </cell>
          <cell r="G18">
            <v>135</v>
          </cell>
          <cell r="I18">
            <v>144</v>
          </cell>
        </row>
        <row r="19">
          <cell r="D19">
            <v>11</v>
          </cell>
          <cell r="G19">
            <v>162</v>
          </cell>
          <cell r="I19">
            <v>173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2</v>
          </cell>
          <cell r="G21">
            <v>30</v>
          </cell>
          <cell r="I21">
            <v>32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57</v>
          </cell>
          <cell r="G24">
            <v>855</v>
          </cell>
          <cell r="I24">
            <v>912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6</v>
          </cell>
          <cell r="F32">
            <v>168</v>
          </cell>
          <cell r="I32">
            <v>174</v>
          </cell>
        </row>
        <row r="33">
          <cell r="D33">
            <v>6</v>
          </cell>
          <cell r="G33">
            <v>165</v>
          </cell>
          <cell r="I33">
            <v>172</v>
          </cell>
        </row>
        <row r="35">
          <cell r="C35">
            <v>6</v>
          </cell>
          <cell r="F35">
            <v>178</v>
          </cell>
          <cell r="I35">
            <v>187</v>
          </cell>
        </row>
        <row r="36">
          <cell r="D36">
            <v>13</v>
          </cell>
          <cell r="G36">
            <v>351</v>
          </cell>
          <cell r="I36">
            <v>365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2">
          <cell r="D42">
            <v>1</v>
          </cell>
          <cell r="G42">
            <v>40</v>
          </cell>
          <cell r="I42">
            <v>42</v>
          </cell>
        </row>
        <row r="43">
          <cell r="D43">
            <v>2</v>
          </cell>
          <cell r="G43">
            <v>90</v>
          </cell>
          <cell r="I43">
            <v>94</v>
          </cell>
        </row>
        <row r="44">
          <cell r="I44">
            <v>0</v>
          </cell>
        </row>
        <row r="52">
          <cell r="D52">
            <v>1</v>
          </cell>
          <cell r="G52">
            <v>28</v>
          </cell>
          <cell r="I52">
            <v>29</v>
          </cell>
        </row>
        <row r="56">
          <cell r="D56">
            <v>4</v>
          </cell>
          <cell r="G56">
            <v>60</v>
          </cell>
          <cell r="I56">
            <v>64</v>
          </cell>
        </row>
      </sheetData>
      <sheetData sheetId="17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17</v>
          </cell>
          <cell r="G12">
            <v>412</v>
          </cell>
          <cell r="I12">
            <v>429</v>
          </cell>
        </row>
        <row r="13">
          <cell r="D13">
            <v>6</v>
          </cell>
          <cell r="G13">
            <v>147</v>
          </cell>
          <cell r="I13">
            <v>153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38</v>
          </cell>
          <cell r="F17">
            <v>569</v>
          </cell>
          <cell r="I17">
            <v>607</v>
          </cell>
        </row>
        <row r="18">
          <cell r="D18">
            <v>10</v>
          </cell>
          <cell r="G18">
            <v>150</v>
          </cell>
          <cell r="I18">
            <v>160</v>
          </cell>
        </row>
        <row r="19">
          <cell r="D19">
            <v>15</v>
          </cell>
          <cell r="G19">
            <v>222</v>
          </cell>
          <cell r="I19">
            <v>237</v>
          </cell>
        </row>
        <row r="20">
          <cell r="D20">
            <v>2</v>
          </cell>
          <cell r="G20">
            <v>30</v>
          </cell>
          <cell r="I20">
            <v>32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4">
          <cell r="D24">
            <v>65</v>
          </cell>
          <cell r="G24">
            <v>975</v>
          </cell>
          <cell r="I24">
            <v>1040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6</v>
          </cell>
          <cell r="F32">
            <v>170</v>
          </cell>
          <cell r="I32">
            <v>176</v>
          </cell>
        </row>
        <row r="33">
          <cell r="D33">
            <v>6</v>
          </cell>
          <cell r="G33">
            <v>166</v>
          </cell>
          <cell r="I33">
            <v>174</v>
          </cell>
        </row>
        <row r="35">
          <cell r="C35">
            <v>6</v>
          </cell>
          <cell r="F35">
            <v>175</v>
          </cell>
          <cell r="I35">
            <v>183</v>
          </cell>
        </row>
        <row r="36">
          <cell r="D36">
            <v>8</v>
          </cell>
          <cell r="G36">
            <v>215</v>
          </cell>
          <cell r="I36">
            <v>224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1</v>
          </cell>
          <cell r="G41">
            <v>44</v>
          </cell>
          <cell r="I41">
            <v>46</v>
          </cell>
        </row>
        <row r="42">
          <cell r="I42">
            <v>0</v>
          </cell>
        </row>
        <row r="44">
          <cell r="I44">
            <v>0</v>
          </cell>
        </row>
        <row r="52">
          <cell r="D52">
            <v>3</v>
          </cell>
          <cell r="G52">
            <v>84</v>
          </cell>
          <cell r="I52">
            <v>87</v>
          </cell>
        </row>
        <row r="56">
          <cell r="D56">
            <v>4</v>
          </cell>
          <cell r="G56">
            <v>60</v>
          </cell>
          <cell r="I56">
            <v>64</v>
          </cell>
        </row>
      </sheetData>
      <sheetData sheetId="18">
        <row r="9">
          <cell r="C9">
            <v>2</v>
          </cell>
          <cell r="F9">
            <v>48</v>
          </cell>
          <cell r="I9">
            <v>50</v>
          </cell>
        </row>
        <row r="12">
          <cell r="D12">
            <v>16</v>
          </cell>
          <cell r="G12">
            <v>395</v>
          </cell>
          <cell r="I12">
            <v>411</v>
          </cell>
        </row>
        <row r="13">
          <cell r="D13">
            <v>8</v>
          </cell>
          <cell r="G13">
            <v>207</v>
          </cell>
          <cell r="I13">
            <v>215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39</v>
          </cell>
          <cell r="F17">
            <v>584</v>
          </cell>
          <cell r="I17">
            <v>623</v>
          </cell>
        </row>
        <row r="18">
          <cell r="D18">
            <v>16</v>
          </cell>
          <cell r="G18">
            <v>240</v>
          </cell>
          <cell r="I18">
            <v>256</v>
          </cell>
        </row>
        <row r="19">
          <cell r="D19">
            <v>14</v>
          </cell>
          <cell r="G19">
            <v>208</v>
          </cell>
          <cell r="I19">
            <v>222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4">
          <cell r="D24">
            <v>65</v>
          </cell>
          <cell r="G24">
            <v>975</v>
          </cell>
          <cell r="I24">
            <v>1040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141</v>
          </cell>
          <cell r="I32">
            <v>146</v>
          </cell>
        </row>
        <row r="33">
          <cell r="D33">
            <v>7</v>
          </cell>
          <cell r="G33">
            <v>189</v>
          </cell>
          <cell r="I33">
            <v>197</v>
          </cell>
        </row>
        <row r="35">
          <cell r="C35">
            <v>7</v>
          </cell>
          <cell r="F35">
            <v>206</v>
          </cell>
          <cell r="I35">
            <v>216</v>
          </cell>
        </row>
        <row r="36">
          <cell r="D36">
            <v>5</v>
          </cell>
          <cell r="G36">
            <v>122</v>
          </cell>
          <cell r="I36">
            <v>127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2</v>
          </cell>
          <cell r="G41">
            <v>89</v>
          </cell>
          <cell r="I41">
            <v>93</v>
          </cell>
        </row>
        <row r="42">
          <cell r="I42">
            <v>0</v>
          </cell>
        </row>
        <row r="44">
          <cell r="I44">
            <v>0</v>
          </cell>
        </row>
        <row r="48">
          <cell r="D48">
            <v>2</v>
          </cell>
          <cell r="G48">
            <v>80</v>
          </cell>
          <cell r="I48">
            <v>84</v>
          </cell>
        </row>
        <row r="52">
          <cell r="D52">
            <v>3</v>
          </cell>
          <cell r="G52">
            <v>84</v>
          </cell>
          <cell r="I52">
            <v>87</v>
          </cell>
        </row>
        <row r="56">
          <cell r="D56">
            <v>5</v>
          </cell>
          <cell r="G56">
            <v>88</v>
          </cell>
          <cell r="I56">
            <v>93</v>
          </cell>
        </row>
      </sheetData>
      <sheetData sheetId="19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15</v>
          </cell>
          <cell r="G12">
            <v>392</v>
          </cell>
          <cell r="I12">
            <v>407</v>
          </cell>
        </row>
        <row r="13">
          <cell r="D13">
            <v>4</v>
          </cell>
          <cell r="G13">
            <v>99</v>
          </cell>
          <cell r="I13">
            <v>103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32</v>
          </cell>
          <cell r="F17">
            <v>480</v>
          </cell>
          <cell r="I17">
            <v>512</v>
          </cell>
        </row>
        <row r="18">
          <cell r="D18">
            <v>13</v>
          </cell>
          <cell r="G18">
            <v>195</v>
          </cell>
          <cell r="I18">
            <v>208</v>
          </cell>
        </row>
        <row r="19">
          <cell r="D19">
            <v>21</v>
          </cell>
          <cell r="G19">
            <v>312</v>
          </cell>
          <cell r="I19">
            <v>333</v>
          </cell>
        </row>
        <row r="20">
          <cell r="D20">
            <v>2</v>
          </cell>
          <cell r="G20">
            <v>30</v>
          </cell>
          <cell r="I20">
            <v>32</v>
          </cell>
        </row>
        <row r="21">
          <cell r="D21">
            <v>2</v>
          </cell>
          <cell r="G21">
            <v>30</v>
          </cell>
          <cell r="I21">
            <v>32</v>
          </cell>
        </row>
        <row r="22">
          <cell r="D22">
            <v>2</v>
          </cell>
          <cell r="G22">
            <v>30</v>
          </cell>
          <cell r="I22">
            <v>32</v>
          </cell>
        </row>
        <row r="24">
          <cell r="D24">
            <v>67</v>
          </cell>
          <cell r="G24">
            <v>1005</v>
          </cell>
          <cell r="I24">
            <v>1072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137</v>
          </cell>
          <cell r="I32">
            <v>142</v>
          </cell>
        </row>
        <row r="33">
          <cell r="D33">
            <v>5</v>
          </cell>
          <cell r="G33">
            <v>146</v>
          </cell>
          <cell r="I33">
            <v>153</v>
          </cell>
        </row>
        <row r="35">
          <cell r="C35">
            <v>7</v>
          </cell>
          <cell r="F35">
            <v>204</v>
          </cell>
          <cell r="I35">
            <v>213</v>
          </cell>
        </row>
        <row r="36">
          <cell r="D36">
            <v>10</v>
          </cell>
          <cell r="G36">
            <v>265</v>
          </cell>
          <cell r="I36">
            <v>276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2</v>
          </cell>
          <cell r="G41">
            <v>88</v>
          </cell>
          <cell r="I41">
            <v>92</v>
          </cell>
        </row>
        <row r="42">
          <cell r="D42">
            <v>1</v>
          </cell>
          <cell r="G42">
            <v>40</v>
          </cell>
          <cell r="I42">
            <v>42</v>
          </cell>
        </row>
        <row r="43">
          <cell r="D43">
            <v>1</v>
          </cell>
          <cell r="G43">
            <v>45</v>
          </cell>
          <cell r="I43">
            <v>47</v>
          </cell>
        </row>
        <row r="44">
          <cell r="I44">
            <v>0</v>
          </cell>
        </row>
        <row r="52">
          <cell r="D52">
            <v>1</v>
          </cell>
          <cell r="G52">
            <v>28</v>
          </cell>
          <cell r="I52">
            <v>29</v>
          </cell>
        </row>
        <row r="56">
          <cell r="D56">
            <v>5</v>
          </cell>
          <cell r="G56">
            <v>88</v>
          </cell>
          <cell r="I56">
            <v>93</v>
          </cell>
        </row>
      </sheetData>
      <sheetData sheetId="20">
        <row r="9">
          <cell r="C9">
            <v>2</v>
          </cell>
          <cell r="F9">
            <v>52</v>
          </cell>
          <cell r="I9">
            <v>54</v>
          </cell>
        </row>
        <row r="12">
          <cell r="D12">
            <v>11</v>
          </cell>
          <cell r="G12">
            <v>272</v>
          </cell>
          <cell r="I12">
            <v>283</v>
          </cell>
        </row>
        <row r="13">
          <cell r="D13">
            <v>1</v>
          </cell>
          <cell r="G13">
            <v>28</v>
          </cell>
          <cell r="I13">
            <v>29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30</v>
          </cell>
          <cell r="F17">
            <v>449</v>
          </cell>
          <cell r="I17">
            <v>479</v>
          </cell>
        </row>
        <row r="18">
          <cell r="D18">
            <v>12</v>
          </cell>
          <cell r="G18">
            <v>180</v>
          </cell>
          <cell r="I18">
            <v>192</v>
          </cell>
        </row>
        <row r="19">
          <cell r="D19">
            <v>15</v>
          </cell>
          <cell r="G19">
            <v>222</v>
          </cell>
          <cell r="I19">
            <v>237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55</v>
          </cell>
          <cell r="G24">
            <v>825</v>
          </cell>
          <cell r="I24">
            <v>880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6</v>
          </cell>
          <cell r="F32">
            <v>161</v>
          </cell>
          <cell r="I32">
            <v>167</v>
          </cell>
        </row>
        <row r="33">
          <cell r="D33">
            <v>11</v>
          </cell>
          <cell r="G33">
            <v>268</v>
          </cell>
          <cell r="I33">
            <v>281</v>
          </cell>
        </row>
        <row r="35">
          <cell r="C35">
            <v>6</v>
          </cell>
          <cell r="F35">
            <v>177</v>
          </cell>
          <cell r="I35">
            <v>185</v>
          </cell>
        </row>
        <row r="36">
          <cell r="D36">
            <v>9</v>
          </cell>
          <cell r="G36">
            <v>237</v>
          </cell>
          <cell r="I36">
            <v>247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2</v>
          </cell>
          <cell r="G41">
            <v>89</v>
          </cell>
          <cell r="I41">
            <v>93</v>
          </cell>
        </row>
        <row r="42">
          <cell r="I42">
            <v>0</v>
          </cell>
        </row>
        <row r="44">
          <cell r="I44">
            <v>0</v>
          </cell>
        </row>
        <row r="49">
          <cell r="D49">
            <v>1</v>
          </cell>
          <cell r="G49">
            <v>40</v>
          </cell>
          <cell r="I49">
            <v>42</v>
          </cell>
        </row>
        <row r="52">
          <cell r="D52">
            <v>1</v>
          </cell>
          <cell r="G52">
            <v>28</v>
          </cell>
          <cell r="I52">
            <v>29</v>
          </cell>
        </row>
        <row r="56">
          <cell r="D56">
            <v>5</v>
          </cell>
          <cell r="G56">
            <v>75</v>
          </cell>
          <cell r="I56">
            <v>80</v>
          </cell>
        </row>
      </sheetData>
      <sheetData sheetId="21">
        <row r="9">
          <cell r="C9">
            <v>2</v>
          </cell>
          <cell r="F9">
            <v>52</v>
          </cell>
          <cell r="I9">
            <v>54</v>
          </cell>
        </row>
        <row r="12">
          <cell r="D12">
            <v>7</v>
          </cell>
          <cell r="G12">
            <v>188</v>
          </cell>
          <cell r="I12">
            <v>195</v>
          </cell>
        </row>
        <row r="13">
          <cell r="D13">
            <v>2</v>
          </cell>
          <cell r="G13">
            <v>48</v>
          </cell>
          <cell r="I13">
            <v>50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33</v>
          </cell>
          <cell r="F17">
            <v>494</v>
          </cell>
          <cell r="I17">
            <v>527</v>
          </cell>
        </row>
        <row r="18">
          <cell r="D18">
            <v>9</v>
          </cell>
          <cell r="G18">
            <v>135</v>
          </cell>
          <cell r="I18">
            <v>144</v>
          </cell>
        </row>
        <row r="19">
          <cell r="D19">
            <v>15</v>
          </cell>
          <cell r="G19">
            <v>222</v>
          </cell>
          <cell r="I19">
            <v>237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2</v>
          </cell>
          <cell r="G21">
            <v>30</v>
          </cell>
          <cell r="I21">
            <v>32</v>
          </cell>
        </row>
        <row r="24">
          <cell r="D24">
            <v>50</v>
          </cell>
          <cell r="G24">
            <v>750</v>
          </cell>
          <cell r="I24">
            <v>800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137</v>
          </cell>
          <cell r="I32">
            <v>142</v>
          </cell>
        </row>
        <row r="33">
          <cell r="D33">
            <v>6</v>
          </cell>
          <cell r="G33">
            <v>157</v>
          </cell>
          <cell r="I33">
            <v>164</v>
          </cell>
        </row>
        <row r="35">
          <cell r="C35">
            <v>6</v>
          </cell>
          <cell r="F35">
            <v>176</v>
          </cell>
          <cell r="I35">
            <v>184</v>
          </cell>
        </row>
        <row r="36">
          <cell r="D36">
            <v>9</v>
          </cell>
          <cell r="G36">
            <v>213</v>
          </cell>
          <cell r="I36">
            <v>222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1</v>
          </cell>
          <cell r="G41">
            <v>44</v>
          </cell>
          <cell r="I41">
            <v>46</v>
          </cell>
        </row>
        <row r="42">
          <cell r="D42">
            <v>2</v>
          </cell>
          <cell r="G42">
            <v>80</v>
          </cell>
          <cell r="I42">
            <v>84</v>
          </cell>
        </row>
        <row r="44">
          <cell r="D44">
            <v>1</v>
          </cell>
          <cell r="G44">
            <v>45</v>
          </cell>
          <cell r="I44">
            <v>47</v>
          </cell>
        </row>
        <row r="48">
          <cell r="D48">
            <v>1</v>
          </cell>
          <cell r="G48">
            <v>40</v>
          </cell>
          <cell r="I48">
            <v>42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5</v>
          </cell>
          <cell r="G56">
            <v>88</v>
          </cell>
          <cell r="I56">
            <v>93</v>
          </cell>
        </row>
        <row r="58">
          <cell r="C58">
            <v>1</v>
          </cell>
          <cell r="F58">
            <v>33</v>
          </cell>
          <cell r="I58">
            <v>35</v>
          </cell>
        </row>
      </sheetData>
      <sheetData sheetId="22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8</v>
          </cell>
          <cell r="G12">
            <v>196</v>
          </cell>
          <cell r="I12">
            <v>204</v>
          </cell>
        </row>
        <row r="13">
          <cell r="D13">
            <v>3</v>
          </cell>
          <cell r="G13">
            <v>76</v>
          </cell>
          <cell r="I13">
            <v>79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32</v>
          </cell>
          <cell r="F17">
            <v>479</v>
          </cell>
          <cell r="I17">
            <v>511</v>
          </cell>
        </row>
        <row r="18">
          <cell r="D18">
            <v>7</v>
          </cell>
          <cell r="G18">
            <v>105</v>
          </cell>
          <cell r="I18">
            <v>112</v>
          </cell>
        </row>
        <row r="19">
          <cell r="D19">
            <v>17</v>
          </cell>
          <cell r="G19">
            <v>252</v>
          </cell>
          <cell r="I19">
            <v>269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4">
          <cell r="D24">
            <v>52</v>
          </cell>
          <cell r="G24">
            <v>780</v>
          </cell>
          <cell r="I24">
            <v>832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137</v>
          </cell>
          <cell r="I32">
            <v>142</v>
          </cell>
        </row>
        <row r="33">
          <cell r="D33">
            <v>7</v>
          </cell>
          <cell r="G33">
            <v>172</v>
          </cell>
          <cell r="I33">
            <v>180</v>
          </cell>
        </row>
        <row r="35">
          <cell r="C35">
            <v>6</v>
          </cell>
          <cell r="F35">
            <v>179</v>
          </cell>
          <cell r="I35">
            <v>188</v>
          </cell>
        </row>
        <row r="36">
          <cell r="D36">
            <v>10</v>
          </cell>
          <cell r="G36">
            <v>251</v>
          </cell>
          <cell r="I36">
            <v>263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2</v>
          </cell>
          <cell r="G41">
            <v>89</v>
          </cell>
          <cell r="I41">
            <v>93</v>
          </cell>
        </row>
        <row r="42">
          <cell r="I42">
            <v>0</v>
          </cell>
        </row>
        <row r="43">
          <cell r="D43">
            <v>1</v>
          </cell>
          <cell r="G43">
            <v>45</v>
          </cell>
          <cell r="I43">
            <v>47</v>
          </cell>
        </row>
        <row r="44">
          <cell r="I44">
            <v>0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4</v>
          </cell>
          <cell r="G56">
            <v>60</v>
          </cell>
          <cell r="I56">
            <v>64</v>
          </cell>
        </row>
      </sheetData>
      <sheetData sheetId="23">
        <row r="9">
          <cell r="C9">
            <v>17</v>
          </cell>
          <cell r="F9">
            <v>472</v>
          </cell>
          <cell r="I9">
            <v>489</v>
          </cell>
        </row>
        <row r="12">
          <cell r="D12">
            <v>7</v>
          </cell>
          <cell r="G12">
            <v>172</v>
          </cell>
          <cell r="I12">
            <v>179</v>
          </cell>
        </row>
        <row r="13">
          <cell r="D13">
            <v>4</v>
          </cell>
          <cell r="G13">
            <v>96</v>
          </cell>
          <cell r="I13">
            <v>100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35</v>
          </cell>
          <cell r="F17">
            <v>524</v>
          </cell>
          <cell r="I17">
            <v>559</v>
          </cell>
        </row>
        <row r="18">
          <cell r="D18">
            <v>11</v>
          </cell>
          <cell r="G18">
            <v>165</v>
          </cell>
          <cell r="I18">
            <v>176</v>
          </cell>
        </row>
        <row r="19">
          <cell r="D19">
            <v>16</v>
          </cell>
          <cell r="G19">
            <v>238</v>
          </cell>
          <cell r="I19">
            <v>254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4">
          <cell r="D24">
            <v>57</v>
          </cell>
          <cell r="G24">
            <v>855</v>
          </cell>
          <cell r="I24">
            <v>912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141</v>
          </cell>
          <cell r="I32">
            <v>146</v>
          </cell>
        </row>
        <row r="33">
          <cell r="D33">
            <v>7</v>
          </cell>
          <cell r="G33">
            <v>196</v>
          </cell>
          <cell r="I33">
            <v>207</v>
          </cell>
        </row>
        <row r="35">
          <cell r="C35">
            <v>6</v>
          </cell>
          <cell r="F35">
            <v>179</v>
          </cell>
          <cell r="I35">
            <v>188</v>
          </cell>
        </row>
        <row r="36">
          <cell r="D36">
            <v>12</v>
          </cell>
          <cell r="G36">
            <v>299</v>
          </cell>
          <cell r="I36">
            <v>313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11</v>
          </cell>
          <cell r="G39">
            <v>165</v>
          </cell>
          <cell r="I39">
            <v>176</v>
          </cell>
        </row>
        <row r="41">
          <cell r="D41">
            <v>1</v>
          </cell>
          <cell r="G41">
            <v>44</v>
          </cell>
          <cell r="I41">
            <v>46</v>
          </cell>
        </row>
        <row r="42">
          <cell r="D42">
            <v>1</v>
          </cell>
          <cell r="G42">
            <v>40</v>
          </cell>
          <cell r="I42">
            <v>42</v>
          </cell>
        </row>
        <row r="44">
          <cell r="I44">
            <v>0</v>
          </cell>
        </row>
        <row r="49">
          <cell r="D49">
            <v>1</v>
          </cell>
          <cell r="G49">
            <v>40</v>
          </cell>
          <cell r="I49">
            <v>42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5</v>
          </cell>
          <cell r="G56">
            <v>75</v>
          </cell>
          <cell r="I56">
            <v>80</v>
          </cell>
        </row>
      </sheetData>
      <sheetData sheetId="24">
        <row r="9">
          <cell r="C9">
            <v>3</v>
          </cell>
          <cell r="F9">
            <v>80</v>
          </cell>
          <cell r="I9">
            <v>83</v>
          </cell>
        </row>
        <row r="12">
          <cell r="D12">
            <v>17</v>
          </cell>
          <cell r="G12">
            <v>436</v>
          </cell>
          <cell r="I12">
            <v>453</v>
          </cell>
        </row>
        <row r="13">
          <cell r="D13">
            <v>4</v>
          </cell>
          <cell r="G13">
            <v>104</v>
          </cell>
          <cell r="I13">
            <v>108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31</v>
          </cell>
          <cell r="F17">
            <v>464</v>
          </cell>
          <cell r="I17">
            <v>495</v>
          </cell>
        </row>
        <row r="18">
          <cell r="D18">
            <v>14</v>
          </cell>
          <cell r="G18">
            <v>210</v>
          </cell>
          <cell r="I18">
            <v>224</v>
          </cell>
        </row>
        <row r="19">
          <cell r="D19">
            <v>20</v>
          </cell>
          <cell r="G19">
            <v>296</v>
          </cell>
          <cell r="I19">
            <v>316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4">
          <cell r="D24">
            <v>63</v>
          </cell>
          <cell r="G24">
            <v>945</v>
          </cell>
          <cell r="I24">
            <v>1008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141</v>
          </cell>
          <cell r="I32">
            <v>146</v>
          </cell>
        </row>
        <row r="33">
          <cell r="D33">
            <v>10</v>
          </cell>
          <cell r="G33">
            <v>257</v>
          </cell>
          <cell r="I33">
            <v>269</v>
          </cell>
        </row>
        <row r="35">
          <cell r="C35">
            <v>6</v>
          </cell>
          <cell r="F35">
            <v>176</v>
          </cell>
          <cell r="I35">
            <v>184</v>
          </cell>
        </row>
        <row r="36">
          <cell r="D36">
            <v>10</v>
          </cell>
          <cell r="G36">
            <v>262</v>
          </cell>
          <cell r="I36">
            <v>274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14</v>
          </cell>
          <cell r="G39">
            <v>210</v>
          </cell>
          <cell r="I39">
            <v>224</v>
          </cell>
        </row>
        <row r="41">
          <cell r="D41">
            <v>1</v>
          </cell>
          <cell r="G41">
            <v>45</v>
          </cell>
          <cell r="I41">
            <v>47</v>
          </cell>
        </row>
        <row r="42">
          <cell r="I42">
            <v>0</v>
          </cell>
        </row>
        <row r="43">
          <cell r="D43">
            <v>2</v>
          </cell>
          <cell r="G43">
            <v>90</v>
          </cell>
          <cell r="I43">
            <v>94</v>
          </cell>
        </row>
        <row r="44">
          <cell r="I44">
            <v>0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4</v>
          </cell>
          <cell r="G56">
            <v>73</v>
          </cell>
          <cell r="I56">
            <v>77</v>
          </cell>
        </row>
      </sheetData>
      <sheetData sheetId="25">
        <row r="9">
          <cell r="C9">
            <v>2</v>
          </cell>
          <cell r="F9">
            <v>48</v>
          </cell>
          <cell r="I9">
            <v>50</v>
          </cell>
        </row>
        <row r="12">
          <cell r="D12">
            <v>7</v>
          </cell>
          <cell r="G12">
            <v>172</v>
          </cell>
          <cell r="I12">
            <v>179</v>
          </cell>
        </row>
        <row r="13">
          <cell r="D13">
            <v>2</v>
          </cell>
          <cell r="G13">
            <v>48</v>
          </cell>
          <cell r="I13">
            <v>50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39</v>
          </cell>
          <cell r="F17">
            <v>584</v>
          </cell>
          <cell r="I17">
            <v>623</v>
          </cell>
        </row>
        <row r="18">
          <cell r="D18">
            <v>3</v>
          </cell>
          <cell r="G18">
            <v>45</v>
          </cell>
          <cell r="I18">
            <v>48</v>
          </cell>
        </row>
        <row r="19">
          <cell r="D19">
            <v>11</v>
          </cell>
          <cell r="G19">
            <v>162</v>
          </cell>
          <cell r="I19">
            <v>173</v>
          </cell>
        </row>
        <row r="20">
          <cell r="D20">
            <v>2</v>
          </cell>
          <cell r="G20">
            <v>30</v>
          </cell>
          <cell r="I20">
            <v>32</v>
          </cell>
        </row>
        <row r="24">
          <cell r="D24">
            <v>61</v>
          </cell>
          <cell r="G24">
            <v>915</v>
          </cell>
          <cell r="I24">
            <v>976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137</v>
          </cell>
          <cell r="I32">
            <v>142</v>
          </cell>
        </row>
        <row r="33">
          <cell r="D33">
            <v>4</v>
          </cell>
          <cell r="G33">
            <v>108</v>
          </cell>
          <cell r="I33">
            <v>112</v>
          </cell>
        </row>
        <row r="35">
          <cell r="C35">
            <v>6</v>
          </cell>
          <cell r="F35">
            <v>179</v>
          </cell>
          <cell r="I35">
            <v>188</v>
          </cell>
        </row>
        <row r="36">
          <cell r="D36">
            <v>5</v>
          </cell>
          <cell r="G36">
            <v>118</v>
          </cell>
          <cell r="I36">
            <v>123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1</v>
          </cell>
          <cell r="G41">
            <v>44</v>
          </cell>
          <cell r="I41">
            <v>46</v>
          </cell>
        </row>
        <row r="42">
          <cell r="D42">
            <v>1</v>
          </cell>
          <cell r="G42">
            <v>40</v>
          </cell>
          <cell r="I42">
            <v>42</v>
          </cell>
        </row>
        <row r="44">
          <cell r="I44">
            <v>0</v>
          </cell>
        </row>
        <row r="48">
          <cell r="D48">
            <v>1</v>
          </cell>
          <cell r="G48">
            <v>40</v>
          </cell>
          <cell r="I48">
            <v>42</v>
          </cell>
        </row>
        <row r="49">
          <cell r="D49">
            <v>1</v>
          </cell>
          <cell r="G49">
            <v>40</v>
          </cell>
          <cell r="I49">
            <v>42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4</v>
          </cell>
          <cell r="G56">
            <v>73</v>
          </cell>
          <cell r="I56">
            <v>77</v>
          </cell>
        </row>
      </sheetData>
      <sheetData sheetId="26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14</v>
          </cell>
          <cell r="G12">
            <v>352</v>
          </cell>
          <cell r="I12">
            <v>366</v>
          </cell>
        </row>
        <row r="13">
          <cell r="D13">
            <v>2</v>
          </cell>
          <cell r="G13">
            <v>48</v>
          </cell>
          <cell r="I13">
            <v>50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35</v>
          </cell>
          <cell r="F17">
            <v>524</v>
          </cell>
          <cell r="I17">
            <v>559</v>
          </cell>
        </row>
        <row r="18">
          <cell r="D18">
            <v>10</v>
          </cell>
          <cell r="G18">
            <v>150</v>
          </cell>
          <cell r="I18">
            <v>160</v>
          </cell>
        </row>
        <row r="19">
          <cell r="D19">
            <v>16</v>
          </cell>
          <cell r="G19">
            <v>237</v>
          </cell>
          <cell r="I19">
            <v>253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66</v>
          </cell>
          <cell r="G24">
            <v>990</v>
          </cell>
          <cell r="I24">
            <v>1056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137</v>
          </cell>
          <cell r="I32">
            <v>142</v>
          </cell>
        </row>
        <row r="33">
          <cell r="D33">
            <v>7</v>
          </cell>
          <cell r="G33">
            <v>167</v>
          </cell>
          <cell r="I33">
            <v>175</v>
          </cell>
        </row>
        <row r="35">
          <cell r="C35">
            <v>6</v>
          </cell>
          <cell r="F35">
            <v>179</v>
          </cell>
          <cell r="I35">
            <v>188</v>
          </cell>
        </row>
        <row r="36">
          <cell r="D36">
            <v>8</v>
          </cell>
          <cell r="G36">
            <v>205</v>
          </cell>
          <cell r="I36">
            <v>214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14</v>
          </cell>
          <cell r="G39">
            <v>210</v>
          </cell>
          <cell r="I39">
            <v>224</v>
          </cell>
        </row>
        <row r="41">
          <cell r="D41">
            <v>3</v>
          </cell>
          <cell r="G41">
            <v>133</v>
          </cell>
          <cell r="I41">
            <v>139</v>
          </cell>
        </row>
        <row r="42">
          <cell r="I42">
            <v>0</v>
          </cell>
        </row>
        <row r="43">
          <cell r="D43">
            <v>2</v>
          </cell>
          <cell r="G43">
            <v>90</v>
          </cell>
          <cell r="I43">
            <v>94</v>
          </cell>
        </row>
        <row r="44">
          <cell r="I44">
            <v>0</v>
          </cell>
        </row>
        <row r="52">
          <cell r="D52">
            <v>3</v>
          </cell>
          <cell r="G52">
            <v>84</v>
          </cell>
          <cell r="I52">
            <v>87</v>
          </cell>
        </row>
        <row r="56">
          <cell r="D56">
            <v>4</v>
          </cell>
          <cell r="G56">
            <v>73</v>
          </cell>
          <cell r="I56">
            <v>77</v>
          </cell>
        </row>
      </sheetData>
      <sheetData sheetId="27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12</v>
          </cell>
          <cell r="G12">
            <v>300</v>
          </cell>
          <cell r="I12">
            <v>312</v>
          </cell>
        </row>
        <row r="13">
          <cell r="D13">
            <v>6</v>
          </cell>
          <cell r="G13">
            <v>148</v>
          </cell>
          <cell r="I13">
            <v>154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36</v>
          </cell>
          <cell r="F17">
            <v>539</v>
          </cell>
          <cell r="I17">
            <v>575</v>
          </cell>
        </row>
        <row r="18">
          <cell r="D18">
            <v>13</v>
          </cell>
          <cell r="G18">
            <v>195</v>
          </cell>
          <cell r="I18">
            <v>208</v>
          </cell>
        </row>
        <row r="19">
          <cell r="D19">
            <v>19</v>
          </cell>
          <cell r="G19">
            <v>282</v>
          </cell>
          <cell r="I19">
            <v>301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54</v>
          </cell>
          <cell r="G24">
            <v>810</v>
          </cell>
          <cell r="I24">
            <v>864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137</v>
          </cell>
          <cell r="I32">
            <v>142</v>
          </cell>
        </row>
        <row r="33">
          <cell r="D33">
            <v>9</v>
          </cell>
          <cell r="G33">
            <v>236</v>
          </cell>
          <cell r="I33">
            <v>246</v>
          </cell>
        </row>
        <row r="35">
          <cell r="C35">
            <v>6</v>
          </cell>
          <cell r="F35">
            <v>178</v>
          </cell>
          <cell r="I35">
            <v>187</v>
          </cell>
        </row>
        <row r="36">
          <cell r="D36">
            <v>10</v>
          </cell>
          <cell r="G36">
            <v>261</v>
          </cell>
          <cell r="I36">
            <v>272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2</v>
          </cell>
          <cell r="G41">
            <v>88</v>
          </cell>
          <cell r="I41">
            <v>92</v>
          </cell>
        </row>
        <row r="42">
          <cell r="D42">
            <v>1</v>
          </cell>
          <cell r="G42">
            <v>40</v>
          </cell>
          <cell r="I42">
            <v>42</v>
          </cell>
        </row>
        <row r="44">
          <cell r="D44">
            <v>1</v>
          </cell>
          <cell r="G44">
            <v>45</v>
          </cell>
          <cell r="I44">
            <v>47</v>
          </cell>
        </row>
        <row r="48">
          <cell r="D48">
            <v>1</v>
          </cell>
          <cell r="G48">
            <v>40</v>
          </cell>
          <cell r="I48">
            <v>42</v>
          </cell>
        </row>
        <row r="49">
          <cell r="D49">
            <v>1</v>
          </cell>
          <cell r="G49">
            <v>40</v>
          </cell>
          <cell r="I49">
            <v>42</v>
          </cell>
        </row>
        <row r="52">
          <cell r="D52">
            <v>4</v>
          </cell>
          <cell r="G52">
            <v>112</v>
          </cell>
          <cell r="I52">
            <v>116</v>
          </cell>
        </row>
        <row r="56">
          <cell r="D56">
            <v>7</v>
          </cell>
          <cell r="G56">
            <v>118</v>
          </cell>
          <cell r="I56">
            <v>125</v>
          </cell>
        </row>
      </sheetData>
      <sheetData sheetId="28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8</v>
          </cell>
          <cell r="G12">
            <v>200</v>
          </cell>
          <cell r="I12">
            <v>208</v>
          </cell>
        </row>
        <row r="13">
          <cell r="D13">
            <v>4</v>
          </cell>
          <cell r="G13">
            <v>96</v>
          </cell>
          <cell r="I13">
            <v>100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31</v>
          </cell>
          <cell r="F17">
            <v>464</v>
          </cell>
          <cell r="I17">
            <v>495</v>
          </cell>
        </row>
        <row r="18">
          <cell r="D18">
            <v>7</v>
          </cell>
          <cell r="G18">
            <v>105</v>
          </cell>
          <cell r="I18">
            <v>112</v>
          </cell>
        </row>
        <row r="19">
          <cell r="D19">
            <v>18</v>
          </cell>
          <cell r="G19">
            <v>267</v>
          </cell>
          <cell r="I19">
            <v>285</v>
          </cell>
        </row>
        <row r="20">
          <cell r="D20">
            <v>2</v>
          </cell>
          <cell r="G20">
            <v>30</v>
          </cell>
          <cell r="I20">
            <v>32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55</v>
          </cell>
          <cell r="G24">
            <v>825</v>
          </cell>
          <cell r="I24">
            <v>880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137</v>
          </cell>
          <cell r="I32">
            <v>142</v>
          </cell>
        </row>
        <row r="33">
          <cell r="D33">
            <v>7</v>
          </cell>
          <cell r="G33">
            <v>171</v>
          </cell>
          <cell r="I33">
            <v>178</v>
          </cell>
        </row>
        <row r="35">
          <cell r="C35">
            <v>6</v>
          </cell>
          <cell r="F35">
            <v>175</v>
          </cell>
          <cell r="I35">
            <v>183</v>
          </cell>
        </row>
        <row r="36">
          <cell r="D36">
            <v>9</v>
          </cell>
          <cell r="G36">
            <v>235</v>
          </cell>
          <cell r="I36">
            <v>245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3</v>
          </cell>
          <cell r="G41">
            <v>133</v>
          </cell>
          <cell r="I41">
            <v>139</v>
          </cell>
        </row>
        <row r="42">
          <cell r="I42">
            <v>0</v>
          </cell>
        </row>
        <row r="43">
          <cell r="D43">
            <v>2</v>
          </cell>
          <cell r="G43">
            <v>90</v>
          </cell>
          <cell r="I43">
            <v>94</v>
          </cell>
        </row>
        <row r="44">
          <cell r="I44">
            <v>0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5</v>
          </cell>
          <cell r="G56">
            <v>75</v>
          </cell>
          <cell r="I56">
            <v>80</v>
          </cell>
        </row>
      </sheetData>
      <sheetData sheetId="29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16</v>
          </cell>
          <cell r="G12">
            <v>395</v>
          </cell>
          <cell r="I12">
            <v>411</v>
          </cell>
        </row>
        <row r="13">
          <cell r="D13">
            <v>7</v>
          </cell>
          <cell r="G13">
            <v>175</v>
          </cell>
          <cell r="I13">
            <v>182</v>
          </cell>
        </row>
        <row r="15">
          <cell r="D15">
            <v>2</v>
          </cell>
          <cell r="G15">
            <v>47</v>
          </cell>
          <cell r="I15">
            <v>50</v>
          </cell>
        </row>
        <row r="17">
          <cell r="C17">
            <v>31</v>
          </cell>
          <cell r="F17">
            <v>464</v>
          </cell>
          <cell r="I17">
            <v>495</v>
          </cell>
        </row>
        <row r="18">
          <cell r="D18">
            <v>12</v>
          </cell>
          <cell r="G18">
            <v>180</v>
          </cell>
          <cell r="I18">
            <v>192</v>
          </cell>
        </row>
        <row r="19">
          <cell r="D19">
            <v>18</v>
          </cell>
          <cell r="G19">
            <v>267</v>
          </cell>
          <cell r="I19">
            <v>285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60</v>
          </cell>
          <cell r="G24">
            <v>900</v>
          </cell>
          <cell r="I24">
            <v>960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141</v>
          </cell>
          <cell r="I32">
            <v>146</v>
          </cell>
        </row>
        <row r="33">
          <cell r="D33">
            <v>8</v>
          </cell>
          <cell r="G33">
            <v>225</v>
          </cell>
          <cell r="I33">
            <v>234</v>
          </cell>
        </row>
        <row r="35">
          <cell r="C35">
            <v>6</v>
          </cell>
          <cell r="F35">
            <v>178</v>
          </cell>
          <cell r="I35">
            <v>187</v>
          </cell>
        </row>
        <row r="36">
          <cell r="D36">
            <v>13</v>
          </cell>
          <cell r="G36">
            <v>346</v>
          </cell>
          <cell r="I36">
            <v>361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2</v>
          </cell>
          <cell r="G41">
            <v>72</v>
          </cell>
          <cell r="I41">
            <v>75</v>
          </cell>
        </row>
        <row r="42">
          <cell r="D42">
            <v>1</v>
          </cell>
          <cell r="G42">
            <v>40</v>
          </cell>
          <cell r="I42">
            <v>42</v>
          </cell>
        </row>
        <row r="44">
          <cell r="D44">
            <v>1</v>
          </cell>
          <cell r="G44">
            <v>45</v>
          </cell>
          <cell r="I44">
            <v>47</v>
          </cell>
        </row>
        <row r="48">
          <cell r="D48">
            <v>1</v>
          </cell>
          <cell r="G48">
            <v>40</v>
          </cell>
          <cell r="I48">
            <v>42</v>
          </cell>
        </row>
        <row r="49">
          <cell r="D49">
            <v>1</v>
          </cell>
          <cell r="G49">
            <v>40</v>
          </cell>
          <cell r="I49">
            <v>42</v>
          </cell>
        </row>
        <row r="52">
          <cell r="D52">
            <v>4</v>
          </cell>
          <cell r="G52">
            <v>112</v>
          </cell>
          <cell r="I52">
            <v>116</v>
          </cell>
        </row>
        <row r="56">
          <cell r="D56">
            <v>5</v>
          </cell>
          <cell r="G56">
            <v>88</v>
          </cell>
          <cell r="I56">
            <v>93</v>
          </cell>
        </row>
      </sheetData>
      <sheetData sheetId="30">
        <row r="9">
          <cell r="C9">
            <v>2</v>
          </cell>
          <cell r="F9">
            <v>52</v>
          </cell>
          <cell r="I9">
            <v>54</v>
          </cell>
        </row>
        <row r="12">
          <cell r="D12">
            <v>17</v>
          </cell>
          <cell r="G12">
            <v>432</v>
          </cell>
          <cell r="I12">
            <v>449</v>
          </cell>
        </row>
        <row r="13">
          <cell r="D13">
            <v>5</v>
          </cell>
          <cell r="G13">
            <v>120</v>
          </cell>
          <cell r="I13">
            <v>125</v>
          </cell>
        </row>
        <row r="15">
          <cell r="D15">
            <v>2</v>
          </cell>
          <cell r="G15">
            <v>76</v>
          </cell>
          <cell r="I15">
            <v>80</v>
          </cell>
        </row>
        <row r="17">
          <cell r="C17">
            <v>32</v>
          </cell>
          <cell r="F17">
            <v>479</v>
          </cell>
          <cell r="I17">
            <v>511</v>
          </cell>
        </row>
        <row r="18">
          <cell r="D18">
            <v>12</v>
          </cell>
          <cell r="G18">
            <v>180</v>
          </cell>
          <cell r="I18">
            <v>192</v>
          </cell>
        </row>
        <row r="19">
          <cell r="D19">
            <v>17</v>
          </cell>
          <cell r="G19">
            <v>252</v>
          </cell>
          <cell r="I19">
            <v>269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60</v>
          </cell>
          <cell r="G24">
            <v>900</v>
          </cell>
          <cell r="I24">
            <v>960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141</v>
          </cell>
          <cell r="I32">
            <v>146</v>
          </cell>
        </row>
        <row r="33">
          <cell r="D33">
            <v>9</v>
          </cell>
          <cell r="G33">
            <v>232</v>
          </cell>
          <cell r="I33">
            <v>242</v>
          </cell>
        </row>
        <row r="35">
          <cell r="C35">
            <v>7</v>
          </cell>
          <cell r="F35">
            <v>211</v>
          </cell>
          <cell r="I35">
            <v>222</v>
          </cell>
        </row>
        <row r="36">
          <cell r="D36">
            <v>10</v>
          </cell>
          <cell r="G36">
            <v>268</v>
          </cell>
          <cell r="I36">
            <v>280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2</v>
          </cell>
          <cell r="G41">
            <v>89</v>
          </cell>
          <cell r="I41">
            <v>93</v>
          </cell>
        </row>
        <row r="42">
          <cell r="I42">
            <v>0</v>
          </cell>
        </row>
        <row r="43">
          <cell r="D43">
            <v>1</v>
          </cell>
          <cell r="G43">
            <v>45</v>
          </cell>
          <cell r="I43">
            <v>47</v>
          </cell>
        </row>
        <row r="44">
          <cell r="I44">
            <v>0</v>
          </cell>
        </row>
        <row r="52">
          <cell r="D52">
            <v>4</v>
          </cell>
          <cell r="G52">
            <v>112</v>
          </cell>
          <cell r="I52">
            <v>116</v>
          </cell>
        </row>
        <row r="56">
          <cell r="D56">
            <v>5</v>
          </cell>
          <cell r="G56">
            <v>75</v>
          </cell>
          <cell r="I56">
            <v>80</v>
          </cell>
        </row>
      </sheetData>
      <sheetData sheetId="31">
        <row r="9">
          <cell r="C9">
            <v>2</v>
          </cell>
          <cell r="F9">
            <v>52</v>
          </cell>
          <cell r="I9">
            <v>54</v>
          </cell>
        </row>
        <row r="12">
          <cell r="D12">
            <v>20</v>
          </cell>
          <cell r="G12">
            <v>510</v>
          </cell>
          <cell r="I12">
            <v>530</v>
          </cell>
        </row>
        <row r="13">
          <cell r="D13">
            <v>7</v>
          </cell>
          <cell r="G13">
            <v>176</v>
          </cell>
          <cell r="I13">
            <v>183</v>
          </cell>
        </row>
        <row r="15">
          <cell r="D15">
            <v>2</v>
          </cell>
          <cell r="G15">
            <v>76</v>
          </cell>
          <cell r="I15">
            <v>80</v>
          </cell>
        </row>
        <row r="17">
          <cell r="C17">
            <v>30</v>
          </cell>
          <cell r="F17">
            <v>449</v>
          </cell>
          <cell r="I17">
            <v>479</v>
          </cell>
        </row>
        <row r="18">
          <cell r="D18">
            <v>11</v>
          </cell>
          <cell r="G18">
            <v>165</v>
          </cell>
          <cell r="I18">
            <v>176</v>
          </cell>
        </row>
        <row r="19">
          <cell r="D19">
            <v>16</v>
          </cell>
          <cell r="G19">
            <v>238</v>
          </cell>
          <cell r="I19">
            <v>254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63</v>
          </cell>
          <cell r="G24">
            <v>945</v>
          </cell>
          <cell r="I24">
            <v>1008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2</v>
          </cell>
          <cell r="G28">
            <v>50</v>
          </cell>
          <cell r="I28">
            <v>52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137</v>
          </cell>
          <cell r="I32">
            <v>142</v>
          </cell>
        </row>
        <row r="33">
          <cell r="D33">
            <v>10</v>
          </cell>
          <cell r="G33">
            <v>256</v>
          </cell>
          <cell r="I33">
            <v>267</v>
          </cell>
        </row>
        <row r="35">
          <cell r="C35">
            <v>9</v>
          </cell>
          <cell r="F35">
            <v>265</v>
          </cell>
          <cell r="I35">
            <v>277</v>
          </cell>
        </row>
        <row r="36">
          <cell r="D36">
            <v>10</v>
          </cell>
          <cell r="G36">
            <v>263</v>
          </cell>
          <cell r="I36">
            <v>274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14</v>
          </cell>
          <cell r="G39">
            <v>210</v>
          </cell>
          <cell r="I39">
            <v>224</v>
          </cell>
        </row>
        <row r="41">
          <cell r="D41">
            <v>1</v>
          </cell>
          <cell r="G41">
            <v>28</v>
          </cell>
          <cell r="I41">
            <v>29</v>
          </cell>
        </row>
        <row r="42">
          <cell r="D42">
            <v>1</v>
          </cell>
          <cell r="G42">
            <v>40</v>
          </cell>
          <cell r="I42">
            <v>42</v>
          </cell>
        </row>
        <row r="43">
          <cell r="D43">
            <v>1</v>
          </cell>
          <cell r="G43">
            <v>45</v>
          </cell>
          <cell r="I43">
            <v>47</v>
          </cell>
        </row>
        <row r="44">
          <cell r="D44">
            <v>1</v>
          </cell>
          <cell r="G44">
            <v>45</v>
          </cell>
          <cell r="I44">
            <v>47</v>
          </cell>
        </row>
        <row r="48">
          <cell r="D48">
            <v>1</v>
          </cell>
          <cell r="G48">
            <v>40</v>
          </cell>
          <cell r="I48">
            <v>42</v>
          </cell>
        </row>
        <row r="49">
          <cell r="D49">
            <v>1</v>
          </cell>
          <cell r="G49">
            <v>40</v>
          </cell>
          <cell r="I49">
            <v>42</v>
          </cell>
        </row>
        <row r="52">
          <cell r="D52">
            <v>3</v>
          </cell>
          <cell r="G52">
            <v>84</v>
          </cell>
          <cell r="I52">
            <v>87</v>
          </cell>
        </row>
        <row r="56">
          <cell r="D56">
            <v>6</v>
          </cell>
          <cell r="G56">
            <v>103</v>
          </cell>
          <cell r="I56">
            <v>109</v>
          </cell>
        </row>
      </sheetData>
      <sheetData sheetId="32">
        <row r="9">
          <cell r="C9">
            <v>4</v>
          </cell>
          <cell r="F9">
            <v>104</v>
          </cell>
          <cell r="I9">
            <v>108</v>
          </cell>
        </row>
        <row r="12">
          <cell r="D12">
            <v>19</v>
          </cell>
          <cell r="G12">
            <v>483</v>
          </cell>
          <cell r="I12">
            <v>502</v>
          </cell>
        </row>
        <row r="13">
          <cell r="D13">
            <v>11</v>
          </cell>
          <cell r="G13">
            <v>274</v>
          </cell>
          <cell r="I13">
            <v>285</v>
          </cell>
        </row>
        <row r="15">
          <cell r="D15">
            <v>2</v>
          </cell>
          <cell r="G15">
            <v>76</v>
          </cell>
          <cell r="I15">
            <v>80</v>
          </cell>
        </row>
        <row r="17">
          <cell r="C17">
            <v>30</v>
          </cell>
          <cell r="F17">
            <v>449</v>
          </cell>
          <cell r="I17">
            <v>479</v>
          </cell>
        </row>
        <row r="18">
          <cell r="D18">
            <v>10</v>
          </cell>
          <cell r="G18">
            <v>150</v>
          </cell>
          <cell r="I18">
            <v>160</v>
          </cell>
        </row>
        <row r="19">
          <cell r="D19">
            <v>18</v>
          </cell>
          <cell r="G19">
            <v>267</v>
          </cell>
          <cell r="I19">
            <v>285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69</v>
          </cell>
          <cell r="G24">
            <v>1035</v>
          </cell>
          <cell r="I24">
            <v>1104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2</v>
          </cell>
          <cell r="G28">
            <v>50</v>
          </cell>
          <cell r="I28">
            <v>52</v>
          </cell>
        </row>
        <row r="30">
          <cell r="D30">
            <v>2</v>
          </cell>
          <cell r="G30">
            <v>48</v>
          </cell>
          <cell r="I30">
            <v>50</v>
          </cell>
        </row>
        <row r="32">
          <cell r="C32">
            <v>4</v>
          </cell>
          <cell r="F32">
            <v>109</v>
          </cell>
          <cell r="I32">
            <v>113</v>
          </cell>
        </row>
        <row r="33">
          <cell r="D33">
            <v>12</v>
          </cell>
          <cell r="G33">
            <v>313</v>
          </cell>
          <cell r="I33">
            <v>327</v>
          </cell>
        </row>
        <row r="35">
          <cell r="C35">
            <v>9</v>
          </cell>
          <cell r="F35">
            <v>268</v>
          </cell>
          <cell r="I35">
            <v>281</v>
          </cell>
        </row>
        <row r="36">
          <cell r="D36">
            <v>10</v>
          </cell>
          <cell r="G36">
            <v>261</v>
          </cell>
          <cell r="I36">
            <v>272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1</v>
          </cell>
          <cell r="G41">
            <v>44</v>
          </cell>
          <cell r="I41">
            <v>46</v>
          </cell>
        </row>
        <row r="42">
          <cell r="I42">
            <v>0</v>
          </cell>
        </row>
        <row r="43">
          <cell r="D43">
            <v>1</v>
          </cell>
          <cell r="G43">
            <v>45</v>
          </cell>
          <cell r="I43">
            <v>47</v>
          </cell>
        </row>
        <row r="44">
          <cell r="I44">
            <v>0</v>
          </cell>
        </row>
        <row r="52">
          <cell r="D52">
            <v>3</v>
          </cell>
          <cell r="G52">
            <v>84</v>
          </cell>
          <cell r="I52">
            <v>87</v>
          </cell>
        </row>
        <row r="56">
          <cell r="D56">
            <v>9</v>
          </cell>
          <cell r="G56">
            <v>148</v>
          </cell>
          <cell r="I56">
            <v>157</v>
          </cell>
        </row>
      </sheetData>
      <sheetData sheetId="33">
        <row r="9">
          <cell r="C9">
            <v>3</v>
          </cell>
          <cell r="F9">
            <v>80</v>
          </cell>
          <cell r="I9">
            <v>83</v>
          </cell>
        </row>
        <row r="12">
          <cell r="D12">
            <v>20</v>
          </cell>
          <cell r="G12">
            <v>519</v>
          </cell>
          <cell r="I12">
            <v>539</v>
          </cell>
        </row>
        <row r="13">
          <cell r="D13">
            <v>9</v>
          </cell>
          <cell r="G13">
            <v>234</v>
          </cell>
          <cell r="I13">
            <v>243</v>
          </cell>
        </row>
        <row r="15">
          <cell r="D15">
            <v>2</v>
          </cell>
          <cell r="G15">
            <v>76</v>
          </cell>
          <cell r="I15">
            <v>80</v>
          </cell>
        </row>
        <row r="17">
          <cell r="C17">
            <v>34</v>
          </cell>
          <cell r="F17">
            <v>509</v>
          </cell>
          <cell r="I17">
            <v>543</v>
          </cell>
        </row>
        <row r="18">
          <cell r="D18">
            <v>18</v>
          </cell>
          <cell r="G18">
            <v>270</v>
          </cell>
          <cell r="I18">
            <v>288</v>
          </cell>
        </row>
        <row r="19">
          <cell r="D19">
            <v>26</v>
          </cell>
          <cell r="G19">
            <v>386</v>
          </cell>
          <cell r="I19">
            <v>412</v>
          </cell>
        </row>
        <row r="20">
          <cell r="D20">
            <v>2</v>
          </cell>
          <cell r="G20">
            <v>30</v>
          </cell>
          <cell r="I20">
            <v>32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78</v>
          </cell>
          <cell r="G24">
            <v>1170</v>
          </cell>
          <cell r="I24">
            <v>1248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2</v>
          </cell>
          <cell r="G28">
            <v>50</v>
          </cell>
          <cell r="I28">
            <v>52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6</v>
          </cell>
          <cell r="F32">
            <v>161</v>
          </cell>
          <cell r="I32">
            <v>167</v>
          </cell>
        </row>
        <row r="33">
          <cell r="D33">
            <v>13</v>
          </cell>
          <cell r="G33">
            <v>328</v>
          </cell>
          <cell r="I33">
            <v>343</v>
          </cell>
        </row>
        <row r="35">
          <cell r="C35">
            <v>11</v>
          </cell>
          <cell r="F35">
            <v>324</v>
          </cell>
          <cell r="I35">
            <v>339</v>
          </cell>
        </row>
        <row r="36">
          <cell r="D36">
            <v>12</v>
          </cell>
          <cell r="G36">
            <v>313</v>
          </cell>
          <cell r="I36">
            <v>327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15</v>
          </cell>
          <cell r="G39">
            <v>225</v>
          </cell>
          <cell r="I39">
            <v>240</v>
          </cell>
        </row>
        <row r="41">
          <cell r="D41">
            <v>1</v>
          </cell>
          <cell r="G41">
            <v>44</v>
          </cell>
          <cell r="I41">
            <v>46</v>
          </cell>
        </row>
        <row r="49">
          <cell r="D49">
            <v>2</v>
          </cell>
          <cell r="G49">
            <v>80</v>
          </cell>
          <cell r="I49">
            <v>84</v>
          </cell>
        </row>
        <row r="52">
          <cell r="D52">
            <v>5</v>
          </cell>
          <cell r="G52">
            <v>140</v>
          </cell>
          <cell r="I52">
            <v>145</v>
          </cell>
        </row>
        <row r="56">
          <cell r="D56">
            <v>6</v>
          </cell>
          <cell r="G56">
            <v>103</v>
          </cell>
          <cell r="I56">
            <v>109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BC SỞ GTVT 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 refreshError="1"/>
      <sheetData sheetId="1" refreshError="1"/>
      <sheetData sheetId="2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5</v>
          </cell>
          <cell r="H10">
            <v>128</v>
          </cell>
          <cell r="I10">
            <v>133</v>
          </cell>
        </row>
        <row r="11">
          <cell r="H11">
            <v>0</v>
          </cell>
          <cell r="I11">
            <v>0</v>
          </cell>
        </row>
        <row r="14">
          <cell r="C14">
            <v>20</v>
          </cell>
          <cell r="H14">
            <v>300</v>
          </cell>
          <cell r="I14">
            <v>320</v>
          </cell>
        </row>
        <row r="15">
          <cell r="D15">
            <v>14</v>
          </cell>
          <cell r="H15">
            <v>210</v>
          </cell>
          <cell r="I15">
            <v>224</v>
          </cell>
        </row>
        <row r="16">
          <cell r="D16">
            <v>18</v>
          </cell>
          <cell r="H16">
            <v>270</v>
          </cell>
          <cell r="I16">
            <v>288</v>
          </cell>
        </row>
        <row r="21">
          <cell r="E21">
            <v>89</v>
          </cell>
          <cell r="H21">
            <v>1335</v>
          </cell>
          <cell r="I21">
            <v>1424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112</v>
          </cell>
          <cell r="I29">
            <v>117</v>
          </cell>
        </row>
        <row r="30">
          <cell r="E30">
            <v>8</v>
          </cell>
          <cell r="H30">
            <v>203</v>
          </cell>
          <cell r="I30">
            <v>211</v>
          </cell>
        </row>
        <row r="32">
          <cell r="E32">
            <v>6</v>
          </cell>
          <cell r="H32">
            <v>158</v>
          </cell>
          <cell r="I32">
            <v>164</v>
          </cell>
        </row>
        <row r="33">
          <cell r="E33">
            <v>8</v>
          </cell>
          <cell r="H33">
            <v>216</v>
          </cell>
          <cell r="I33">
            <v>224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1</v>
          </cell>
          <cell r="H38">
            <v>45</v>
          </cell>
          <cell r="I38">
            <v>47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2</v>
          </cell>
          <cell r="H46">
            <v>56</v>
          </cell>
          <cell r="I46">
            <v>58</v>
          </cell>
        </row>
        <row r="49">
          <cell r="E49">
            <v>4</v>
          </cell>
          <cell r="H49">
            <v>60</v>
          </cell>
          <cell r="I49">
            <v>64</v>
          </cell>
        </row>
        <row r="51">
          <cell r="E51">
            <v>1</v>
          </cell>
          <cell r="H51">
            <v>33</v>
          </cell>
          <cell r="I51">
            <v>35</v>
          </cell>
        </row>
        <row r="53">
          <cell r="E53">
            <v>1</v>
          </cell>
          <cell r="H53">
            <v>45</v>
          </cell>
          <cell r="I53">
            <v>47</v>
          </cell>
        </row>
      </sheetData>
      <sheetData sheetId="3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4</v>
          </cell>
          <cell r="H10">
            <v>108</v>
          </cell>
          <cell r="I10">
            <v>112</v>
          </cell>
        </row>
        <row r="11">
          <cell r="D11">
            <v>1</v>
          </cell>
          <cell r="H11">
            <v>28</v>
          </cell>
          <cell r="I11">
            <v>29</v>
          </cell>
        </row>
        <row r="14">
          <cell r="C14">
            <v>27</v>
          </cell>
          <cell r="H14">
            <v>405</v>
          </cell>
          <cell r="I14">
            <v>432</v>
          </cell>
        </row>
        <row r="15">
          <cell r="D15">
            <v>14</v>
          </cell>
          <cell r="H15">
            <v>210</v>
          </cell>
          <cell r="I15">
            <v>224</v>
          </cell>
        </row>
        <row r="16">
          <cell r="D16">
            <v>20</v>
          </cell>
          <cell r="H16">
            <v>300</v>
          </cell>
          <cell r="I16">
            <v>320</v>
          </cell>
        </row>
        <row r="21">
          <cell r="E21">
            <v>82</v>
          </cell>
          <cell r="H21">
            <v>1230</v>
          </cell>
          <cell r="I21">
            <v>1312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6</v>
          </cell>
          <cell r="H30">
            <v>156</v>
          </cell>
          <cell r="I30">
            <v>162</v>
          </cell>
        </row>
        <row r="32">
          <cell r="E32">
            <v>6</v>
          </cell>
          <cell r="H32">
            <v>150</v>
          </cell>
          <cell r="I32">
            <v>156</v>
          </cell>
        </row>
        <row r="33">
          <cell r="E33">
            <v>7</v>
          </cell>
          <cell r="H33">
            <v>182</v>
          </cell>
          <cell r="I33">
            <v>189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3</v>
          </cell>
          <cell r="H49">
            <v>45</v>
          </cell>
          <cell r="I49">
            <v>48</v>
          </cell>
        </row>
        <row r="51">
          <cell r="E51">
            <v>1</v>
          </cell>
          <cell r="H51">
            <v>36</v>
          </cell>
          <cell r="I51">
            <v>38</v>
          </cell>
        </row>
        <row r="53">
          <cell r="E53">
            <v>0</v>
          </cell>
          <cell r="H53">
            <v>0</v>
          </cell>
        </row>
      </sheetData>
      <sheetData sheetId="4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5</v>
          </cell>
          <cell r="H10">
            <v>136</v>
          </cell>
          <cell r="I10">
            <v>141</v>
          </cell>
        </row>
        <row r="11">
          <cell r="H11">
            <v>0</v>
          </cell>
          <cell r="I11">
            <v>0</v>
          </cell>
        </row>
        <row r="14">
          <cell r="C14">
            <v>26</v>
          </cell>
          <cell r="H14">
            <v>390</v>
          </cell>
          <cell r="I14">
            <v>416</v>
          </cell>
        </row>
        <row r="15">
          <cell r="D15">
            <v>12</v>
          </cell>
          <cell r="H15">
            <v>180</v>
          </cell>
          <cell r="I15">
            <v>192</v>
          </cell>
        </row>
        <row r="16">
          <cell r="D16">
            <v>18</v>
          </cell>
          <cell r="H16">
            <v>270</v>
          </cell>
          <cell r="I16">
            <v>288</v>
          </cell>
        </row>
        <row r="21">
          <cell r="E21">
            <v>82</v>
          </cell>
          <cell r="H21">
            <v>1230</v>
          </cell>
          <cell r="I21">
            <v>1312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112</v>
          </cell>
          <cell r="I29">
            <v>117</v>
          </cell>
        </row>
        <row r="30">
          <cell r="E30">
            <v>6</v>
          </cell>
          <cell r="H30">
            <v>147</v>
          </cell>
          <cell r="I30">
            <v>153</v>
          </cell>
        </row>
        <row r="32">
          <cell r="E32">
            <v>6</v>
          </cell>
          <cell r="H32">
            <v>158</v>
          </cell>
          <cell r="I32">
            <v>164</v>
          </cell>
        </row>
        <row r="33">
          <cell r="E33">
            <v>7</v>
          </cell>
          <cell r="H33">
            <v>182</v>
          </cell>
          <cell r="I33">
            <v>189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1</v>
          </cell>
          <cell r="H41">
            <v>45</v>
          </cell>
          <cell r="I41">
            <v>47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9">
          <cell r="E49">
            <v>4</v>
          </cell>
          <cell r="H49">
            <v>60</v>
          </cell>
          <cell r="I49">
            <v>64</v>
          </cell>
        </row>
        <row r="51">
          <cell r="E51">
            <v>1</v>
          </cell>
          <cell r="H51">
            <v>36</v>
          </cell>
          <cell r="I51">
            <v>38</v>
          </cell>
        </row>
        <row r="53">
          <cell r="E53">
            <v>0</v>
          </cell>
          <cell r="H53">
            <v>0</v>
          </cell>
        </row>
      </sheetData>
      <sheetData sheetId="5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5</v>
          </cell>
          <cell r="H10">
            <v>140</v>
          </cell>
          <cell r="I10">
            <v>145</v>
          </cell>
        </row>
        <row r="11">
          <cell r="H11">
            <v>0</v>
          </cell>
          <cell r="I11">
            <v>0</v>
          </cell>
        </row>
        <row r="14">
          <cell r="C14">
            <v>22</v>
          </cell>
          <cell r="H14">
            <v>330</v>
          </cell>
          <cell r="I14">
            <v>352</v>
          </cell>
        </row>
        <row r="15">
          <cell r="D15">
            <v>14</v>
          </cell>
          <cell r="H15">
            <v>210</v>
          </cell>
          <cell r="I15">
            <v>224</v>
          </cell>
        </row>
        <row r="16">
          <cell r="D16">
            <v>20</v>
          </cell>
          <cell r="H16">
            <v>300</v>
          </cell>
          <cell r="I16">
            <v>320</v>
          </cell>
        </row>
        <row r="21">
          <cell r="E21">
            <v>96</v>
          </cell>
          <cell r="H21">
            <v>1440</v>
          </cell>
          <cell r="I21">
            <v>1536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6</v>
          </cell>
          <cell r="H30">
            <v>126</v>
          </cell>
          <cell r="I30">
            <v>132</v>
          </cell>
        </row>
        <row r="32">
          <cell r="E32">
            <v>6</v>
          </cell>
          <cell r="H32">
            <v>158</v>
          </cell>
          <cell r="I32">
            <v>164</v>
          </cell>
        </row>
        <row r="33">
          <cell r="E33">
            <v>9</v>
          </cell>
          <cell r="H33">
            <v>238</v>
          </cell>
          <cell r="I33">
            <v>247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0</v>
          </cell>
          <cell r="H38">
            <v>0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3</v>
          </cell>
          <cell r="H49">
            <v>45</v>
          </cell>
          <cell r="I49">
            <v>48</v>
          </cell>
        </row>
        <row r="51">
          <cell r="E51">
            <v>0</v>
          </cell>
          <cell r="H51">
            <v>0</v>
          </cell>
        </row>
        <row r="53">
          <cell r="E53">
            <v>1</v>
          </cell>
          <cell r="H53">
            <v>41</v>
          </cell>
          <cell r="I53">
            <v>43</v>
          </cell>
        </row>
      </sheetData>
      <sheetData sheetId="6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12</v>
          </cell>
          <cell r="H10">
            <v>315</v>
          </cell>
          <cell r="I10">
            <v>327</v>
          </cell>
        </row>
        <row r="11">
          <cell r="D11">
            <v>3</v>
          </cell>
          <cell r="H11">
            <v>83</v>
          </cell>
          <cell r="I11">
            <v>86</v>
          </cell>
        </row>
        <row r="14">
          <cell r="C14">
            <v>28</v>
          </cell>
          <cell r="H14">
            <v>420</v>
          </cell>
          <cell r="I14">
            <v>448</v>
          </cell>
        </row>
        <row r="15">
          <cell r="D15">
            <v>12</v>
          </cell>
          <cell r="H15">
            <v>180</v>
          </cell>
          <cell r="I15">
            <v>192</v>
          </cell>
        </row>
        <row r="16">
          <cell r="D16">
            <v>23</v>
          </cell>
          <cell r="H16">
            <v>345</v>
          </cell>
          <cell r="I16">
            <v>368</v>
          </cell>
        </row>
        <row r="21">
          <cell r="E21">
            <v>111</v>
          </cell>
          <cell r="H21">
            <v>1665</v>
          </cell>
          <cell r="I21">
            <v>1776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7</v>
          </cell>
          <cell r="H30">
            <v>163</v>
          </cell>
          <cell r="I30">
            <v>170</v>
          </cell>
        </row>
        <row r="32">
          <cell r="E32">
            <v>6</v>
          </cell>
          <cell r="H32">
            <v>158</v>
          </cell>
          <cell r="I32">
            <v>164</v>
          </cell>
        </row>
        <row r="33">
          <cell r="E33">
            <v>5</v>
          </cell>
          <cell r="H33">
            <v>127</v>
          </cell>
          <cell r="I33">
            <v>133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0</v>
          </cell>
          <cell r="H38">
            <v>0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3</v>
          </cell>
          <cell r="H49">
            <v>45</v>
          </cell>
          <cell r="I49">
            <v>48</v>
          </cell>
        </row>
        <row r="51">
          <cell r="E51">
            <v>1</v>
          </cell>
          <cell r="H51">
            <v>36</v>
          </cell>
          <cell r="I51">
            <v>38</v>
          </cell>
        </row>
        <row r="53">
          <cell r="E53">
            <v>0</v>
          </cell>
          <cell r="H53">
            <v>0</v>
          </cell>
        </row>
      </sheetData>
      <sheetData sheetId="7">
        <row r="9">
          <cell r="C9">
            <v>2</v>
          </cell>
          <cell r="H9">
            <v>48</v>
          </cell>
          <cell r="I9">
            <v>50</v>
          </cell>
        </row>
        <row r="10">
          <cell r="D10">
            <v>10</v>
          </cell>
          <cell r="H10">
            <v>268</v>
          </cell>
          <cell r="I10">
            <v>278</v>
          </cell>
        </row>
        <row r="11">
          <cell r="D11">
            <v>3</v>
          </cell>
          <cell r="H11">
            <v>79</v>
          </cell>
          <cell r="I11">
            <v>82</v>
          </cell>
        </row>
        <row r="14">
          <cell r="C14">
            <v>29</v>
          </cell>
          <cell r="H14">
            <v>435</v>
          </cell>
          <cell r="I14">
            <v>464</v>
          </cell>
        </row>
        <row r="15">
          <cell r="D15">
            <v>12</v>
          </cell>
          <cell r="H15">
            <v>180</v>
          </cell>
          <cell r="I15">
            <v>192</v>
          </cell>
        </row>
        <row r="16">
          <cell r="D16">
            <v>16</v>
          </cell>
          <cell r="H16">
            <v>240</v>
          </cell>
          <cell r="I16">
            <v>256</v>
          </cell>
        </row>
        <row r="21">
          <cell r="E21">
            <v>108</v>
          </cell>
          <cell r="H21">
            <v>1680</v>
          </cell>
          <cell r="I21">
            <v>1790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6</v>
          </cell>
          <cell r="H30">
            <v>148</v>
          </cell>
          <cell r="I30">
            <v>154</v>
          </cell>
        </row>
        <row r="32">
          <cell r="E32">
            <v>6</v>
          </cell>
          <cell r="H32">
            <v>160</v>
          </cell>
          <cell r="I32">
            <v>166</v>
          </cell>
        </row>
        <row r="33">
          <cell r="E33">
            <v>7</v>
          </cell>
          <cell r="H33">
            <v>178</v>
          </cell>
          <cell r="I33">
            <v>185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3</v>
          </cell>
          <cell r="H49">
            <v>45</v>
          </cell>
          <cell r="I49">
            <v>48</v>
          </cell>
        </row>
        <row r="51">
          <cell r="E51">
            <v>1</v>
          </cell>
          <cell r="H51">
            <v>33</v>
          </cell>
          <cell r="I51">
            <v>35</v>
          </cell>
        </row>
        <row r="53">
          <cell r="E53">
            <v>0</v>
          </cell>
          <cell r="H53">
            <v>0</v>
          </cell>
        </row>
      </sheetData>
      <sheetData sheetId="8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11</v>
          </cell>
          <cell r="H10">
            <v>304</v>
          </cell>
          <cell r="I10">
            <v>315</v>
          </cell>
        </row>
        <row r="11">
          <cell r="D11">
            <v>2</v>
          </cell>
          <cell r="H11">
            <v>51</v>
          </cell>
          <cell r="I11">
            <v>53</v>
          </cell>
        </row>
        <row r="14">
          <cell r="C14">
            <v>37</v>
          </cell>
          <cell r="H14">
            <v>555</v>
          </cell>
          <cell r="I14">
            <v>592</v>
          </cell>
        </row>
        <row r="15">
          <cell r="D15">
            <v>19</v>
          </cell>
          <cell r="H15">
            <v>285</v>
          </cell>
          <cell r="I15">
            <v>304</v>
          </cell>
        </row>
        <row r="16">
          <cell r="D16">
            <v>27</v>
          </cell>
          <cell r="H16">
            <v>405</v>
          </cell>
          <cell r="I16">
            <v>432</v>
          </cell>
        </row>
        <row r="21">
          <cell r="E21">
            <v>118</v>
          </cell>
          <cell r="H21">
            <v>1770</v>
          </cell>
          <cell r="I21">
            <v>1888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3</v>
          </cell>
          <cell r="H30">
            <v>68</v>
          </cell>
          <cell r="I30">
            <v>71</v>
          </cell>
        </row>
        <row r="32">
          <cell r="E32">
            <v>6</v>
          </cell>
          <cell r="H32">
            <v>160</v>
          </cell>
          <cell r="I32">
            <v>166</v>
          </cell>
        </row>
        <row r="33">
          <cell r="E33">
            <v>8</v>
          </cell>
          <cell r="H33">
            <v>233</v>
          </cell>
          <cell r="I33">
            <v>243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0</v>
          </cell>
          <cell r="H38">
            <v>0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</row>
        <row r="41">
          <cell r="E41">
            <v>1</v>
          </cell>
          <cell r="H41">
            <v>45</v>
          </cell>
          <cell r="I41">
            <v>47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8</v>
          </cell>
          <cell r="H49">
            <v>133</v>
          </cell>
          <cell r="I49">
            <v>141</v>
          </cell>
        </row>
        <row r="51">
          <cell r="E51">
            <v>1</v>
          </cell>
          <cell r="H51">
            <v>36</v>
          </cell>
          <cell r="I51">
            <v>38</v>
          </cell>
        </row>
        <row r="53">
          <cell r="E53">
            <v>1</v>
          </cell>
          <cell r="H53">
            <v>45</v>
          </cell>
          <cell r="I53">
            <v>47</v>
          </cell>
        </row>
      </sheetData>
      <sheetData sheetId="9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6</v>
          </cell>
          <cell r="H10">
            <v>164</v>
          </cell>
          <cell r="I10">
            <v>170</v>
          </cell>
        </row>
        <row r="11">
          <cell r="D11">
            <v>1</v>
          </cell>
          <cell r="H11">
            <v>28</v>
          </cell>
          <cell r="I11">
            <v>29</v>
          </cell>
        </row>
        <row r="14">
          <cell r="C14">
            <v>41</v>
          </cell>
          <cell r="H14">
            <v>615</v>
          </cell>
          <cell r="I14">
            <v>656</v>
          </cell>
        </row>
        <row r="15">
          <cell r="D15">
            <v>13</v>
          </cell>
          <cell r="H15">
            <v>195</v>
          </cell>
          <cell r="I15">
            <v>208</v>
          </cell>
        </row>
        <row r="16">
          <cell r="D16">
            <v>21</v>
          </cell>
          <cell r="H16">
            <v>315</v>
          </cell>
          <cell r="I16">
            <v>336</v>
          </cell>
        </row>
        <row r="21">
          <cell r="E21">
            <v>88</v>
          </cell>
          <cell r="H21">
            <v>1320</v>
          </cell>
          <cell r="I21">
            <v>1408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7</v>
          </cell>
          <cell r="H30">
            <v>168</v>
          </cell>
          <cell r="I30">
            <v>175</v>
          </cell>
        </row>
        <row r="32">
          <cell r="E32">
            <v>5</v>
          </cell>
          <cell r="H32">
            <v>132</v>
          </cell>
          <cell r="I32">
            <v>137</v>
          </cell>
        </row>
        <row r="33">
          <cell r="E33">
            <v>9</v>
          </cell>
          <cell r="H33">
            <v>238</v>
          </cell>
          <cell r="I33">
            <v>247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4</v>
          </cell>
          <cell r="H49">
            <v>60</v>
          </cell>
          <cell r="I49">
            <v>64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</sheetData>
      <sheetData sheetId="10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5</v>
          </cell>
          <cell r="H10">
            <v>132</v>
          </cell>
          <cell r="I10">
            <v>137</v>
          </cell>
        </row>
        <row r="11">
          <cell r="D11">
            <v>1</v>
          </cell>
          <cell r="H11">
            <v>28</v>
          </cell>
          <cell r="I11">
            <v>29</v>
          </cell>
        </row>
        <row r="14">
          <cell r="C14">
            <v>20</v>
          </cell>
          <cell r="H14">
            <v>300</v>
          </cell>
          <cell r="I14">
            <v>320</v>
          </cell>
        </row>
        <row r="15">
          <cell r="D15">
            <v>8</v>
          </cell>
          <cell r="H15">
            <v>120</v>
          </cell>
          <cell r="I15">
            <v>128</v>
          </cell>
        </row>
        <row r="16">
          <cell r="D16">
            <v>18</v>
          </cell>
          <cell r="H16">
            <v>270</v>
          </cell>
          <cell r="I16">
            <v>288</v>
          </cell>
        </row>
        <row r="21">
          <cell r="E21">
            <v>81</v>
          </cell>
          <cell r="H21">
            <v>1215</v>
          </cell>
          <cell r="I21">
            <v>1296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5</v>
          </cell>
          <cell r="H30">
            <v>120</v>
          </cell>
          <cell r="I30">
            <v>125</v>
          </cell>
        </row>
        <row r="32">
          <cell r="E32">
            <v>5</v>
          </cell>
          <cell r="H32">
            <v>124</v>
          </cell>
          <cell r="I32">
            <v>129</v>
          </cell>
        </row>
        <row r="33">
          <cell r="E33">
            <v>7</v>
          </cell>
          <cell r="H33">
            <v>188</v>
          </cell>
          <cell r="I33">
            <v>195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0</v>
          </cell>
          <cell r="H38">
            <v>0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1">
          <cell r="E51">
            <v>1</v>
          </cell>
          <cell r="H51">
            <v>36</v>
          </cell>
          <cell r="I51">
            <v>38</v>
          </cell>
        </row>
        <row r="53">
          <cell r="E53">
            <v>0</v>
          </cell>
          <cell r="H53">
            <v>0</v>
          </cell>
        </row>
      </sheetData>
      <sheetData sheetId="11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5</v>
          </cell>
          <cell r="H10">
            <v>136</v>
          </cell>
          <cell r="I10">
            <v>141</v>
          </cell>
        </row>
        <row r="11">
          <cell r="H11">
            <v>0</v>
          </cell>
          <cell r="I11">
            <v>0</v>
          </cell>
        </row>
        <row r="14">
          <cell r="C14">
            <v>29</v>
          </cell>
          <cell r="H14">
            <v>435</v>
          </cell>
          <cell r="I14">
            <v>464</v>
          </cell>
        </row>
        <row r="15">
          <cell r="D15">
            <v>14</v>
          </cell>
          <cell r="H15">
            <v>210</v>
          </cell>
          <cell r="I15">
            <v>224</v>
          </cell>
        </row>
        <row r="16">
          <cell r="D16">
            <v>18</v>
          </cell>
          <cell r="H16">
            <v>270</v>
          </cell>
          <cell r="I16">
            <v>288</v>
          </cell>
        </row>
        <row r="21">
          <cell r="E21">
            <v>85</v>
          </cell>
          <cell r="H21">
            <v>1275</v>
          </cell>
          <cell r="I21">
            <v>1360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124</v>
          </cell>
          <cell r="I29">
            <v>129</v>
          </cell>
        </row>
        <row r="30">
          <cell r="E30">
            <v>5</v>
          </cell>
          <cell r="H30">
            <v>116</v>
          </cell>
          <cell r="I30">
            <v>121</v>
          </cell>
        </row>
        <row r="32">
          <cell r="E32">
            <v>6</v>
          </cell>
          <cell r="H32">
            <v>152</v>
          </cell>
          <cell r="I32">
            <v>158</v>
          </cell>
        </row>
        <row r="33">
          <cell r="E33">
            <v>7</v>
          </cell>
          <cell r="H33">
            <v>186</v>
          </cell>
          <cell r="I33">
            <v>193</v>
          </cell>
        </row>
        <row r="34">
          <cell r="E34">
            <v>0</v>
          </cell>
          <cell r="H34">
            <v>0</v>
          </cell>
          <cell r="I34">
            <v>0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4</v>
          </cell>
          <cell r="H49">
            <v>60</v>
          </cell>
          <cell r="I49">
            <v>64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</sheetData>
      <sheetData sheetId="12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7</v>
          </cell>
          <cell r="H10">
            <v>188</v>
          </cell>
          <cell r="I10">
            <v>195</v>
          </cell>
        </row>
        <row r="11">
          <cell r="H11">
            <v>0</v>
          </cell>
          <cell r="I11">
            <v>0</v>
          </cell>
        </row>
        <row r="14">
          <cell r="C14">
            <v>24</v>
          </cell>
          <cell r="H14">
            <v>360</v>
          </cell>
          <cell r="I14">
            <v>384</v>
          </cell>
        </row>
        <row r="15">
          <cell r="D15">
            <v>16</v>
          </cell>
          <cell r="H15">
            <v>240</v>
          </cell>
          <cell r="I15">
            <v>256</v>
          </cell>
        </row>
        <row r="16">
          <cell r="D16">
            <v>19</v>
          </cell>
          <cell r="H16">
            <v>285</v>
          </cell>
          <cell r="I16">
            <v>304</v>
          </cell>
        </row>
        <row r="21">
          <cell r="E21">
            <v>94</v>
          </cell>
          <cell r="H21">
            <v>1410</v>
          </cell>
          <cell r="I21">
            <v>1504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112</v>
          </cell>
          <cell r="I29">
            <v>117</v>
          </cell>
        </row>
        <row r="30">
          <cell r="E30">
            <v>6</v>
          </cell>
          <cell r="H30">
            <v>126</v>
          </cell>
          <cell r="I30">
            <v>132</v>
          </cell>
        </row>
        <row r="32">
          <cell r="E32">
            <v>7</v>
          </cell>
          <cell r="H32">
            <v>184</v>
          </cell>
          <cell r="I32">
            <v>191</v>
          </cell>
        </row>
        <row r="33">
          <cell r="E33">
            <v>7</v>
          </cell>
          <cell r="H33">
            <v>180</v>
          </cell>
          <cell r="I33">
            <v>187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1</v>
          </cell>
          <cell r="H38">
            <v>45</v>
          </cell>
          <cell r="I38">
            <v>47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4</v>
          </cell>
          <cell r="H49">
            <v>60</v>
          </cell>
          <cell r="I49">
            <v>64</v>
          </cell>
        </row>
        <row r="51">
          <cell r="E51">
            <v>0</v>
          </cell>
          <cell r="H51">
            <v>0</v>
          </cell>
        </row>
        <row r="53">
          <cell r="E53">
            <v>1</v>
          </cell>
          <cell r="H53">
            <v>38</v>
          </cell>
          <cell r="I53">
            <v>40</v>
          </cell>
        </row>
      </sheetData>
      <sheetData sheetId="13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11</v>
          </cell>
          <cell r="H10">
            <v>300</v>
          </cell>
          <cell r="I10">
            <v>311</v>
          </cell>
        </row>
        <row r="11">
          <cell r="H11">
            <v>0</v>
          </cell>
          <cell r="I11">
            <v>0</v>
          </cell>
        </row>
        <row r="14">
          <cell r="C14">
            <v>51</v>
          </cell>
          <cell r="H14">
            <v>762</v>
          </cell>
          <cell r="I14">
            <v>813</v>
          </cell>
        </row>
        <row r="15">
          <cell r="D15">
            <v>14</v>
          </cell>
          <cell r="H15">
            <v>210</v>
          </cell>
          <cell r="I15">
            <v>224</v>
          </cell>
        </row>
        <row r="16">
          <cell r="D16">
            <v>19</v>
          </cell>
          <cell r="H16">
            <v>285</v>
          </cell>
          <cell r="I16">
            <v>304</v>
          </cell>
        </row>
        <row r="21">
          <cell r="E21">
            <v>109</v>
          </cell>
          <cell r="H21">
            <v>1665</v>
          </cell>
          <cell r="I21">
            <v>1775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6</v>
          </cell>
          <cell r="H30">
            <v>134</v>
          </cell>
          <cell r="I30">
            <v>140</v>
          </cell>
        </row>
        <row r="32">
          <cell r="E32">
            <v>7</v>
          </cell>
          <cell r="H32">
            <v>186</v>
          </cell>
          <cell r="I32">
            <v>193</v>
          </cell>
        </row>
        <row r="33">
          <cell r="E33">
            <v>8</v>
          </cell>
          <cell r="H33">
            <v>210</v>
          </cell>
          <cell r="I33">
            <v>218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5</v>
          </cell>
          <cell r="H49">
            <v>88</v>
          </cell>
          <cell r="I49">
            <v>93</v>
          </cell>
        </row>
        <row r="51">
          <cell r="E51">
            <v>1</v>
          </cell>
          <cell r="H51">
            <v>33</v>
          </cell>
          <cell r="I51">
            <v>35</v>
          </cell>
        </row>
        <row r="53">
          <cell r="E53">
            <v>0</v>
          </cell>
          <cell r="H53">
            <v>0</v>
          </cell>
        </row>
      </sheetData>
      <sheetData sheetId="14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12</v>
          </cell>
          <cell r="H10">
            <v>323</v>
          </cell>
          <cell r="I10">
            <v>335</v>
          </cell>
        </row>
        <row r="11">
          <cell r="D11">
            <v>1</v>
          </cell>
          <cell r="H11">
            <v>28</v>
          </cell>
          <cell r="I11">
            <v>29</v>
          </cell>
        </row>
        <row r="14">
          <cell r="C14">
            <v>32</v>
          </cell>
          <cell r="H14">
            <v>480</v>
          </cell>
          <cell r="I14">
            <v>512</v>
          </cell>
        </row>
        <row r="15">
          <cell r="D15">
            <v>13</v>
          </cell>
          <cell r="H15">
            <v>195</v>
          </cell>
          <cell r="I15">
            <v>208</v>
          </cell>
        </row>
        <row r="16">
          <cell r="D16">
            <v>17</v>
          </cell>
          <cell r="H16">
            <v>255</v>
          </cell>
          <cell r="I16">
            <v>272</v>
          </cell>
        </row>
        <row r="21">
          <cell r="E21">
            <v>110</v>
          </cell>
          <cell r="H21">
            <v>1650</v>
          </cell>
          <cell r="I21">
            <v>1760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8</v>
          </cell>
          <cell r="H30">
            <v>183</v>
          </cell>
          <cell r="I30">
            <v>191</v>
          </cell>
        </row>
        <row r="32">
          <cell r="E32">
            <v>6</v>
          </cell>
          <cell r="H32">
            <v>160</v>
          </cell>
          <cell r="I32">
            <v>166</v>
          </cell>
        </row>
        <row r="33">
          <cell r="E33">
            <v>8</v>
          </cell>
          <cell r="H33">
            <v>217</v>
          </cell>
          <cell r="I33">
            <v>226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0</v>
          </cell>
          <cell r="H38">
            <v>0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1</v>
          </cell>
          <cell r="H40">
            <v>45</v>
          </cell>
          <cell r="I40">
            <v>47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2</v>
          </cell>
          <cell r="H46">
            <v>56</v>
          </cell>
          <cell r="I46">
            <v>58</v>
          </cell>
        </row>
        <row r="49">
          <cell r="E49">
            <v>5</v>
          </cell>
          <cell r="H49">
            <v>88</v>
          </cell>
          <cell r="I49">
            <v>93</v>
          </cell>
        </row>
        <row r="51">
          <cell r="E51">
            <v>1</v>
          </cell>
          <cell r="H51">
            <v>36</v>
          </cell>
          <cell r="I51">
            <v>38</v>
          </cell>
        </row>
        <row r="53">
          <cell r="E53">
            <v>0</v>
          </cell>
          <cell r="H53">
            <v>0</v>
          </cell>
        </row>
      </sheetData>
      <sheetData sheetId="15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12</v>
          </cell>
          <cell r="H10">
            <v>323</v>
          </cell>
          <cell r="I10">
            <v>335</v>
          </cell>
        </row>
        <row r="11">
          <cell r="D11">
            <v>2</v>
          </cell>
          <cell r="H11">
            <v>56</v>
          </cell>
          <cell r="I11">
            <v>58</v>
          </cell>
        </row>
        <row r="14">
          <cell r="C14">
            <v>29</v>
          </cell>
          <cell r="H14">
            <v>435</v>
          </cell>
          <cell r="I14">
            <v>464</v>
          </cell>
        </row>
        <row r="15">
          <cell r="D15">
            <v>19</v>
          </cell>
          <cell r="H15">
            <v>285</v>
          </cell>
          <cell r="I15">
            <v>304</v>
          </cell>
        </row>
        <row r="16">
          <cell r="D16">
            <v>22</v>
          </cell>
          <cell r="H16">
            <v>330</v>
          </cell>
          <cell r="I16">
            <v>352</v>
          </cell>
        </row>
        <row r="21">
          <cell r="E21">
            <v>111</v>
          </cell>
          <cell r="H21">
            <v>1725</v>
          </cell>
          <cell r="I21">
            <v>1838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7</v>
          </cell>
          <cell r="H30">
            <v>167</v>
          </cell>
          <cell r="I30">
            <v>174</v>
          </cell>
        </row>
        <row r="32">
          <cell r="E32">
            <v>6</v>
          </cell>
          <cell r="H32">
            <v>160</v>
          </cell>
          <cell r="I32">
            <v>166</v>
          </cell>
        </row>
        <row r="33">
          <cell r="E33">
            <v>8</v>
          </cell>
          <cell r="H33">
            <v>210</v>
          </cell>
          <cell r="I33">
            <v>218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2">
          <cell r="E42">
            <v>2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H49">
            <v>105</v>
          </cell>
          <cell r="I49">
            <v>112</v>
          </cell>
        </row>
        <row r="51">
          <cell r="E51">
            <v>0</v>
          </cell>
          <cell r="H51">
            <v>0</v>
          </cell>
        </row>
        <row r="53">
          <cell r="E53">
            <v>1</v>
          </cell>
          <cell r="H53">
            <v>41</v>
          </cell>
          <cell r="I53">
            <v>43</v>
          </cell>
        </row>
      </sheetData>
      <sheetData sheetId="16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4</v>
          </cell>
          <cell r="H10">
            <v>108</v>
          </cell>
          <cell r="I10">
            <v>112</v>
          </cell>
        </row>
        <row r="11">
          <cell r="D11">
            <v>1</v>
          </cell>
          <cell r="H11">
            <v>28</v>
          </cell>
          <cell r="I11">
            <v>29</v>
          </cell>
        </row>
        <row r="14">
          <cell r="C14">
            <v>28</v>
          </cell>
          <cell r="H14">
            <v>420</v>
          </cell>
          <cell r="I14">
            <v>448</v>
          </cell>
        </row>
        <row r="15">
          <cell r="D15">
            <v>12</v>
          </cell>
          <cell r="H15">
            <v>180</v>
          </cell>
          <cell r="I15">
            <v>192</v>
          </cell>
        </row>
        <row r="16">
          <cell r="D16">
            <v>18</v>
          </cell>
          <cell r="H16">
            <v>270</v>
          </cell>
          <cell r="I16">
            <v>288</v>
          </cell>
        </row>
        <row r="21">
          <cell r="E21">
            <v>86</v>
          </cell>
          <cell r="H21">
            <v>1290</v>
          </cell>
          <cell r="I21">
            <v>1376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6</v>
          </cell>
          <cell r="H30">
            <v>130</v>
          </cell>
          <cell r="I30">
            <v>136</v>
          </cell>
        </row>
        <row r="32">
          <cell r="E32">
            <v>6</v>
          </cell>
          <cell r="H32">
            <v>158</v>
          </cell>
          <cell r="I32">
            <v>164</v>
          </cell>
        </row>
        <row r="33">
          <cell r="E33">
            <v>7</v>
          </cell>
          <cell r="H33">
            <v>178</v>
          </cell>
          <cell r="I33">
            <v>185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0</v>
          </cell>
          <cell r="H38">
            <v>0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2</v>
          </cell>
          <cell r="H46">
            <v>56</v>
          </cell>
          <cell r="I46">
            <v>58</v>
          </cell>
        </row>
        <row r="49">
          <cell r="E49">
            <v>4</v>
          </cell>
          <cell r="H49">
            <v>60</v>
          </cell>
          <cell r="I49">
            <v>64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</sheetData>
      <sheetData sheetId="17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5</v>
          </cell>
          <cell r="H10">
            <v>136</v>
          </cell>
          <cell r="I10">
            <v>141</v>
          </cell>
        </row>
        <row r="11">
          <cell r="H11">
            <v>0</v>
          </cell>
          <cell r="I11">
            <v>0</v>
          </cell>
        </row>
        <row r="14">
          <cell r="C14">
            <v>24</v>
          </cell>
          <cell r="H14">
            <v>360</v>
          </cell>
          <cell r="I14">
            <v>384</v>
          </cell>
        </row>
        <row r="15">
          <cell r="D15">
            <v>9</v>
          </cell>
          <cell r="H15">
            <v>135</v>
          </cell>
          <cell r="I15">
            <v>144</v>
          </cell>
        </row>
        <row r="16">
          <cell r="D16">
            <v>18</v>
          </cell>
          <cell r="H16">
            <v>270</v>
          </cell>
          <cell r="I16">
            <v>288</v>
          </cell>
        </row>
        <row r="21">
          <cell r="E21">
            <v>87</v>
          </cell>
          <cell r="H21">
            <v>1305</v>
          </cell>
          <cell r="I21">
            <v>1392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6</v>
          </cell>
          <cell r="H30">
            <v>139</v>
          </cell>
          <cell r="I30">
            <v>145</v>
          </cell>
        </row>
        <row r="32">
          <cell r="E32">
            <v>5</v>
          </cell>
          <cell r="H32">
            <v>122</v>
          </cell>
          <cell r="I32">
            <v>127</v>
          </cell>
        </row>
        <row r="33">
          <cell r="E33">
            <v>7</v>
          </cell>
          <cell r="H33">
            <v>186</v>
          </cell>
          <cell r="I33">
            <v>193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2</v>
          </cell>
          <cell r="H38">
            <v>89</v>
          </cell>
          <cell r="I38">
            <v>93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3</v>
          </cell>
          <cell r="H49">
            <v>45</v>
          </cell>
          <cell r="I49">
            <v>48</v>
          </cell>
        </row>
        <row r="51">
          <cell r="E51">
            <v>0</v>
          </cell>
          <cell r="H51">
            <v>0</v>
          </cell>
        </row>
        <row r="53">
          <cell r="E53">
            <v>1</v>
          </cell>
          <cell r="H53">
            <v>45</v>
          </cell>
          <cell r="I53">
            <v>47</v>
          </cell>
        </row>
      </sheetData>
      <sheetData sheetId="18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7</v>
          </cell>
          <cell r="H10">
            <v>188</v>
          </cell>
          <cell r="I10">
            <v>195</v>
          </cell>
        </row>
        <row r="11">
          <cell r="D11">
            <v>1</v>
          </cell>
          <cell r="H11">
            <v>28</v>
          </cell>
          <cell r="I11">
            <v>29</v>
          </cell>
        </row>
        <row r="14">
          <cell r="C14">
            <v>29</v>
          </cell>
          <cell r="H14">
            <v>435</v>
          </cell>
          <cell r="I14">
            <v>464</v>
          </cell>
        </row>
        <row r="15">
          <cell r="D15">
            <v>12</v>
          </cell>
          <cell r="H15">
            <v>180</v>
          </cell>
          <cell r="I15">
            <v>192</v>
          </cell>
        </row>
        <row r="16">
          <cell r="D16">
            <v>17</v>
          </cell>
          <cell r="H16">
            <v>255</v>
          </cell>
          <cell r="I16">
            <v>272</v>
          </cell>
        </row>
        <row r="21">
          <cell r="E21">
            <v>83</v>
          </cell>
          <cell r="H21">
            <v>1245</v>
          </cell>
          <cell r="I21">
            <v>1328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112</v>
          </cell>
          <cell r="I29">
            <v>117</v>
          </cell>
        </row>
        <row r="30">
          <cell r="E30">
            <v>6</v>
          </cell>
          <cell r="H30">
            <v>139</v>
          </cell>
          <cell r="I30">
            <v>145</v>
          </cell>
        </row>
        <row r="32">
          <cell r="E32">
            <v>6</v>
          </cell>
          <cell r="H32">
            <v>150</v>
          </cell>
          <cell r="I32">
            <v>156</v>
          </cell>
        </row>
        <row r="33">
          <cell r="E33">
            <v>8</v>
          </cell>
          <cell r="H33">
            <v>210</v>
          </cell>
          <cell r="I33">
            <v>218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1</v>
          </cell>
          <cell r="H41">
            <v>45</v>
          </cell>
          <cell r="I41">
            <v>47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4</v>
          </cell>
          <cell r="H49">
            <v>60</v>
          </cell>
          <cell r="I49">
            <v>64</v>
          </cell>
        </row>
        <row r="51">
          <cell r="E51">
            <v>1</v>
          </cell>
          <cell r="H51">
            <v>36</v>
          </cell>
          <cell r="I51">
            <v>38</v>
          </cell>
        </row>
        <row r="53">
          <cell r="E53">
            <v>1</v>
          </cell>
          <cell r="H53">
            <v>38</v>
          </cell>
          <cell r="I53">
            <v>40</v>
          </cell>
        </row>
      </sheetData>
      <sheetData sheetId="19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8</v>
          </cell>
          <cell r="H10">
            <v>220</v>
          </cell>
          <cell r="I10">
            <v>228</v>
          </cell>
        </row>
        <row r="11">
          <cell r="D11">
            <v>1</v>
          </cell>
          <cell r="H11">
            <v>28</v>
          </cell>
          <cell r="I11">
            <v>29</v>
          </cell>
        </row>
        <row r="14">
          <cell r="C14">
            <v>24</v>
          </cell>
          <cell r="H14">
            <v>360</v>
          </cell>
          <cell r="I14">
            <v>384</v>
          </cell>
        </row>
        <row r="15">
          <cell r="D15">
            <v>12</v>
          </cell>
          <cell r="H15">
            <v>180</v>
          </cell>
          <cell r="I15">
            <v>192</v>
          </cell>
        </row>
        <row r="16">
          <cell r="D16">
            <v>17</v>
          </cell>
          <cell r="H16">
            <v>255</v>
          </cell>
          <cell r="I16">
            <v>272</v>
          </cell>
        </row>
        <row r="21">
          <cell r="E21">
            <v>94</v>
          </cell>
          <cell r="H21">
            <v>1410</v>
          </cell>
          <cell r="I21">
            <v>1504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7</v>
          </cell>
          <cell r="H30">
            <v>171</v>
          </cell>
          <cell r="I30">
            <v>178</v>
          </cell>
        </row>
        <row r="32">
          <cell r="E32">
            <v>6</v>
          </cell>
          <cell r="H32">
            <v>150</v>
          </cell>
          <cell r="I32">
            <v>156</v>
          </cell>
        </row>
        <row r="33">
          <cell r="E33">
            <v>10</v>
          </cell>
          <cell r="H33">
            <v>270</v>
          </cell>
          <cell r="I33">
            <v>280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3</v>
          </cell>
          <cell r="H49">
            <v>45</v>
          </cell>
          <cell r="I49">
            <v>48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</sheetData>
      <sheetData sheetId="20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19</v>
          </cell>
          <cell r="H10">
            <v>514</v>
          </cell>
          <cell r="I10">
            <v>533</v>
          </cell>
        </row>
        <row r="11">
          <cell r="D11">
            <v>2</v>
          </cell>
          <cell r="H11">
            <v>56</v>
          </cell>
          <cell r="I11">
            <v>58</v>
          </cell>
        </row>
        <row r="14">
          <cell r="C14">
            <v>34</v>
          </cell>
          <cell r="H14">
            <v>510</v>
          </cell>
          <cell r="I14">
            <v>544</v>
          </cell>
        </row>
        <row r="15">
          <cell r="D15">
            <v>12</v>
          </cell>
          <cell r="H15">
            <v>180</v>
          </cell>
          <cell r="I15">
            <v>192</v>
          </cell>
        </row>
        <row r="16">
          <cell r="D16">
            <v>18</v>
          </cell>
          <cell r="H16">
            <v>270</v>
          </cell>
          <cell r="I16">
            <v>288</v>
          </cell>
        </row>
        <row r="21">
          <cell r="E21">
            <v>113</v>
          </cell>
          <cell r="H21">
            <v>1695</v>
          </cell>
          <cell r="I21">
            <v>1808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9</v>
          </cell>
          <cell r="H30">
            <v>207</v>
          </cell>
          <cell r="I30">
            <v>216</v>
          </cell>
        </row>
        <row r="32">
          <cell r="E32">
            <v>6</v>
          </cell>
          <cell r="H32">
            <v>158</v>
          </cell>
          <cell r="I32">
            <v>164</v>
          </cell>
        </row>
        <row r="33">
          <cell r="E33">
            <v>8</v>
          </cell>
          <cell r="H33">
            <v>211</v>
          </cell>
          <cell r="I33">
            <v>220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0</v>
          </cell>
          <cell r="H38">
            <v>0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5</v>
          </cell>
          <cell r="H49">
            <v>88</v>
          </cell>
          <cell r="I49">
            <v>93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</sheetData>
      <sheetData sheetId="21">
        <row r="9">
          <cell r="C9">
            <v>2</v>
          </cell>
          <cell r="H9">
            <v>48</v>
          </cell>
          <cell r="I9">
            <v>50</v>
          </cell>
        </row>
        <row r="10">
          <cell r="D10">
            <v>6</v>
          </cell>
          <cell r="H10">
            <v>156</v>
          </cell>
          <cell r="I10">
            <v>162</v>
          </cell>
        </row>
        <row r="11">
          <cell r="D11">
            <v>2</v>
          </cell>
          <cell r="H11">
            <v>56</v>
          </cell>
          <cell r="I11">
            <v>58</v>
          </cell>
        </row>
        <row r="14">
          <cell r="C14">
            <v>35</v>
          </cell>
          <cell r="H14">
            <v>525</v>
          </cell>
          <cell r="I14">
            <v>560</v>
          </cell>
        </row>
        <row r="15">
          <cell r="D15">
            <v>9</v>
          </cell>
          <cell r="H15">
            <v>135</v>
          </cell>
          <cell r="I15">
            <v>144</v>
          </cell>
        </row>
        <row r="16">
          <cell r="D16">
            <v>13</v>
          </cell>
          <cell r="H16">
            <v>195</v>
          </cell>
          <cell r="I16">
            <v>208</v>
          </cell>
        </row>
        <row r="21">
          <cell r="E21">
            <v>105</v>
          </cell>
          <cell r="H21">
            <v>1605</v>
          </cell>
          <cell r="I21">
            <v>1711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4</v>
          </cell>
          <cell r="H29">
            <v>96</v>
          </cell>
          <cell r="I29">
            <v>100</v>
          </cell>
        </row>
        <row r="30">
          <cell r="E30">
            <v>5</v>
          </cell>
          <cell r="H30">
            <v>124</v>
          </cell>
          <cell r="I30">
            <v>129</v>
          </cell>
        </row>
        <row r="32">
          <cell r="E32">
            <v>6</v>
          </cell>
          <cell r="H32">
            <v>169</v>
          </cell>
          <cell r="I32">
            <v>176</v>
          </cell>
        </row>
        <row r="33">
          <cell r="E33">
            <v>7</v>
          </cell>
          <cell r="H33">
            <v>185</v>
          </cell>
          <cell r="I33">
            <v>193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3</v>
          </cell>
          <cell r="H49">
            <v>45</v>
          </cell>
          <cell r="I49">
            <v>48</v>
          </cell>
        </row>
        <row r="51">
          <cell r="E51">
            <v>0</v>
          </cell>
          <cell r="H51">
            <v>0</v>
          </cell>
        </row>
        <row r="53">
          <cell r="E53">
            <v>1</v>
          </cell>
          <cell r="H53">
            <v>41</v>
          </cell>
          <cell r="I53">
            <v>43</v>
          </cell>
        </row>
      </sheetData>
      <sheetData sheetId="22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14</v>
          </cell>
          <cell r="H10">
            <v>380</v>
          </cell>
          <cell r="I10">
            <v>394</v>
          </cell>
        </row>
        <row r="11">
          <cell r="D11">
            <v>2</v>
          </cell>
          <cell r="H11">
            <v>55</v>
          </cell>
          <cell r="I11">
            <v>57</v>
          </cell>
        </row>
        <row r="14">
          <cell r="C14">
            <v>41</v>
          </cell>
          <cell r="H14">
            <v>615</v>
          </cell>
          <cell r="I14">
            <v>656</v>
          </cell>
        </row>
        <row r="15">
          <cell r="D15">
            <v>18</v>
          </cell>
          <cell r="H15">
            <v>270</v>
          </cell>
          <cell r="I15">
            <v>288</v>
          </cell>
        </row>
        <row r="16">
          <cell r="D16">
            <v>25</v>
          </cell>
          <cell r="H16">
            <v>375</v>
          </cell>
          <cell r="I16">
            <v>400</v>
          </cell>
        </row>
        <row r="21">
          <cell r="E21">
            <v>127</v>
          </cell>
          <cell r="H21">
            <v>1935</v>
          </cell>
          <cell r="I21">
            <v>2063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7</v>
          </cell>
          <cell r="H30">
            <v>150</v>
          </cell>
          <cell r="I30">
            <v>157</v>
          </cell>
        </row>
        <row r="32">
          <cell r="E32">
            <v>7</v>
          </cell>
          <cell r="H32">
            <v>196</v>
          </cell>
          <cell r="I32">
            <v>203</v>
          </cell>
        </row>
        <row r="33">
          <cell r="E33">
            <v>7</v>
          </cell>
          <cell r="H33">
            <v>193</v>
          </cell>
          <cell r="I33">
            <v>201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20</v>
          </cell>
          <cell r="H36">
            <v>300</v>
          </cell>
          <cell r="I36">
            <v>320</v>
          </cell>
        </row>
        <row r="38">
          <cell r="E38">
            <v>2</v>
          </cell>
          <cell r="H38">
            <v>89</v>
          </cell>
          <cell r="I38">
            <v>93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1</v>
          </cell>
          <cell r="H41">
            <v>45</v>
          </cell>
          <cell r="I41">
            <v>47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2</v>
          </cell>
          <cell r="H46">
            <v>56</v>
          </cell>
          <cell r="I46">
            <v>58</v>
          </cell>
        </row>
        <row r="49">
          <cell r="E49">
            <v>6</v>
          </cell>
          <cell r="H49">
            <v>103</v>
          </cell>
          <cell r="I49">
            <v>109</v>
          </cell>
        </row>
        <row r="51">
          <cell r="E51">
            <v>1</v>
          </cell>
          <cell r="H51">
            <v>36</v>
          </cell>
          <cell r="I51">
            <v>38</v>
          </cell>
        </row>
        <row r="53">
          <cell r="E53">
            <v>0</v>
          </cell>
          <cell r="H53">
            <v>0</v>
          </cell>
        </row>
      </sheetData>
      <sheetData sheetId="23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9</v>
          </cell>
          <cell r="H10">
            <v>248</v>
          </cell>
          <cell r="I10">
            <v>257</v>
          </cell>
        </row>
        <row r="11">
          <cell r="D11">
            <v>1</v>
          </cell>
          <cell r="H11">
            <v>28</v>
          </cell>
          <cell r="I11">
            <v>29</v>
          </cell>
        </row>
        <row r="14">
          <cell r="C14">
            <v>41</v>
          </cell>
          <cell r="H14">
            <v>615</v>
          </cell>
          <cell r="I14">
            <v>656</v>
          </cell>
        </row>
        <row r="15">
          <cell r="D15">
            <v>14</v>
          </cell>
          <cell r="H15">
            <v>210</v>
          </cell>
          <cell r="I15">
            <v>224</v>
          </cell>
        </row>
        <row r="16">
          <cell r="D16">
            <v>18</v>
          </cell>
          <cell r="H16">
            <v>269</v>
          </cell>
          <cell r="I16">
            <v>287</v>
          </cell>
        </row>
        <row r="21">
          <cell r="E21">
            <v>90</v>
          </cell>
          <cell r="H21">
            <v>1350</v>
          </cell>
          <cell r="I21">
            <v>1440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6</v>
          </cell>
          <cell r="H29">
            <v>136</v>
          </cell>
          <cell r="I29">
            <v>142</v>
          </cell>
        </row>
        <row r="30">
          <cell r="E30">
            <v>7</v>
          </cell>
          <cell r="H30">
            <v>154</v>
          </cell>
          <cell r="I30">
            <v>161</v>
          </cell>
        </row>
        <row r="32">
          <cell r="E32">
            <v>6</v>
          </cell>
          <cell r="H32">
            <v>171</v>
          </cell>
          <cell r="I32">
            <v>178</v>
          </cell>
        </row>
        <row r="33">
          <cell r="E33">
            <v>7</v>
          </cell>
          <cell r="H33">
            <v>182</v>
          </cell>
          <cell r="I33">
            <v>189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4</v>
          </cell>
          <cell r="H49">
            <v>73</v>
          </cell>
          <cell r="I49">
            <v>77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</sheetData>
      <sheetData sheetId="24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3</v>
          </cell>
          <cell r="H10">
            <v>72</v>
          </cell>
          <cell r="I10">
            <v>75</v>
          </cell>
        </row>
        <row r="11">
          <cell r="H11">
            <v>0</v>
          </cell>
          <cell r="I11">
            <v>0</v>
          </cell>
        </row>
        <row r="14">
          <cell r="C14">
            <v>24</v>
          </cell>
          <cell r="H14">
            <v>360</v>
          </cell>
          <cell r="I14">
            <v>384</v>
          </cell>
        </row>
        <row r="15">
          <cell r="D15">
            <v>10</v>
          </cell>
          <cell r="H15">
            <v>150</v>
          </cell>
          <cell r="I15">
            <v>160</v>
          </cell>
        </row>
        <row r="16">
          <cell r="D16">
            <v>15</v>
          </cell>
          <cell r="H16">
            <v>224</v>
          </cell>
          <cell r="I16">
            <v>239</v>
          </cell>
        </row>
        <row r="21">
          <cell r="E21">
            <v>81</v>
          </cell>
          <cell r="H21">
            <v>1215</v>
          </cell>
          <cell r="I21">
            <v>1296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5</v>
          </cell>
          <cell r="H30">
            <v>106</v>
          </cell>
          <cell r="I30">
            <v>111</v>
          </cell>
        </row>
        <row r="32">
          <cell r="E32">
            <v>6</v>
          </cell>
          <cell r="H32">
            <v>163</v>
          </cell>
          <cell r="I32">
            <v>170</v>
          </cell>
        </row>
        <row r="33">
          <cell r="E33">
            <v>8</v>
          </cell>
          <cell r="H33">
            <v>210</v>
          </cell>
          <cell r="I33">
            <v>218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2</v>
          </cell>
          <cell r="H38">
            <v>89</v>
          </cell>
          <cell r="I38">
            <v>93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3</v>
          </cell>
          <cell r="H49">
            <v>45</v>
          </cell>
          <cell r="I49">
            <v>48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</sheetData>
      <sheetData sheetId="25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6</v>
          </cell>
          <cell r="H10">
            <v>164</v>
          </cell>
          <cell r="I10">
            <v>170</v>
          </cell>
        </row>
        <row r="11">
          <cell r="H11">
            <v>0</v>
          </cell>
          <cell r="I11">
            <v>0</v>
          </cell>
        </row>
        <row r="14">
          <cell r="C14">
            <v>25</v>
          </cell>
          <cell r="H14">
            <v>375</v>
          </cell>
          <cell r="I14">
            <v>400</v>
          </cell>
        </row>
        <row r="15">
          <cell r="D15">
            <v>12</v>
          </cell>
          <cell r="H15">
            <v>180</v>
          </cell>
          <cell r="I15">
            <v>192</v>
          </cell>
        </row>
        <row r="16">
          <cell r="D16">
            <v>15</v>
          </cell>
          <cell r="H16">
            <v>224</v>
          </cell>
          <cell r="I16">
            <v>239</v>
          </cell>
        </row>
        <row r="21">
          <cell r="E21">
            <v>84</v>
          </cell>
          <cell r="H21">
            <v>1260</v>
          </cell>
          <cell r="I21">
            <v>1344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8</v>
          </cell>
          <cell r="H30">
            <v>165</v>
          </cell>
          <cell r="I30">
            <v>173</v>
          </cell>
        </row>
        <row r="32">
          <cell r="E32">
            <v>5</v>
          </cell>
          <cell r="H32">
            <v>133</v>
          </cell>
          <cell r="I32">
            <v>139</v>
          </cell>
        </row>
        <row r="33">
          <cell r="E33">
            <v>7</v>
          </cell>
          <cell r="H33">
            <v>182</v>
          </cell>
          <cell r="I33">
            <v>189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5</v>
          </cell>
          <cell r="H49">
            <v>75</v>
          </cell>
          <cell r="I49">
            <v>80</v>
          </cell>
        </row>
        <row r="51">
          <cell r="E51">
            <v>0</v>
          </cell>
          <cell r="H51">
            <v>0</v>
          </cell>
        </row>
        <row r="53">
          <cell r="E53">
            <v>1</v>
          </cell>
          <cell r="H53">
            <v>38</v>
          </cell>
          <cell r="I53">
            <v>40</v>
          </cell>
        </row>
      </sheetData>
      <sheetData sheetId="26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7</v>
          </cell>
          <cell r="H10">
            <v>188</v>
          </cell>
          <cell r="I10">
            <v>195</v>
          </cell>
        </row>
        <row r="11">
          <cell r="D11">
            <v>2</v>
          </cell>
          <cell r="H11">
            <v>56</v>
          </cell>
          <cell r="I11">
            <v>58</v>
          </cell>
        </row>
        <row r="14">
          <cell r="C14">
            <v>29</v>
          </cell>
          <cell r="H14">
            <v>435</v>
          </cell>
          <cell r="I14">
            <v>464</v>
          </cell>
        </row>
        <row r="15">
          <cell r="D15">
            <v>13</v>
          </cell>
          <cell r="H15">
            <v>195</v>
          </cell>
          <cell r="I15">
            <v>208</v>
          </cell>
        </row>
        <row r="16">
          <cell r="D16">
            <v>15</v>
          </cell>
          <cell r="H16">
            <v>225</v>
          </cell>
          <cell r="I16">
            <v>240</v>
          </cell>
        </row>
        <row r="21">
          <cell r="E21">
            <v>90</v>
          </cell>
          <cell r="H21">
            <v>1350</v>
          </cell>
          <cell r="I21">
            <v>1440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7</v>
          </cell>
          <cell r="H30">
            <v>175</v>
          </cell>
          <cell r="I30">
            <v>182</v>
          </cell>
        </row>
        <row r="32">
          <cell r="E32">
            <v>6</v>
          </cell>
          <cell r="H32">
            <v>161</v>
          </cell>
          <cell r="I32">
            <v>168</v>
          </cell>
        </row>
        <row r="33">
          <cell r="E33">
            <v>7</v>
          </cell>
          <cell r="H33">
            <v>178</v>
          </cell>
          <cell r="I33">
            <v>185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1</v>
          </cell>
          <cell r="H41">
            <v>45</v>
          </cell>
          <cell r="I41">
            <v>47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2</v>
          </cell>
          <cell r="H46">
            <v>56</v>
          </cell>
          <cell r="I46">
            <v>58</v>
          </cell>
        </row>
        <row r="49">
          <cell r="E49">
            <v>3</v>
          </cell>
          <cell r="H49">
            <v>45</v>
          </cell>
          <cell r="I49">
            <v>48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</sheetData>
      <sheetData sheetId="27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13</v>
          </cell>
          <cell r="H10">
            <v>356</v>
          </cell>
          <cell r="I10">
            <v>369</v>
          </cell>
        </row>
        <row r="11">
          <cell r="D11">
            <v>3</v>
          </cell>
          <cell r="H11">
            <v>79</v>
          </cell>
          <cell r="I11">
            <v>82</v>
          </cell>
        </row>
        <row r="14">
          <cell r="C14">
            <v>29</v>
          </cell>
          <cell r="H14">
            <v>435</v>
          </cell>
          <cell r="I14">
            <v>464</v>
          </cell>
        </row>
        <row r="15">
          <cell r="D15">
            <v>12</v>
          </cell>
          <cell r="H15">
            <v>180</v>
          </cell>
          <cell r="I15">
            <v>192</v>
          </cell>
        </row>
        <row r="16">
          <cell r="D16">
            <v>18</v>
          </cell>
          <cell r="H16">
            <v>269</v>
          </cell>
          <cell r="I16">
            <v>287</v>
          </cell>
        </row>
        <row r="21">
          <cell r="E21">
            <v>102</v>
          </cell>
          <cell r="H21">
            <v>1590</v>
          </cell>
          <cell r="I21">
            <v>1694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6</v>
          </cell>
          <cell r="H29">
            <v>144</v>
          </cell>
          <cell r="I29">
            <v>150</v>
          </cell>
        </row>
        <row r="30">
          <cell r="E30">
            <v>6</v>
          </cell>
          <cell r="H30">
            <v>139</v>
          </cell>
          <cell r="I30">
            <v>145</v>
          </cell>
        </row>
        <row r="32">
          <cell r="E32">
            <v>6</v>
          </cell>
          <cell r="H32">
            <v>153</v>
          </cell>
          <cell r="I32">
            <v>160</v>
          </cell>
        </row>
        <row r="33">
          <cell r="E33">
            <v>7</v>
          </cell>
          <cell r="H33">
            <v>182</v>
          </cell>
          <cell r="I33">
            <v>189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0</v>
          </cell>
          <cell r="H38">
            <v>0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9">
          <cell r="E49">
            <v>4</v>
          </cell>
          <cell r="H49">
            <v>73</v>
          </cell>
          <cell r="I49">
            <v>77</v>
          </cell>
        </row>
        <row r="51">
          <cell r="E51">
            <v>1</v>
          </cell>
          <cell r="H51">
            <v>36</v>
          </cell>
          <cell r="I51">
            <v>38</v>
          </cell>
        </row>
        <row r="53">
          <cell r="E53">
            <v>1</v>
          </cell>
          <cell r="H53">
            <v>41</v>
          </cell>
          <cell r="I53">
            <v>43</v>
          </cell>
        </row>
      </sheetData>
      <sheetData sheetId="28">
        <row r="9">
          <cell r="C9">
            <v>2</v>
          </cell>
          <cell r="H9">
            <v>48</v>
          </cell>
          <cell r="I9">
            <v>50</v>
          </cell>
        </row>
        <row r="10">
          <cell r="D10">
            <v>13</v>
          </cell>
          <cell r="H10">
            <v>347</v>
          </cell>
          <cell r="I10">
            <v>360</v>
          </cell>
        </row>
        <row r="11">
          <cell r="D11">
            <v>3</v>
          </cell>
          <cell r="H11">
            <v>79</v>
          </cell>
          <cell r="I11">
            <v>82</v>
          </cell>
        </row>
        <row r="14">
          <cell r="C14">
            <v>30</v>
          </cell>
          <cell r="H14">
            <v>450</v>
          </cell>
          <cell r="I14">
            <v>480</v>
          </cell>
        </row>
        <row r="15">
          <cell r="D15">
            <v>14</v>
          </cell>
          <cell r="H15">
            <v>210</v>
          </cell>
          <cell r="I15">
            <v>224</v>
          </cell>
        </row>
        <row r="16">
          <cell r="D16">
            <v>16</v>
          </cell>
          <cell r="H16">
            <v>240</v>
          </cell>
          <cell r="I16">
            <v>256</v>
          </cell>
        </row>
        <row r="21">
          <cell r="E21">
            <v>117</v>
          </cell>
          <cell r="H21">
            <v>1755</v>
          </cell>
          <cell r="I21">
            <v>1872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112</v>
          </cell>
          <cell r="I29">
            <v>117</v>
          </cell>
        </row>
        <row r="30">
          <cell r="E30">
            <v>8</v>
          </cell>
          <cell r="H30">
            <v>186</v>
          </cell>
          <cell r="I30">
            <v>194</v>
          </cell>
        </row>
        <row r="32">
          <cell r="E32">
            <v>6</v>
          </cell>
          <cell r="H32">
            <v>161</v>
          </cell>
          <cell r="I32">
            <v>168</v>
          </cell>
        </row>
        <row r="33">
          <cell r="E33">
            <v>7</v>
          </cell>
          <cell r="H33">
            <v>184</v>
          </cell>
          <cell r="I33">
            <v>191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4</v>
          </cell>
          <cell r="H49">
            <v>73</v>
          </cell>
          <cell r="I49">
            <v>77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</sheetData>
      <sheetData sheetId="29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12</v>
          </cell>
          <cell r="H10">
            <v>320</v>
          </cell>
          <cell r="I10">
            <v>332</v>
          </cell>
        </row>
        <row r="11">
          <cell r="D11">
            <v>3</v>
          </cell>
          <cell r="H11">
            <v>79</v>
          </cell>
          <cell r="I11">
            <v>82</v>
          </cell>
        </row>
        <row r="14">
          <cell r="C14">
            <v>27</v>
          </cell>
          <cell r="H14">
            <v>405</v>
          </cell>
          <cell r="I14">
            <v>432</v>
          </cell>
        </row>
        <row r="15">
          <cell r="D15">
            <v>14</v>
          </cell>
          <cell r="H15">
            <v>210</v>
          </cell>
          <cell r="I15">
            <v>224</v>
          </cell>
        </row>
        <row r="16">
          <cell r="D16">
            <v>20</v>
          </cell>
          <cell r="H16">
            <v>298</v>
          </cell>
          <cell r="I16">
            <v>318</v>
          </cell>
        </row>
        <row r="21">
          <cell r="E21">
            <v>109</v>
          </cell>
          <cell r="H21">
            <v>1695</v>
          </cell>
          <cell r="I21">
            <v>1806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7</v>
          </cell>
          <cell r="H30">
            <v>167</v>
          </cell>
          <cell r="I30">
            <v>174</v>
          </cell>
        </row>
        <row r="32">
          <cell r="E32">
            <v>7</v>
          </cell>
          <cell r="H32">
            <v>189</v>
          </cell>
          <cell r="I32">
            <v>197</v>
          </cell>
        </row>
        <row r="33">
          <cell r="E33">
            <v>7</v>
          </cell>
          <cell r="H33">
            <v>186</v>
          </cell>
          <cell r="I33">
            <v>193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20</v>
          </cell>
          <cell r="H36">
            <v>300</v>
          </cell>
          <cell r="I36">
            <v>320</v>
          </cell>
        </row>
        <row r="38">
          <cell r="E38">
            <v>0</v>
          </cell>
          <cell r="H38">
            <v>0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</row>
        <row r="41">
          <cell r="E41">
            <v>1</v>
          </cell>
          <cell r="H41">
            <v>45</v>
          </cell>
          <cell r="I41">
            <v>47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7</v>
          </cell>
          <cell r="H49">
            <v>131</v>
          </cell>
          <cell r="I49">
            <v>138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</sheetData>
      <sheetData sheetId="30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8</v>
          </cell>
          <cell r="H10">
            <v>216</v>
          </cell>
          <cell r="I10">
            <v>224</v>
          </cell>
        </row>
        <row r="11">
          <cell r="D11">
            <v>1</v>
          </cell>
          <cell r="H11">
            <v>28</v>
          </cell>
          <cell r="I11">
            <v>29</v>
          </cell>
        </row>
        <row r="14">
          <cell r="C14">
            <v>25</v>
          </cell>
          <cell r="H14">
            <v>375</v>
          </cell>
          <cell r="I14">
            <v>400</v>
          </cell>
        </row>
        <row r="15">
          <cell r="D15">
            <v>11</v>
          </cell>
          <cell r="H15">
            <v>165</v>
          </cell>
          <cell r="I15">
            <v>176</v>
          </cell>
        </row>
        <row r="16">
          <cell r="D16">
            <v>18</v>
          </cell>
          <cell r="H16">
            <v>270</v>
          </cell>
          <cell r="I16">
            <v>288</v>
          </cell>
        </row>
        <row r="21">
          <cell r="E21">
            <v>84</v>
          </cell>
          <cell r="H21">
            <v>1260</v>
          </cell>
          <cell r="I21">
            <v>1344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5</v>
          </cell>
          <cell r="H30">
            <v>123</v>
          </cell>
          <cell r="I30">
            <v>128</v>
          </cell>
        </row>
        <row r="32">
          <cell r="E32">
            <v>6</v>
          </cell>
          <cell r="H32">
            <v>158</v>
          </cell>
          <cell r="I32">
            <v>164</v>
          </cell>
        </row>
        <row r="33">
          <cell r="E33">
            <v>7</v>
          </cell>
          <cell r="H33">
            <v>184</v>
          </cell>
          <cell r="I33">
            <v>191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17</v>
          </cell>
          <cell r="H36">
            <v>255</v>
          </cell>
          <cell r="I36">
            <v>272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1</v>
          </cell>
          <cell r="H49">
            <v>28</v>
          </cell>
          <cell r="I49">
            <v>29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</sheetData>
      <sheetData sheetId="31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6</v>
          </cell>
          <cell r="H10">
            <v>164</v>
          </cell>
          <cell r="I10">
            <v>170</v>
          </cell>
        </row>
        <row r="11">
          <cell r="H11">
            <v>0</v>
          </cell>
          <cell r="I11">
            <v>0</v>
          </cell>
        </row>
        <row r="14">
          <cell r="C14">
            <v>27</v>
          </cell>
          <cell r="H14">
            <v>405</v>
          </cell>
          <cell r="I14">
            <v>432</v>
          </cell>
        </row>
        <row r="15">
          <cell r="D15">
            <v>11</v>
          </cell>
          <cell r="H15">
            <v>165</v>
          </cell>
          <cell r="I15">
            <v>176</v>
          </cell>
        </row>
        <row r="16">
          <cell r="D16">
            <v>18</v>
          </cell>
          <cell r="H16">
            <v>269</v>
          </cell>
          <cell r="I16">
            <v>287</v>
          </cell>
        </row>
        <row r="21">
          <cell r="E21">
            <v>114</v>
          </cell>
          <cell r="H21">
            <v>1710</v>
          </cell>
          <cell r="I21">
            <v>1824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7</v>
          </cell>
          <cell r="H30">
            <v>154</v>
          </cell>
          <cell r="I30">
            <v>161</v>
          </cell>
        </row>
        <row r="32">
          <cell r="E32">
            <v>6</v>
          </cell>
          <cell r="H32">
            <v>166</v>
          </cell>
          <cell r="I32">
            <v>172</v>
          </cell>
        </row>
        <row r="33">
          <cell r="E33">
            <v>8</v>
          </cell>
          <cell r="H33">
            <v>210</v>
          </cell>
          <cell r="I33">
            <v>218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22</v>
          </cell>
          <cell r="H36">
            <v>330</v>
          </cell>
          <cell r="I36">
            <v>352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4</v>
          </cell>
          <cell r="H49">
            <v>60</v>
          </cell>
          <cell r="I49">
            <v>64</v>
          </cell>
        </row>
        <row r="51">
          <cell r="E51">
            <v>1</v>
          </cell>
          <cell r="H51">
            <v>33</v>
          </cell>
          <cell r="I51">
            <v>35</v>
          </cell>
        </row>
        <row r="53">
          <cell r="E53">
            <v>1</v>
          </cell>
          <cell r="H53">
            <v>38</v>
          </cell>
          <cell r="I53">
            <v>40</v>
          </cell>
        </row>
      </sheetData>
      <sheetData sheetId="32">
        <row r="9">
          <cell r="H9">
            <v>0</v>
          </cell>
          <cell r="I9">
            <v>0</v>
          </cell>
        </row>
        <row r="10">
          <cell r="H10">
            <v>0</v>
          </cell>
          <cell r="I10">
            <v>0</v>
          </cell>
        </row>
        <row r="11">
          <cell r="H11">
            <v>0</v>
          </cell>
          <cell r="I11">
            <v>0</v>
          </cell>
        </row>
        <row r="14">
          <cell r="H14">
            <v>0</v>
          </cell>
          <cell r="I14">
            <v>0</v>
          </cell>
        </row>
        <row r="15">
          <cell r="H15">
            <v>0</v>
          </cell>
          <cell r="I15">
            <v>0</v>
          </cell>
        </row>
        <row r="16">
          <cell r="H16">
            <v>0</v>
          </cell>
          <cell r="I16">
            <v>0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0</v>
          </cell>
          <cell r="H25">
            <v>0</v>
          </cell>
          <cell r="I25">
            <v>0</v>
          </cell>
        </row>
        <row r="27">
          <cell r="E27">
            <v>0</v>
          </cell>
          <cell r="H27">
            <v>0</v>
          </cell>
          <cell r="I27">
            <v>0</v>
          </cell>
        </row>
        <row r="29">
          <cell r="E29">
            <v>0</v>
          </cell>
          <cell r="H29">
            <v>0</v>
          </cell>
        </row>
        <row r="30">
          <cell r="E30">
            <v>0</v>
          </cell>
          <cell r="H30">
            <v>0</v>
          </cell>
        </row>
        <row r="32">
          <cell r="E32">
            <v>0</v>
          </cell>
          <cell r="H32">
            <v>0</v>
          </cell>
        </row>
        <row r="33">
          <cell r="E33">
            <v>1</v>
          </cell>
          <cell r="H33">
            <v>28</v>
          </cell>
          <cell r="I33">
            <v>29</v>
          </cell>
        </row>
        <row r="34">
          <cell r="E34">
            <v>0</v>
          </cell>
          <cell r="H34">
            <v>0</v>
          </cell>
          <cell r="I34">
            <v>0</v>
          </cell>
        </row>
        <row r="36">
          <cell r="E36">
            <v>0</v>
          </cell>
          <cell r="H36">
            <v>0</v>
          </cell>
          <cell r="I36">
            <v>0</v>
          </cell>
        </row>
        <row r="38">
          <cell r="E38">
            <v>0</v>
          </cell>
          <cell r="H38">
            <v>0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BC SỞ GTVT 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 refreshError="1"/>
      <sheetData sheetId="1" refreshError="1"/>
      <sheetData sheetId="2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7</v>
          </cell>
          <cell r="H10">
            <v>188</v>
          </cell>
          <cell r="I10">
            <v>195</v>
          </cell>
        </row>
        <row r="11">
          <cell r="D11">
            <v>1</v>
          </cell>
          <cell r="H11">
            <v>28</v>
          </cell>
          <cell r="I11">
            <v>29</v>
          </cell>
        </row>
        <row r="14">
          <cell r="C14">
            <v>19</v>
          </cell>
          <cell r="H14">
            <v>285</v>
          </cell>
          <cell r="I14">
            <v>304</v>
          </cell>
        </row>
        <row r="15">
          <cell r="D15">
            <v>11</v>
          </cell>
          <cell r="H15">
            <v>165</v>
          </cell>
          <cell r="I15">
            <v>176</v>
          </cell>
        </row>
        <row r="16">
          <cell r="D16">
            <v>12</v>
          </cell>
          <cell r="H16">
            <v>179</v>
          </cell>
          <cell r="I16">
            <v>191</v>
          </cell>
        </row>
        <row r="21">
          <cell r="E21">
            <v>56</v>
          </cell>
          <cell r="H21">
            <v>840</v>
          </cell>
          <cell r="I21">
            <v>896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6</v>
          </cell>
          <cell r="H30">
            <v>126</v>
          </cell>
          <cell r="I30">
            <v>132</v>
          </cell>
        </row>
        <row r="32">
          <cell r="E32">
            <v>6</v>
          </cell>
          <cell r="H32">
            <v>171</v>
          </cell>
          <cell r="I32">
            <v>178</v>
          </cell>
        </row>
        <row r="33">
          <cell r="E33">
            <v>8</v>
          </cell>
          <cell r="H33">
            <v>206</v>
          </cell>
          <cell r="I33">
            <v>214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13</v>
          </cell>
          <cell r="H36">
            <v>195</v>
          </cell>
          <cell r="I36">
            <v>208</v>
          </cell>
        </row>
        <row r="38">
          <cell r="E38">
            <v>0</v>
          </cell>
          <cell r="H38">
            <v>0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2</v>
          </cell>
          <cell r="H46">
            <v>56</v>
          </cell>
          <cell r="I46">
            <v>58</v>
          </cell>
        </row>
        <row r="49">
          <cell r="E49">
            <v>3</v>
          </cell>
          <cell r="H49">
            <v>45</v>
          </cell>
          <cell r="I49">
            <v>48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</sheetData>
      <sheetData sheetId="3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8</v>
          </cell>
          <cell r="H10">
            <v>219</v>
          </cell>
          <cell r="I10">
            <v>227</v>
          </cell>
        </row>
        <row r="11">
          <cell r="H11">
            <v>0</v>
          </cell>
          <cell r="I11">
            <v>0</v>
          </cell>
        </row>
        <row r="14">
          <cell r="C14">
            <v>30</v>
          </cell>
          <cell r="H14">
            <v>450</v>
          </cell>
          <cell r="I14">
            <v>480</v>
          </cell>
        </row>
        <row r="15">
          <cell r="D15">
            <v>13</v>
          </cell>
          <cell r="H15">
            <v>195</v>
          </cell>
          <cell r="I15">
            <v>208</v>
          </cell>
        </row>
        <row r="16">
          <cell r="D16">
            <v>14</v>
          </cell>
          <cell r="H16">
            <v>210</v>
          </cell>
          <cell r="I16">
            <v>224</v>
          </cell>
        </row>
        <row r="21">
          <cell r="E21">
            <v>86</v>
          </cell>
          <cell r="H21">
            <v>1290</v>
          </cell>
          <cell r="I21">
            <v>1376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112</v>
          </cell>
          <cell r="I29">
            <v>117</v>
          </cell>
        </row>
        <row r="30">
          <cell r="E30">
            <v>8</v>
          </cell>
          <cell r="H30">
            <v>170</v>
          </cell>
          <cell r="I30">
            <v>178</v>
          </cell>
        </row>
        <row r="32">
          <cell r="E32">
            <v>6</v>
          </cell>
          <cell r="H32">
            <v>163</v>
          </cell>
          <cell r="I32">
            <v>170</v>
          </cell>
        </row>
        <row r="33">
          <cell r="E33">
            <v>7</v>
          </cell>
          <cell r="H33">
            <v>182</v>
          </cell>
          <cell r="I33">
            <v>189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17</v>
          </cell>
          <cell r="H36">
            <v>255</v>
          </cell>
          <cell r="I36">
            <v>272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1</v>
          </cell>
          <cell r="H41">
            <v>45</v>
          </cell>
          <cell r="I41">
            <v>47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5</v>
          </cell>
          <cell r="H49">
            <v>75</v>
          </cell>
          <cell r="I49">
            <v>80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</sheetData>
      <sheetData sheetId="4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14</v>
          </cell>
          <cell r="H10">
            <v>373</v>
          </cell>
          <cell r="I10">
            <v>387</v>
          </cell>
        </row>
        <row r="11">
          <cell r="D11">
            <v>2</v>
          </cell>
          <cell r="H11">
            <v>56</v>
          </cell>
          <cell r="I11">
            <v>58</v>
          </cell>
        </row>
        <row r="14">
          <cell r="C14">
            <v>33</v>
          </cell>
          <cell r="H14">
            <v>495</v>
          </cell>
          <cell r="I14">
            <v>528</v>
          </cell>
        </row>
        <row r="15">
          <cell r="D15">
            <v>13</v>
          </cell>
          <cell r="H15">
            <v>195</v>
          </cell>
          <cell r="I15">
            <v>208</v>
          </cell>
        </row>
        <row r="16">
          <cell r="D16">
            <v>16</v>
          </cell>
          <cell r="H16">
            <v>240</v>
          </cell>
          <cell r="I16">
            <v>256</v>
          </cell>
        </row>
        <row r="21">
          <cell r="E21">
            <v>114</v>
          </cell>
          <cell r="H21">
            <v>1710</v>
          </cell>
          <cell r="I21">
            <v>1824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112</v>
          </cell>
          <cell r="I29">
            <v>117</v>
          </cell>
        </row>
        <row r="30">
          <cell r="E30">
            <v>7</v>
          </cell>
          <cell r="H30">
            <v>159</v>
          </cell>
          <cell r="I30">
            <v>166</v>
          </cell>
        </row>
        <row r="32">
          <cell r="E32">
            <v>6</v>
          </cell>
          <cell r="H32">
            <v>161</v>
          </cell>
          <cell r="I32">
            <v>168</v>
          </cell>
        </row>
        <row r="33">
          <cell r="E33">
            <v>7</v>
          </cell>
          <cell r="H33">
            <v>178</v>
          </cell>
          <cell r="I33">
            <v>185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0</v>
          </cell>
          <cell r="H38">
            <v>0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5</v>
          </cell>
          <cell r="H49">
            <v>88</v>
          </cell>
          <cell r="I49">
            <v>93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1</v>
          </cell>
          <cell r="H55">
            <v>41</v>
          </cell>
          <cell r="I55">
            <v>43</v>
          </cell>
        </row>
      </sheetData>
      <sheetData sheetId="5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7</v>
          </cell>
          <cell r="H10">
            <v>187</v>
          </cell>
          <cell r="I10">
            <v>194</v>
          </cell>
        </row>
        <row r="11">
          <cell r="D11">
            <v>4</v>
          </cell>
          <cell r="H11">
            <v>107</v>
          </cell>
          <cell r="I11">
            <v>111</v>
          </cell>
        </row>
        <row r="14">
          <cell r="C14">
            <v>43</v>
          </cell>
          <cell r="H14">
            <v>645</v>
          </cell>
          <cell r="I14">
            <v>688</v>
          </cell>
        </row>
        <row r="15">
          <cell r="D15">
            <v>4</v>
          </cell>
          <cell r="H15">
            <v>60</v>
          </cell>
          <cell r="I15">
            <v>64</v>
          </cell>
        </row>
        <row r="16">
          <cell r="D16">
            <v>9</v>
          </cell>
          <cell r="H16">
            <v>135</v>
          </cell>
          <cell r="I16">
            <v>144</v>
          </cell>
        </row>
        <row r="21">
          <cell r="E21">
            <v>107</v>
          </cell>
          <cell r="H21">
            <v>1665</v>
          </cell>
          <cell r="I21">
            <v>1774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0</v>
          </cell>
          <cell r="H25">
            <v>0</v>
          </cell>
          <cell r="I25">
            <v>0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112</v>
          </cell>
          <cell r="I29">
            <v>117</v>
          </cell>
        </row>
        <row r="30">
          <cell r="E30">
            <v>4</v>
          </cell>
          <cell r="H30">
            <v>83</v>
          </cell>
          <cell r="I30">
            <v>87</v>
          </cell>
        </row>
        <row r="32">
          <cell r="E32">
            <v>6</v>
          </cell>
          <cell r="H32">
            <v>153</v>
          </cell>
          <cell r="I32">
            <v>160</v>
          </cell>
        </row>
        <row r="33">
          <cell r="E33">
            <v>5</v>
          </cell>
          <cell r="H33">
            <v>138</v>
          </cell>
          <cell r="I33">
            <v>145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0</v>
          </cell>
          <cell r="H38">
            <v>0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3</v>
          </cell>
          <cell r="H49">
            <v>45</v>
          </cell>
          <cell r="I49">
            <v>48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</sheetData>
      <sheetData sheetId="6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11</v>
          </cell>
          <cell r="H10">
            <v>302</v>
          </cell>
          <cell r="I10">
            <v>313</v>
          </cell>
        </row>
        <row r="11">
          <cell r="D11">
            <v>2</v>
          </cell>
          <cell r="H11">
            <v>51</v>
          </cell>
          <cell r="I11">
            <v>53</v>
          </cell>
        </row>
        <row r="14">
          <cell r="C14">
            <v>28</v>
          </cell>
          <cell r="H14">
            <v>420</v>
          </cell>
          <cell r="I14">
            <v>448</v>
          </cell>
        </row>
        <row r="15">
          <cell r="D15">
            <v>17</v>
          </cell>
          <cell r="H15">
            <v>255</v>
          </cell>
          <cell r="I15">
            <v>272</v>
          </cell>
        </row>
        <row r="16">
          <cell r="D16">
            <v>28</v>
          </cell>
          <cell r="H16">
            <v>419</v>
          </cell>
          <cell r="I16">
            <v>447</v>
          </cell>
        </row>
        <row r="21">
          <cell r="E21">
            <v>114</v>
          </cell>
          <cell r="H21">
            <v>1710</v>
          </cell>
          <cell r="I21">
            <v>1824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2</v>
          </cell>
          <cell r="H25">
            <v>56</v>
          </cell>
          <cell r="I25">
            <v>58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112</v>
          </cell>
          <cell r="I29">
            <v>117</v>
          </cell>
        </row>
        <row r="30">
          <cell r="E30">
            <v>8</v>
          </cell>
          <cell r="H30">
            <v>173</v>
          </cell>
          <cell r="I30">
            <v>181</v>
          </cell>
        </row>
        <row r="32">
          <cell r="E32">
            <v>6</v>
          </cell>
          <cell r="H32">
            <v>161</v>
          </cell>
          <cell r="I32">
            <v>168</v>
          </cell>
        </row>
        <row r="33">
          <cell r="E33">
            <v>9</v>
          </cell>
          <cell r="H33">
            <v>244</v>
          </cell>
          <cell r="I33">
            <v>253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7</v>
          </cell>
          <cell r="H49">
            <v>118</v>
          </cell>
          <cell r="I49">
            <v>125</v>
          </cell>
        </row>
        <row r="51">
          <cell r="E51">
            <v>1</v>
          </cell>
          <cell r="H51">
            <v>33</v>
          </cell>
          <cell r="I51">
            <v>35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</sheetData>
      <sheetData sheetId="7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8</v>
          </cell>
          <cell r="H10">
            <v>219</v>
          </cell>
          <cell r="I10">
            <v>227</v>
          </cell>
        </row>
        <row r="11">
          <cell r="D11">
            <v>2</v>
          </cell>
          <cell r="H11">
            <v>56</v>
          </cell>
          <cell r="I11">
            <v>58</v>
          </cell>
        </row>
        <row r="14">
          <cell r="C14">
            <v>31</v>
          </cell>
          <cell r="H14">
            <v>465</v>
          </cell>
          <cell r="I14">
            <v>496</v>
          </cell>
        </row>
        <row r="15">
          <cell r="D15">
            <v>10</v>
          </cell>
          <cell r="H15">
            <v>150</v>
          </cell>
          <cell r="I15">
            <v>160</v>
          </cell>
        </row>
        <row r="16">
          <cell r="D16">
            <v>21</v>
          </cell>
          <cell r="H16">
            <v>314</v>
          </cell>
          <cell r="I16">
            <v>335</v>
          </cell>
        </row>
        <row r="21">
          <cell r="E21">
            <v>88</v>
          </cell>
          <cell r="H21">
            <v>1320</v>
          </cell>
          <cell r="I21">
            <v>1408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7</v>
          </cell>
          <cell r="H30">
            <v>162</v>
          </cell>
          <cell r="I30">
            <v>169</v>
          </cell>
        </row>
        <row r="32">
          <cell r="E32">
            <v>6</v>
          </cell>
          <cell r="H32">
            <v>153</v>
          </cell>
          <cell r="I32">
            <v>160</v>
          </cell>
        </row>
        <row r="33">
          <cell r="E33">
            <v>8</v>
          </cell>
          <cell r="H33">
            <v>219</v>
          </cell>
          <cell r="I33">
            <v>228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17</v>
          </cell>
          <cell r="H36">
            <v>255</v>
          </cell>
          <cell r="I36">
            <v>272</v>
          </cell>
        </row>
        <row r="38">
          <cell r="E38">
            <v>0</v>
          </cell>
          <cell r="H38">
            <v>0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5</v>
          </cell>
          <cell r="H49">
            <v>75</v>
          </cell>
          <cell r="I49">
            <v>80</v>
          </cell>
        </row>
        <row r="51">
          <cell r="E51">
            <v>1</v>
          </cell>
          <cell r="H51">
            <v>36</v>
          </cell>
          <cell r="I51">
            <v>38</v>
          </cell>
        </row>
        <row r="53">
          <cell r="E53">
            <v>0</v>
          </cell>
          <cell r="H53">
            <v>0</v>
          </cell>
        </row>
        <row r="55">
          <cell r="E55">
            <v>1</v>
          </cell>
          <cell r="H55">
            <v>38</v>
          </cell>
          <cell r="I55">
            <v>40</v>
          </cell>
        </row>
      </sheetData>
      <sheetData sheetId="8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3</v>
          </cell>
          <cell r="H10">
            <v>80</v>
          </cell>
          <cell r="I10">
            <v>83</v>
          </cell>
        </row>
        <row r="11">
          <cell r="H11">
            <v>0</v>
          </cell>
          <cell r="I11">
            <v>0</v>
          </cell>
        </row>
        <row r="14">
          <cell r="C14">
            <v>26</v>
          </cell>
          <cell r="H14">
            <v>390</v>
          </cell>
          <cell r="I14">
            <v>416</v>
          </cell>
        </row>
        <row r="15">
          <cell r="D15">
            <v>12</v>
          </cell>
          <cell r="H15">
            <v>180</v>
          </cell>
          <cell r="I15">
            <v>192</v>
          </cell>
        </row>
        <row r="16">
          <cell r="D16">
            <v>19</v>
          </cell>
          <cell r="H16">
            <v>284</v>
          </cell>
          <cell r="I16">
            <v>303</v>
          </cell>
        </row>
        <row r="21">
          <cell r="E21">
            <v>89</v>
          </cell>
          <cell r="H21">
            <v>1335</v>
          </cell>
          <cell r="I21">
            <v>1424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6</v>
          </cell>
          <cell r="H30">
            <v>126</v>
          </cell>
          <cell r="I30">
            <v>132</v>
          </cell>
        </row>
        <row r="32">
          <cell r="E32">
            <v>6</v>
          </cell>
          <cell r="H32">
            <v>150</v>
          </cell>
          <cell r="I32">
            <v>156</v>
          </cell>
        </row>
        <row r="33">
          <cell r="E33">
            <v>6</v>
          </cell>
          <cell r="H33">
            <v>154</v>
          </cell>
          <cell r="I33">
            <v>160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17</v>
          </cell>
          <cell r="H36">
            <v>255</v>
          </cell>
          <cell r="I36">
            <v>272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3</v>
          </cell>
          <cell r="H49">
            <v>58</v>
          </cell>
          <cell r="I49">
            <v>61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</sheetData>
      <sheetData sheetId="9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2</v>
          </cell>
          <cell r="H10">
            <v>52</v>
          </cell>
          <cell r="I10">
            <v>54</v>
          </cell>
        </row>
        <row r="11">
          <cell r="H11">
            <v>0</v>
          </cell>
          <cell r="I11">
            <v>0</v>
          </cell>
        </row>
        <row r="14">
          <cell r="C14">
            <v>30</v>
          </cell>
          <cell r="H14">
            <v>450</v>
          </cell>
          <cell r="I14">
            <v>480</v>
          </cell>
        </row>
        <row r="15">
          <cell r="D15">
            <v>12</v>
          </cell>
          <cell r="H15">
            <v>180</v>
          </cell>
          <cell r="I15">
            <v>192</v>
          </cell>
        </row>
        <row r="16">
          <cell r="D16">
            <v>18</v>
          </cell>
          <cell r="H16">
            <v>270</v>
          </cell>
          <cell r="I16">
            <v>288</v>
          </cell>
        </row>
        <row r="21">
          <cell r="E21">
            <v>79</v>
          </cell>
          <cell r="H21">
            <v>1185</v>
          </cell>
          <cell r="I21">
            <v>1264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108</v>
          </cell>
          <cell r="I29">
            <v>113</v>
          </cell>
        </row>
        <row r="30">
          <cell r="E30">
            <v>6</v>
          </cell>
          <cell r="H30">
            <v>151</v>
          </cell>
          <cell r="I30">
            <v>157</v>
          </cell>
        </row>
        <row r="32">
          <cell r="E32">
            <v>6</v>
          </cell>
          <cell r="H32">
            <v>160</v>
          </cell>
          <cell r="I32">
            <v>166</v>
          </cell>
        </row>
        <row r="33">
          <cell r="E33">
            <v>5</v>
          </cell>
          <cell r="H33">
            <v>126</v>
          </cell>
          <cell r="I33">
            <v>131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17</v>
          </cell>
          <cell r="H36">
            <v>255</v>
          </cell>
          <cell r="I36">
            <v>272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9">
          <cell r="E49">
            <v>3</v>
          </cell>
          <cell r="H49">
            <v>45</v>
          </cell>
          <cell r="I49">
            <v>48</v>
          </cell>
        </row>
        <row r="51">
          <cell r="E51">
            <v>1</v>
          </cell>
          <cell r="H51">
            <v>33</v>
          </cell>
          <cell r="I51">
            <v>35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</sheetData>
      <sheetData sheetId="10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6</v>
          </cell>
          <cell r="H10">
            <v>160</v>
          </cell>
          <cell r="I10">
            <v>166</v>
          </cell>
        </row>
        <row r="11">
          <cell r="D11">
            <v>1</v>
          </cell>
          <cell r="H11">
            <v>27</v>
          </cell>
          <cell r="I11">
            <v>28</v>
          </cell>
        </row>
        <row r="14">
          <cell r="C14">
            <v>30</v>
          </cell>
          <cell r="H14">
            <v>450</v>
          </cell>
          <cell r="I14">
            <v>480</v>
          </cell>
        </row>
        <row r="15">
          <cell r="D15">
            <v>12</v>
          </cell>
          <cell r="H15">
            <v>180</v>
          </cell>
          <cell r="I15">
            <v>192</v>
          </cell>
        </row>
        <row r="16">
          <cell r="D16">
            <v>19</v>
          </cell>
          <cell r="H16">
            <v>284</v>
          </cell>
          <cell r="I16">
            <v>303</v>
          </cell>
        </row>
        <row r="21">
          <cell r="E21">
            <v>98</v>
          </cell>
          <cell r="H21">
            <v>1470</v>
          </cell>
          <cell r="I21">
            <v>1568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7</v>
          </cell>
          <cell r="H30">
            <v>171</v>
          </cell>
          <cell r="I30">
            <v>178</v>
          </cell>
        </row>
        <row r="32">
          <cell r="E32">
            <v>6</v>
          </cell>
          <cell r="H32">
            <v>168</v>
          </cell>
          <cell r="I32">
            <v>174</v>
          </cell>
        </row>
        <row r="33">
          <cell r="E33">
            <v>8</v>
          </cell>
          <cell r="H33">
            <v>210</v>
          </cell>
          <cell r="I33">
            <v>218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5</v>
          </cell>
          <cell r="H49">
            <v>75</v>
          </cell>
          <cell r="I49">
            <v>80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</sheetData>
      <sheetData sheetId="11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12</v>
          </cell>
          <cell r="H10">
            <v>322</v>
          </cell>
          <cell r="I10">
            <v>334</v>
          </cell>
        </row>
        <row r="11">
          <cell r="D11">
            <v>2</v>
          </cell>
          <cell r="H11">
            <v>55</v>
          </cell>
          <cell r="I11">
            <v>57</v>
          </cell>
        </row>
        <row r="14">
          <cell r="C14">
            <v>25</v>
          </cell>
          <cell r="H14">
            <v>375</v>
          </cell>
          <cell r="I14">
            <v>400</v>
          </cell>
        </row>
        <row r="15">
          <cell r="D15">
            <v>12</v>
          </cell>
          <cell r="H15">
            <v>180</v>
          </cell>
          <cell r="I15">
            <v>192</v>
          </cell>
        </row>
        <row r="16">
          <cell r="D16">
            <v>19</v>
          </cell>
          <cell r="H16">
            <v>284</v>
          </cell>
          <cell r="I16">
            <v>303</v>
          </cell>
        </row>
        <row r="21">
          <cell r="E21">
            <v>111</v>
          </cell>
          <cell r="H21">
            <v>1725</v>
          </cell>
          <cell r="I21">
            <v>1838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6</v>
          </cell>
          <cell r="H29">
            <v>136</v>
          </cell>
          <cell r="I29">
            <v>142</v>
          </cell>
        </row>
        <row r="30">
          <cell r="E30">
            <v>6</v>
          </cell>
          <cell r="H30">
            <v>126</v>
          </cell>
          <cell r="I30">
            <v>132</v>
          </cell>
        </row>
        <row r="32">
          <cell r="E32">
            <v>6</v>
          </cell>
          <cell r="H32">
            <v>169</v>
          </cell>
          <cell r="I32">
            <v>176</v>
          </cell>
        </row>
        <row r="33">
          <cell r="E33">
            <v>10</v>
          </cell>
          <cell r="H33">
            <v>266</v>
          </cell>
          <cell r="I33">
            <v>276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0</v>
          </cell>
          <cell r="H38">
            <v>0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9">
          <cell r="E49">
            <v>4</v>
          </cell>
          <cell r="H49">
            <v>60</v>
          </cell>
          <cell r="I49">
            <v>64</v>
          </cell>
        </row>
        <row r="51">
          <cell r="E51">
            <v>2</v>
          </cell>
          <cell r="H51">
            <v>69</v>
          </cell>
          <cell r="I51">
            <v>73</v>
          </cell>
        </row>
        <row r="53">
          <cell r="E53">
            <v>0</v>
          </cell>
          <cell r="H53">
            <v>0</v>
          </cell>
        </row>
        <row r="55">
          <cell r="E55">
            <v>1</v>
          </cell>
          <cell r="H55">
            <v>38</v>
          </cell>
          <cell r="I55">
            <v>40</v>
          </cell>
        </row>
      </sheetData>
      <sheetData sheetId="12">
        <row r="9">
          <cell r="C9">
            <v>2</v>
          </cell>
          <cell r="H9">
            <v>48</v>
          </cell>
          <cell r="I9">
            <v>50</v>
          </cell>
        </row>
        <row r="10">
          <cell r="D10">
            <v>13</v>
          </cell>
          <cell r="H10">
            <v>351</v>
          </cell>
          <cell r="I10">
            <v>364</v>
          </cell>
        </row>
        <row r="11">
          <cell r="D11">
            <v>1</v>
          </cell>
          <cell r="H11">
            <v>28</v>
          </cell>
          <cell r="I11">
            <v>29</v>
          </cell>
        </row>
        <row r="14">
          <cell r="C14">
            <v>34</v>
          </cell>
          <cell r="H14">
            <v>510</v>
          </cell>
          <cell r="I14">
            <v>544</v>
          </cell>
        </row>
        <row r="15">
          <cell r="D15">
            <v>13</v>
          </cell>
          <cell r="H15">
            <v>195</v>
          </cell>
          <cell r="I15">
            <v>208</v>
          </cell>
        </row>
        <row r="16">
          <cell r="D16">
            <v>18</v>
          </cell>
          <cell r="H16">
            <v>270</v>
          </cell>
          <cell r="I16">
            <v>288</v>
          </cell>
        </row>
        <row r="21">
          <cell r="E21">
            <v>108</v>
          </cell>
          <cell r="H21">
            <v>1620</v>
          </cell>
          <cell r="I21">
            <v>1728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6</v>
          </cell>
          <cell r="H29">
            <v>136</v>
          </cell>
          <cell r="I29">
            <v>142</v>
          </cell>
        </row>
        <row r="30">
          <cell r="E30">
            <v>6</v>
          </cell>
          <cell r="H30">
            <v>152</v>
          </cell>
          <cell r="I30">
            <v>158</v>
          </cell>
        </row>
        <row r="32">
          <cell r="E32">
            <v>6</v>
          </cell>
          <cell r="H32">
            <v>163</v>
          </cell>
          <cell r="I32">
            <v>170</v>
          </cell>
        </row>
        <row r="33">
          <cell r="E33">
            <v>7</v>
          </cell>
          <cell r="H33">
            <v>192</v>
          </cell>
          <cell r="I33">
            <v>199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5</v>
          </cell>
          <cell r="H49">
            <v>75</v>
          </cell>
          <cell r="I49">
            <v>80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</sheetData>
      <sheetData sheetId="13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10</v>
          </cell>
          <cell r="H10">
            <v>266</v>
          </cell>
          <cell r="I10">
            <v>276</v>
          </cell>
        </row>
        <row r="11">
          <cell r="H11">
            <v>0</v>
          </cell>
          <cell r="I11">
            <v>0</v>
          </cell>
        </row>
        <row r="14">
          <cell r="C14">
            <v>25</v>
          </cell>
          <cell r="H14">
            <v>375</v>
          </cell>
          <cell r="I14">
            <v>400</v>
          </cell>
        </row>
        <row r="15">
          <cell r="D15">
            <v>15</v>
          </cell>
          <cell r="H15">
            <v>225</v>
          </cell>
          <cell r="I15">
            <v>240</v>
          </cell>
        </row>
        <row r="16">
          <cell r="D16">
            <v>20</v>
          </cell>
          <cell r="H16">
            <v>299</v>
          </cell>
          <cell r="I16">
            <v>319</v>
          </cell>
        </row>
        <row r="21">
          <cell r="E21">
            <v>113</v>
          </cell>
          <cell r="H21">
            <v>1755</v>
          </cell>
          <cell r="I21">
            <v>1870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7</v>
          </cell>
          <cell r="H30">
            <v>154</v>
          </cell>
          <cell r="I30">
            <v>161</v>
          </cell>
        </row>
        <row r="32">
          <cell r="E32">
            <v>6</v>
          </cell>
          <cell r="H32">
            <v>161</v>
          </cell>
          <cell r="I32">
            <v>168</v>
          </cell>
        </row>
        <row r="33">
          <cell r="E33">
            <v>8</v>
          </cell>
          <cell r="H33">
            <v>206</v>
          </cell>
          <cell r="I33">
            <v>214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9">
          <cell r="E49">
            <v>6</v>
          </cell>
          <cell r="H49">
            <v>103</v>
          </cell>
          <cell r="I49">
            <v>109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</sheetData>
      <sheetData sheetId="14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9</v>
          </cell>
          <cell r="H10">
            <v>247</v>
          </cell>
          <cell r="I10">
            <v>256</v>
          </cell>
        </row>
        <row r="11">
          <cell r="D11">
            <v>1</v>
          </cell>
          <cell r="H11">
            <v>28</v>
          </cell>
          <cell r="I11">
            <v>29</v>
          </cell>
        </row>
        <row r="14">
          <cell r="C14">
            <v>26</v>
          </cell>
          <cell r="H14">
            <v>390</v>
          </cell>
          <cell r="I14">
            <v>416</v>
          </cell>
        </row>
        <row r="15">
          <cell r="D15">
            <v>9</v>
          </cell>
          <cell r="H15">
            <v>135</v>
          </cell>
          <cell r="I15">
            <v>144</v>
          </cell>
        </row>
        <row r="16">
          <cell r="D16">
            <v>17</v>
          </cell>
          <cell r="H16">
            <v>255</v>
          </cell>
          <cell r="I16">
            <v>272</v>
          </cell>
        </row>
        <row r="21">
          <cell r="E21">
            <v>88</v>
          </cell>
          <cell r="H21">
            <v>1320</v>
          </cell>
          <cell r="I21">
            <v>1408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112</v>
          </cell>
          <cell r="I29">
            <v>117</v>
          </cell>
        </row>
        <row r="30">
          <cell r="E30">
            <v>6</v>
          </cell>
          <cell r="H30">
            <v>135</v>
          </cell>
          <cell r="I30">
            <v>141</v>
          </cell>
        </row>
        <row r="32">
          <cell r="E32">
            <v>7</v>
          </cell>
          <cell r="H32">
            <v>189</v>
          </cell>
          <cell r="I32">
            <v>197</v>
          </cell>
        </row>
        <row r="33">
          <cell r="E33">
            <v>8</v>
          </cell>
          <cell r="H33">
            <v>212</v>
          </cell>
          <cell r="I33">
            <v>220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17</v>
          </cell>
          <cell r="H36">
            <v>255</v>
          </cell>
          <cell r="I36">
            <v>272</v>
          </cell>
        </row>
        <row r="38">
          <cell r="E38">
            <v>0</v>
          </cell>
          <cell r="H38">
            <v>0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4</v>
          </cell>
          <cell r="H49">
            <v>60</v>
          </cell>
          <cell r="I49">
            <v>64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1</v>
          </cell>
          <cell r="H55">
            <v>38</v>
          </cell>
          <cell r="I55">
            <v>40</v>
          </cell>
        </row>
      </sheetData>
      <sheetData sheetId="15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7</v>
          </cell>
          <cell r="H10">
            <v>192</v>
          </cell>
          <cell r="I10">
            <v>199</v>
          </cell>
        </row>
        <row r="11">
          <cell r="H11">
            <v>0</v>
          </cell>
          <cell r="I11">
            <v>0</v>
          </cell>
        </row>
        <row r="14">
          <cell r="C14">
            <v>25</v>
          </cell>
          <cell r="H14">
            <v>375</v>
          </cell>
          <cell r="I14">
            <v>400</v>
          </cell>
        </row>
        <row r="15">
          <cell r="D15">
            <v>9</v>
          </cell>
          <cell r="H15">
            <v>135</v>
          </cell>
          <cell r="I15">
            <v>144</v>
          </cell>
        </row>
        <row r="16">
          <cell r="D16">
            <v>17</v>
          </cell>
          <cell r="H16">
            <v>254</v>
          </cell>
          <cell r="I16">
            <v>271</v>
          </cell>
        </row>
        <row r="21">
          <cell r="E21">
            <v>88</v>
          </cell>
          <cell r="H21">
            <v>1320</v>
          </cell>
          <cell r="I21">
            <v>1408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6</v>
          </cell>
          <cell r="H30">
            <v>148</v>
          </cell>
          <cell r="I30">
            <v>154</v>
          </cell>
        </row>
        <row r="32">
          <cell r="E32">
            <v>6</v>
          </cell>
          <cell r="H32">
            <v>153</v>
          </cell>
          <cell r="I32">
            <v>160</v>
          </cell>
        </row>
        <row r="33">
          <cell r="E33">
            <v>12</v>
          </cell>
          <cell r="H33">
            <v>322</v>
          </cell>
          <cell r="I33">
            <v>334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2">
          <cell r="E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9">
          <cell r="H49">
            <v>60</v>
          </cell>
          <cell r="I49">
            <v>64</v>
          </cell>
        </row>
        <row r="51">
          <cell r="E51">
            <v>1</v>
          </cell>
          <cell r="H51">
            <v>36</v>
          </cell>
          <cell r="I51">
            <v>38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</sheetData>
      <sheetData sheetId="16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2</v>
          </cell>
          <cell r="H10">
            <v>55</v>
          </cell>
          <cell r="I10">
            <v>57</v>
          </cell>
        </row>
        <row r="11">
          <cell r="H11">
            <v>0</v>
          </cell>
          <cell r="I11">
            <v>0</v>
          </cell>
        </row>
        <row r="14">
          <cell r="C14">
            <v>30</v>
          </cell>
          <cell r="H14">
            <v>450</v>
          </cell>
          <cell r="I14">
            <v>480</v>
          </cell>
        </row>
        <row r="15">
          <cell r="D15">
            <v>6</v>
          </cell>
          <cell r="H15">
            <v>90</v>
          </cell>
          <cell r="I15">
            <v>96</v>
          </cell>
        </row>
        <row r="16">
          <cell r="D16">
            <v>12</v>
          </cell>
          <cell r="H16">
            <v>180</v>
          </cell>
          <cell r="I16">
            <v>192</v>
          </cell>
        </row>
        <row r="21">
          <cell r="E21">
            <v>86</v>
          </cell>
          <cell r="H21">
            <v>1290</v>
          </cell>
          <cell r="I21">
            <v>1376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24</v>
          </cell>
          <cell r="I25">
            <v>25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6</v>
          </cell>
          <cell r="H30">
            <v>139</v>
          </cell>
          <cell r="I30">
            <v>145</v>
          </cell>
        </row>
        <row r="32">
          <cell r="E32">
            <v>6</v>
          </cell>
          <cell r="H32">
            <v>153</v>
          </cell>
          <cell r="I32">
            <v>160</v>
          </cell>
        </row>
        <row r="33">
          <cell r="E33">
            <v>7</v>
          </cell>
          <cell r="H33">
            <v>184</v>
          </cell>
          <cell r="I33">
            <v>191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0</v>
          </cell>
          <cell r="H38">
            <v>0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2</v>
          </cell>
          <cell r="H46">
            <v>56</v>
          </cell>
          <cell r="I46">
            <v>58</v>
          </cell>
        </row>
        <row r="49">
          <cell r="E49">
            <v>3</v>
          </cell>
          <cell r="H49">
            <v>45</v>
          </cell>
          <cell r="I49">
            <v>48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</sheetData>
      <sheetData sheetId="17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8</v>
          </cell>
          <cell r="H10">
            <v>215</v>
          </cell>
          <cell r="I10">
            <v>223</v>
          </cell>
        </row>
        <row r="11">
          <cell r="H11">
            <v>0</v>
          </cell>
          <cell r="I11">
            <v>0</v>
          </cell>
        </row>
        <row r="14">
          <cell r="C14">
            <v>28</v>
          </cell>
          <cell r="H14">
            <v>420</v>
          </cell>
          <cell r="I14">
            <v>448</v>
          </cell>
        </row>
        <row r="15">
          <cell r="D15">
            <v>14</v>
          </cell>
          <cell r="H15">
            <v>210</v>
          </cell>
          <cell r="I15">
            <v>224</v>
          </cell>
        </row>
        <row r="16">
          <cell r="D16">
            <v>18</v>
          </cell>
          <cell r="H16">
            <v>269</v>
          </cell>
          <cell r="I16">
            <v>287</v>
          </cell>
        </row>
        <row r="21">
          <cell r="E21">
            <v>99</v>
          </cell>
          <cell r="H21">
            <v>1485</v>
          </cell>
          <cell r="I21">
            <v>1584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4</v>
          </cell>
          <cell r="H30">
            <v>96</v>
          </cell>
          <cell r="I30">
            <v>100</v>
          </cell>
        </row>
        <row r="32">
          <cell r="E32">
            <v>6</v>
          </cell>
          <cell r="H32">
            <v>150</v>
          </cell>
          <cell r="I32">
            <v>156</v>
          </cell>
        </row>
        <row r="33">
          <cell r="E33">
            <v>8</v>
          </cell>
          <cell r="H33">
            <v>214</v>
          </cell>
          <cell r="I33">
            <v>222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3</v>
          </cell>
          <cell r="H49">
            <v>45</v>
          </cell>
          <cell r="I49">
            <v>48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1</v>
          </cell>
          <cell r="H55">
            <v>38</v>
          </cell>
          <cell r="I55">
            <v>40</v>
          </cell>
        </row>
      </sheetData>
      <sheetData sheetId="18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13</v>
          </cell>
          <cell r="H10">
            <v>354</v>
          </cell>
          <cell r="I10">
            <v>367</v>
          </cell>
        </row>
        <row r="11">
          <cell r="D11">
            <v>2</v>
          </cell>
          <cell r="H11">
            <v>56</v>
          </cell>
          <cell r="I11">
            <v>58</v>
          </cell>
        </row>
        <row r="14">
          <cell r="C14">
            <v>32</v>
          </cell>
          <cell r="H14">
            <v>480</v>
          </cell>
          <cell r="I14">
            <v>512</v>
          </cell>
        </row>
        <row r="15">
          <cell r="D15">
            <v>12</v>
          </cell>
          <cell r="H15">
            <v>180</v>
          </cell>
          <cell r="I15">
            <v>192</v>
          </cell>
        </row>
        <row r="16">
          <cell r="D16">
            <v>18</v>
          </cell>
          <cell r="H16">
            <v>270</v>
          </cell>
          <cell r="I16">
            <v>288</v>
          </cell>
        </row>
        <row r="21">
          <cell r="E21">
            <v>112</v>
          </cell>
          <cell r="H21">
            <v>1680</v>
          </cell>
          <cell r="I21">
            <v>1792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4</v>
          </cell>
          <cell r="H30">
            <v>100</v>
          </cell>
          <cell r="I30">
            <v>104</v>
          </cell>
        </row>
        <row r="32">
          <cell r="E32">
            <v>6</v>
          </cell>
          <cell r="H32">
            <v>166</v>
          </cell>
          <cell r="I32">
            <v>172</v>
          </cell>
        </row>
        <row r="33">
          <cell r="E33">
            <v>8</v>
          </cell>
          <cell r="H33">
            <v>217</v>
          </cell>
          <cell r="I33">
            <v>226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0</v>
          </cell>
          <cell r="H38">
            <v>0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4</v>
          </cell>
          <cell r="H49">
            <v>60</v>
          </cell>
          <cell r="I49">
            <v>64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</sheetData>
      <sheetData sheetId="19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11</v>
          </cell>
          <cell r="H10">
            <v>303</v>
          </cell>
          <cell r="I10">
            <v>314</v>
          </cell>
        </row>
        <row r="11">
          <cell r="D11">
            <v>2</v>
          </cell>
          <cell r="H11">
            <v>55</v>
          </cell>
          <cell r="I11">
            <v>57</v>
          </cell>
        </row>
        <row r="14">
          <cell r="C14">
            <v>26</v>
          </cell>
          <cell r="H14">
            <v>390</v>
          </cell>
          <cell r="I14">
            <v>416</v>
          </cell>
        </row>
        <row r="15">
          <cell r="D15">
            <v>9</v>
          </cell>
          <cell r="H15">
            <v>135</v>
          </cell>
          <cell r="I15">
            <v>144</v>
          </cell>
        </row>
        <row r="16">
          <cell r="D16">
            <v>18</v>
          </cell>
          <cell r="H16">
            <v>269</v>
          </cell>
          <cell r="I16">
            <v>287</v>
          </cell>
        </row>
        <row r="21">
          <cell r="E21">
            <v>102</v>
          </cell>
          <cell r="H21">
            <v>1590</v>
          </cell>
          <cell r="I21">
            <v>1694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5</v>
          </cell>
          <cell r="H30">
            <v>120</v>
          </cell>
          <cell r="I30">
            <v>125</v>
          </cell>
        </row>
        <row r="32">
          <cell r="E32">
            <v>6</v>
          </cell>
          <cell r="H32">
            <v>171</v>
          </cell>
          <cell r="I32">
            <v>178</v>
          </cell>
        </row>
        <row r="33">
          <cell r="E33">
            <v>7</v>
          </cell>
          <cell r="H33">
            <v>169</v>
          </cell>
          <cell r="I33">
            <v>176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2</v>
          </cell>
          <cell r="H38">
            <v>88</v>
          </cell>
          <cell r="I38">
            <v>92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4</v>
          </cell>
          <cell r="H49">
            <v>73</v>
          </cell>
          <cell r="I49">
            <v>77</v>
          </cell>
        </row>
        <row r="51">
          <cell r="E51">
            <v>1</v>
          </cell>
          <cell r="H51">
            <v>36</v>
          </cell>
          <cell r="I51">
            <v>38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</sheetData>
      <sheetData sheetId="20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9</v>
          </cell>
          <cell r="H10">
            <v>248</v>
          </cell>
          <cell r="I10">
            <v>257</v>
          </cell>
        </row>
        <row r="11">
          <cell r="D11">
            <v>1</v>
          </cell>
          <cell r="H11">
            <v>27</v>
          </cell>
          <cell r="I11">
            <v>28</v>
          </cell>
        </row>
        <row r="14">
          <cell r="C14">
            <v>27</v>
          </cell>
          <cell r="H14">
            <v>405</v>
          </cell>
          <cell r="I14">
            <v>432</v>
          </cell>
        </row>
        <row r="15">
          <cell r="D15">
            <v>14</v>
          </cell>
          <cell r="H15">
            <v>210</v>
          </cell>
          <cell r="I15">
            <v>224</v>
          </cell>
        </row>
        <row r="16">
          <cell r="D16">
            <v>22</v>
          </cell>
          <cell r="H16">
            <v>329</v>
          </cell>
          <cell r="I16">
            <v>351</v>
          </cell>
        </row>
        <row r="21">
          <cell r="E21">
            <v>116</v>
          </cell>
          <cell r="H21">
            <v>1740</v>
          </cell>
          <cell r="I21">
            <v>1856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6</v>
          </cell>
          <cell r="H30">
            <v>147</v>
          </cell>
          <cell r="I30">
            <v>153</v>
          </cell>
        </row>
        <row r="32">
          <cell r="E32">
            <v>6</v>
          </cell>
          <cell r="H32">
            <v>152</v>
          </cell>
          <cell r="I32">
            <v>158</v>
          </cell>
        </row>
        <row r="33">
          <cell r="E33">
            <v>8</v>
          </cell>
          <cell r="H33">
            <v>206</v>
          </cell>
          <cell r="I33">
            <v>214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21</v>
          </cell>
          <cell r="H36">
            <v>315</v>
          </cell>
          <cell r="I36">
            <v>336</v>
          </cell>
        </row>
        <row r="38">
          <cell r="E38">
            <v>0</v>
          </cell>
          <cell r="H38">
            <v>0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6</v>
          </cell>
          <cell r="H49">
            <v>103</v>
          </cell>
          <cell r="I49">
            <v>109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</sheetData>
      <sheetData sheetId="21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10</v>
          </cell>
          <cell r="H10">
            <v>274</v>
          </cell>
          <cell r="I10">
            <v>284</v>
          </cell>
        </row>
        <row r="11">
          <cell r="D11">
            <v>1</v>
          </cell>
          <cell r="H11">
            <v>28</v>
          </cell>
          <cell r="I11">
            <v>29</v>
          </cell>
        </row>
        <row r="14">
          <cell r="C14">
            <v>24</v>
          </cell>
          <cell r="H14">
            <v>360</v>
          </cell>
          <cell r="I14">
            <v>384</v>
          </cell>
        </row>
        <row r="15">
          <cell r="D15">
            <v>11</v>
          </cell>
          <cell r="H15">
            <v>165</v>
          </cell>
          <cell r="I15">
            <v>176</v>
          </cell>
        </row>
        <row r="16">
          <cell r="D16">
            <v>18</v>
          </cell>
          <cell r="H16">
            <v>269</v>
          </cell>
          <cell r="I16">
            <v>287</v>
          </cell>
        </row>
        <row r="21">
          <cell r="E21">
            <v>92</v>
          </cell>
          <cell r="H21">
            <v>1380</v>
          </cell>
          <cell r="I21">
            <v>1472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26</v>
          </cell>
          <cell r="I27">
            <v>27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8</v>
          </cell>
          <cell r="H30">
            <v>177</v>
          </cell>
          <cell r="I30">
            <v>185</v>
          </cell>
        </row>
        <row r="32">
          <cell r="E32">
            <v>6</v>
          </cell>
          <cell r="H32">
            <v>150</v>
          </cell>
          <cell r="I32">
            <v>156</v>
          </cell>
        </row>
        <row r="33">
          <cell r="E33">
            <v>6</v>
          </cell>
          <cell r="H33">
            <v>154</v>
          </cell>
          <cell r="I33">
            <v>160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3</v>
          </cell>
          <cell r="H49">
            <v>45</v>
          </cell>
          <cell r="I49">
            <v>48</v>
          </cell>
        </row>
        <row r="51">
          <cell r="E51">
            <v>1</v>
          </cell>
          <cell r="H51">
            <v>33</v>
          </cell>
          <cell r="I51">
            <v>35</v>
          </cell>
        </row>
        <row r="53">
          <cell r="E53">
            <v>0</v>
          </cell>
          <cell r="H53">
            <v>0</v>
          </cell>
        </row>
        <row r="55">
          <cell r="E55">
            <v>1</v>
          </cell>
          <cell r="H55">
            <v>38</v>
          </cell>
          <cell r="I55">
            <v>40</v>
          </cell>
        </row>
      </sheetData>
      <sheetData sheetId="22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6</v>
          </cell>
          <cell r="H10">
            <v>164</v>
          </cell>
          <cell r="I10">
            <v>170</v>
          </cell>
        </row>
        <row r="11">
          <cell r="D11">
            <v>1</v>
          </cell>
          <cell r="H11">
            <v>28</v>
          </cell>
          <cell r="I11">
            <v>29</v>
          </cell>
        </row>
        <row r="14">
          <cell r="C14">
            <v>24</v>
          </cell>
          <cell r="H14">
            <v>360</v>
          </cell>
          <cell r="I14">
            <v>384</v>
          </cell>
        </row>
        <row r="15">
          <cell r="D15">
            <v>11</v>
          </cell>
          <cell r="H15">
            <v>165</v>
          </cell>
          <cell r="I15">
            <v>176</v>
          </cell>
        </row>
        <row r="16">
          <cell r="D16">
            <v>17</v>
          </cell>
          <cell r="H16">
            <v>255</v>
          </cell>
          <cell r="I16">
            <v>272</v>
          </cell>
        </row>
        <row r="21">
          <cell r="E21">
            <v>86</v>
          </cell>
          <cell r="H21">
            <v>1290</v>
          </cell>
          <cell r="I21">
            <v>1376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26</v>
          </cell>
          <cell r="I27">
            <v>27</v>
          </cell>
        </row>
        <row r="29">
          <cell r="E29">
            <v>5</v>
          </cell>
          <cell r="H29">
            <v>112</v>
          </cell>
          <cell r="I29">
            <v>117</v>
          </cell>
        </row>
        <row r="30">
          <cell r="E30">
            <v>6</v>
          </cell>
          <cell r="H30">
            <v>151</v>
          </cell>
          <cell r="I30">
            <v>157</v>
          </cell>
        </row>
        <row r="32">
          <cell r="E32">
            <v>6</v>
          </cell>
          <cell r="H32">
            <v>158</v>
          </cell>
          <cell r="I32">
            <v>164</v>
          </cell>
        </row>
        <row r="33">
          <cell r="E33">
            <v>6</v>
          </cell>
          <cell r="H33">
            <v>143</v>
          </cell>
          <cell r="I33">
            <v>149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20</v>
          </cell>
          <cell r="H36">
            <v>300</v>
          </cell>
          <cell r="I36">
            <v>320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4</v>
          </cell>
          <cell r="H49">
            <v>60</v>
          </cell>
          <cell r="I49">
            <v>64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</sheetData>
      <sheetData sheetId="23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4</v>
          </cell>
          <cell r="H10">
            <v>103</v>
          </cell>
          <cell r="I10">
            <v>107</v>
          </cell>
        </row>
        <row r="11">
          <cell r="H11">
            <v>0</v>
          </cell>
          <cell r="I11">
            <v>0</v>
          </cell>
        </row>
        <row r="14">
          <cell r="C14">
            <v>21</v>
          </cell>
          <cell r="H14">
            <v>315</v>
          </cell>
          <cell r="I14">
            <v>336</v>
          </cell>
        </row>
        <row r="15">
          <cell r="D15">
            <v>13</v>
          </cell>
          <cell r="H15">
            <v>195</v>
          </cell>
          <cell r="I15">
            <v>208</v>
          </cell>
        </row>
        <row r="16">
          <cell r="D16">
            <v>18</v>
          </cell>
          <cell r="H16">
            <v>269</v>
          </cell>
          <cell r="I16">
            <v>287</v>
          </cell>
        </row>
        <row r="21">
          <cell r="E21">
            <v>81</v>
          </cell>
          <cell r="H21">
            <v>1215</v>
          </cell>
          <cell r="I21">
            <v>1296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4</v>
          </cell>
          <cell r="H30">
            <v>104</v>
          </cell>
          <cell r="I30">
            <v>108</v>
          </cell>
        </row>
        <row r="32">
          <cell r="E32">
            <v>6</v>
          </cell>
          <cell r="H32">
            <v>150</v>
          </cell>
          <cell r="I32">
            <v>156</v>
          </cell>
        </row>
        <row r="33">
          <cell r="E33">
            <v>8</v>
          </cell>
          <cell r="H33">
            <v>214</v>
          </cell>
          <cell r="I33">
            <v>222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0</v>
          </cell>
          <cell r="H38">
            <v>0</v>
          </cell>
        </row>
        <row r="39">
          <cell r="E39">
            <v>3</v>
          </cell>
          <cell r="H39">
            <v>120</v>
          </cell>
          <cell r="I39">
            <v>126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3</v>
          </cell>
          <cell r="H49">
            <v>45</v>
          </cell>
          <cell r="I49">
            <v>48</v>
          </cell>
        </row>
        <row r="51">
          <cell r="E51">
            <v>1</v>
          </cell>
          <cell r="H51">
            <v>36</v>
          </cell>
          <cell r="I51">
            <v>38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</sheetData>
      <sheetData sheetId="24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8</v>
          </cell>
          <cell r="H10">
            <v>215</v>
          </cell>
          <cell r="I10">
            <v>223</v>
          </cell>
        </row>
        <row r="11">
          <cell r="H11">
            <v>0</v>
          </cell>
          <cell r="I11">
            <v>0</v>
          </cell>
        </row>
        <row r="14">
          <cell r="C14">
            <v>27</v>
          </cell>
          <cell r="H14">
            <v>405</v>
          </cell>
          <cell r="I14">
            <v>432</v>
          </cell>
        </row>
        <row r="15">
          <cell r="D15">
            <v>13</v>
          </cell>
          <cell r="H15">
            <v>195</v>
          </cell>
          <cell r="I15">
            <v>208</v>
          </cell>
        </row>
        <row r="16">
          <cell r="D16">
            <v>16</v>
          </cell>
          <cell r="H16">
            <v>240</v>
          </cell>
          <cell r="I16">
            <v>256</v>
          </cell>
        </row>
        <row r="21">
          <cell r="E21">
            <v>91</v>
          </cell>
          <cell r="H21">
            <v>1365</v>
          </cell>
          <cell r="I21">
            <v>1456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4</v>
          </cell>
          <cell r="H30">
            <v>92</v>
          </cell>
          <cell r="I30">
            <v>96</v>
          </cell>
        </row>
        <row r="32">
          <cell r="E32">
            <v>6</v>
          </cell>
          <cell r="H32">
            <v>158</v>
          </cell>
          <cell r="I32">
            <v>164</v>
          </cell>
        </row>
        <row r="33">
          <cell r="E33">
            <v>6</v>
          </cell>
          <cell r="H33">
            <v>145</v>
          </cell>
          <cell r="I33">
            <v>151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2</v>
          </cell>
          <cell r="H46">
            <v>56</v>
          </cell>
          <cell r="I46">
            <v>58</v>
          </cell>
        </row>
        <row r="49">
          <cell r="E49">
            <v>6</v>
          </cell>
          <cell r="H49">
            <v>90</v>
          </cell>
          <cell r="I49">
            <v>96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1</v>
          </cell>
          <cell r="H55">
            <v>38</v>
          </cell>
          <cell r="I55">
            <v>40</v>
          </cell>
        </row>
      </sheetData>
      <sheetData sheetId="25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18</v>
          </cell>
          <cell r="H10">
            <v>486</v>
          </cell>
          <cell r="I10">
            <v>504</v>
          </cell>
        </row>
        <row r="11">
          <cell r="D11">
            <v>3</v>
          </cell>
          <cell r="H11">
            <v>84</v>
          </cell>
          <cell r="I11">
            <v>87</v>
          </cell>
        </row>
        <row r="14">
          <cell r="C14">
            <v>23</v>
          </cell>
          <cell r="H14">
            <v>345</v>
          </cell>
          <cell r="I14">
            <v>368</v>
          </cell>
        </row>
        <row r="15">
          <cell r="D15">
            <v>15</v>
          </cell>
          <cell r="H15">
            <v>225</v>
          </cell>
          <cell r="I15">
            <v>240</v>
          </cell>
        </row>
        <row r="16">
          <cell r="D16">
            <v>17</v>
          </cell>
          <cell r="H16">
            <v>254</v>
          </cell>
          <cell r="I16">
            <v>271</v>
          </cell>
        </row>
        <row r="21">
          <cell r="E21">
            <v>118</v>
          </cell>
          <cell r="H21">
            <v>1830</v>
          </cell>
          <cell r="I21">
            <v>1950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116</v>
          </cell>
          <cell r="I29">
            <v>121</v>
          </cell>
        </row>
        <row r="30">
          <cell r="E30">
            <v>4</v>
          </cell>
          <cell r="H30">
            <v>92</v>
          </cell>
          <cell r="I30">
            <v>96</v>
          </cell>
        </row>
        <row r="32">
          <cell r="E32">
            <v>6</v>
          </cell>
          <cell r="H32">
            <v>161</v>
          </cell>
          <cell r="I32">
            <v>168</v>
          </cell>
        </row>
        <row r="33">
          <cell r="E33">
            <v>10</v>
          </cell>
          <cell r="H33">
            <v>270</v>
          </cell>
          <cell r="I33">
            <v>281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2</v>
          </cell>
          <cell r="H38">
            <v>88</v>
          </cell>
          <cell r="I38">
            <v>92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4</v>
          </cell>
          <cell r="H49">
            <v>60</v>
          </cell>
          <cell r="I49">
            <v>64</v>
          </cell>
        </row>
        <row r="51">
          <cell r="E51">
            <v>1</v>
          </cell>
          <cell r="H51">
            <v>33</v>
          </cell>
          <cell r="I51">
            <v>35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</sheetData>
      <sheetData sheetId="26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10</v>
          </cell>
          <cell r="H10">
            <v>275</v>
          </cell>
          <cell r="I10">
            <v>285</v>
          </cell>
        </row>
        <row r="11">
          <cell r="D11">
            <v>1</v>
          </cell>
          <cell r="H11">
            <v>28</v>
          </cell>
          <cell r="I11">
            <v>29</v>
          </cell>
        </row>
        <row r="14">
          <cell r="C14">
            <v>35</v>
          </cell>
          <cell r="H14">
            <v>525</v>
          </cell>
          <cell r="I14">
            <v>560</v>
          </cell>
        </row>
        <row r="15">
          <cell r="D15">
            <v>14</v>
          </cell>
          <cell r="H15">
            <v>210</v>
          </cell>
          <cell r="I15">
            <v>224</v>
          </cell>
        </row>
        <row r="16">
          <cell r="D16">
            <v>15</v>
          </cell>
          <cell r="H16">
            <v>224</v>
          </cell>
          <cell r="I16">
            <v>239</v>
          </cell>
        </row>
        <row r="21">
          <cell r="E21">
            <v>111</v>
          </cell>
          <cell r="H21">
            <v>1665</v>
          </cell>
          <cell r="I21">
            <v>1776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112</v>
          </cell>
          <cell r="I29">
            <v>117</v>
          </cell>
        </row>
        <row r="30">
          <cell r="E30">
            <v>8</v>
          </cell>
          <cell r="H30">
            <v>200</v>
          </cell>
          <cell r="I30">
            <v>208</v>
          </cell>
        </row>
        <row r="32">
          <cell r="E32">
            <v>6</v>
          </cell>
          <cell r="H32">
            <v>169</v>
          </cell>
          <cell r="I32">
            <v>176</v>
          </cell>
        </row>
        <row r="33">
          <cell r="E33">
            <v>6</v>
          </cell>
          <cell r="H33">
            <v>147</v>
          </cell>
          <cell r="I33">
            <v>153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20</v>
          </cell>
          <cell r="H36">
            <v>300</v>
          </cell>
          <cell r="I36">
            <v>320</v>
          </cell>
        </row>
        <row r="38">
          <cell r="E38">
            <v>0</v>
          </cell>
          <cell r="H38">
            <v>0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2</v>
          </cell>
          <cell r="H43">
            <v>80</v>
          </cell>
          <cell r="I43">
            <v>84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</sheetData>
      <sheetData sheetId="27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9</v>
          </cell>
          <cell r="H10">
            <v>239</v>
          </cell>
          <cell r="I10">
            <v>248</v>
          </cell>
        </row>
        <row r="11">
          <cell r="D11">
            <v>1</v>
          </cell>
          <cell r="H11">
            <v>28</v>
          </cell>
          <cell r="I11">
            <v>29</v>
          </cell>
        </row>
        <row r="14">
          <cell r="C14">
            <v>29</v>
          </cell>
          <cell r="H14">
            <v>435</v>
          </cell>
          <cell r="I14">
            <v>464</v>
          </cell>
        </row>
        <row r="15">
          <cell r="D15">
            <v>12</v>
          </cell>
          <cell r="H15">
            <v>180</v>
          </cell>
          <cell r="I15">
            <v>192</v>
          </cell>
        </row>
        <row r="16">
          <cell r="D16">
            <v>19</v>
          </cell>
          <cell r="H16">
            <v>285</v>
          </cell>
          <cell r="I16">
            <v>304</v>
          </cell>
        </row>
        <row r="21">
          <cell r="E21">
            <v>119</v>
          </cell>
          <cell r="H21">
            <v>1845</v>
          </cell>
          <cell r="I21">
            <v>1966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112</v>
          </cell>
          <cell r="I29">
            <v>117</v>
          </cell>
        </row>
        <row r="30">
          <cell r="E30">
            <v>7</v>
          </cell>
          <cell r="H30">
            <v>159</v>
          </cell>
          <cell r="I30">
            <v>166</v>
          </cell>
        </row>
        <row r="32">
          <cell r="E32">
            <v>6</v>
          </cell>
          <cell r="H32">
            <v>171</v>
          </cell>
          <cell r="I32">
            <v>178</v>
          </cell>
        </row>
        <row r="33">
          <cell r="E33">
            <v>6</v>
          </cell>
          <cell r="H33">
            <v>141</v>
          </cell>
          <cell r="I33">
            <v>147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0</v>
          </cell>
          <cell r="H38">
            <v>0</v>
          </cell>
        </row>
        <row r="39">
          <cell r="E39">
            <v>1</v>
          </cell>
          <cell r="H39">
            <v>40</v>
          </cell>
          <cell r="I39">
            <v>42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9">
          <cell r="E49">
            <v>5</v>
          </cell>
          <cell r="H49">
            <v>88</v>
          </cell>
          <cell r="I49">
            <v>93</v>
          </cell>
        </row>
        <row r="51">
          <cell r="E51">
            <v>1</v>
          </cell>
          <cell r="H51">
            <v>36</v>
          </cell>
          <cell r="I51">
            <v>38</v>
          </cell>
        </row>
        <row r="53">
          <cell r="E53">
            <v>0</v>
          </cell>
          <cell r="H53">
            <v>0</v>
          </cell>
        </row>
        <row r="55">
          <cell r="E55">
            <v>1</v>
          </cell>
          <cell r="H55">
            <v>38</v>
          </cell>
          <cell r="I55">
            <v>40</v>
          </cell>
        </row>
      </sheetData>
      <sheetData sheetId="28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7</v>
          </cell>
          <cell r="H10">
            <v>191</v>
          </cell>
          <cell r="I10">
            <v>198</v>
          </cell>
        </row>
        <row r="11">
          <cell r="D11">
            <v>1</v>
          </cell>
          <cell r="H11">
            <v>28</v>
          </cell>
          <cell r="I11">
            <v>29</v>
          </cell>
        </row>
        <row r="14">
          <cell r="C14">
            <v>26</v>
          </cell>
          <cell r="H14">
            <v>390</v>
          </cell>
          <cell r="I14">
            <v>416</v>
          </cell>
        </row>
        <row r="15">
          <cell r="D15">
            <v>13</v>
          </cell>
          <cell r="H15">
            <v>195</v>
          </cell>
          <cell r="I15">
            <v>208</v>
          </cell>
        </row>
        <row r="16">
          <cell r="D16">
            <v>14</v>
          </cell>
          <cell r="H16">
            <v>210</v>
          </cell>
          <cell r="I16">
            <v>224</v>
          </cell>
        </row>
        <row r="21">
          <cell r="E21">
            <v>101</v>
          </cell>
          <cell r="H21">
            <v>1515</v>
          </cell>
          <cell r="I21">
            <v>1616</v>
          </cell>
        </row>
        <row r="23">
          <cell r="E23">
            <v>1</v>
          </cell>
          <cell r="H23">
            <v>32</v>
          </cell>
          <cell r="I23">
            <v>34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6</v>
          </cell>
          <cell r="H29">
            <v>132</v>
          </cell>
          <cell r="I29">
            <v>138</v>
          </cell>
        </row>
        <row r="30">
          <cell r="E30">
            <v>5</v>
          </cell>
          <cell r="H30">
            <v>111</v>
          </cell>
          <cell r="I30">
            <v>116</v>
          </cell>
        </row>
        <row r="32">
          <cell r="E32">
            <v>6</v>
          </cell>
          <cell r="H32">
            <v>163</v>
          </cell>
          <cell r="I32">
            <v>170</v>
          </cell>
        </row>
        <row r="33">
          <cell r="E33">
            <v>8</v>
          </cell>
          <cell r="H33">
            <v>203</v>
          </cell>
          <cell r="I33">
            <v>211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18</v>
          </cell>
          <cell r="H36">
            <v>270</v>
          </cell>
          <cell r="I36">
            <v>288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1</v>
          </cell>
          <cell r="H44">
            <v>40</v>
          </cell>
          <cell r="I44">
            <v>42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4</v>
          </cell>
          <cell r="H49">
            <v>60</v>
          </cell>
          <cell r="I49">
            <v>64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</sheetData>
      <sheetData sheetId="29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4</v>
          </cell>
          <cell r="H10">
            <v>104</v>
          </cell>
          <cell r="I10">
            <v>108</v>
          </cell>
        </row>
        <row r="11">
          <cell r="H11">
            <v>0</v>
          </cell>
          <cell r="I11">
            <v>0</v>
          </cell>
        </row>
        <row r="14">
          <cell r="C14">
            <v>29</v>
          </cell>
          <cell r="H14">
            <v>435</v>
          </cell>
          <cell r="I14">
            <v>464</v>
          </cell>
        </row>
        <row r="15">
          <cell r="D15">
            <v>12</v>
          </cell>
          <cell r="H15">
            <v>180</v>
          </cell>
          <cell r="I15">
            <v>192</v>
          </cell>
        </row>
        <row r="16">
          <cell r="D16">
            <v>17</v>
          </cell>
          <cell r="H16">
            <v>254</v>
          </cell>
          <cell r="I16">
            <v>271</v>
          </cell>
        </row>
        <row r="21">
          <cell r="E21">
            <v>85</v>
          </cell>
          <cell r="H21">
            <v>1275</v>
          </cell>
          <cell r="I21">
            <v>1360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26</v>
          </cell>
          <cell r="I27">
            <v>27</v>
          </cell>
        </row>
        <row r="29">
          <cell r="E29">
            <v>5</v>
          </cell>
          <cell r="H29">
            <v>104</v>
          </cell>
          <cell r="I29">
            <v>109</v>
          </cell>
        </row>
        <row r="30">
          <cell r="E30">
            <v>6</v>
          </cell>
          <cell r="H30">
            <v>130</v>
          </cell>
          <cell r="I30">
            <v>136</v>
          </cell>
        </row>
        <row r="32">
          <cell r="E32">
            <v>5</v>
          </cell>
          <cell r="H32">
            <v>135</v>
          </cell>
          <cell r="I32">
            <v>141</v>
          </cell>
        </row>
        <row r="33">
          <cell r="E33">
            <v>8</v>
          </cell>
          <cell r="H33">
            <v>191</v>
          </cell>
          <cell r="I33">
            <v>199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20</v>
          </cell>
          <cell r="H36">
            <v>300</v>
          </cell>
          <cell r="I36">
            <v>320</v>
          </cell>
        </row>
        <row r="38">
          <cell r="E38">
            <v>1</v>
          </cell>
          <cell r="H38">
            <v>44</v>
          </cell>
          <cell r="I38">
            <v>46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9">
          <cell r="E49">
            <v>4</v>
          </cell>
          <cell r="H49">
            <v>60</v>
          </cell>
          <cell r="I49">
            <v>64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</sheetData>
      <sheetData sheetId="30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2</v>
          </cell>
          <cell r="H10">
            <v>56</v>
          </cell>
          <cell r="I10">
            <v>58</v>
          </cell>
        </row>
        <row r="11">
          <cell r="H11">
            <v>0</v>
          </cell>
          <cell r="I11">
            <v>0</v>
          </cell>
        </row>
        <row r="14">
          <cell r="C14">
            <v>24</v>
          </cell>
          <cell r="H14">
            <v>360</v>
          </cell>
          <cell r="I14">
            <v>384</v>
          </cell>
        </row>
        <row r="15">
          <cell r="D15">
            <v>13</v>
          </cell>
          <cell r="H15">
            <v>195</v>
          </cell>
          <cell r="I15">
            <v>208</v>
          </cell>
        </row>
        <row r="16">
          <cell r="D16">
            <v>14</v>
          </cell>
          <cell r="H16">
            <v>210</v>
          </cell>
          <cell r="I16">
            <v>224</v>
          </cell>
        </row>
        <row r="21">
          <cell r="E21">
            <v>88</v>
          </cell>
          <cell r="H21">
            <v>1320</v>
          </cell>
          <cell r="I21">
            <v>1408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28</v>
          </cell>
          <cell r="I25">
            <v>29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112</v>
          </cell>
          <cell r="I29">
            <v>117</v>
          </cell>
        </row>
        <row r="30">
          <cell r="E30">
            <v>4</v>
          </cell>
          <cell r="H30">
            <v>95</v>
          </cell>
          <cell r="I30">
            <v>99</v>
          </cell>
        </row>
        <row r="32">
          <cell r="E32">
            <v>7</v>
          </cell>
          <cell r="H32">
            <v>181</v>
          </cell>
          <cell r="I32">
            <v>189</v>
          </cell>
        </row>
        <row r="33">
          <cell r="E33">
            <v>6</v>
          </cell>
          <cell r="H33">
            <v>151</v>
          </cell>
          <cell r="I33">
            <v>157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0</v>
          </cell>
          <cell r="H38">
            <v>0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4</v>
          </cell>
          <cell r="H49">
            <v>60</v>
          </cell>
          <cell r="I49">
            <v>64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</sheetData>
      <sheetData sheetId="31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6</v>
          </cell>
          <cell r="H10">
            <v>167</v>
          </cell>
          <cell r="I10">
            <v>173</v>
          </cell>
        </row>
        <row r="11">
          <cell r="H11">
            <v>0</v>
          </cell>
          <cell r="I11">
            <v>0</v>
          </cell>
        </row>
        <row r="14">
          <cell r="C14">
            <v>29</v>
          </cell>
          <cell r="H14">
            <v>435</v>
          </cell>
          <cell r="I14">
            <v>464</v>
          </cell>
        </row>
        <row r="15">
          <cell r="D15">
            <v>13</v>
          </cell>
          <cell r="H15">
            <v>195</v>
          </cell>
          <cell r="I15">
            <v>208</v>
          </cell>
        </row>
        <row r="16">
          <cell r="D16">
            <v>18</v>
          </cell>
          <cell r="H16">
            <v>269</v>
          </cell>
          <cell r="I16">
            <v>287</v>
          </cell>
        </row>
        <row r="21">
          <cell r="E21">
            <v>95</v>
          </cell>
          <cell r="H21">
            <v>1485</v>
          </cell>
          <cell r="I21">
            <v>1582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5</v>
          </cell>
          <cell r="H29">
            <v>120</v>
          </cell>
          <cell r="I29">
            <v>125</v>
          </cell>
        </row>
        <row r="30">
          <cell r="E30">
            <v>7</v>
          </cell>
          <cell r="H30">
            <v>162</v>
          </cell>
          <cell r="I30">
            <v>169</v>
          </cell>
        </row>
        <row r="32">
          <cell r="E32">
            <v>6</v>
          </cell>
          <cell r="H32">
            <v>169</v>
          </cell>
          <cell r="I32">
            <v>176</v>
          </cell>
        </row>
        <row r="33">
          <cell r="E33">
            <v>8</v>
          </cell>
          <cell r="H33">
            <v>200</v>
          </cell>
          <cell r="I33">
            <v>209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19</v>
          </cell>
          <cell r="H36">
            <v>285</v>
          </cell>
          <cell r="I36">
            <v>304</v>
          </cell>
        </row>
        <row r="38">
          <cell r="E38">
            <v>2</v>
          </cell>
          <cell r="H38">
            <v>88</v>
          </cell>
          <cell r="I38">
            <v>92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0</v>
          </cell>
          <cell r="H46">
            <v>0</v>
          </cell>
          <cell r="I46">
            <v>0</v>
          </cell>
        </row>
        <row r="49">
          <cell r="E49">
            <v>5</v>
          </cell>
          <cell r="H49">
            <v>88</v>
          </cell>
          <cell r="I49">
            <v>93</v>
          </cell>
        </row>
        <row r="51">
          <cell r="E51">
            <v>1</v>
          </cell>
          <cell r="H51">
            <v>36</v>
          </cell>
          <cell r="I51">
            <v>38</v>
          </cell>
        </row>
        <row r="55">
          <cell r="E55">
            <v>1</v>
          </cell>
          <cell r="H55">
            <v>38</v>
          </cell>
          <cell r="I55">
            <v>40</v>
          </cell>
        </row>
      </sheetData>
      <sheetData sheetId="32">
        <row r="9">
          <cell r="C9">
            <v>1</v>
          </cell>
          <cell r="H9">
            <v>24</v>
          </cell>
          <cell r="I9">
            <v>25</v>
          </cell>
        </row>
        <row r="10">
          <cell r="D10">
            <v>14</v>
          </cell>
          <cell r="H10">
            <v>379</v>
          </cell>
          <cell r="I10">
            <v>393</v>
          </cell>
        </row>
        <row r="11">
          <cell r="D11">
            <v>6</v>
          </cell>
          <cell r="H11">
            <v>166</v>
          </cell>
          <cell r="I11">
            <v>172</v>
          </cell>
        </row>
        <row r="14">
          <cell r="C14">
            <v>35</v>
          </cell>
          <cell r="H14">
            <v>525</v>
          </cell>
          <cell r="I14">
            <v>560</v>
          </cell>
        </row>
        <row r="15">
          <cell r="D15">
            <v>12</v>
          </cell>
          <cell r="H15">
            <v>180</v>
          </cell>
          <cell r="I15">
            <v>192</v>
          </cell>
        </row>
        <row r="16">
          <cell r="D16">
            <v>18</v>
          </cell>
          <cell r="H16">
            <v>270</v>
          </cell>
          <cell r="I16">
            <v>288</v>
          </cell>
        </row>
        <row r="21">
          <cell r="E21">
            <v>118</v>
          </cell>
          <cell r="H21">
            <v>1770</v>
          </cell>
          <cell r="I21">
            <v>1888</v>
          </cell>
        </row>
        <row r="23">
          <cell r="E23">
            <v>0</v>
          </cell>
          <cell r="H23">
            <v>0</v>
          </cell>
          <cell r="I23">
            <v>0</v>
          </cell>
        </row>
        <row r="25">
          <cell r="E25">
            <v>1</v>
          </cell>
          <cell r="H25">
            <v>26</v>
          </cell>
          <cell r="I25">
            <v>27</v>
          </cell>
        </row>
        <row r="27">
          <cell r="E27">
            <v>1</v>
          </cell>
          <cell r="H27">
            <v>24</v>
          </cell>
          <cell r="I27">
            <v>25</v>
          </cell>
        </row>
        <row r="29">
          <cell r="E29">
            <v>7</v>
          </cell>
          <cell r="H29">
            <v>168</v>
          </cell>
          <cell r="I29">
            <v>175</v>
          </cell>
        </row>
        <row r="30">
          <cell r="E30">
            <v>9</v>
          </cell>
          <cell r="H30">
            <v>210</v>
          </cell>
          <cell r="I30">
            <v>219</v>
          </cell>
        </row>
        <row r="32">
          <cell r="E32">
            <v>8</v>
          </cell>
          <cell r="H32">
            <v>217</v>
          </cell>
          <cell r="I32">
            <v>226</v>
          </cell>
        </row>
        <row r="33">
          <cell r="E33">
            <v>12</v>
          </cell>
          <cell r="H33">
            <v>334</v>
          </cell>
          <cell r="I33">
            <v>348</v>
          </cell>
        </row>
        <row r="34">
          <cell r="E34">
            <v>1</v>
          </cell>
          <cell r="H34">
            <v>33</v>
          </cell>
          <cell r="I34">
            <v>35</v>
          </cell>
        </row>
        <row r="36">
          <cell r="E36">
            <v>20</v>
          </cell>
          <cell r="H36">
            <v>300</v>
          </cell>
          <cell r="I36">
            <v>320</v>
          </cell>
        </row>
        <row r="38">
          <cell r="E38">
            <v>0</v>
          </cell>
          <cell r="H38">
            <v>0</v>
          </cell>
        </row>
        <row r="39">
          <cell r="E39">
            <v>0</v>
          </cell>
          <cell r="H39">
            <v>0</v>
          </cell>
        </row>
        <row r="40">
          <cell r="E40">
            <v>0</v>
          </cell>
          <cell r="H40">
            <v>0</v>
          </cell>
        </row>
        <row r="41">
          <cell r="E41">
            <v>0</v>
          </cell>
          <cell r="H41">
            <v>0</v>
          </cell>
        </row>
        <row r="43">
          <cell r="E43">
            <v>1</v>
          </cell>
          <cell r="H43">
            <v>40</v>
          </cell>
          <cell r="I43">
            <v>42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6">
          <cell r="E46">
            <v>1</v>
          </cell>
          <cell r="H46">
            <v>28</v>
          </cell>
          <cell r="I46">
            <v>29</v>
          </cell>
        </row>
        <row r="49">
          <cell r="E49">
            <v>7</v>
          </cell>
          <cell r="H49">
            <v>118</v>
          </cell>
          <cell r="I49">
            <v>125</v>
          </cell>
        </row>
        <row r="51">
          <cell r="E51">
            <v>0</v>
          </cell>
          <cell r="H51">
            <v>0</v>
          </cell>
        </row>
        <row r="53">
          <cell r="E53">
            <v>0</v>
          </cell>
          <cell r="H53">
            <v>0</v>
          </cell>
        </row>
        <row r="55">
          <cell r="E55">
            <v>0</v>
          </cell>
          <cell r="H5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BC SỞ GTVT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 refreshError="1"/>
      <sheetData sheetId="1" refreshError="1"/>
      <sheetData sheetId="2" refreshError="1"/>
      <sheetData sheetId="3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3</v>
          </cell>
          <cell r="G12">
            <v>68</v>
          </cell>
          <cell r="I12">
            <v>71</v>
          </cell>
        </row>
        <row r="13">
          <cell r="D13">
            <v>3</v>
          </cell>
          <cell r="G13">
            <v>72</v>
          </cell>
          <cell r="I13">
            <v>75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30</v>
          </cell>
          <cell r="F17">
            <v>448</v>
          </cell>
          <cell r="I17">
            <v>478</v>
          </cell>
        </row>
        <row r="18">
          <cell r="D18">
            <v>12</v>
          </cell>
          <cell r="G18">
            <v>180</v>
          </cell>
          <cell r="I18">
            <v>192</v>
          </cell>
        </row>
        <row r="19">
          <cell r="D19">
            <v>16</v>
          </cell>
          <cell r="G19">
            <v>238</v>
          </cell>
          <cell r="I19">
            <v>254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3</v>
          </cell>
          <cell r="G21">
            <v>45</v>
          </cell>
          <cell r="I21">
            <v>48</v>
          </cell>
        </row>
        <row r="24">
          <cell r="D24">
            <v>63</v>
          </cell>
          <cell r="G24">
            <v>945</v>
          </cell>
          <cell r="I24">
            <v>1008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7</v>
          </cell>
          <cell r="F32">
            <v>196</v>
          </cell>
          <cell r="I32">
            <v>203</v>
          </cell>
        </row>
        <row r="33">
          <cell r="D33">
            <v>6</v>
          </cell>
          <cell r="G33">
            <v>151</v>
          </cell>
          <cell r="I33">
            <v>157</v>
          </cell>
        </row>
        <row r="35">
          <cell r="C35">
            <v>6</v>
          </cell>
          <cell r="F35">
            <v>178</v>
          </cell>
          <cell r="I35">
            <v>187</v>
          </cell>
        </row>
        <row r="36">
          <cell r="D36">
            <v>9</v>
          </cell>
          <cell r="G36">
            <v>239</v>
          </cell>
          <cell r="I36">
            <v>249</v>
          </cell>
        </row>
        <row r="37">
          <cell r="D37">
            <v>1</v>
          </cell>
          <cell r="G37">
            <v>24</v>
          </cell>
          <cell r="I37">
            <v>25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2">
          <cell r="I42">
            <v>0</v>
          </cell>
        </row>
        <row r="43">
          <cell r="D43">
            <v>1</v>
          </cell>
          <cell r="G43">
            <v>45</v>
          </cell>
          <cell r="I43">
            <v>47</v>
          </cell>
        </row>
        <row r="44">
          <cell r="I44">
            <v>0</v>
          </cell>
        </row>
        <row r="49">
          <cell r="D49">
            <v>1</v>
          </cell>
          <cell r="G49">
            <v>40</v>
          </cell>
          <cell r="I49">
            <v>42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4</v>
          </cell>
          <cell r="G56">
            <v>60</v>
          </cell>
          <cell r="I56">
            <v>64</v>
          </cell>
        </row>
      </sheetData>
      <sheetData sheetId="4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2</v>
          </cell>
          <cell r="G12">
            <v>52</v>
          </cell>
          <cell r="I12">
            <v>54</v>
          </cell>
        </row>
        <row r="13">
          <cell r="D13">
            <v>1</v>
          </cell>
          <cell r="G13">
            <v>24</v>
          </cell>
          <cell r="I13">
            <v>25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32</v>
          </cell>
          <cell r="F17">
            <v>479</v>
          </cell>
          <cell r="I17">
            <v>511</v>
          </cell>
        </row>
        <row r="18">
          <cell r="D18">
            <v>10</v>
          </cell>
          <cell r="G18">
            <v>150</v>
          </cell>
          <cell r="I18">
            <v>160</v>
          </cell>
        </row>
        <row r="19">
          <cell r="D19">
            <v>15</v>
          </cell>
          <cell r="G19">
            <v>223</v>
          </cell>
          <cell r="I19">
            <v>238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61</v>
          </cell>
          <cell r="G24">
            <v>915</v>
          </cell>
          <cell r="I24">
            <v>976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11</v>
          </cell>
          <cell r="F32">
            <v>288</v>
          </cell>
          <cell r="I32">
            <v>299</v>
          </cell>
        </row>
        <row r="33">
          <cell r="D33">
            <v>7</v>
          </cell>
          <cell r="G33">
            <v>193</v>
          </cell>
          <cell r="I33">
            <v>201</v>
          </cell>
        </row>
        <row r="35">
          <cell r="C35">
            <v>8</v>
          </cell>
          <cell r="F35">
            <v>235</v>
          </cell>
          <cell r="I35">
            <v>246</v>
          </cell>
        </row>
        <row r="36">
          <cell r="D36">
            <v>10</v>
          </cell>
          <cell r="G36">
            <v>260</v>
          </cell>
          <cell r="I36">
            <v>272</v>
          </cell>
        </row>
        <row r="37">
          <cell r="D37">
            <v>1</v>
          </cell>
          <cell r="G37">
            <v>24</v>
          </cell>
          <cell r="I37">
            <v>25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1</v>
          </cell>
          <cell r="G41">
            <v>45</v>
          </cell>
          <cell r="I41">
            <v>47</v>
          </cell>
        </row>
        <row r="42">
          <cell r="I42">
            <v>0</v>
          </cell>
        </row>
        <row r="44">
          <cell r="I44">
            <v>0</v>
          </cell>
        </row>
        <row r="56">
          <cell r="D56">
            <v>4</v>
          </cell>
          <cell r="G56">
            <v>60</v>
          </cell>
          <cell r="I56">
            <v>64</v>
          </cell>
        </row>
      </sheetData>
      <sheetData sheetId="5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4</v>
          </cell>
          <cell r="G12">
            <v>92</v>
          </cell>
          <cell r="I12">
            <v>96</v>
          </cell>
        </row>
        <row r="13">
          <cell r="D13">
            <v>2</v>
          </cell>
          <cell r="G13">
            <v>48</v>
          </cell>
          <cell r="I13">
            <v>50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48</v>
          </cell>
          <cell r="F17">
            <v>718</v>
          </cell>
          <cell r="I17">
            <v>766</v>
          </cell>
        </row>
        <row r="18">
          <cell r="D18">
            <v>15</v>
          </cell>
          <cell r="G18">
            <v>225</v>
          </cell>
          <cell r="I18">
            <v>240</v>
          </cell>
        </row>
        <row r="19">
          <cell r="D19">
            <v>14</v>
          </cell>
          <cell r="G19">
            <v>208</v>
          </cell>
          <cell r="I19">
            <v>222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62</v>
          </cell>
          <cell r="G24">
            <v>930</v>
          </cell>
          <cell r="I24">
            <v>992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6</v>
          </cell>
          <cell r="F32">
            <v>157</v>
          </cell>
          <cell r="I32">
            <v>163</v>
          </cell>
        </row>
        <row r="33">
          <cell r="D33">
            <v>4</v>
          </cell>
          <cell r="G33">
            <v>113</v>
          </cell>
          <cell r="I33">
            <v>118</v>
          </cell>
        </row>
        <row r="35">
          <cell r="C35">
            <v>6</v>
          </cell>
          <cell r="F35">
            <v>178</v>
          </cell>
          <cell r="I35">
            <v>187</v>
          </cell>
        </row>
        <row r="36">
          <cell r="D36">
            <v>11</v>
          </cell>
          <cell r="G36">
            <v>290</v>
          </cell>
          <cell r="I36">
            <v>303</v>
          </cell>
        </row>
        <row r="37">
          <cell r="D37">
            <v>1</v>
          </cell>
          <cell r="G37">
            <v>24</v>
          </cell>
          <cell r="I37">
            <v>25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2">
          <cell r="I42">
            <v>0</v>
          </cell>
        </row>
        <row r="43">
          <cell r="D43">
            <v>1</v>
          </cell>
          <cell r="G43">
            <v>45</v>
          </cell>
          <cell r="I43">
            <v>47</v>
          </cell>
        </row>
        <row r="44">
          <cell r="I44">
            <v>0</v>
          </cell>
        </row>
        <row r="49">
          <cell r="D49">
            <v>1</v>
          </cell>
          <cell r="G49">
            <v>40</v>
          </cell>
          <cell r="I49">
            <v>42</v>
          </cell>
        </row>
        <row r="52">
          <cell r="D52">
            <v>1</v>
          </cell>
          <cell r="G52">
            <v>28</v>
          </cell>
          <cell r="I52">
            <v>29</v>
          </cell>
        </row>
        <row r="56">
          <cell r="D56">
            <v>4</v>
          </cell>
          <cell r="G56">
            <v>60</v>
          </cell>
          <cell r="I56">
            <v>64</v>
          </cell>
        </row>
      </sheetData>
      <sheetData sheetId="6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4</v>
          </cell>
          <cell r="G12">
            <v>96</v>
          </cell>
          <cell r="I12">
            <v>100</v>
          </cell>
        </row>
        <row r="13">
          <cell r="D13">
            <v>2</v>
          </cell>
          <cell r="G13">
            <v>48</v>
          </cell>
          <cell r="I13">
            <v>50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35</v>
          </cell>
          <cell r="F17">
            <v>524</v>
          </cell>
          <cell r="I17">
            <v>559</v>
          </cell>
        </row>
        <row r="18">
          <cell r="D18">
            <v>12</v>
          </cell>
          <cell r="G18">
            <v>180</v>
          </cell>
          <cell r="I18">
            <v>192</v>
          </cell>
        </row>
        <row r="19">
          <cell r="D19">
            <v>16</v>
          </cell>
          <cell r="G19">
            <v>238</v>
          </cell>
          <cell r="I19">
            <v>254</v>
          </cell>
        </row>
        <row r="20">
          <cell r="D20">
            <v>2</v>
          </cell>
          <cell r="G20">
            <v>30</v>
          </cell>
          <cell r="I20">
            <v>32</v>
          </cell>
        </row>
        <row r="21">
          <cell r="D21">
            <v>2</v>
          </cell>
          <cell r="G21">
            <v>30</v>
          </cell>
          <cell r="I21">
            <v>32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70</v>
          </cell>
          <cell r="G24">
            <v>1050</v>
          </cell>
          <cell r="I24">
            <v>1120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9</v>
          </cell>
          <cell r="F32">
            <v>249</v>
          </cell>
          <cell r="I32">
            <v>258</v>
          </cell>
        </row>
        <row r="33">
          <cell r="D33">
            <v>7</v>
          </cell>
          <cell r="G33">
            <v>193</v>
          </cell>
          <cell r="I33">
            <v>201</v>
          </cell>
        </row>
        <row r="35">
          <cell r="C35">
            <v>6</v>
          </cell>
          <cell r="F35">
            <v>178</v>
          </cell>
          <cell r="I35">
            <v>187</v>
          </cell>
        </row>
        <row r="36">
          <cell r="D36">
            <v>8</v>
          </cell>
          <cell r="G36">
            <v>205</v>
          </cell>
          <cell r="I36">
            <v>214</v>
          </cell>
        </row>
        <row r="37">
          <cell r="D37">
            <v>1</v>
          </cell>
          <cell r="G37">
            <v>24</v>
          </cell>
          <cell r="I37">
            <v>25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2">
          <cell r="I42">
            <v>0</v>
          </cell>
        </row>
        <row r="44">
          <cell r="D44">
            <v>1</v>
          </cell>
          <cell r="G44">
            <v>45</v>
          </cell>
          <cell r="I44">
            <v>47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5</v>
          </cell>
          <cell r="G56">
            <v>75</v>
          </cell>
          <cell r="I56">
            <v>80</v>
          </cell>
        </row>
      </sheetData>
      <sheetData sheetId="7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7</v>
          </cell>
          <cell r="G12">
            <v>168</v>
          </cell>
          <cell r="I12">
            <v>175</v>
          </cell>
        </row>
        <row r="13">
          <cell r="D13">
            <v>6</v>
          </cell>
          <cell r="G13">
            <v>144</v>
          </cell>
          <cell r="I13">
            <v>150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38</v>
          </cell>
          <cell r="F17">
            <v>569</v>
          </cell>
          <cell r="I17">
            <v>607</v>
          </cell>
        </row>
        <row r="18">
          <cell r="D18">
            <v>10</v>
          </cell>
          <cell r="G18">
            <v>150</v>
          </cell>
          <cell r="I18">
            <v>160</v>
          </cell>
        </row>
        <row r="19">
          <cell r="D19">
            <v>11</v>
          </cell>
          <cell r="G19">
            <v>163</v>
          </cell>
          <cell r="I19">
            <v>174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4">
          <cell r="D24">
            <v>78</v>
          </cell>
          <cell r="G24">
            <v>1170</v>
          </cell>
          <cell r="I24">
            <v>1248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141</v>
          </cell>
          <cell r="I32">
            <v>146</v>
          </cell>
        </row>
        <row r="33">
          <cell r="D33">
            <v>6</v>
          </cell>
          <cell r="G33">
            <v>161</v>
          </cell>
          <cell r="I33">
            <v>168</v>
          </cell>
        </row>
        <row r="35">
          <cell r="C35">
            <v>6</v>
          </cell>
          <cell r="F35">
            <v>178</v>
          </cell>
          <cell r="I35">
            <v>187</v>
          </cell>
        </row>
        <row r="36">
          <cell r="D36">
            <v>7</v>
          </cell>
          <cell r="G36">
            <v>174</v>
          </cell>
          <cell r="I36">
            <v>181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2">
          <cell r="I42">
            <v>0</v>
          </cell>
        </row>
        <row r="44">
          <cell r="I44">
            <v>0</v>
          </cell>
        </row>
        <row r="49">
          <cell r="D49">
            <v>1</v>
          </cell>
          <cell r="G49">
            <v>40</v>
          </cell>
          <cell r="I49">
            <v>42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4</v>
          </cell>
          <cell r="G56">
            <v>73</v>
          </cell>
          <cell r="I56">
            <v>77</v>
          </cell>
        </row>
        <row r="58">
          <cell r="C58">
            <v>1</v>
          </cell>
          <cell r="F58">
            <v>33</v>
          </cell>
          <cell r="I58">
            <v>35</v>
          </cell>
        </row>
      </sheetData>
      <sheetData sheetId="8">
        <row r="9">
          <cell r="C9">
            <v>2</v>
          </cell>
          <cell r="F9">
            <v>48</v>
          </cell>
          <cell r="I9">
            <v>50</v>
          </cell>
        </row>
        <row r="12">
          <cell r="D12">
            <v>5</v>
          </cell>
          <cell r="G12">
            <v>116</v>
          </cell>
          <cell r="I12">
            <v>121</v>
          </cell>
        </row>
        <row r="13">
          <cell r="D13">
            <v>3</v>
          </cell>
          <cell r="G13">
            <v>72</v>
          </cell>
          <cell r="I13">
            <v>75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51</v>
          </cell>
          <cell r="F17">
            <v>763</v>
          </cell>
          <cell r="I17">
            <v>814</v>
          </cell>
        </row>
        <row r="18">
          <cell r="D18">
            <v>8</v>
          </cell>
          <cell r="G18">
            <v>120</v>
          </cell>
          <cell r="I18">
            <v>128</v>
          </cell>
        </row>
        <row r="19">
          <cell r="D19">
            <v>8</v>
          </cell>
          <cell r="G19">
            <v>118</v>
          </cell>
          <cell r="I19">
            <v>126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4">
          <cell r="D24">
            <v>78</v>
          </cell>
          <cell r="G24">
            <v>1170</v>
          </cell>
          <cell r="I24">
            <v>1248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4</v>
          </cell>
          <cell r="F32">
            <v>114</v>
          </cell>
          <cell r="I32">
            <v>118</v>
          </cell>
        </row>
        <row r="33">
          <cell r="D33">
            <v>5</v>
          </cell>
          <cell r="G33">
            <v>133</v>
          </cell>
          <cell r="I33">
            <v>139</v>
          </cell>
        </row>
        <row r="35">
          <cell r="C35">
            <v>7</v>
          </cell>
          <cell r="F35">
            <v>214</v>
          </cell>
          <cell r="I35">
            <v>226</v>
          </cell>
        </row>
        <row r="36">
          <cell r="D36">
            <v>5</v>
          </cell>
          <cell r="G36">
            <v>125</v>
          </cell>
          <cell r="I36">
            <v>131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2</v>
          </cell>
          <cell r="G41">
            <v>89</v>
          </cell>
          <cell r="I41">
            <v>93</v>
          </cell>
        </row>
        <row r="42">
          <cell r="I42">
            <v>0</v>
          </cell>
        </row>
        <row r="43">
          <cell r="D43">
            <v>1</v>
          </cell>
          <cell r="G43">
            <v>45</v>
          </cell>
          <cell r="I43">
            <v>47</v>
          </cell>
        </row>
        <row r="44">
          <cell r="I44">
            <v>0</v>
          </cell>
        </row>
        <row r="52">
          <cell r="D52">
            <v>1</v>
          </cell>
          <cell r="G52">
            <v>28</v>
          </cell>
          <cell r="I52">
            <v>29</v>
          </cell>
        </row>
        <row r="56">
          <cell r="D56">
            <v>5</v>
          </cell>
          <cell r="G56">
            <v>75</v>
          </cell>
          <cell r="I56">
            <v>80</v>
          </cell>
        </row>
      </sheetData>
      <sheetData sheetId="9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13</v>
          </cell>
          <cell r="G12">
            <v>316</v>
          </cell>
          <cell r="I12">
            <v>329</v>
          </cell>
        </row>
        <row r="13">
          <cell r="D13">
            <v>3</v>
          </cell>
          <cell r="G13">
            <v>72</v>
          </cell>
          <cell r="I13">
            <v>75</v>
          </cell>
        </row>
        <row r="15">
          <cell r="D15">
            <v>1</v>
          </cell>
          <cell r="G15">
            <v>44</v>
          </cell>
          <cell r="I15">
            <v>46</v>
          </cell>
        </row>
        <row r="17">
          <cell r="C17">
            <v>40</v>
          </cell>
          <cell r="F17">
            <v>599</v>
          </cell>
          <cell r="I17">
            <v>639</v>
          </cell>
        </row>
        <row r="18">
          <cell r="D18">
            <v>12</v>
          </cell>
          <cell r="G18">
            <v>180</v>
          </cell>
          <cell r="I18">
            <v>192</v>
          </cell>
        </row>
        <row r="19">
          <cell r="D19">
            <v>23</v>
          </cell>
          <cell r="G19">
            <v>341</v>
          </cell>
          <cell r="I19">
            <v>364</v>
          </cell>
        </row>
        <row r="20">
          <cell r="D20">
            <v>2</v>
          </cell>
          <cell r="G20">
            <v>30</v>
          </cell>
          <cell r="I20">
            <v>32</v>
          </cell>
        </row>
        <row r="21">
          <cell r="D21">
            <v>3</v>
          </cell>
          <cell r="G21">
            <v>45</v>
          </cell>
          <cell r="I21">
            <v>48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93</v>
          </cell>
          <cell r="G24">
            <v>1395</v>
          </cell>
          <cell r="I24">
            <v>1488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6</v>
          </cell>
          <cell r="F32">
            <v>169</v>
          </cell>
          <cell r="I32">
            <v>175</v>
          </cell>
        </row>
        <row r="33">
          <cell r="D33">
            <v>7</v>
          </cell>
          <cell r="G33">
            <v>190</v>
          </cell>
          <cell r="I33">
            <v>199</v>
          </cell>
        </row>
        <row r="35">
          <cell r="C35">
            <v>6</v>
          </cell>
          <cell r="F35">
            <v>173</v>
          </cell>
          <cell r="I35">
            <v>180</v>
          </cell>
        </row>
        <row r="36">
          <cell r="D36">
            <v>9</v>
          </cell>
          <cell r="G36">
            <v>233</v>
          </cell>
          <cell r="I36">
            <v>243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14</v>
          </cell>
          <cell r="G39">
            <v>210</v>
          </cell>
          <cell r="I39">
            <v>224</v>
          </cell>
        </row>
        <row r="42">
          <cell r="I42">
            <v>0</v>
          </cell>
        </row>
        <row r="43">
          <cell r="D43">
            <v>1</v>
          </cell>
          <cell r="G43">
            <v>45</v>
          </cell>
          <cell r="I43">
            <v>47</v>
          </cell>
        </row>
        <row r="44">
          <cell r="I44">
            <v>0</v>
          </cell>
        </row>
        <row r="56">
          <cell r="D56">
            <v>5</v>
          </cell>
          <cell r="G56">
            <v>88</v>
          </cell>
          <cell r="I56">
            <v>93</v>
          </cell>
        </row>
      </sheetData>
      <sheetData sheetId="10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2</v>
          </cell>
          <cell r="G12">
            <v>52</v>
          </cell>
          <cell r="I12">
            <v>54</v>
          </cell>
        </row>
        <row r="13">
          <cell r="D13">
            <v>2</v>
          </cell>
          <cell r="G13">
            <v>48</v>
          </cell>
          <cell r="I13">
            <v>50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29</v>
          </cell>
          <cell r="F17">
            <v>434</v>
          </cell>
          <cell r="I17">
            <v>463</v>
          </cell>
        </row>
        <row r="18">
          <cell r="D18">
            <v>9</v>
          </cell>
          <cell r="G18">
            <v>135</v>
          </cell>
          <cell r="I18">
            <v>144</v>
          </cell>
        </row>
        <row r="19">
          <cell r="D19">
            <v>18</v>
          </cell>
          <cell r="G19">
            <v>267</v>
          </cell>
          <cell r="I19">
            <v>285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4">
          <cell r="D24">
            <v>63</v>
          </cell>
          <cell r="G24">
            <v>945</v>
          </cell>
          <cell r="I24">
            <v>1008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9</v>
          </cell>
          <cell r="F32">
            <v>254</v>
          </cell>
          <cell r="I32">
            <v>263</v>
          </cell>
        </row>
        <row r="33">
          <cell r="D33">
            <v>5</v>
          </cell>
          <cell r="G33">
            <v>116</v>
          </cell>
          <cell r="I33">
            <v>122</v>
          </cell>
        </row>
        <row r="35">
          <cell r="C35">
            <v>6</v>
          </cell>
          <cell r="F35">
            <v>176</v>
          </cell>
          <cell r="I35">
            <v>184</v>
          </cell>
        </row>
        <row r="36">
          <cell r="D36">
            <v>5</v>
          </cell>
          <cell r="G36">
            <v>131</v>
          </cell>
          <cell r="I36">
            <v>137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2">
          <cell r="I42">
            <v>0</v>
          </cell>
        </row>
        <row r="44">
          <cell r="I44">
            <v>0</v>
          </cell>
        </row>
        <row r="52">
          <cell r="D52">
            <v>1</v>
          </cell>
          <cell r="G52">
            <v>28</v>
          </cell>
          <cell r="I52">
            <v>29</v>
          </cell>
        </row>
        <row r="56">
          <cell r="D56">
            <v>5</v>
          </cell>
          <cell r="G56">
            <v>75</v>
          </cell>
          <cell r="I56">
            <v>80</v>
          </cell>
        </row>
      </sheetData>
      <sheetData sheetId="11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4</v>
          </cell>
          <cell r="G12">
            <v>100</v>
          </cell>
          <cell r="I12">
            <v>104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35</v>
          </cell>
          <cell r="F17">
            <v>524</v>
          </cell>
          <cell r="I17">
            <v>559</v>
          </cell>
        </row>
        <row r="18">
          <cell r="D18">
            <v>8</v>
          </cell>
          <cell r="G18">
            <v>120</v>
          </cell>
          <cell r="I18">
            <v>128</v>
          </cell>
        </row>
        <row r="19">
          <cell r="D19">
            <v>20</v>
          </cell>
          <cell r="G19">
            <v>298</v>
          </cell>
          <cell r="I19">
            <v>318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61</v>
          </cell>
          <cell r="G24">
            <v>915</v>
          </cell>
          <cell r="I24">
            <v>976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141</v>
          </cell>
          <cell r="I32">
            <v>146</v>
          </cell>
        </row>
        <row r="33">
          <cell r="D33">
            <v>4</v>
          </cell>
          <cell r="G33">
            <v>96</v>
          </cell>
          <cell r="I33">
            <v>101</v>
          </cell>
        </row>
        <row r="35">
          <cell r="C35">
            <v>6</v>
          </cell>
          <cell r="F35">
            <v>176</v>
          </cell>
          <cell r="I35">
            <v>184</v>
          </cell>
        </row>
        <row r="36">
          <cell r="D36">
            <v>6</v>
          </cell>
          <cell r="G36">
            <v>155</v>
          </cell>
          <cell r="I36">
            <v>162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2">
          <cell r="I42">
            <v>0</v>
          </cell>
        </row>
        <row r="44">
          <cell r="I44">
            <v>0</v>
          </cell>
        </row>
        <row r="49">
          <cell r="D49">
            <v>1</v>
          </cell>
          <cell r="G49">
            <v>40</v>
          </cell>
          <cell r="I49">
            <v>42</v>
          </cell>
        </row>
        <row r="56">
          <cell r="D56">
            <v>4</v>
          </cell>
          <cell r="G56">
            <v>60</v>
          </cell>
          <cell r="I56">
            <v>64</v>
          </cell>
        </row>
        <row r="58">
          <cell r="C58">
            <v>1</v>
          </cell>
          <cell r="F58">
            <v>33</v>
          </cell>
          <cell r="I58">
            <v>35</v>
          </cell>
        </row>
      </sheetData>
      <sheetData sheetId="12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4</v>
          </cell>
          <cell r="G12">
            <v>100</v>
          </cell>
          <cell r="I12">
            <v>104</v>
          </cell>
        </row>
        <row r="13">
          <cell r="D13">
            <v>2</v>
          </cell>
          <cell r="G13">
            <v>48</v>
          </cell>
          <cell r="I13">
            <v>50</v>
          </cell>
        </row>
        <row r="15">
          <cell r="D15">
            <v>1</v>
          </cell>
          <cell r="G15">
            <v>44</v>
          </cell>
          <cell r="I15">
            <v>46</v>
          </cell>
        </row>
        <row r="17">
          <cell r="C17">
            <v>31</v>
          </cell>
          <cell r="F17">
            <v>464</v>
          </cell>
          <cell r="I17">
            <v>495</v>
          </cell>
        </row>
        <row r="18">
          <cell r="D18">
            <v>9</v>
          </cell>
          <cell r="G18">
            <v>135</v>
          </cell>
          <cell r="I18">
            <v>144</v>
          </cell>
        </row>
        <row r="19">
          <cell r="D19">
            <v>17</v>
          </cell>
          <cell r="G19">
            <v>252</v>
          </cell>
          <cell r="I19">
            <v>269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2</v>
          </cell>
          <cell r="G21">
            <v>30</v>
          </cell>
          <cell r="I21">
            <v>32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62</v>
          </cell>
          <cell r="G24">
            <v>930</v>
          </cell>
          <cell r="I24">
            <v>992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8</v>
          </cell>
          <cell r="F32">
            <v>217</v>
          </cell>
          <cell r="I32">
            <v>225</v>
          </cell>
        </row>
        <row r="33">
          <cell r="D33">
            <v>6</v>
          </cell>
          <cell r="G33">
            <v>149</v>
          </cell>
          <cell r="I33">
            <v>157</v>
          </cell>
        </row>
        <row r="35">
          <cell r="C35">
            <v>6</v>
          </cell>
          <cell r="F35">
            <v>180</v>
          </cell>
          <cell r="I35">
            <v>189</v>
          </cell>
        </row>
        <row r="36">
          <cell r="D36">
            <v>9</v>
          </cell>
          <cell r="G36">
            <v>229</v>
          </cell>
          <cell r="I36">
            <v>239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2</v>
          </cell>
          <cell r="G41">
            <v>89</v>
          </cell>
          <cell r="I41">
            <v>93</v>
          </cell>
        </row>
        <row r="42">
          <cell r="I42">
            <v>0</v>
          </cell>
        </row>
        <row r="43">
          <cell r="D43">
            <v>1</v>
          </cell>
          <cell r="G43">
            <v>45</v>
          </cell>
          <cell r="I43">
            <v>47</v>
          </cell>
        </row>
        <row r="44">
          <cell r="I44">
            <v>0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4</v>
          </cell>
          <cell r="G56">
            <v>60</v>
          </cell>
          <cell r="I56">
            <v>64</v>
          </cell>
        </row>
      </sheetData>
      <sheetData sheetId="13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5</v>
          </cell>
          <cell r="G12">
            <v>120</v>
          </cell>
          <cell r="I12">
            <v>125</v>
          </cell>
        </row>
        <row r="13">
          <cell r="D13">
            <v>2</v>
          </cell>
          <cell r="G13">
            <v>48</v>
          </cell>
          <cell r="I13">
            <v>50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31</v>
          </cell>
          <cell r="F17">
            <v>464</v>
          </cell>
          <cell r="I17">
            <v>495</v>
          </cell>
        </row>
        <row r="18">
          <cell r="D18">
            <v>11</v>
          </cell>
          <cell r="G18">
            <v>165</v>
          </cell>
          <cell r="I18">
            <v>176</v>
          </cell>
        </row>
        <row r="19">
          <cell r="D19">
            <v>14</v>
          </cell>
          <cell r="G19">
            <v>208</v>
          </cell>
          <cell r="I19">
            <v>222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2</v>
          </cell>
          <cell r="G21">
            <v>30</v>
          </cell>
          <cell r="I21">
            <v>32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68</v>
          </cell>
          <cell r="G24">
            <v>1020</v>
          </cell>
          <cell r="I24">
            <v>1088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28</v>
          </cell>
          <cell r="I28">
            <v>29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137</v>
          </cell>
          <cell r="I32">
            <v>142</v>
          </cell>
        </row>
        <row r="33">
          <cell r="D33">
            <v>8</v>
          </cell>
          <cell r="G33">
            <v>212</v>
          </cell>
          <cell r="I33">
            <v>220</v>
          </cell>
        </row>
        <row r="35">
          <cell r="C35">
            <v>6</v>
          </cell>
          <cell r="F35">
            <v>180</v>
          </cell>
          <cell r="I35">
            <v>189</v>
          </cell>
        </row>
        <row r="36">
          <cell r="D36">
            <v>5</v>
          </cell>
          <cell r="G36">
            <v>122</v>
          </cell>
          <cell r="I36">
            <v>127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1</v>
          </cell>
          <cell r="G41">
            <v>44</v>
          </cell>
          <cell r="I41">
            <v>46</v>
          </cell>
        </row>
        <row r="42">
          <cell r="I42">
            <v>0</v>
          </cell>
        </row>
        <row r="44">
          <cell r="I44">
            <v>0</v>
          </cell>
        </row>
        <row r="49">
          <cell r="D49">
            <v>1</v>
          </cell>
          <cell r="G49">
            <v>40</v>
          </cell>
          <cell r="I49">
            <v>42</v>
          </cell>
        </row>
        <row r="52">
          <cell r="D52">
            <v>1</v>
          </cell>
          <cell r="G52">
            <v>28</v>
          </cell>
          <cell r="I52">
            <v>29</v>
          </cell>
        </row>
        <row r="56">
          <cell r="D56">
            <v>3</v>
          </cell>
          <cell r="G56">
            <v>45</v>
          </cell>
          <cell r="I56">
            <v>48</v>
          </cell>
        </row>
      </sheetData>
      <sheetData sheetId="14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8</v>
          </cell>
          <cell r="G12">
            <v>203</v>
          </cell>
          <cell r="I12">
            <v>211</v>
          </cell>
        </row>
        <row r="13">
          <cell r="D13">
            <v>4</v>
          </cell>
          <cell r="G13">
            <v>96</v>
          </cell>
          <cell r="I13">
            <v>100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33</v>
          </cell>
          <cell r="F17">
            <v>494</v>
          </cell>
          <cell r="I17">
            <v>527</v>
          </cell>
        </row>
        <row r="18">
          <cell r="D18">
            <v>8</v>
          </cell>
          <cell r="G18">
            <v>120</v>
          </cell>
          <cell r="I18">
            <v>128</v>
          </cell>
        </row>
        <row r="19">
          <cell r="D19">
            <v>13</v>
          </cell>
          <cell r="G19">
            <v>192</v>
          </cell>
          <cell r="I19">
            <v>205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78</v>
          </cell>
          <cell r="G24">
            <v>1170</v>
          </cell>
          <cell r="I24">
            <v>1248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141</v>
          </cell>
          <cell r="I32">
            <v>146</v>
          </cell>
        </row>
        <row r="33">
          <cell r="D33">
            <v>5</v>
          </cell>
          <cell r="G33">
            <v>128</v>
          </cell>
          <cell r="I33">
            <v>133</v>
          </cell>
        </row>
        <row r="35">
          <cell r="C35">
            <v>6</v>
          </cell>
          <cell r="F35">
            <v>175</v>
          </cell>
          <cell r="I35">
            <v>183</v>
          </cell>
        </row>
        <row r="36">
          <cell r="D36">
            <v>7</v>
          </cell>
          <cell r="G36">
            <v>178</v>
          </cell>
          <cell r="I36">
            <v>185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2">
          <cell r="I42">
            <v>0</v>
          </cell>
        </row>
        <row r="43">
          <cell r="D43">
            <v>1</v>
          </cell>
          <cell r="G43">
            <v>45</v>
          </cell>
          <cell r="I43">
            <v>47</v>
          </cell>
        </row>
        <row r="44">
          <cell r="I44">
            <v>0</v>
          </cell>
        </row>
        <row r="52">
          <cell r="D52">
            <v>1</v>
          </cell>
          <cell r="G52">
            <v>28</v>
          </cell>
          <cell r="I52">
            <v>29</v>
          </cell>
        </row>
        <row r="56">
          <cell r="D56">
            <v>4</v>
          </cell>
          <cell r="G56">
            <v>60</v>
          </cell>
          <cell r="I56">
            <v>64</v>
          </cell>
        </row>
      </sheetData>
      <sheetData sheetId="15">
        <row r="9">
          <cell r="C9">
            <v>2</v>
          </cell>
          <cell r="F9">
            <v>48</v>
          </cell>
          <cell r="I9">
            <v>50</v>
          </cell>
        </row>
        <row r="12">
          <cell r="D12">
            <v>3</v>
          </cell>
          <cell r="G12">
            <v>72</v>
          </cell>
          <cell r="I12">
            <v>75</v>
          </cell>
        </row>
        <row r="13">
          <cell r="D13">
            <v>3</v>
          </cell>
          <cell r="G13">
            <v>72</v>
          </cell>
          <cell r="I13">
            <v>75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48</v>
          </cell>
          <cell r="F17">
            <v>718</v>
          </cell>
          <cell r="I17">
            <v>766</v>
          </cell>
        </row>
        <row r="18">
          <cell r="D18">
            <v>3</v>
          </cell>
          <cell r="G18">
            <v>45</v>
          </cell>
          <cell r="I18">
            <v>48</v>
          </cell>
        </row>
        <row r="19">
          <cell r="D19">
            <v>11</v>
          </cell>
          <cell r="G19">
            <v>162</v>
          </cell>
          <cell r="I19">
            <v>173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4">
          <cell r="D24">
            <v>82</v>
          </cell>
          <cell r="G24">
            <v>1230</v>
          </cell>
          <cell r="I24">
            <v>1312</v>
          </cell>
        </row>
        <row r="28">
          <cell r="D28">
            <v>1</v>
          </cell>
          <cell r="G28">
            <v>24</v>
          </cell>
          <cell r="I28">
            <v>25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3</v>
          </cell>
          <cell r="F32">
            <v>86</v>
          </cell>
          <cell r="I32">
            <v>89</v>
          </cell>
        </row>
        <row r="33">
          <cell r="D33">
            <v>3</v>
          </cell>
          <cell r="G33">
            <v>76</v>
          </cell>
          <cell r="I33">
            <v>79</v>
          </cell>
        </row>
        <row r="35">
          <cell r="C35">
            <v>9</v>
          </cell>
          <cell r="F35">
            <v>266</v>
          </cell>
          <cell r="I35">
            <v>279</v>
          </cell>
        </row>
        <row r="36">
          <cell r="D36">
            <v>3</v>
          </cell>
          <cell r="G36">
            <v>70</v>
          </cell>
          <cell r="I36">
            <v>73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14</v>
          </cell>
          <cell r="G39">
            <v>210</v>
          </cell>
          <cell r="I39">
            <v>224</v>
          </cell>
        </row>
        <row r="42">
          <cell r="I42">
            <v>0</v>
          </cell>
        </row>
        <row r="44">
          <cell r="I44">
            <v>0</v>
          </cell>
        </row>
        <row r="52">
          <cell r="D52">
            <v>1</v>
          </cell>
          <cell r="G52">
            <v>28</v>
          </cell>
          <cell r="I52">
            <v>29</v>
          </cell>
        </row>
        <row r="56">
          <cell r="D56">
            <v>3</v>
          </cell>
          <cell r="G56">
            <v>45</v>
          </cell>
          <cell r="I56">
            <v>48</v>
          </cell>
        </row>
      </sheetData>
      <sheetData sheetId="16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12</v>
          </cell>
          <cell r="G12">
            <v>307</v>
          </cell>
          <cell r="I12">
            <v>319</v>
          </cell>
        </row>
        <row r="13">
          <cell r="D13">
            <v>4</v>
          </cell>
          <cell r="G13">
            <v>96</v>
          </cell>
          <cell r="I13">
            <v>100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30</v>
          </cell>
          <cell r="F17">
            <v>449</v>
          </cell>
          <cell r="I17">
            <v>479</v>
          </cell>
        </row>
        <row r="18">
          <cell r="D18">
            <v>18</v>
          </cell>
          <cell r="G18">
            <v>270</v>
          </cell>
          <cell r="I18">
            <v>288</v>
          </cell>
        </row>
        <row r="19">
          <cell r="D19">
            <v>22</v>
          </cell>
          <cell r="G19">
            <v>326</v>
          </cell>
          <cell r="I19">
            <v>348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93</v>
          </cell>
          <cell r="G24">
            <v>1417</v>
          </cell>
          <cell r="I24">
            <v>1511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28</v>
          </cell>
          <cell r="I28">
            <v>29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133</v>
          </cell>
          <cell r="I32">
            <v>138</v>
          </cell>
        </row>
        <row r="33">
          <cell r="D33">
            <v>8</v>
          </cell>
          <cell r="G33">
            <v>218</v>
          </cell>
          <cell r="I33">
            <v>228</v>
          </cell>
        </row>
        <row r="35">
          <cell r="C35">
            <v>6</v>
          </cell>
          <cell r="F35">
            <v>180</v>
          </cell>
          <cell r="I35">
            <v>189</v>
          </cell>
        </row>
        <row r="36">
          <cell r="D36">
            <v>10</v>
          </cell>
          <cell r="G36">
            <v>250</v>
          </cell>
          <cell r="I36">
            <v>260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14</v>
          </cell>
          <cell r="G39">
            <v>210</v>
          </cell>
          <cell r="I39">
            <v>224</v>
          </cell>
        </row>
        <row r="41">
          <cell r="D41">
            <v>2</v>
          </cell>
          <cell r="G41">
            <v>88</v>
          </cell>
          <cell r="I41">
            <v>92</v>
          </cell>
        </row>
        <row r="42">
          <cell r="I42">
            <v>0</v>
          </cell>
        </row>
        <row r="44">
          <cell r="I44">
            <v>0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6</v>
          </cell>
          <cell r="G56">
            <v>103</v>
          </cell>
          <cell r="I56">
            <v>109</v>
          </cell>
        </row>
      </sheetData>
      <sheetData sheetId="17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6</v>
          </cell>
          <cell r="G12">
            <v>152</v>
          </cell>
          <cell r="I12">
            <v>158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33</v>
          </cell>
          <cell r="F17">
            <v>494</v>
          </cell>
          <cell r="I17">
            <v>527</v>
          </cell>
        </row>
        <row r="18">
          <cell r="D18">
            <v>15</v>
          </cell>
          <cell r="G18">
            <v>225</v>
          </cell>
          <cell r="I18">
            <v>240</v>
          </cell>
        </row>
        <row r="19">
          <cell r="D19">
            <v>15</v>
          </cell>
          <cell r="G19">
            <v>221</v>
          </cell>
          <cell r="I19">
            <v>236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2</v>
          </cell>
          <cell r="G22">
            <v>30</v>
          </cell>
          <cell r="I22">
            <v>32</v>
          </cell>
        </row>
        <row r="24">
          <cell r="D24">
            <v>66</v>
          </cell>
          <cell r="G24">
            <v>990</v>
          </cell>
          <cell r="I24">
            <v>1056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132</v>
          </cell>
          <cell r="I32">
            <v>137</v>
          </cell>
        </row>
        <row r="33">
          <cell r="D33">
            <v>7</v>
          </cell>
          <cell r="G33">
            <v>188</v>
          </cell>
          <cell r="I33">
            <v>195</v>
          </cell>
        </row>
        <row r="35">
          <cell r="C35">
            <v>5</v>
          </cell>
          <cell r="F35">
            <v>152</v>
          </cell>
          <cell r="I35">
            <v>160</v>
          </cell>
        </row>
        <row r="36">
          <cell r="D36">
            <v>8</v>
          </cell>
          <cell r="G36">
            <v>212</v>
          </cell>
          <cell r="I36">
            <v>222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2</v>
          </cell>
          <cell r="G41">
            <v>89</v>
          </cell>
          <cell r="I41">
            <v>93</v>
          </cell>
        </row>
        <row r="42">
          <cell r="I42">
            <v>0</v>
          </cell>
        </row>
        <row r="44">
          <cell r="I44">
            <v>0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4</v>
          </cell>
          <cell r="G56">
            <v>60</v>
          </cell>
          <cell r="I56">
            <v>64</v>
          </cell>
        </row>
      </sheetData>
      <sheetData sheetId="18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3</v>
          </cell>
          <cell r="G12">
            <v>72</v>
          </cell>
          <cell r="I12">
            <v>75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33</v>
          </cell>
          <cell r="F17">
            <v>495</v>
          </cell>
          <cell r="I17">
            <v>528</v>
          </cell>
        </row>
        <row r="18">
          <cell r="D18">
            <v>9</v>
          </cell>
          <cell r="G18">
            <v>135</v>
          </cell>
          <cell r="I18">
            <v>144</v>
          </cell>
        </row>
        <row r="19">
          <cell r="D19">
            <v>16</v>
          </cell>
          <cell r="G19">
            <v>236</v>
          </cell>
          <cell r="I19">
            <v>252</v>
          </cell>
        </row>
        <row r="20">
          <cell r="D20">
            <v>2</v>
          </cell>
          <cell r="G20">
            <v>30</v>
          </cell>
          <cell r="I20">
            <v>32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4">
          <cell r="D24">
            <v>60</v>
          </cell>
          <cell r="G24">
            <v>900</v>
          </cell>
          <cell r="I24">
            <v>960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7</v>
          </cell>
          <cell r="F32">
            <v>189</v>
          </cell>
          <cell r="I32">
            <v>196</v>
          </cell>
        </row>
        <row r="33">
          <cell r="D33">
            <v>6</v>
          </cell>
          <cell r="G33">
            <v>165</v>
          </cell>
          <cell r="I33">
            <v>172</v>
          </cell>
        </row>
        <row r="35">
          <cell r="C35">
            <v>6</v>
          </cell>
          <cell r="F35">
            <v>180</v>
          </cell>
          <cell r="I35">
            <v>189</v>
          </cell>
        </row>
        <row r="36">
          <cell r="D36">
            <v>5</v>
          </cell>
          <cell r="G36">
            <v>126</v>
          </cell>
          <cell r="I36">
            <v>131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12</v>
          </cell>
          <cell r="G39">
            <v>180</v>
          </cell>
          <cell r="I39">
            <v>192</v>
          </cell>
        </row>
        <row r="41">
          <cell r="D41">
            <v>1</v>
          </cell>
          <cell r="G41">
            <v>44</v>
          </cell>
          <cell r="I41">
            <v>46</v>
          </cell>
        </row>
        <row r="42">
          <cell r="I42">
            <v>0</v>
          </cell>
        </row>
        <row r="43">
          <cell r="D43">
            <v>1</v>
          </cell>
          <cell r="G43">
            <v>45</v>
          </cell>
          <cell r="I43">
            <v>47</v>
          </cell>
        </row>
        <row r="44">
          <cell r="I44">
            <v>0</v>
          </cell>
        </row>
        <row r="52">
          <cell r="D52">
            <v>1</v>
          </cell>
          <cell r="G52">
            <v>28</v>
          </cell>
          <cell r="I52">
            <v>29</v>
          </cell>
        </row>
        <row r="56">
          <cell r="D56">
            <v>4</v>
          </cell>
          <cell r="G56">
            <v>60</v>
          </cell>
          <cell r="I56">
            <v>64</v>
          </cell>
        </row>
        <row r="60">
          <cell r="D60">
            <v>1</v>
          </cell>
          <cell r="G60">
            <v>46</v>
          </cell>
          <cell r="I60">
            <v>47</v>
          </cell>
        </row>
      </sheetData>
      <sheetData sheetId="19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5</v>
          </cell>
          <cell r="G12">
            <v>124</v>
          </cell>
          <cell r="I12">
            <v>129</v>
          </cell>
        </row>
        <row r="13">
          <cell r="D13">
            <v>1</v>
          </cell>
          <cell r="G13">
            <v>24</v>
          </cell>
          <cell r="I13">
            <v>25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29</v>
          </cell>
          <cell r="F17">
            <v>435</v>
          </cell>
          <cell r="I17">
            <v>464</v>
          </cell>
        </row>
        <row r="18">
          <cell r="D18">
            <v>14</v>
          </cell>
          <cell r="G18">
            <v>210</v>
          </cell>
          <cell r="I18">
            <v>224</v>
          </cell>
        </row>
        <row r="19">
          <cell r="D19">
            <v>22</v>
          </cell>
          <cell r="G19">
            <v>326</v>
          </cell>
          <cell r="I19">
            <v>348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62</v>
          </cell>
          <cell r="G24">
            <v>930</v>
          </cell>
          <cell r="I24">
            <v>992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7</v>
          </cell>
          <cell r="F32">
            <v>177</v>
          </cell>
          <cell r="I32">
            <v>184</v>
          </cell>
        </row>
        <row r="33">
          <cell r="D33">
            <v>7</v>
          </cell>
          <cell r="G33">
            <v>184</v>
          </cell>
          <cell r="I33">
            <v>192</v>
          </cell>
        </row>
        <row r="35">
          <cell r="C35">
            <v>7</v>
          </cell>
          <cell r="F35">
            <v>209</v>
          </cell>
          <cell r="I35">
            <v>219</v>
          </cell>
        </row>
        <row r="36">
          <cell r="D36">
            <v>7</v>
          </cell>
          <cell r="G36">
            <v>184</v>
          </cell>
          <cell r="I36">
            <v>193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1</v>
          </cell>
          <cell r="G41">
            <v>45</v>
          </cell>
          <cell r="I41">
            <v>47</v>
          </cell>
        </row>
        <row r="42">
          <cell r="I42">
            <v>0</v>
          </cell>
        </row>
        <row r="44">
          <cell r="I44">
            <v>0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3</v>
          </cell>
          <cell r="G56">
            <v>45</v>
          </cell>
          <cell r="I56">
            <v>48</v>
          </cell>
        </row>
        <row r="58">
          <cell r="C58">
            <v>1</v>
          </cell>
          <cell r="F58">
            <v>33</v>
          </cell>
          <cell r="I58">
            <v>35</v>
          </cell>
        </row>
      </sheetData>
      <sheetData sheetId="20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6</v>
          </cell>
          <cell r="G12">
            <v>155</v>
          </cell>
          <cell r="I12">
            <v>161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32</v>
          </cell>
          <cell r="F17">
            <v>479</v>
          </cell>
          <cell r="I17">
            <v>511</v>
          </cell>
        </row>
        <row r="18">
          <cell r="D18">
            <v>13</v>
          </cell>
          <cell r="G18">
            <v>195</v>
          </cell>
          <cell r="I18">
            <v>208</v>
          </cell>
        </row>
        <row r="19">
          <cell r="D19">
            <v>17</v>
          </cell>
          <cell r="G19">
            <v>253</v>
          </cell>
          <cell r="I19">
            <v>270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66</v>
          </cell>
          <cell r="G24">
            <v>990</v>
          </cell>
          <cell r="I24">
            <v>1056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8</v>
          </cell>
          <cell r="F32">
            <v>202</v>
          </cell>
          <cell r="I32">
            <v>210</v>
          </cell>
        </row>
        <row r="33">
          <cell r="D33">
            <v>7</v>
          </cell>
          <cell r="G33">
            <v>189</v>
          </cell>
          <cell r="I33">
            <v>197</v>
          </cell>
        </row>
        <row r="35">
          <cell r="C35">
            <v>7</v>
          </cell>
          <cell r="F35">
            <v>205</v>
          </cell>
          <cell r="I35">
            <v>214</v>
          </cell>
        </row>
        <row r="36">
          <cell r="D36">
            <v>9</v>
          </cell>
          <cell r="G36">
            <v>229</v>
          </cell>
          <cell r="I36">
            <v>239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1</v>
          </cell>
          <cell r="G41">
            <v>44</v>
          </cell>
          <cell r="I41">
            <v>46</v>
          </cell>
        </row>
        <row r="44">
          <cell r="D44">
            <v>1</v>
          </cell>
          <cell r="G44">
            <v>45</v>
          </cell>
          <cell r="I44">
            <v>47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4</v>
          </cell>
          <cell r="G56">
            <v>60</v>
          </cell>
          <cell r="I56">
            <v>64</v>
          </cell>
        </row>
      </sheetData>
      <sheetData sheetId="21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13</v>
          </cell>
          <cell r="G12">
            <v>331</v>
          </cell>
          <cell r="I12">
            <v>344</v>
          </cell>
        </row>
        <row r="13">
          <cell r="D13">
            <v>6</v>
          </cell>
          <cell r="G13">
            <v>144</v>
          </cell>
          <cell r="I13">
            <v>150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35</v>
          </cell>
          <cell r="F17">
            <v>524</v>
          </cell>
          <cell r="I17">
            <v>559</v>
          </cell>
        </row>
        <row r="18">
          <cell r="D18">
            <v>11</v>
          </cell>
          <cell r="G18">
            <v>165</v>
          </cell>
          <cell r="I18">
            <v>176</v>
          </cell>
        </row>
        <row r="19">
          <cell r="D19">
            <v>18</v>
          </cell>
          <cell r="G19">
            <v>267</v>
          </cell>
          <cell r="I19">
            <v>285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85</v>
          </cell>
          <cell r="G24">
            <v>1275</v>
          </cell>
          <cell r="I24">
            <v>1360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28</v>
          </cell>
          <cell r="I28">
            <v>29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133</v>
          </cell>
          <cell r="I32">
            <v>138</v>
          </cell>
        </row>
        <row r="33">
          <cell r="D33">
            <v>8</v>
          </cell>
          <cell r="G33">
            <v>200</v>
          </cell>
          <cell r="I33">
            <v>209</v>
          </cell>
        </row>
        <row r="35">
          <cell r="C35">
            <v>6</v>
          </cell>
          <cell r="F35">
            <v>183</v>
          </cell>
          <cell r="I35">
            <v>193</v>
          </cell>
        </row>
        <row r="36">
          <cell r="D36">
            <v>8</v>
          </cell>
          <cell r="G36">
            <v>209</v>
          </cell>
          <cell r="I36">
            <v>218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2">
          <cell r="I42">
            <v>0</v>
          </cell>
        </row>
        <row r="44">
          <cell r="I44">
            <v>0</v>
          </cell>
        </row>
        <row r="49">
          <cell r="D49">
            <v>1</v>
          </cell>
          <cell r="G49">
            <v>40</v>
          </cell>
          <cell r="I49">
            <v>42</v>
          </cell>
        </row>
        <row r="52">
          <cell r="D52">
            <v>1</v>
          </cell>
          <cell r="G52">
            <v>28</v>
          </cell>
          <cell r="I52">
            <v>29</v>
          </cell>
        </row>
        <row r="56">
          <cell r="D56">
            <v>4</v>
          </cell>
          <cell r="G56">
            <v>60</v>
          </cell>
          <cell r="I56">
            <v>64</v>
          </cell>
        </row>
      </sheetData>
      <sheetData sheetId="22">
        <row r="9">
          <cell r="C9">
            <v>2</v>
          </cell>
          <cell r="F9">
            <v>48</v>
          </cell>
          <cell r="I9">
            <v>50</v>
          </cell>
        </row>
        <row r="12">
          <cell r="D12">
            <v>6</v>
          </cell>
          <cell r="G12">
            <v>155</v>
          </cell>
          <cell r="I12">
            <v>161</v>
          </cell>
        </row>
        <row r="13">
          <cell r="D13">
            <v>1</v>
          </cell>
          <cell r="G13">
            <v>24</v>
          </cell>
          <cell r="I13">
            <v>25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45</v>
          </cell>
          <cell r="F17">
            <v>674</v>
          </cell>
          <cell r="I17">
            <v>719</v>
          </cell>
        </row>
        <row r="18">
          <cell r="D18">
            <v>5</v>
          </cell>
          <cell r="G18">
            <v>75</v>
          </cell>
          <cell r="I18">
            <v>80</v>
          </cell>
        </row>
        <row r="19">
          <cell r="D19">
            <v>11</v>
          </cell>
          <cell r="G19">
            <v>162</v>
          </cell>
          <cell r="I19">
            <v>173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4">
          <cell r="D24">
            <v>80</v>
          </cell>
          <cell r="G24">
            <v>1200</v>
          </cell>
          <cell r="I24">
            <v>1280</v>
          </cell>
        </row>
        <row r="28">
          <cell r="D28">
            <v>1</v>
          </cell>
          <cell r="G28">
            <v>28</v>
          </cell>
          <cell r="I28">
            <v>29</v>
          </cell>
        </row>
        <row r="30">
          <cell r="D30">
            <v>1</v>
          </cell>
          <cell r="G30">
            <v>26</v>
          </cell>
          <cell r="I30">
            <v>27</v>
          </cell>
        </row>
        <row r="32">
          <cell r="C32">
            <v>4</v>
          </cell>
          <cell r="F32">
            <v>98</v>
          </cell>
          <cell r="I32">
            <v>102</v>
          </cell>
        </row>
        <row r="33">
          <cell r="D33">
            <v>7</v>
          </cell>
          <cell r="G33">
            <v>186</v>
          </cell>
          <cell r="I33">
            <v>195</v>
          </cell>
        </row>
        <row r="35">
          <cell r="C35">
            <v>6</v>
          </cell>
          <cell r="F35">
            <v>179</v>
          </cell>
          <cell r="I35">
            <v>188</v>
          </cell>
        </row>
        <row r="36">
          <cell r="D36">
            <v>4</v>
          </cell>
          <cell r="G36">
            <v>107</v>
          </cell>
          <cell r="I36">
            <v>112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14</v>
          </cell>
          <cell r="G39">
            <v>210</v>
          </cell>
          <cell r="I39">
            <v>224</v>
          </cell>
        </row>
        <row r="41">
          <cell r="D41">
            <v>3</v>
          </cell>
          <cell r="G41">
            <v>133</v>
          </cell>
          <cell r="I41">
            <v>139</v>
          </cell>
        </row>
        <row r="42">
          <cell r="I42">
            <v>0</v>
          </cell>
        </row>
        <row r="43">
          <cell r="D43">
            <v>1</v>
          </cell>
          <cell r="G43">
            <v>45</v>
          </cell>
          <cell r="I43">
            <v>47</v>
          </cell>
        </row>
        <row r="44">
          <cell r="I44">
            <v>0</v>
          </cell>
        </row>
        <row r="56">
          <cell r="D56">
            <v>3</v>
          </cell>
          <cell r="G56">
            <v>45</v>
          </cell>
          <cell r="I56">
            <v>48</v>
          </cell>
        </row>
        <row r="60">
          <cell r="D60">
            <v>1</v>
          </cell>
          <cell r="G60">
            <v>45</v>
          </cell>
          <cell r="I60">
            <v>46</v>
          </cell>
        </row>
      </sheetData>
      <sheetData sheetId="23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12</v>
          </cell>
          <cell r="G12">
            <v>303</v>
          </cell>
          <cell r="I12">
            <v>315</v>
          </cell>
        </row>
        <row r="13">
          <cell r="D13">
            <v>5</v>
          </cell>
          <cell r="G13">
            <v>120</v>
          </cell>
          <cell r="I13">
            <v>125</v>
          </cell>
        </row>
        <row r="15">
          <cell r="D15">
            <v>1</v>
          </cell>
          <cell r="G15">
            <v>44</v>
          </cell>
          <cell r="I15">
            <v>46</v>
          </cell>
        </row>
        <row r="17">
          <cell r="C17">
            <v>33</v>
          </cell>
          <cell r="F17">
            <v>494</v>
          </cell>
          <cell r="I17">
            <v>527</v>
          </cell>
        </row>
        <row r="18">
          <cell r="D18">
            <v>17</v>
          </cell>
          <cell r="G18">
            <v>255</v>
          </cell>
          <cell r="I18">
            <v>272</v>
          </cell>
        </row>
        <row r="19">
          <cell r="D19">
            <v>22</v>
          </cell>
          <cell r="G19">
            <v>326</v>
          </cell>
          <cell r="I19">
            <v>348</v>
          </cell>
        </row>
        <row r="20">
          <cell r="D20">
            <v>4</v>
          </cell>
          <cell r="G20">
            <v>60</v>
          </cell>
          <cell r="I20">
            <v>64</v>
          </cell>
        </row>
        <row r="21">
          <cell r="D21">
            <v>3</v>
          </cell>
          <cell r="G21">
            <v>45</v>
          </cell>
          <cell r="I21">
            <v>48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91</v>
          </cell>
          <cell r="G24">
            <v>1365</v>
          </cell>
          <cell r="I24">
            <v>1456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6</v>
          </cell>
          <cell r="F32">
            <v>160</v>
          </cell>
          <cell r="I32">
            <v>166</v>
          </cell>
        </row>
        <row r="33">
          <cell r="D33">
            <v>7</v>
          </cell>
          <cell r="G33">
            <v>173</v>
          </cell>
          <cell r="I33">
            <v>182</v>
          </cell>
        </row>
        <row r="35">
          <cell r="C35">
            <v>6</v>
          </cell>
          <cell r="F35">
            <v>180</v>
          </cell>
          <cell r="I35">
            <v>189</v>
          </cell>
        </row>
        <row r="36">
          <cell r="D36">
            <v>10</v>
          </cell>
          <cell r="G36">
            <v>261</v>
          </cell>
          <cell r="I36">
            <v>272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14</v>
          </cell>
          <cell r="G39">
            <v>210</v>
          </cell>
          <cell r="I39">
            <v>224</v>
          </cell>
        </row>
        <row r="41">
          <cell r="D41">
            <v>1</v>
          </cell>
          <cell r="G41">
            <v>44</v>
          </cell>
          <cell r="I41">
            <v>46</v>
          </cell>
        </row>
        <row r="42">
          <cell r="I42">
            <v>0</v>
          </cell>
        </row>
        <row r="44">
          <cell r="I44">
            <v>0</v>
          </cell>
        </row>
        <row r="49">
          <cell r="D49">
            <v>1</v>
          </cell>
          <cell r="G49">
            <v>40</v>
          </cell>
          <cell r="I49">
            <v>42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4</v>
          </cell>
          <cell r="G56">
            <v>73</v>
          </cell>
          <cell r="I56">
            <v>77</v>
          </cell>
        </row>
        <row r="58">
          <cell r="C58">
            <v>1</v>
          </cell>
          <cell r="F58">
            <v>33</v>
          </cell>
          <cell r="I58">
            <v>35</v>
          </cell>
        </row>
      </sheetData>
      <sheetData sheetId="24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10</v>
          </cell>
          <cell r="G12">
            <v>263</v>
          </cell>
          <cell r="I12">
            <v>273</v>
          </cell>
        </row>
        <row r="13">
          <cell r="D13">
            <v>2</v>
          </cell>
          <cell r="G13">
            <v>48</v>
          </cell>
          <cell r="I13">
            <v>50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43</v>
          </cell>
          <cell r="F17">
            <v>644</v>
          </cell>
          <cell r="I17">
            <v>687</v>
          </cell>
        </row>
        <row r="18">
          <cell r="D18">
            <v>10</v>
          </cell>
          <cell r="G18">
            <v>150</v>
          </cell>
          <cell r="I18">
            <v>160</v>
          </cell>
        </row>
        <row r="19">
          <cell r="D19">
            <v>16</v>
          </cell>
          <cell r="G19">
            <v>237</v>
          </cell>
          <cell r="I19">
            <v>253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66</v>
          </cell>
          <cell r="G24">
            <v>990</v>
          </cell>
          <cell r="I24">
            <v>1056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7</v>
          </cell>
          <cell r="F32">
            <v>188</v>
          </cell>
          <cell r="I32">
            <v>195</v>
          </cell>
        </row>
        <row r="33">
          <cell r="D33">
            <v>7</v>
          </cell>
          <cell r="G33">
            <v>190</v>
          </cell>
          <cell r="I33">
            <v>199</v>
          </cell>
        </row>
        <row r="35">
          <cell r="C35">
            <v>6</v>
          </cell>
          <cell r="F35">
            <v>183</v>
          </cell>
          <cell r="I35">
            <v>193</v>
          </cell>
        </row>
        <row r="36">
          <cell r="D36">
            <v>7</v>
          </cell>
          <cell r="G36">
            <v>181</v>
          </cell>
          <cell r="I36">
            <v>189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4">
          <cell r="D44">
            <v>1</v>
          </cell>
          <cell r="G44">
            <v>45</v>
          </cell>
          <cell r="I44">
            <v>47</v>
          </cell>
        </row>
        <row r="56">
          <cell r="D56">
            <v>4</v>
          </cell>
          <cell r="G56">
            <v>73</v>
          </cell>
          <cell r="I56">
            <v>77</v>
          </cell>
        </row>
      </sheetData>
      <sheetData sheetId="25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2</v>
          </cell>
          <cell r="G12">
            <v>48</v>
          </cell>
          <cell r="I12">
            <v>50</v>
          </cell>
        </row>
        <row r="13">
          <cell r="D13">
            <v>1</v>
          </cell>
          <cell r="G13">
            <v>24</v>
          </cell>
          <cell r="I13">
            <v>25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30</v>
          </cell>
          <cell r="F17">
            <v>449</v>
          </cell>
          <cell r="I17">
            <v>479</v>
          </cell>
        </row>
        <row r="18">
          <cell r="D18">
            <v>10</v>
          </cell>
          <cell r="G18">
            <v>150</v>
          </cell>
          <cell r="I18">
            <v>160</v>
          </cell>
        </row>
        <row r="19">
          <cell r="D19">
            <v>13</v>
          </cell>
          <cell r="G19">
            <v>192</v>
          </cell>
          <cell r="I19">
            <v>205</v>
          </cell>
        </row>
        <row r="20">
          <cell r="D20">
            <v>3</v>
          </cell>
          <cell r="G20">
            <v>45</v>
          </cell>
          <cell r="I20">
            <v>48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60</v>
          </cell>
          <cell r="G24">
            <v>900</v>
          </cell>
          <cell r="I24">
            <v>960</v>
          </cell>
        </row>
        <row r="28">
          <cell r="D28">
            <v>1</v>
          </cell>
          <cell r="G28">
            <v>28</v>
          </cell>
          <cell r="I28">
            <v>29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4</v>
          </cell>
          <cell r="F32">
            <v>105</v>
          </cell>
          <cell r="I32">
            <v>109</v>
          </cell>
        </row>
        <row r="33">
          <cell r="D33">
            <v>4</v>
          </cell>
          <cell r="G33">
            <v>100</v>
          </cell>
          <cell r="I33">
            <v>104</v>
          </cell>
        </row>
        <row r="35">
          <cell r="C35">
            <v>6</v>
          </cell>
          <cell r="F35">
            <v>178</v>
          </cell>
          <cell r="I35">
            <v>187</v>
          </cell>
        </row>
        <row r="36">
          <cell r="D36">
            <v>14</v>
          </cell>
          <cell r="G36">
            <v>368</v>
          </cell>
          <cell r="I36">
            <v>382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1</v>
          </cell>
          <cell r="G41">
            <v>44</v>
          </cell>
          <cell r="I41">
            <v>46</v>
          </cell>
        </row>
        <row r="42">
          <cell r="I42">
            <v>0</v>
          </cell>
        </row>
        <row r="44">
          <cell r="I44">
            <v>0</v>
          </cell>
        </row>
        <row r="49">
          <cell r="D49">
            <v>1</v>
          </cell>
          <cell r="G49">
            <v>40</v>
          </cell>
          <cell r="I49">
            <v>42</v>
          </cell>
        </row>
        <row r="52">
          <cell r="D52">
            <v>1</v>
          </cell>
          <cell r="G52">
            <v>28</v>
          </cell>
          <cell r="I52">
            <v>29</v>
          </cell>
        </row>
        <row r="56">
          <cell r="D56">
            <v>6</v>
          </cell>
          <cell r="G56">
            <v>90</v>
          </cell>
          <cell r="I56">
            <v>96</v>
          </cell>
        </row>
        <row r="60">
          <cell r="D60">
            <v>1</v>
          </cell>
          <cell r="G60">
            <v>46</v>
          </cell>
          <cell r="I60">
            <v>47</v>
          </cell>
        </row>
      </sheetData>
      <sheetData sheetId="26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7</v>
          </cell>
          <cell r="G12">
            <v>176</v>
          </cell>
          <cell r="I12">
            <v>183</v>
          </cell>
        </row>
        <row r="13">
          <cell r="D13">
            <v>1</v>
          </cell>
          <cell r="G13">
            <v>24</v>
          </cell>
          <cell r="I13">
            <v>25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33</v>
          </cell>
          <cell r="F17">
            <v>494</v>
          </cell>
          <cell r="I17">
            <v>527</v>
          </cell>
        </row>
        <row r="18">
          <cell r="D18">
            <v>9</v>
          </cell>
          <cell r="G18">
            <v>135</v>
          </cell>
          <cell r="I18">
            <v>144</v>
          </cell>
        </row>
        <row r="19">
          <cell r="D19">
            <v>14</v>
          </cell>
          <cell r="G19">
            <v>207</v>
          </cell>
          <cell r="I19">
            <v>221</v>
          </cell>
        </row>
        <row r="20">
          <cell r="D20">
            <v>3</v>
          </cell>
          <cell r="G20">
            <v>45</v>
          </cell>
          <cell r="I20">
            <v>48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63</v>
          </cell>
          <cell r="G24">
            <v>945</v>
          </cell>
          <cell r="I24">
            <v>1008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28</v>
          </cell>
          <cell r="I28">
            <v>29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6</v>
          </cell>
          <cell r="F32">
            <v>153</v>
          </cell>
          <cell r="I32">
            <v>159</v>
          </cell>
        </row>
        <row r="33">
          <cell r="D33">
            <v>6</v>
          </cell>
          <cell r="G33">
            <v>139</v>
          </cell>
          <cell r="I33">
            <v>146</v>
          </cell>
        </row>
        <row r="35">
          <cell r="C35">
            <v>6</v>
          </cell>
          <cell r="F35">
            <v>178</v>
          </cell>
          <cell r="I35">
            <v>187</v>
          </cell>
        </row>
        <row r="36">
          <cell r="D36">
            <v>7</v>
          </cell>
          <cell r="G36">
            <v>178</v>
          </cell>
          <cell r="I36">
            <v>185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1</v>
          </cell>
          <cell r="G41">
            <v>45</v>
          </cell>
          <cell r="I41">
            <v>47</v>
          </cell>
        </row>
        <row r="42">
          <cell r="I42">
            <v>0</v>
          </cell>
        </row>
        <row r="44">
          <cell r="I44">
            <v>0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5</v>
          </cell>
          <cell r="G56">
            <v>75</v>
          </cell>
          <cell r="I56">
            <v>80</v>
          </cell>
        </row>
      </sheetData>
      <sheetData sheetId="27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9</v>
          </cell>
          <cell r="G12">
            <v>232</v>
          </cell>
          <cell r="I12">
            <v>241</v>
          </cell>
        </row>
        <row r="13">
          <cell r="D13">
            <v>2</v>
          </cell>
          <cell r="G13">
            <v>48</v>
          </cell>
          <cell r="I13">
            <v>50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33</v>
          </cell>
          <cell r="F17">
            <v>494</v>
          </cell>
          <cell r="I17">
            <v>527</v>
          </cell>
        </row>
        <row r="18">
          <cell r="D18">
            <v>12</v>
          </cell>
          <cell r="G18">
            <v>180</v>
          </cell>
          <cell r="I18">
            <v>192</v>
          </cell>
        </row>
        <row r="19">
          <cell r="D19">
            <v>16</v>
          </cell>
          <cell r="G19">
            <v>237</v>
          </cell>
          <cell r="I19">
            <v>253</v>
          </cell>
        </row>
        <row r="20">
          <cell r="D20">
            <v>2</v>
          </cell>
          <cell r="G20">
            <v>30</v>
          </cell>
          <cell r="I20">
            <v>32</v>
          </cell>
        </row>
        <row r="24">
          <cell r="D24">
            <v>69</v>
          </cell>
          <cell r="G24">
            <v>1035</v>
          </cell>
          <cell r="I24">
            <v>1104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129</v>
          </cell>
          <cell r="I32">
            <v>134</v>
          </cell>
        </row>
        <row r="33">
          <cell r="D33">
            <v>7</v>
          </cell>
          <cell r="G33">
            <v>181</v>
          </cell>
          <cell r="I33">
            <v>190</v>
          </cell>
        </row>
        <row r="35">
          <cell r="C35">
            <v>6</v>
          </cell>
          <cell r="F35">
            <v>175</v>
          </cell>
          <cell r="I35">
            <v>183</v>
          </cell>
        </row>
        <row r="36">
          <cell r="D36">
            <v>8</v>
          </cell>
          <cell r="G36">
            <v>209</v>
          </cell>
          <cell r="I36">
            <v>218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2">
          <cell r="I42">
            <v>0</v>
          </cell>
        </row>
        <row r="44">
          <cell r="I44">
            <v>0</v>
          </cell>
        </row>
        <row r="49">
          <cell r="D49">
            <v>1</v>
          </cell>
          <cell r="G49">
            <v>40</v>
          </cell>
          <cell r="I49">
            <v>42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3</v>
          </cell>
          <cell r="G56">
            <v>45</v>
          </cell>
          <cell r="I56">
            <v>48</v>
          </cell>
        </row>
        <row r="58">
          <cell r="C58">
            <v>1</v>
          </cell>
          <cell r="F58">
            <v>33</v>
          </cell>
          <cell r="I58">
            <v>35</v>
          </cell>
        </row>
      </sheetData>
      <sheetData sheetId="28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5</v>
          </cell>
          <cell r="G12">
            <v>116</v>
          </cell>
          <cell r="I12">
            <v>121</v>
          </cell>
        </row>
        <row r="13">
          <cell r="D13">
            <v>4</v>
          </cell>
          <cell r="G13">
            <v>96</v>
          </cell>
          <cell r="I13">
            <v>100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31</v>
          </cell>
          <cell r="F17">
            <v>464</v>
          </cell>
          <cell r="I17">
            <v>495</v>
          </cell>
        </row>
        <row r="18">
          <cell r="D18">
            <v>10</v>
          </cell>
          <cell r="G18">
            <v>150</v>
          </cell>
          <cell r="I18">
            <v>160</v>
          </cell>
        </row>
        <row r="19">
          <cell r="D19">
            <v>12</v>
          </cell>
          <cell r="G19">
            <v>178</v>
          </cell>
          <cell r="I19">
            <v>190</v>
          </cell>
        </row>
        <row r="20">
          <cell r="D20">
            <v>2</v>
          </cell>
          <cell r="G20">
            <v>30</v>
          </cell>
          <cell r="I20">
            <v>32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90</v>
          </cell>
          <cell r="G24">
            <v>1350</v>
          </cell>
          <cell r="I24">
            <v>1440</v>
          </cell>
        </row>
        <row r="28">
          <cell r="D28">
            <v>1</v>
          </cell>
          <cell r="G28">
            <v>28</v>
          </cell>
          <cell r="I28">
            <v>29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6</v>
          </cell>
          <cell r="F32">
            <v>157</v>
          </cell>
          <cell r="I32">
            <v>163</v>
          </cell>
        </row>
        <row r="33">
          <cell r="D33">
            <v>8</v>
          </cell>
          <cell r="G33">
            <v>213</v>
          </cell>
          <cell r="I33">
            <v>223</v>
          </cell>
        </row>
        <row r="35">
          <cell r="C35">
            <v>7</v>
          </cell>
          <cell r="F35">
            <v>206</v>
          </cell>
          <cell r="I35">
            <v>216</v>
          </cell>
        </row>
        <row r="36">
          <cell r="D36">
            <v>5</v>
          </cell>
          <cell r="G36">
            <v>135</v>
          </cell>
          <cell r="I36">
            <v>141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2">
          <cell r="I42">
            <v>0</v>
          </cell>
        </row>
        <row r="43">
          <cell r="D43">
            <v>1</v>
          </cell>
          <cell r="G43">
            <v>45</v>
          </cell>
          <cell r="I43">
            <v>47</v>
          </cell>
        </row>
        <row r="44">
          <cell r="I44">
            <v>0</v>
          </cell>
        </row>
        <row r="52">
          <cell r="D52">
            <v>1</v>
          </cell>
          <cell r="G52">
            <v>28</v>
          </cell>
          <cell r="I52">
            <v>29</v>
          </cell>
        </row>
        <row r="56">
          <cell r="D56">
            <v>4</v>
          </cell>
          <cell r="G56">
            <v>60</v>
          </cell>
          <cell r="I56">
            <v>64</v>
          </cell>
        </row>
        <row r="60">
          <cell r="D60">
            <v>1</v>
          </cell>
          <cell r="G60">
            <v>45</v>
          </cell>
          <cell r="I60">
            <v>46</v>
          </cell>
        </row>
      </sheetData>
      <sheetData sheetId="29">
        <row r="9">
          <cell r="C9">
            <v>2</v>
          </cell>
          <cell r="F9">
            <v>48</v>
          </cell>
          <cell r="I9">
            <v>50</v>
          </cell>
        </row>
        <row r="12">
          <cell r="D12">
            <v>8</v>
          </cell>
          <cell r="G12">
            <v>184</v>
          </cell>
          <cell r="I12">
            <v>192</v>
          </cell>
        </row>
        <row r="13">
          <cell r="D13">
            <v>6</v>
          </cell>
          <cell r="G13">
            <v>144</v>
          </cell>
          <cell r="I13">
            <v>150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33</v>
          </cell>
          <cell r="F17">
            <v>494</v>
          </cell>
          <cell r="I17">
            <v>527</v>
          </cell>
        </row>
        <row r="18">
          <cell r="D18">
            <v>9</v>
          </cell>
          <cell r="G18">
            <v>135</v>
          </cell>
          <cell r="I18">
            <v>144</v>
          </cell>
        </row>
        <row r="19">
          <cell r="D19">
            <v>18</v>
          </cell>
          <cell r="G19">
            <v>267</v>
          </cell>
          <cell r="I19">
            <v>285</v>
          </cell>
        </row>
        <row r="20">
          <cell r="D20">
            <v>2</v>
          </cell>
          <cell r="G20">
            <v>30</v>
          </cell>
          <cell r="I20">
            <v>32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80</v>
          </cell>
          <cell r="G24">
            <v>1200</v>
          </cell>
          <cell r="I24">
            <v>1280</v>
          </cell>
        </row>
        <row r="28">
          <cell r="D28">
            <v>1</v>
          </cell>
          <cell r="G28">
            <v>28</v>
          </cell>
          <cell r="I28">
            <v>29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137</v>
          </cell>
          <cell r="I32">
            <v>142</v>
          </cell>
        </row>
        <row r="33">
          <cell r="D33">
            <v>6</v>
          </cell>
          <cell r="G33">
            <v>139</v>
          </cell>
          <cell r="I33">
            <v>146</v>
          </cell>
        </row>
        <row r="35">
          <cell r="C35">
            <v>7</v>
          </cell>
          <cell r="F35">
            <v>211</v>
          </cell>
          <cell r="I35">
            <v>222</v>
          </cell>
        </row>
        <row r="36">
          <cell r="D36">
            <v>8</v>
          </cell>
          <cell r="G36">
            <v>201</v>
          </cell>
          <cell r="I36">
            <v>210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14</v>
          </cell>
          <cell r="G39">
            <v>210</v>
          </cell>
          <cell r="I39">
            <v>224</v>
          </cell>
        </row>
        <row r="41">
          <cell r="D41">
            <v>1</v>
          </cell>
          <cell r="G41">
            <v>44</v>
          </cell>
          <cell r="I41">
            <v>46</v>
          </cell>
        </row>
        <row r="42">
          <cell r="I42">
            <v>0</v>
          </cell>
        </row>
        <row r="44">
          <cell r="I44">
            <v>0</v>
          </cell>
        </row>
        <row r="49">
          <cell r="D49">
            <v>1</v>
          </cell>
          <cell r="G49">
            <v>40</v>
          </cell>
          <cell r="I49">
            <v>42</v>
          </cell>
        </row>
        <row r="52">
          <cell r="D52">
            <v>2</v>
          </cell>
          <cell r="G52">
            <v>56</v>
          </cell>
          <cell r="I52">
            <v>58</v>
          </cell>
        </row>
        <row r="56">
          <cell r="D56">
            <v>4</v>
          </cell>
          <cell r="G56">
            <v>60</v>
          </cell>
          <cell r="I56">
            <v>64</v>
          </cell>
        </row>
      </sheetData>
      <sheetData sheetId="30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15</v>
          </cell>
          <cell r="G12">
            <v>379</v>
          </cell>
          <cell r="I12">
            <v>394</v>
          </cell>
        </row>
        <row r="13">
          <cell r="D13">
            <v>3</v>
          </cell>
          <cell r="G13">
            <v>72</v>
          </cell>
          <cell r="I13">
            <v>75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29</v>
          </cell>
          <cell r="F17">
            <v>434</v>
          </cell>
          <cell r="I17">
            <v>463</v>
          </cell>
        </row>
        <row r="18">
          <cell r="D18">
            <v>18</v>
          </cell>
          <cell r="G18">
            <v>270</v>
          </cell>
          <cell r="I18">
            <v>288</v>
          </cell>
        </row>
        <row r="19">
          <cell r="D19">
            <v>17</v>
          </cell>
          <cell r="G19">
            <v>253</v>
          </cell>
          <cell r="I19">
            <v>270</v>
          </cell>
        </row>
        <row r="20">
          <cell r="D20">
            <v>2</v>
          </cell>
          <cell r="G20">
            <v>30</v>
          </cell>
          <cell r="I20">
            <v>32</v>
          </cell>
        </row>
        <row r="21">
          <cell r="D21">
            <v>2</v>
          </cell>
          <cell r="G21">
            <v>30</v>
          </cell>
          <cell r="I21">
            <v>32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88</v>
          </cell>
          <cell r="G24">
            <v>1320</v>
          </cell>
          <cell r="I24">
            <v>1408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28</v>
          </cell>
          <cell r="I28">
            <v>29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136</v>
          </cell>
          <cell r="I32">
            <v>141</v>
          </cell>
        </row>
        <row r="33">
          <cell r="D33">
            <v>7</v>
          </cell>
          <cell r="G33">
            <v>184</v>
          </cell>
          <cell r="I33">
            <v>192</v>
          </cell>
        </row>
        <row r="35">
          <cell r="C35">
            <v>7</v>
          </cell>
          <cell r="F35">
            <v>205</v>
          </cell>
          <cell r="I35">
            <v>214</v>
          </cell>
        </row>
        <row r="36">
          <cell r="D36">
            <v>6</v>
          </cell>
          <cell r="G36">
            <v>153</v>
          </cell>
          <cell r="I36">
            <v>160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14</v>
          </cell>
          <cell r="G39">
            <v>210</v>
          </cell>
          <cell r="I39">
            <v>224</v>
          </cell>
        </row>
        <row r="41">
          <cell r="D41">
            <v>1</v>
          </cell>
          <cell r="G41">
            <v>44</v>
          </cell>
          <cell r="I41">
            <v>46</v>
          </cell>
        </row>
        <row r="42">
          <cell r="I42">
            <v>0</v>
          </cell>
        </row>
        <row r="43">
          <cell r="D43">
            <v>1</v>
          </cell>
          <cell r="G43">
            <v>45</v>
          </cell>
          <cell r="I43">
            <v>47</v>
          </cell>
        </row>
        <row r="44">
          <cell r="I44">
            <v>0</v>
          </cell>
        </row>
        <row r="56">
          <cell r="D56">
            <v>5</v>
          </cell>
          <cell r="G56">
            <v>88</v>
          </cell>
          <cell r="I56">
            <v>93</v>
          </cell>
        </row>
      </sheetData>
      <sheetData sheetId="31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7</v>
          </cell>
          <cell r="G12">
            <v>176</v>
          </cell>
          <cell r="I12">
            <v>183</v>
          </cell>
        </row>
        <row r="13">
          <cell r="D13">
            <v>1</v>
          </cell>
          <cell r="G13">
            <v>24</v>
          </cell>
          <cell r="I13">
            <v>25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34</v>
          </cell>
          <cell r="F17">
            <v>509</v>
          </cell>
          <cell r="I17">
            <v>543</v>
          </cell>
        </row>
        <row r="18">
          <cell r="D18">
            <v>11</v>
          </cell>
          <cell r="G18">
            <v>165</v>
          </cell>
          <cell r="I18">
            <v>176</v>
          </cell>
        </row>
        <row r="19">
          <cell r="D19">
            <v>16</v>
          </cell>
          <cell r="G19">
            <v>237</v>
          </cell>
          <cell r="I19">
            <v>253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1</v>
          </cell>
          <cell r="G21">
            <v>15</v>
          </cell>
          <cell r="I21">
            <v>16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62</v>
          </cell>
          <cell r="G24">
            <v>930</v>
          </cell>
          <cell r="I24">
            <v>992</v>
          </cell>
        </row>
        <row r="26">
          <cell r="D26">
            <v>1</v>
          </cell>
          <cell r="G26">
            <v>32</v>
          </cell>
          <cell r="I26">
            <v>34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132</v>
          </cell>
          <cell r="I32">
            <v>137</v>
          </cell>
        </row>
        <row r="33">
          <cell r="D33">
            <v>4</v>
          </cell>
          <cell r="G33">
            <v>87</v>
          </cell>
          <cell r="I33">
            <v>92</v>
          </cell>
        </row>
        <row r="35">
          <cell r="C35">
            <v>6</v>
          </cell>
          <cell r="F35">
            <v>173</v>
          </cell>
          <cell r="I35">
            <v>180</v>
          </cell>
        </row>
        <row r="36">
          <cell r="D36">
            <v>7</v>
          </cell>
          <cell r="G36">
            <v>170</v>
          </cell>
          <cell r="I36">
            <v>177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1">
          <cell r="D41">
            <v>1</v>
          </cell>
          <cell r="G41">
            <v>44</v>
          </cell>
          <cell r="I41">
            <v>46</v>
          </cell>
        </row>
        <row r="42">
          <cell r="I42">
            <v>0</v>
          </cell>
        </row>
        <row r="44">
          <cell r="I44">
            <v>0</v>
          </cell>
        </row>
        <row r="49">
          <cell r="D49">
            <v>1</v>
          </cell>
          <cell r="G49">
            <v>40</v>
          </cell>
          <cell r="I49">
            <v>42</v>
          </cell>
        </row>
        <row r="52">
          <cell r="D52">
            <v>1</v>
          </cell>
          <cell r="G52">
            <v>28</v>
          </cell>
          <cell r="I52">
            <v>29</v>
          </cell>
        </row>
        <row r="56">
          <cell r="D56">
            <v>4</v>
          </cell>
          <cell r="G56">
            <v>60</v>
          </cell>
          <cell r="I56">
            <v>64</v>
          </cell>
        </row>
        <row r="58">
          <cell r="C58">
            <v>1</v>
          </cell>
          <cell r="F58">
            <v>33</v>
          </cell>
          <cell r="I58">
            <v>35</v>
          </cell>
        </row>
      </sheetData>
      <sheetData sheetId="32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3</v>
          </cell>
          <cell r="G12">
            <v>72</v>
          </cell>
          <cell r="I12">
            <v>75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31</v>
          </cell>
          <cell r="F17">
            <v>464</v>
          </cell>
          <cell r="I17">
            <v>495</v>
          </cell>
        </row>
        <row r="18">
          <cell r="D18">
            <v>10</v>
          </cell>
          <cell r="G18">
            <v>150</v>
          </cell>
          <cell r="I18">
            <v>160</v>
          </cell>
        </row>
        <row r="19">
          <cell r="D19">
            <v>14</v>
          </cell>
          <cell r="G19">
            <v>207</v>
          </cell>
          <cell r="I19">
            <v>221</v>
          </cell>
        </row>
        <row r="20">
          <cell r="D20">
            <v>1</v>
          </cell>
          <cell r="G20">
            <v>15</v>
          </cell>
          <cell r="I20">
            <v>16</v>
          </cell>
        </row>
        <row r="21">
          <cell r="D21">
            <v>2</v>
          </cell>
          <cell r="G21">
            <v>30</v>
          </cell>
          <cell r="I21">
            <v>32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60</v>
          </cell>
          <cell r="G24">
            <v>900</v>
          </cell>
          <cell r="I24">
            <v>960</v>
          </cell>
        </row>
        <row r="28">
          <cell r="D28">
            <v>1</v>
          </cell>
          <cell r="G28">
            <v>26</v>
          </cell>
          <cell r="I28">
            <v>27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4</v>
          </cell>
          <cell r="F32">
            <v>104</v>
          </cell>
          <cell r="I32">
            <v>108</v>
          </cell>
        </row>
        <row r="33">
          <cell r="D33">
            <v>4</v>
          </cell>
          <cell r="G33">
            <v>109</v>
          </cell>
          <cell r="I33">
            <v>114</v>
          </cell>
        </row>
        <row r="35">
          <cell r="C35">
            <v>6</v>
          </cell>
          <cell r="F35">
            <v>177</v>
          </cell>
          <cell r="I35">
            <v>185</v>
          </cell>
        </row>
        <row r="36">
          <cell r="D36">
            <v>7</v>
          </cell>
          <cell r="G36">
            <v>177</v>
          </cell>
          <cell r="I36">
            <v>185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12</v>
          </cell>
          <cell r="G39">
            <v>180</v>
          </cell>
          <cell r="I39">
            <v>192</v>
          </cell>
        </row>
        <row r="41">
          <cell r="D41">
            <v>2</v>
          </cell>
          <cell r="G41">
            <v>88</v>
          </cell>
          <cell r="I41">
            <v>92</v>
          </cell>
        </row>
        <row r="42">
          <cell r="I42">
            <v>0</v>
          </cell>
        </row>
        <row r="43">
          <cell r="D43">
            <v>1</v>
          </cell>
          <cell r="G43">
            <v>45</v>
          </cell>
          <cell r="I43">
            <v>47</v>
          </cell>
        </row>
        <row r="44">
          <cell r="I44">
            <v>0</v>
          </cell>
        </row>
        <row r="56">
          <cell r="D56">
            <v>4</v>
          </cell>
          <cell r="G56">
            <v>60</v>
          </cell>
          <cell r="I56">
            <v>64</v>
          </cell>
        </row>
        <row r="60">
          <cell r="D60">
            <v>1</v>
          </cell>
          <cell r="G60">
            <v>46</v>
          </cell>
          <cell r="I60">
            <v>47</v>
          </cell>
        </row>
      </sheetData>
      <sheetData sheetId="33">
        <row r="9">
          <cell r="C9">
            <v>1</v>
          </cell>
          <cell r="F9">
            <v>24</v>
          </cell>
          <cell r="I9">
            <v>25</v>
          </cell>
        </row>
        <row r="12">
          <cell r="D12">
            <v>2</v>
          </cell>
          <cell r="G12">
            <v>48</v>
          </cell>
          <cell r="I12">
            <v>50</v>
          </cell>
        </row>
        <row r="13">
          <cell r="D13">
            <v>1</v>
          </cell>
          <cell r="G13">
            <v>24</v>
          </cell>
          <cell r="I13">
            <v>25</v>
          </cell>
        </row>
        <row r="15">
          <cell r="D15">
            <v>1</v>
          </cell>
          <cell r="G15">
            <v>32</v>
          </cell>
          <cell r="I15">
            <v>34</v>
          </cell>
        </row>
        <row r="17">
          <cell r="C17">
            <v>33</v>
          </cell>
          <cell r="F17">
            <v>493</v>
          </cell>
          <cell r="I17">
            <v>526</v>
          </cell>
        </row>
        <row r="18">
          <cell r="D18">
            <v>11</v>
          </cell>
          <cell r="G18">
            <v>165</v>
          </cell>
          <cell r="I18">
            <v>176</v>
          </cell>
        </row>
        <row r="19">
          <cell r="D19">
            <v>17</v>
          </cell>
          <cell r="G19">
            <v>252</v>
          </cell>
          <cell r="I19">
            <v>269</v>
          </cell>
        </row>
        <row r="20">
          <cell r="D20">
            <v>2</v>
          </cell>
          <cell r="G20">
            <v>30</v>
          </cell>
          <cell r="I20">
            <v>32</v>
          </cell>
        </row>
        <row r="22">
          <cell r="D22">
            <v>1</v>
          </cell>
          <cell r="G22">
            <v>15</v>
          </cell>
          <cell r="I22">
            <v>16</v>
          </cell>
        </row>
        <row r="24">
          <cell r="D24">
            <v>62</v>
          </cell>
          <cell r="G24">
            <v>930</v>
          </cell>
          <cell r="I24">
            <v>992</v>
          </cell>
        </row>
        <row r="28">
          <cell r="D28">
            <v>1</v>
          </cell>
          <cell r="G28">
            <v>28</v>
          </cell>
          <cell r="I28">
            <v>29</v>
          </cell>
        </row>
        <row r="30">
          <cell r="D30">
            <v>1</v>
          </cell>
          <cell r="G30">
            <v>24</v>
          </cell>
          <cell r="I30">
            <v>25</v>
          </cell>
        </row>
        <row r="32">
          <cell r="C32">
            <v>5</v>
          </cell>
          <cell r="F32">
            <v>132</v>
          </cell>
          <cell r="I32">
            <v>137</v>
          </cell>
        </row>
        <row r="33">
          <cell r="D33">
            <v>5</v>
          </cell>
          <cell r="G33">
            <v>137</v>
          </cell>
          <cell r="I33">
            <v>143</v>
          </cell>
        </row>
        <row r="35">
          <cell r="C35">
            <v>6</v>
          </cell>
          <cell r="F35">
            <v>180</v>
          </cell>
          <cell r="I35">
            <v>189</v>
          </cell>
        </row>
        <row r="36">
          <cell r="D36">
            <v>10</v>
          </cell>
          <cell r="G36">
            <v>265</v>
          </cell>
          <cell r="I36">
            <v>276</v>
          </cell>
        </row>
        <row r="37">
          <cell r="D37">
            <v>1</v>
          </cell>
          <cell r="G37">
            <v>33</v>
          </cell>
          <cell r="I37">
            <v>35</v>
          </cell>
        </row>
        <row r="39">
          <cell r="D39">
            <v>13</v>
          </cell>
          <cell r="G39">
            <v>195</v>
          </cell>
          <cell r="I39">
            <v>208</v>
          </cell>
        </row>
        <row r="42">
          <cell r="I42">
            <v>0</v>
          </cell>
        </row>
        <row r="44">
          <cell r="I44">
            <v>0</v>
          </cell>
        </row>
        <row r="49">
          <cell r="D49">
            <v>1</v>
          </cell>
          <cell r="G49">
            <v>40</v>
          </cell>
          <cell r="I49">
            <v>42</v>
          </cell>
        </row>
        <row r="52">
          <cell r="D52">
            <v>1</v>
          </cell>
          <cell r="G52">
            <v>28</v>
          </cell>
          <cell r="I52">
            <v>29</v>
          </cell>
        </row>
        <row r="56">
          <cell r="D56">
            <v>4</v>
          </cell>
          <cell r="G56">
            <v>60</v>
          </cell>
          <cell r="I56">
            <v>64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C SỞ GTVT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 refreshError="1"/>
      <sheetData sheetId="1" refreshError="1"/>
      <sheetData sheetId="2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152</v>
          </cell>
          <cell r="I12">
            <v>158</v>
          </cell>
        </row>
        <row r="13">
          <cell r="E13">
            <v>0</v>
          </cell>
          <cell r="H13">
            <v>0</v>
          </cell>
        </row>
        <row r="14">
          <cell r="E14">
            <v>0</v>
          </cell>
          <cell r="H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32</v>
          </cell>
          <cell r="H17">
            <v>479</v>
          </cell>
          <cell r="I17">
            <v>511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16</v>
          </cell>
          <cell r="H19">
            <v>237</v>
          </cell>
          <cell r="I19">
            <v>253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68</v>
          </cell>
          <cell r="H24">
            <v>1020</v>
          </cell>
          <cell r="I24">
            <v>1088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160</v>
          </cell>
          <cell r="I32">
            <v>166</v>
          </cell>
        </row>
        <row r="33">
          <cell r="E33">
            <v>8</v>
          </cell>
          <cell r="H33">
            <v>214</v>
          </cell>
          <cell r="I33">
            <v>224</v>
          </cell>
        </row>
        <row r="35">
          <cell r="E35">
            <v>6</v>
          </cell>
          <cell r="H35">
            <v>176</v>
          </cell>
          <cell r="I35">
            <v>184</v>
          </cell>
        </row>
        <row r="36">
          <cell r="E36">
            <v>8</v>
          </cell>
          <cell r="H36">
            <v>202</v>
          </cell>
          <cell r="I36">
            <v>210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</row>
        <row r="49">
          <cell r="E49">
            <v>0</v>
          </cell>
          <cell r="H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0">
          <cell r="E60">
            <v>0</v>
          </cell>
          <cell r="H60">
            <v>0</v>
          </cell>
        </row>
      </sheetData>
      <sheetData sheetId="3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11</v>
          </cell>
          <cell r="H12">
            <v>276</v>
          </cell>
          <cell r="I12">
            <v>287</v>
          </cell>
        </row>
        <row r="13">
          <cell r="E13">
            <v>5</v>
          </cell>
          <cell r="H13">
            <v>120</v>
          </cell>
          <cell r="I13">
            <v>125</v>
          </cell>
        </row>
        <row r="14">
          <cell r="E14">
            <v>0</v>
          </cell>
          <cell r="H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31</v>
          </cell>
          <cell r="H17">
            <v>463</v>
          </cell>
          <cell r="I17">
            <v>494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16</v>
          </cell>
          <cell r="H19">
            <v>237</v>
          </cell>
          <cell r="I19">
            <v>253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2</v>
          </cell>
          <cell r="H22">
            <v>30</v>
          </cell>
          <cell r="I22">
            <v>32</v>
          </cell>
        </row>
        <row r="24">
          <cell r="E24">
            <v>82</v>
          </cell>
          <cell r="H24">
            <v>1230</v>
          </cell>
          <cell r="I24">
            <v>1312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132</v>
          </cell>
          <cell r="I32">
            <v>137</v>
          </cell>
        </row>
        <row r="33">
          <cell r="E33">
            <v>5</v>
          </cell>
          <cell r="H33">
            <v>125</v>
          </cell>
          <cell r="I33">
            <v>132</v>
          </cell>
        </row>
        <row r="35">
          <cell r="E35">
            <v>6</v>
          </cell>
          <cell r="H35">
            <v>180</v>
          </cell>
          <cell r="I35">
            <v>189</v>
          </cell>
        </row>
        <row r="36">
          <cell r="E36">
            <v>15</v>
          </cell>
          <cell r="H36">
            <v>331</v>
          </cell>
          <cell r="I36">
            <v>347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1</v>
          </cell>
          <cell r="H60">
            <v>45</v>
          </cell>
          <cell r="I60">
            <v>46</v>
          </cell>
        </row>
      </sheetData>
      <sheetData sheetId="4">
        <row r="9">
          <cell r="E9">
            <v>3</v>
          </cell>
          <cell r="H9">
            <v>76</v>
          </cell>
          <cell r="I9">
            <v>79</v>
          </cell>
        </row>
        <row r="12">
          <cell r="E12">
            <v>15</v>
          </cell>
          <cell r="H12">
            <v>392</v>
          </cell>
          <cell r="I12">
            <v>407</v>
          </cell>
        </row>
        <row r="13">
          <cell r="E13">
            <v>3</v>
          </cell>
          <cell r="H13">
            <v>76</v>
          </cell>
          <cell r="I13">
            <v>79</v>
          </cell>
        </row>
        <row r="14">
          <cell r="E14">
            <v>0</v>
          </cell>
          <cell r="H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35</v>
          </cell>
          <cell r="H17">
            <v>524</v>
          </cell>
          <cell r="I17">
            <v>559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17</v>
          </cell>
          <cell r="H19">
            <v>252</v>
          </cell>
          <cell r="I19">
            <v>269</v>
          </cell>
        </row>
        <row r="20">
          <cell r="E20">
            <v>3</v>
          </cell>
          <cell r="H20">
            <v>45</v>
          </cell>
          <cell r="I20">
            <v>48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86</v>
          </cell>
          <cell r="H24">
            <v>1290</v>
          </cell>
          <cell r="I24">
            <v>1376</v>
          </cell>
        </row>
        <row r="26">
          <cell r="E26">
            <v>0</v>
          </cell>
          <cell r="H26">
            <v>0</v>
          </cell>
        </row>
        <row r="28">
          <cell r="E28">
            <v>1</v>
          </cell>
          <cell r="H28">
            <v>24</v>
          </cell>
          <cell r="I28">
            <v>25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152</v>
          </cell>
          <cell r="I32">
            <v>158</v>
          </cell>
        </row>
        <row r="33">
          <cell r="E33">
            <v>5</v>
          </cell>
          <cell r="H33">
            <v>120</v>
          </cell>
          <cell r="I33">
            <v>126</v>
          </cell>
        </row>
        <row r="35">
          <cell r="E35">
            <v>6</v>
          </cell>
          <cell r="H35">
            <v>183</v>
          </cell>
          <cell r="I35">
            <v>193</v>
          </cell>
        </row>
        <row r="36">
          <cell r="E36">
            <v>6</v>
          </cell>
          <cell r="H36">
            <v>137</v>
          </cell>
          <cell r="I36">
            <v>143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0</v>
          </cell>
          <cell r="H41">
            <v>0</v>
          </cell>
        </row>
        <row r="42">
          <cell r="E42">
            <v>0</v>
          </cell>
          <cell r="H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</row>
        <row r="49">
          <cell r="E49">
            <v>0</v>
          </cell>
          <cell r="H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7</v>
          </cell>
          <cell r="H56">
            <v>105</v>
          </cell>
          <cell r="I56">
            <v>112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5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16</v>
          </cell>
          <cell r="H12">
            <v>420</v>
          </cell>
          <cell r="I12">
            <v>436</v>
          </cell>
        </row>
        <row r="13">
          <cell r="E13">
            <v>7</v>
          </cell>
          <cell r="H13">
            <v>172</v>
          </cell>
          <cell r="I13">
            <v>179</v>
          </cell>
        </row>
        <row r="14">
          <cell r="E14">
            <v>0</v>
          </cell>
          <cell r="H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33</v>
          </cell>
          <cell r="H17">
            <v>494</v>
          </cell>
          <cell r="I17">
            <v>527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22</v>
          </cell>
          <cell r="H19">
            <v>327</v>
          </cell>
          <cell r="I19">
            <v>349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89</v>
          </cell>
          <cell r="H24">
            <v>1335</v>
          </cell>
          <cell r="I24">
            <v>1424</v>
          </cell>
        </row>
        <row r="26">
          <cell r="E26">
            <v>0</v>
          </cell>
          <cell r="H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96</v>
          </cell>
          <cell r="I32">
            <v>100</v>
          </cell>
        </row>
        <row r="33">
          <cell r="E33">
            <v>8</v>
          </cell>
          <cell r="H33">
            <v>192</v>
          </cell>
          <cell r="I33">
            <v>202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11</v>
          </cell>
          <cell r="H36">
            <v>281</v>
          </cell>
          <cell r="I36">
            <v>293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0</v>
          </cell>
          <cell r="H41">
            <v>0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</row>
        <row r="49">
          <cell r="E49">
            <v>0</v>
          </cell>
          <cell r="H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88</v>
          </cell>
          <cell r="I56">
            <v>93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6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9</v>
          </cell>
          <cell r="H12">
            <v>228</v>
          </cell>
          <cell r="I12">
            <v>237</v>
          </cell>
        </row>
        <row r="13">
          <cell r="E13">
            <v>3</v>
          </cell>
          <cell r="H13">
            <v>76</v>
          </cell>
          <cell r="I13">
            <v>79</v>
          </cell>
        </row>
        <row r="14">
          <cell r="E14">
            <v>0</v>
          </cell>
          <cell r="H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27</v>
          </cell>
          <cell r="H17">
            <v>404</v>
          </cell>
          <cell r="I17">
            <v>431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15</v>
          </cell>
          <cell r="H19">
            <v>223</v>
          </cell>
          <cell r="I19">
            <v>238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68</v>
          </cell>
          <cell r="H24">
            <v>1020</v>
          </cell>
          <cell r="I24">
            <v>1088</v>
          </cell>
        </row>
        <row r="26">
          <cell r="E26">
            <v>0</v>
          </cell>
          <cell r="H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3</v>
          </cell>
          <cell r="H32">
            <v>72</v>
          </cell>
          <cell r="I32">
            <v>75</v>
          </cell>
        </row>
        <row r="33">
          <cell r="E33">
            <v>7</v>
          </cell>
          <cell r="H33">
            <v>162</v>
          </cell>
          <cell r="I33">
            <v>169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5</v>
          </cell>
          <cell r="H36">
            <v>132</v>
          </cell>
          <cell r="I36">
            <v>137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0</v>
          </cell>
          <cell r="H41">
            <v>0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7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8</v>
          </cell>
          <cell r="H12">
            <v>212</v>
          </cell>
          <cell r="I12">
            <v>220</v>
          </cell>
        </row>
        <row r="13">
          <cell r="E13">
            <v>0</v>
          </cell>
          <cell r="H13">
            <v>0</v>
          </cell>
        </row>
        <row r="14">
          <cell r="E14">
            <v>0</v>
          </cell>
          <cell r="H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31</v>
          </cell>
          <cell r="H17">
            <v>464</v>
          </cell>
          <cell r="I17">
            <v>495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18</v>
          </cell>
          <cell r="H19">
            <v>268</v>
          </cell>
          <cell r="I19">
            <v>286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62</v>
          </cell>
          <cell r="H24">
            <v>930</v>
          </cell>
          <cell r="I24">
            <v>992</v>
          </cell>
        </row>
        <row r="26">
          <cell r="E26">
            <v>0</v>
          </cell>
          <cell r="H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156</v>
          </cell>
          <cell r="I32">
            <v>162</v>
          </cell>
        </row>
        <row r="33">
          <cell r="E33">
            <v>10</v>
          </cell>
          <cell r="H33">
            <v>238</v>
          </cell>
          <cell r="I33">
            <v>248</v>
          </cell>
        </row>
        <row r="35">
          <cell r="E35">
            <v>6</v>
          </cell>
          <cell r="H35">
            <v>175</v>
          </cell>
          <cell r="I35">
            <v>183</v>
          </cell>
        </row>
        <row r="36">
          <cell r="E36">
            <v>12</v>
          </cell>
          <cell r="H36">
            <v>326</v>
          </cell>
          <cell r="I36">
            <v>340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12</v>
          </cell>
          <cell r="H39">
            <v>180</v>
          </cell>
          <cell r="I39">
            <v>192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</row>
        <row r="49">
          <cell r="E49">
            <v>0</v>
          </cell>
          <cell r="H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0">
          <cell r="E60">
            <v>0</v>
          </cell>
          <cell r="H60">
            <v>0</v>
          </cell>
        </row>
      </sheetData>
      <sheetData sheetId="8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4</v>
          </cell>
          <cell r="H12">
            <v>104</v>
          </cell>
          <cell r="I12">
            <v>108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30</v>
          </cell>
          <cell r="H17">
            <v>449</v>
          </cell>
          <cell r="I17">
            <v>479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15</v>
          </cell>
          <cell r="H19">
            <v>224</v>
          </cell>
          <cell r="I19">
            <v>239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58</v>
          </cell>
          <cell r="H24">
            <v>870</v>
          </cell>
          <cell r="I24">
            <v>928</v>
          </cell>
        </row>
        <row r="26">
          <cell r="E26">
            <v>0</v>
          </cell>
          <cell r="H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156</v>
          </cell>
          <cell r="I32">
            <v>162</v>
          </cell>
        </row>
        <row r="33">
          <cell r="E33">
            <v>4</v>
          </cell>
          <cell r="H33">
            <v>104</v>
          </cell>
          <cell r="I33">
            <v>108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5</v>
          </cell>
          <cell r="H36">
            <v>119</v>
          </cell>
          <cell r="I36">
            <v>124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0</v>
          </cell>
          <cell r="H41">
            <v>0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9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7</v>
          </cell>
          <cell r="H12">
            <v>172</v>
          </cell>
          <cell r="I12">
            <v>179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31</v>
          </cell>
          <cell r="H17">
            <v>464</v>
          </cell>
          <cell r="I17">
            <v>495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17</v>
          </cell>
          <cell r="H19">
            <v>252</v>
          </cell>
          <cell r="I19">
            <v>269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72</v>
          </cell>
          <cell r="H24">
            <v>1080</v>
          </cell>
          <cell r="I24">
            <v>1152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132</v>
          </cell>
          <cell r="I32">
            <v>137</v>
          </cell>
        </row>
        <row r="33">
          <cell r="E33">
            <v>5</v>
          </cell>
          <cell r="H33">
            <v>128</v>
          </cell>
          <cell r="I33">
            <v>133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9</v>
          </cell>
          <cell r="H36">
            <v>232</v>
          </cell>
          <cell r="I36">
            <v>241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0</v>
          </cell>
          <cell r="H58">
            <v>0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10">
        <row r="9">
          <cell r="E9">
            <v>2</v>
          </cell>
          <cell r="H9">
            <v>52</v>
          </cell>
          <cell r="I9">
            <v>54</v>
          </cell>
        </row>
        <row r="12">
          <cell r="E12">
            <v>10</v>
          </cell>
          <cell r="H12">
            <v>256</v>
          </cell>
          <cell r="I12">
            <v>266</v>
          </cell>
        </row>
        <row r="13">
          <cell r="E13">
            <v>4</v>
          </cell>
          <cell r="H13">
            <v>96</v>
          </cell>
          <cell r="I13">
            <v>100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33</v>
          </cell>
          <cell r="H17">
            <v>494</v>
          </cell>
          <cell r="I17">
            <v>527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17</v>
          </cell>
          <cell r="H19">
            <v>253</v>
          </cell>
          <cell r="I19">
            <v>270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93</v>
          </cell>
          <cell r="H24">
            <v>1395</v>
          </cell>
          <cell r="I24">
            <v>1488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132</v>
          </cell>
          <cell r="I32">
            <v>137</v>
          </cell>
        </row>
        <row r="33">
          <cell r="E33">
            <v>7</v>
          </cell>
          <cell r="H33">
            <v>175</v>
          </cell>
          <cell r="I33">
            <v>182</v>
          </cell>
        </row>
        <row r="35">
          <cell r="E35">
            <v>6</v>
          </cell>
          <cell r="H35">
            <v>175</v>
          </cell>
          <cell r="I35">
            <v>183</v>
          </cell>
        </row>
        <row r="36">
          <cell r="E36">
            <v>8</v>
          </cell>
          <cell r="H36">
            <v>214</v>
          </cell>
          <cell r="I36">
            <v>224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0</v>
          </cell>
          <cell r="H41">
            <v>0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6</v>
          </cell>
          <cell r="H56">
            <v>90</v>
          </cell>
          <cell r="I56">
            <v>96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1">
        <row r="9">
          <cell r="E9">
            <v>5</v>
          </cell>
          <cell r="H9">
            <v>127</v>
          </cell>
          <cell r="I9">
            <v>133</v>
          </cell>
        </row>
        <row r="12">
          <cell r="E12">
            <v>12</v>
          </cell>
          <cell r="H12">
            <v>296</v>
          </cell>
          <cell r="I12">
            <v>308</v>
          </cell>
        </row>
        <row r="13">
          <cell r="E13">
            <v>5</v>
          </cell>
          <cell r="H13">
            <v>120</v>
          </cell>
          <cell r="I13">
            <v>125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43</v>
          </cell>
          <cell r="H17">
            <v>642</v>
          </cell>
          <cell r="I17">
            <v>685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19</v>
          </cell>
          <cell r="H19">
            <v>280</v>
          </cell>
          <cell r="I19">
            <v>299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95</v>
          </cell>
          <cell r="H24">
            <v>1477</v>
          </cell>
          <cell r="I24">
            <v>1574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100</v>
          </cell>
          <cell r="I32">
            <v>104</v>
          </cell>
        </row>
        <row r="33">
          <cell r="E33">
            <v>8</v>
          </cell>
          <cell r="H33">
            <v>190</v>
          </cell>
          <cell r="I33">
            <v>198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8</v>
          </cell>
          <cell r="H36">
            <v>201</v>
          </cell>
          <cell r="I36">
            <v>211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0">
          <cell r="E60">
            <v>0</v>
          </cell>
          <cell r="H60">
            <v>0</v>
          </cell>
        </row>
      </sheetData>
      <sheetData sheetId="12">
        <row r="9">
          <cell r="E9">
            <v>2</v>
          </cell>
          <cell r="H9">
            <v>52</v>
          </cell>
          <cell r="I9">
            <v>54</v>
          </cell>
        </row>
        <row r="12">
          <cell r="E12">
            <v>12</v>
          </cell>
          <cell r="H12">
            <v>304</v>
          </cell>
          <cell r="I12">
            <v>316</v>
          </cell>
        </row>
        <row r="13">
          <cell r="E13">
            <v>7</v>
          </cell>
          <cell r="H13">
            <v>176</v>
          </cell>
          <cell r="I13">
            <v>183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39</v>
          </cell>
          <cell r="H17">
            <v>584</v>
          </cell>
          <cell r="I17">
            <v>623</v>
          </cell>
        </row>
        <row r="18">
          <cell r="E18">
            <v>10</v>
          </cell>
          <cell r="H18">
            <v>150</v>
          </cell>
          <cell r="I18">
            <v>160</v>
          </cell>
        </row>
        <row r="19">
          <cell r="E19">
            <v>21</v>
          </cell>
          <cell r="H19">
            <v>312</v>
          </cell>
          <cell r="I19">
            <v>333</v>
          </cell>
        </row>
        <row r="20">
          <cell r="E20">
            <v>0</v>
          </cell>
          <cell r="H20">
            <v>0</v>
          </cell>
          <cell r="I20">
            <v>0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89</v>
          </cell>
          <cell r="H24">
            <v>1335</v>
          </cell>
          <cell r="I24">
            <v>1424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7</v>
          </cell>
          <cell r="H32">
            <v>188</v>
          </cell>
          <cell r="I32">
            <v>195</v>
          </cell>
        </row>
        <row r="33">
          <cell r="E33">
            <v>6</v>
          </cell>
          <cell r="H33">
            <v>160</v>
          </cell>
          <cell r="I33">
            <v>166</v>
          </cell>
        </row>
        <row r="35">
          <cell r="E35">
            <v>6</v>
          </cell>
          <cell r="H35">
            <v>180</v>
          </cell>
          <cell r="I35">
            <v>189</v>
          </cell>
        </row>
        <row r="36">
          <cell r="E36">
            <v>8</v>
          </cell>
          <cell r="H36">
            <v>216</v>
          </cell>
          <cell r="I36">
            <v>226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15</v>
          </cell>
          <cell r="H39">
            <v>225</v>
          </cell>
          <cell r="I39">
            <v>240</v>
          </cell>
        </row>
        <row r="41">
          <cell r="E41">
            <v>1</v>
          </cell>
          <cell r="H41">
            <v>40</v>
          </cell>
          <cell r="I41">
            <v>42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1</v>
          </cell>
          <cell r="H60">
            <v>45</v>
          </cell>
          <cell r="I60">
            <v>46</v>
          </cell>
        </row>
      </sheetData>
      <sheetData sheetId="13">
        <row r="9">
          <cell r="E9">
            <v>2</v>
          </cell>
          <cell r="H9">
            <v>48</v>
          </cell>
          <cell r="I9">
            <v>50</v>
          </cell>
        </row>
        <row r="12">
          <cell r="E12">
            <v>5</v>
          </cell>
          <cell r="H12">
            <v>124</v>
          </cell>
          <cell r="I12">
            <v>129</v>
          </cell>
        </row>
        <row r="13">
          <cell r="E13">
            <v>4</v>
          </cell>
          <cell r="H13">
            <v>100</v>
          </cell>
          <cell r="I13">
            <v>104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34</v>
          </cell>
          <cell r="H17">
            <v>509</v>
          </cell>
          <cell r="I17">
            <v>543</v>
          </cell>
        </row>
        <row r="18">
          <cell r="E18">
            <v>8</v>
          </cell>
          <cell r="H18">
            <v>120</v>
          </cell>
          <cell r="I18">
            <v>128</v>
          </cell>
        </row>
        <row r="19">
          <cell r="E19">
            <v>23</v>
          </cell>
          <cell r="H19">
            <v>341</v>
          </cell>
          <cell r="I19">
            <v>364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95</v>
          </cell>
          <cell r="H24">
            <v>1455</v>
          </cell>
          <cell r="I24">
            <v>1551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104</v>
          </cell>
          <cell r="I32">
            <v>108</v>
          </cell>
        </row>
        <row r="33">
          <cell r="E33">
            <v>6</v>
          </cell>
          <cell r="H33">
            <v>148</v>
          </cell>
          <cell r="I33">
            <v>155</v>
          </cell>
        </row>
        <row r="35">
          <cell r="E35">
            <v>6</v>
          </cell>
          <cell r="H35">
            <v>180</v>
          </cell>
          <cell r="I35">
            <v>189</v>
          </cell>
        </row>
        <row r="36">
          <cell r="E36">
            <v>8</v>
          </cell>
          <cell r="H36">
            <v>216</v>
          </cell>
          <cell r="I36">
            <v>226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0</v>
          </cell>
          <cell r="H41">
            <v>0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4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14</v>
          </cell>
          <cell r="H12">
            <v>364</v>
          </cell>
          <cell r="I12">
            <v>378</v>
          </cell>
        </row>
        <row r="13">
          <cell r="E13">
            <v>4</v>
          </cell>
          <cell r="H13">
            <v>100</v>
          </cell>
          <cell r="I13">
            <v>104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24</v>
          </cell>
          <cell r="H17">
            <v>359</v>
          </cell>
          <cell r="I17">
            <v>383</v>
          </cell>
        </row>
        <row r="18">
          <cell r="E18">
            <v>22</v>
          </cell>
          <cell r="H18">
            <v>330</v>
          </cell>
          <cell r="I18">
            <v>352</v>
          </cell>
        </row>
        <row r="19">
          <cell r="E19">
            <v>27</v>
          </cell>
          <cell r="H19">
            <v>401</v>
          </cell>
          <cell r="I19">
            <v>428</v>
          </cell>
        </row>
        <row r="20">
          <cell r="E20">
            <v>0</v>
          </cell>
          <cell r="H20">
            <v>0</v>
          </cell>
          <cell r="I20">
            <v>0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93</v>
          </cell>
          <cell r="H24">
            <v>1395</v>
          </cell>
          <cell r="I24">
            <v>1488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128</v>
          </cell>
          <cell r="I32">
            <v>133</v>
          </cell>
        </row>
        <row r="33">
          <cell r="E33">
            <v>8</v>
          </cell>
          <cell r="H33">
            <v>187</v>
          </cell>
          <cell r="I33">
            <v>196</v>
          </cell>
        </row>
        <row r="35">
          <cell r="E35">
            <v>6</v>
          </cell>
          <cell r="H35">
            <v>176</v>
          </cell>
          <cell r="I35">
            <v>184</v>
          </cell>
        </row>
        <row r="36">
          <cell r="E36">
            <v>7</v>
          </cell>
          <cell r="H36">
            <v>174</v>
          </cell>
          <cell r="I36">
            <v>182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6</v>
          </cell>
          <cell r="H56">
            <v>103</v>
          </cell>
          <cell r="I56">
            <v>109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5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9</v>
          </cell>
          <cell r="H12">
            <v>236</v>
          </cell>
          <cell r="I12">
            <v>245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26</v>
          </cell>
          <cell r="H17">
            <v>389</v>
          </cell>
          <cell r="I17">
            <v>415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17</v>
          </cell>
          <cell r="H19">
            <v>251</v>
          </cell>
          <cell r="I19">
            <v>268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73</v>
          </cell>
          <cell r="H24">
            <v>1095</v>
          </cell>
          <cell r="I24">
            <v>1168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128</v>
          </cell>
          <cell r="I32">
            <v>133</v>
          </cell>
        </row>
        <row r="33">
          <cell r="E33">
            <v>5</v>
          </cell>
          <cell r="H33">
            <v>116</v>
          </cell>
          <cell r="I33">
            <v>122</v>
          </cell>
        </row>
        <row r="35">
          <cell r="E35">
            <v>6</v>
          </cell>
          <cell r="H35">
            <v>180</v>
          </cell>
          <cell r="I35">
            <v>189</v>
          </cell>
        </row>
        <row r="36">
          <cell r="E36">
            <v>7</v>
          </cell>
          <cell r="H36">
            <v>183</v>
          </cell>
          <cell r="I36">
            <v>191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2</v>
          </cell>
          <cell r="H41">
            <v>84</v>
          </cell>
          <cell r="I41">
            <v>88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0</v>
          </cell>
          <cell r="H58">
            <v>0</v>
          </cell>
        </row>
        <row r="60">
          <cell r="E60">
            <v>1</v>
          </cell>
          <cell r="H60">
            <v>45</v>
          </cell>
          <cell r="I60">
            <v>46</v>
          </cell>
        </row>
      </sheetData>
      <sheetData sheetId="16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5</v>
          </cell>
          <cell r="H12">
            <v>128</v>
          </cell>
          <cell r="I12">
            <v>133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35</v>
          </cell>
          <cell r="H17">
            <v>524</v>
          </cell>
          <cell r="I17">
            <v>559</v>
          </cell>
        </row>
        <row r="18">
          <cell r="E18">
            <v>9</v>
          </cell>
          <cell r="H18">
            <v>135</v>
          </cell>
          <cell r="I18">
            <v>144</v>
          </cell>
        </row>
        <row r="19">
          <cell r="E19">
            <v>16</v>
          </cell>
          <cell r="H19">
            <v>236</v>
          </cell>
          <cell r="I19">
            <v>252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74</v>
          </cell>
          <cell r="H24">
            <v>1110</v>
          </cell>
          <cell r="I24">
            <v>1184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132</v>
          </cell>
          <cell r="I32">
            <v>137</v>
          </cell>
        </row>
        <row r="33">
          <cell r="E33">
            <v>7</v>
          </cell>
          <cell r="H33">
            <v>194</v>
          </cell>
          <cell r="I33">
            <v>203</v>
          </cell>
        </row>
        <row r="35">
          <cell r="E35">
            <v>6</v>
          </cell>
          <cell r="H35">
            <v>183</v>
          </cell>
          <cell r="I35">
            <v>193</v>
          </cell>
        </row>
        <row r="36">
          <cell r="E36">
            <v>7</v>
          </cell>
          <cell r="H36">
            <v>183</v>
          </cell>
          <cell r="I36">
            <v>191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0</v>
          </cell>
          <cell r="H41">
            <v>0</v>
          </cell>
        </row>
        <row r="42">
          <cell r="E42">
            <v>0</v>
          </cell>
          <cell r="H42">
            <v>0</v>
          </cell>
        </row>
        <row r="43">
          <cell r="E43">
            <v>1</v>
          </cell>
          <cell r="H43">
            <v>44</v>
          </cell>
          <cell r="I43">
            <v>46</v>
          </cell>
        </row>
        <row r="44">
          <cell r="E44">
            <v>0</v>
          </cell>
          <cell r="H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7</v>
          </cell>
          <cell r="H56">
            <v>118</v>
          </cell>
          <cell r="I56">
            <v>125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7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14</v>
          </cell>
          <cell r="H12">
            <v>360</v>
          </cell>
          <cell r="I12">
            <v>374</v>
          </cell>
        </row>
        <row r="13">
          <cell r="E13">
            <v>6</v>
          </cell>
          <cell r="H13">
            <v>148</v>
          </cell>
          <cell r="I13">
            <v>154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34</v>
          </cell>
          <cell r="H17">
            <v>509</v>
          </cell>
          <cell r="I17">
            <v>543</v>
          </cell>
        </row>
        <row r="18">
          <cell r="E18">
            <v>8</v>
          </cell>
          <cell r="H18">
            <v>120</v>
          </cell>
          <cell r="I18">
            <v>128</v>
          </cell>
        </row>
        <row r="19">
          <cell r="E19">
            <v>14</v>
          </cell>
          <cell r="H19">
            <v>208</v>
          </cell>
          <cell r="I19">
            <v>222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83</v>
          </cell>
          <cell r="H24">
            <v>1245</v>
          </cell>
          <cell r="I24">
            <v>1328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128</v>
          </cell>
          <cell r="I32">
            <v>133</v>
          </cell>
        </row>
        <row r="33">
          <cell r="E33">
            <v>8</v>
          </cell>
          <cell r="H33">
            <v>169</v>
          </cell>
          <cell r="I33">
            <v>178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8</v>
          </cell>
          <cell r="H36">
            <v>219</v>
          </cell>
          <cell r="I36">
            <v>228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11</v>
          </cell>
          <cell r="H39">
            <v>165</v>
          </cell>
          <cell r="I39">
            <v>176</v>
          </cell>
        </row>
        <row r="41">
          <cell r="E41">
            <v>1</v>
          </cell>
          <cell r="H41">
            <v>45</v>
          </cell>
          <cell r="I41">
            <v>47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18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9</v>
          </cell>
          <cell r="H12">
            <v>228</v>
          </cell>
          <cell r="I12">
            <v>237</v>
          </cell>
        </row>
        <row r="13">
          <cell r="E13">
            <v>4</v>
          </cell>
          <cell r="H13">
            <v>96</v>
          </cell>
          <cell r="I13">
            <v>100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33</v>
          </cell>
          <cell r="H17">
            <v>494</v>
          </cell>
          <cell r="I17">
            <v>527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14</v>
          </cell>
          <cell r="H19">
            <v>207</v>
          </cell>
          <cell r="I19">
            <v>221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84</v>
          </cell>
          <cell r="H24">
            <v>1260</v>
          </cell>
          <cell r="I24">
            <v>1344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128</v>
          </cell>
          <cell r="I32">
            <v>133</v>
          </cell>
        </row>
        <row r="33">
          <cell r="E33">
            <v>6</v>
          </cell>
          <cell r="H33">
            <v>152</v>
          </cell>
          <cell r="I33">
            <v>159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7</v>
          </cell>
          <cell r="H36">
            <v>183</v>
          </cell>
          <cell r="I36">
            <v>191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11</v>
          </cell>
          <cell r="H39">
            <v>165</v>
          </cell>
          <cell r="I39">
            <v>176</v>
          </cell>
        </row>
        <row r="41">
          <cell r="E41">
            <v>0</v>
          </cell>
          <cell r="H41">
            <v>0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9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14</v>
          </cell>
          <cell r="H12">
            <v>352</v>
          </cell>
          <cell r="I12">
            <v>366</v>
          </cell>
        </row>
        <row r="13">
          <cell r="E13">
            <v>2</v>
          </cell>
          <cell r="H13">
            <v>48</v>
          </cell>
          <cell r="I13">
            <v>50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34</v>
          </cell>
          <cell r="H17">
            <v>509</v>
          </cell>
          <cell r="I17">
            <v>543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21</v>
          </cell>
          <cell r="H19">
            <v>311</v>
          </cell>
          <cell r="I19">
            <v>332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92</v>
          </cell>
          <cell r="H24">
            <v>1380</v>
          </cell>
          <cell r="I24">
            <v>1472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9</v>
          </cell>
          <cell r="H32">
            <v>248</v>
          </cell>
          <cell r="I32">
            <v>257</v>
          </cell>
        </row>
        <row r="33">
          <cell r="E33">
            <v>8</v>
          </cell>
          <cell r="H33">
            <v>178</v>
          </cell>
          <cell r="I33">
            <v>187</v>
          </cell>
        </row>
        <row r="35">
          <cell r="E35">
            <v>6</v>
          </cell>
          <cell r="H35">
            <v>175</v>
          </cell>
          <cell r="I35">
            <v>183</v>
          </cell>
        </row>
        <row r="36">
          <cell r="E36">
            <v>8</v>
          </cell>
          <cell r="H36">
            <v>215</v>
          </cell>
          <cell r="I36">
            <v>224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12</v>
          </cell>
          <cell r="H39">
            <v>180</v>
          </cell>
          <cell r="I39">
            <v>192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1</v>
          </cell>
          <cell r="H60">
            <v>46</v>
          </cell>
          <cell r="I60">
            <v>47</v>
          </cell>
        </row>
      </sheetData>
      <sheetData sheetId="20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156</v>
          </cell>
          <cell r="I12">
            <v>162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28</v>
          </cell>
          <cell r="H17">
            <v>419</v>
          </cell>
          <cell r="I17">
            <v>447</v>
          </cell>
        </row>
        <row r="18">
          <cell r="E18">
            <v>10</v>
          </cell>
          <cell r="H18">
            <v>150</v>
          </cell>
          <cell r="I18">
            <v>160</v>
          </cell>
        </row>
        <row r="19">
          <cell r="E19">
            <v>15</v>
          </cell>
          <cell r="H19">
            <v>222</v>
          </cell>
          <cell r="I19">
            <v>237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66</v>
          </cell>
          <cell r="H24">
            <v>990</v>
          </cell>
          <cell r="I24">
            <v>1056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8</v>
          </cell>
          <cell r="H32">
            <v>216</v>
          </cell>
          <cell r="I32">
            <v>224</v>
          </cell>
        </row>
        <row r="33">
          <cell r="E33">
            <v>8</v>
          </cell>
          <cell r="H33">
            <v>217</v>
          </cell>
          <cell r="I33">
            <v>226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6</v>
          </cell>
          <cell r="H36">
            <v>163</v>
          </cell>
          <cell r="I36">
            <v>170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11</v>
          </cell>
          <cell r="H39">
            <v>165</v>
          </cell>
          <cell r="I39">
            <v>176</v>
          </cell>
        </row>
        <row r="41">
          <cell r="E41">
            <v>0</v>
          </cell>
          <cell r="H41">
            <v>0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21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4</v>
          </cell>
          <cell r="H12">
            <v>104</v>
          </cell>
          <cell r="I12">
            <v>108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25</v>
          </cell>
          <cell r="H17">
            <v>374</v>
          </cell>
          <cell r="I17">
            <v>399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17</v>
          </cell>
          <cell r="H19">
            <v>252</v>
          </cell>
          <cell r="I19">
            <v>269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61</v>
          </cell>
          <cell r="H24">
            <v>915</v>
          </cell>
          <cell r="I24">
            <v>976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152</v>
          </cell>
          <cell r="I32">
            <v>158</v>
          </cell>
        </row>
        <row r="33">
          <cell r="E33">
            <v>7</v>
          </cell>
          <cell r="H33">
            <v>180</v>
          </cell>
          <cell r="I33">
            <v>188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10</v>
          </cell>
          <cell r="H36">
            <v>262</v>
          </cell>
          <cell r="I36">
            <v>272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12</v>
          </cell>
          <cell r="H39">
            <v>180</v>
          </cell>
          <cell r="I39">
            <v>192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2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5</v>
          </cell>
          <cell r="H12">
            <v>128</v>
          </cell>
          <cell r="I12">
            <v>133</v>
          </cell>
        </row>
        <row r="13">
          <cell r="E13">
            <v>3</v>
          </cell>
          <cell r="H13">
            <v>72</v>
          </cell>
          <cell r="I13">
            <v>75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24</v>
          </cell>
          <cell r="H17">
            <v>359</v>
          </cell>
          <cell r="I17">
            <v>383</v>
          </cell>
        </row>
        <row r="18">
          <cell r="E18">
            <v>7</v>
          </cell>
          <cell r="H18">
            <v>105</v>
          </cell>
          <cell r="I18">
            <v>112</v>
          </cell>
        </row>
        <row r="19">
          <cell r="E19">
            <v>21</v>
          </cell>
          <cell r="H19">
            <v>314</v>
          </cell>
          <cell r="I19">
            <v>335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2</v>
          </cell>
          <cell r="H22">
            <v>30</v>
          </cell>
          <cell r="I22">
            <v>32</v>
          </cell>
        </row>
        <row r="24">
          <cell r="E24">
            <v>62</v>
          </cell>
          <cell r="H24">
            <v>930</v>
          </cell>
          <cell r="I24">
            <v>992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104</v>
          </cell>
          <cell r="I32">
            <v>108</v>
          </cell>
        </row>
        <row r="33">
          <cell r="E33">
            <v>6</v>
          </cell>
          <cell r="H33">
            <v>156</v>
          </cell>
          <cell r="I33">
            <v>163</v>
          </cell>
        </row>
        <row r="35">
          <cell r="E35">
            <v>6</v>
          </cell>
          <cell r="H35">
            <v>175</v>
          </cell>
          <cell r="I35">
            <v>183</v>
          </cell>
        </row>
        <row r="36">
          <cell r="E36">
            <v>10</v>
          </cell>
          <cell r="H36">
            <v>272</v>
          </cell>
          <cell r="I36">
            <v>284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12</v>
          </cell>
          <cell r="H39">
            <v>180</v>
          </cell>
          <cell r="I39">
            <v>192</v>
          </cell>
        </row>
        <row r="41">
          <cell r="E41">
            <v>0</v>
          </cell>
          <cell r="H41">
            <v>0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3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5</v>
          </cell>
          <cell r="H12">
            <v>124</v>
          </cell>
          <cell r="I12">
            <v>129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36</v>
          </cell>
          <cell r="H17">
            <v>539</v>
          </cell>
          <cell r="I17">
            <v>575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19</v>
          </cell>
          <cell r="H19">
            <v>282</v>
          </cell>
          <cell r="I19">
            <v>301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65</v>
          </cell>
          <cell r="H24">
            <v>975</v>
          </cell>
          <cell r="I24">
            <v>1040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132</v>
          </cell>
          <cell r="I32">
            <v>137</v>
          </cell>
        </row>
        <row r="33">
          <cell r="E33">
            <v>8</v>
          </cell>
          <cell r="H33">
            <v>213</v>
          </cell>
          <cell r="I33">
            <v>222</v>
          </cell>
        </row>
        <row r="35">
          <cell r="E35">
            <v>6</v>
          </cell>
          <cell r="H35">
            <v>177</v>
          </cell>
          <cell r="I35">
            <v>185</v>
          </cell>
        </row>
        <row r="36">
          <cell r="E36">
            <v>9</v>
          </cell>
          <cell r="H36">
            <v>220</v>
          </cell>
          <cell r="I36">
            <v>230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12</v>
          </cell>
          <cell r="H39">
            <v>180</v>
          </cell>
          <cell r="I39">
            <v>192</v>
          </cell>
        </row>
        <row r="41">
          <cell r="E41">
            <v>0</v>
          </cell>
          <cell r="H41">
            <v>0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0">
          <cell r="E60">
            <v>0</v>
          </cell>
          <cell r="H60">
            <v>0</v>
          </cell>
        </row>
      </sheetData>
      <sheetData sheetId="24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12</v>
          </cell>
          <cell r="H12">
            <v>308</v>
          </cell>
          <cell r="I12">
            <v>320</v>
          </cell>
        </row>
        <row r="13">
          <cell r="E13">
            <v>2</v>
          </cell>
          <cell r="H13">
            <v>48</v>
          </cell>
          <cell r="I13">
            <v>50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9</v>
          </cell>
          <cell r="H18">
            <v>135</v>
          </cell>
          <cell r="I18">
            <v>144</v>
          </cell>
        </row>
        <row r="19">
          <cell r="E19">
            <v>16</v>
          </cell>
          <cell r="H19">
            <v>237</v>
          </cell>
          <cell r="I19">
            <v>253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87</v>
          </cell>
          <cell r="H24">
            <v>1305</v>
          </cell>
          <cell r="I24">
            <v>1392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104</v>
          </cell>
          <cell r="I32">
            <v>108</v>
          </cell>
        </row>
        <row r="33">
          <cell r="E33">
            <v>4</v>
          </cell>
          <cell r="H33">
            <v>104</v>
          </cell>
          <cell r="I33">
            <v>108</v>
          </cell>
        </row>
        <row r="35">
          <cell r="E35">
            <v>6</v>
          </cell>
          <cell r="H35">
            <v>171</v>
          </cell>
          <cell r="I35">
            <v>178</v>
          </cell>
        </row>
        <row r="36">
          <cell r="E36">
            <v>9</v>
          </cell>
          <cell r="H36">
            <v>224</v>
          </cell>
          <cell r="I36">
            <v>234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11</v>
          </cell>
          <cell r="H39">
            <v>165</v>
          </cell>
          <cell r="I39">
            <v>176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25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10</v>
          </cell>
          <cell r="H12">
            <v>264</v>
          </cell>
          <cell r="I12">
            <v>274</v>
          </cell>
        </row>
        <row r="13">
          <cell r="E13">
            <v>3</v>
          </cell>
          <cell r="H13">
            <v>80</v>
          </cell>
          <cell r="I13">
            <v>83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31</v>
          </cell>
          <cell r="H17">
            <v>464</v>
          </cell>
          <cell r="I17">
            <v>495</v>
          </cell>
        </row>
        <row r="18">
          <cell r="E18">
            <v>10</v>
          </cell>
          <cell r="H18">
            <v>150</v>
          </cell>
          <cell r="I18">
            <v>160</v>
          </cell>
        </row>
        <row r="19">
          <cell r="E19">
            <v>20</v>
          </cell>
          <cell r="H19">
            <v>298</v>
          </cell>
          <cell r="I19">
            <v>318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80</v>
          </cell>
          <cell r="H24">
            <v>1200</v>
          </cell>
          <cell r="I24">
            <v>1280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152</v>
          </cell>
          <cell r="I32">
            <v>158</v>
          </cell>
        </row>
        <row r="33">
          <cell r="E33">
            <v>7</v>
          </cell>
          <cell r="H33">
            <v>163</v>
          </cell>
          <cell r="I33">
            <v>171</v>
          </cell>
        </row>
        <row r="35">
          <cell r="E35">
            <v>6</v>
          </cell>
          <cell r="H35">
            <v>172</v>
          </cell>
          <cell r="I35">
            <v>179</v>
          </cell>
        </row>
        <row r="36">
          <cell r="E36">
            <v>8</v>
          </cell>
          <cell r="H36">
            <v>209</v>
          </cell>
          <cell r="I36">
            <v>218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12</v>
          </cell>
          <cell r="H39">
            <v>180</v>
          </cell>
          <cell r="I39">
            <v>192</v>
          </cell>
        </row>
        <row r="41">
          <cell r="E41">
            <v>0</v>
          </cell>
          <cell r="H41">
            <v>0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6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10</v>
          </cell>
          <cell r="H12">
            <v>260</v>
          </cell>
          <cell r="I12">
            <v>270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38</v>
          </cell>
          <cell r="H17">
            <v>570</v>
          </cell>
          <cell r="I17">
            <v>608</v>
          </cell>
        </row>
        <row r="18">
          <cell r="E18">
            <v>16</v>
          </cell>
          <cell r="H18">
            <v>240</v>
          </cell>
          <cell r="I18">
            <v>256</v>
          </cell>
        </row>
        <row r="19">
          <cell r="E19">
            <v>20</v>
          </cell>
          <cell r="H19">
            <v>298</v>
          </cell>
          <cell r="I19">
            <v>318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</row>
        <row r="24">
          <cell r="E24">
            <v>90</v>
          </cell>
          <cell r="H24">
            <v>1350</v>
          </cell>
          <cell r="I24">
            <v>1440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128</v>
          </cell>
          <cell r="I32">
            <v>133</v>
          </cell>
        </row>
        <row r="33">
          <cell r="E33">
            <v>8</v>
          </cell>
          <cell r="H33">
            <v>210</v>
          </cell>
          <cell r="I33">
            <v>220</v>
          </cell>
        </row>
        <row r="35">
          <cell r="E35">
            <v>6</v>
          </cell>
          <cell r="H35">
            <v>176</v>
          </cell>
          <cell r="I35">
            <v>184</v>
          </cell>
        </row>
        <row r="36">
          <cell r="E36">
            <v>6</v>
          </cell>
          <cell r="H36">
            <v>161</v>
          </cell>
          <cell r="I36">
            <v>168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12</v>
          </cell>
          <cell r="H39">
            <v>180</v>
          </cell>
          <cell r="I39">
            <v>192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7</v>
          </cell>
          <cell r="H56">
            <v>118</v>
          </cell>
          <cell r="I56">
            <v>125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7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5</v>
          </cell>
          <cell r="H12">
            <v>128</v>
          </cell>
          <cell r="I12">
            <v>133</v>
          </cell>
        </row>
        <row r="13">
          <cell r="E13">
            <v>2</v>
          </cell>
          <cell r="H13">
            <v>48</v>
          </cell>
          <cell r="I13">
            <v>50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24</v>
          </cell>
          <cell r="H17">
            <v>359</v>
          </cell>
          <cell r="I17">
            <v>383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18</v>
          </cell>
          <cell r="H19">
            <v>268</v>
          </cell>
          <cell r="I19">
            <v>286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61</v>
          </cell>
          <cell r="H24">
            <v>915</v>
          </cell>
          <cell r="I24">
            <v>976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156</v>
          </cell>
          <cell r="I32">
            <v>162</v>
          </cell>
        </row>
        <row r="33">
          <cell r="E33">
            <v>7</v>
          </cell>
          <cell r="H33">
            <v>172</v>
          </cell>
          <cell r="I33">
            <v>180</v>
          </cell>
        </row>
        <row r="35">
          <cell r="E35">
            <v>6</v>
          </cell>
          <cell r="H35">
            <v>176</v>
          </cell>
          <cell r="I35">
            <v>184</v>
          </cell>
        </row>
        <row r="36">
          <cell r="E36">
            <v>7</v>
          </cell>
          <cell r="H36">
            <v>185</v>
          </cell>
          <cell r="I36">
            <v>193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11</v>
          </cell>
          <cell r="H39">
            <v>165</v>
          </cell>
          <cell r="I39">
            <v>176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8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4</v>
          </cell>
          <cell r="H12">
            <v>112</v>
          </cell>
          <cell r="I12">
            <v>116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24</v>
          </cell>
          <cell r="H17">
            <v>359</v>
          </cell>
          <cell r="I17">
            <v>383</v>
          </cell>
        </row>
        <row r="18">
          <cell r="E18">
            <v>15</v>
          </cell>
          <cell r="H18">
            <v>225</v>
          </cell>
          <cell r="I18">
            <v>240</v>
          </cell>
        </row>
        <row r="19">
          <cell r="E19">
            <v>20</v>
          </cell>
          <cell r="H19">
            <v>298</v>
          </cell>
          <cell r="I19">
            <v>318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62</v>
          </cell>
          <cell r="H24">
            <v>930</v>
          </cell>
          <cell r="I24">
            <v>992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128</v>
          </cell>
          <cell r="I32">
            <v>133</v>
          </cell>
        </row>
        <row r="33">
          <cell r="E33">
            <v>7</v>
          </cell>
          <cell r="H33">
            <v>177</v>
          </cell>
          <cell r="I33">
            <v>186</v>
          </cell>
        </row>
        <row r="35">
          <cell r="E35">
            <v>6</v>
          </cell>
          <cell r="H35">
            <v>179</v>
          </cell>
          <cell r="I35">
            <v>188</v>
          </cell>
        </row>
        <row r="36">
          <cell r="E36">
            <v>7</v>
          </cell>
          <cell r="H36">
            <v>185</v>
          </cell>
          <cell r="I36">
            <v>193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11</v>
          </cell>
          <cell r="H39">
            <v>165</v>
          </cell>
          <cell r="I39">
            <v>176</v>
          </cell>
        </row>
        <row r="41">
          <cell r="E41">
            <v>0</v>
          </cell>
          <cell r="H41">
            <v>0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29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5</v>
          </cell>
          <cell r="H12">
            <v>128</v>
          </cell>
          <cell r="I12">
            <v>133</v>
          </cell>
        </row>
        <row r="13">
          <cell r="E13">
            <v>2</v>
          </cell>
          <cell r="H13">
            <v>48</v>
          </cell>
          <cell r="I13">
            <v>50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36</v>
          </cell>
          <cell r="H17">
            <v>539</v>
          </cell>
          <cell r="I17">
            <v>575</v>
          </cell>
        </row>
        <row r="18">
          <cell r="E18">
            <v>15</v>
          </cell>
          <cell r="H18">
            <v>225</v>
          </cell>
          <cell r="I18">
            <v>240</v>
          </cell>
        </row>
        <row r="19">
          <cell r="E19">
            <v>18</v>
          </cell>
          <cell r="H19">
            <v>268</v>
          </cell>
          <cell r="I19">
            <v>286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60</v>
          </cell>
          <cell r="H24">
            <v>900</v>
          </cell>
          <cell r="I24">
            <v>960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156</v>
          </cell>
          <cell r="I32">
            <v>162</v>
          </cell>
        </row>
        <row r="33">
          <cell r="E33">
            <v>8</v>
          </cell>
          <cell r="H33">
            <v>187</v>
          </cell>
          <cell r="I33">
            <v>196</v>
          </cell>
        </row>
        <row r="35">
          <cell r="E35">
            <v>6</v>
          </cell>
          <cell r="H35">
            <v>169</v>
          </cell>
          <cell r="I35">
            <v>176</v>
          </cell>
        </row>
        <row r="36">
          <cell r="E36">
            <v>9</v>
          </cell>
          <cell r="H36">
            <v>228</v>
          </cell>
          <cell r="I36">
            <v>238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11</v>
          </cell>
          <cell r="H39">
            <v>165</v>
          </cell>
          <cell r="I39">
            <v>176</v>
          </cell>
        </row>
        <row r="41">
          <cell r="E41">
            <v>0</v>
          </cell>
          <cell r="H41">
            <v>0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3</v>
          </cell>
          <cell r="H52">
            <v>84</v>
          </cell>
          <cell r="I52">
            <v>87</v>
          </cell>
        </row>
        <row r="54">
          <cell r="E54">
            <v>0</v>
          </cell>
          <cell r="H54">
            <v>0</v>
          </cell>
        </row>
        <row r="56">
          <cell r="E56">
            <v>6</v>
          </cell>
          <cell r="H56">
            <v>90</v>
          </cell>
          <cell r="I56">
            <v>96</v>
          </cell>
        </row>
        <row r="58">
          <cell r="E58">
            <v>0</v>
          </cell>
          <cell r="H58">
            <v>0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30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9</v>
          </cell>
          <cell r="H12">
            <v>224</v>
          </cell>
          <cell r="I12">
            <v>233</v>
          </cell>
        </row>
        <row r="13">
          <cell r="E13">
            <v>4</v>
          </cell>
          <cell r="H13">
            <v>96</v>
          </cell>
          <cell r="I13">
            <v>100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35</v>
          </cell>
          <cell r="H17">
            <v>524</v>
          </cell>
          <cell r="I17">
            <v>559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26</v>
          </cell>
          <cell r="H19">
            <v>388</v>
          </cell>
          <cell r="I19">
            <v>414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76</v>
          </cell>
          <cell r="H24">
            <v>1184</v>
          </cell>
          <cell r="I24">
            <v>1262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10</v>
          </cell>
          <cell r="H32">
            <v>260</v>
          </cell>
          <cell r="I32">
            <v>270</v>
          </cell>
        </row>
        <row r="33">
          <cell r="E33">
            <v>8</v>
          </cell>
          <cell r="H33">
            <v>191</v>
          </cell>
          <cell r="I33">
            <v>200</v>
          </cell>
        </row>
        <row r="35">
          <cell r="E35">
            <v>8</v>
          </cell>
          <cell r="H35">
            <v>234</v>
          </cell>
          <cell r="I35">
            <v>245</v>
          </cell>
        </row>
        <row r="36">
          <cell r="E36">
            <v>9</v>
          </cell>
          <cell r="H36">
            <v>224</v>
          </cell>
          <cell r="I36">
            <v>234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12</v>
          </cell>
          <cell r="H39">
            <v>180</v>
          </cell>
          <cell r="I39">
            <v>192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6</v>
          </cell>
          <cell r="H56">
            <v>103</v>
          </cell>
          <cell r="I56">
            <v>109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31">
        <row r="9">
          <cell r="E9">
            <v>6</v>
          </cell>
          <cell r="H9">
            <v>168</v>
          </cell>
          <cell r="I9">
            <v>176</v>
          </cell>
        </row>
        <row r="12">
          <cell r="E12">
            <v>17</v>
          </cell>
          <cell r="H12">
            <v>434</v>
          </cell>
          <cell r="I12">
            <v>451</v>
          </cell>
        </row>
        <row r="13">
          <cell r="E13">
            <v>12</v>
          </cell>
          <cell r="H13">
            <v>308</v>
          </cell>
          <cell r="I13">
            <v>320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2</v>
          </cell>
          <cell r="H15">
            <v>59</v>
          </cell>
          <cell r="I15">
            <v>62</v>
          </cell>
        </row>
        <row r="17">
          <cell r="E17">
            <v>40</v>
          </cell>
          <cell r="H17">
            <v>597</v>
          </cell>
          <cell r="I17">
            <v>637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20</v>
          </cell>
          <cell r="H19">
            <v>297</v>
          </cell>
          <cell r="I19">
            <v>317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98</v>
          </cell>
          <cell r="H24">
            <v>1536</v>
          </cell>
          <cell r="I24">
            <v>1637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9</v>
          </cell>
          <cell r="H32">
            <v>236</v>
          </cell>
          <cell r="I32">
            <v>245</v>
          </cell>
        </row>
        <row r="33">
          <cell r="E33">
            <v>10</v>
          </cell>
          <cell r="H33">
            <v>252</v>
          </cell>
          <cell r="I33">
            <v>264</v>
          </cell>
        </row>
        <row r="35">
          <cell r="E35">
            <v>15</v>
          </cell>
          <cell r="H35">
            <v>430</v>
          </cell>
          <cell r="I35">
            <v>448</v>
          </cell>
        </row>
        <row r="36">
          <cell r="E36">
            <v>10</v>
          </cell>
          <cell r="H36">
            <v>266</v>
          </cell>
          <cell r="I36">
            <v>278</v>
          </cell>
        </row>
        <row r="37">
          <cell r="E37">
            <v>2</v>
          </cell>
          <cell r="H37">
            <v>66</v>
          </cell>
          <cell r="I37">
            <v>70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9</v>
          </cell>
          <cell r="H56">
            <v>161</v>
          </cell>
          <cell r="I56">
            <v>170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0">
          <cell r="E60">
            <v>0</v>
          </cell>
          <cell r="H60">
            <v>0</v>
          </cell>
        </row>
      </sheetData>
      <sheetData sheetId="32">
        <row r="9">
          <cell r="E9">
            <v>0</v>
          </cell>
          <cell r="H9">
            <v>0</v>
          </cell>
          <cell r="I9">
            <v>0</v>
          </cell>
        </row>
        <row r="12">
          <cell r="E12">
            <v>0</v>
          </cell>
          <cell r="H12">
            <v>0</v>
          </cell>
          <cell r="I12">
            <v>0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0</v>
          </cell>
          <cell r="H15">
            <v>0</v>
          </cell>
          <cell r="I15">
            <v>0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0">
          <cell r="E20">
            <v>0</v>
          </cell>
          <cell r="H20">
            <v>0</v>
          </cell>
          <cell r="I20">
            <v>0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0</v>
          </cell>
          <cell r="H24">
            <v>0</v>
          </cell>
          <cell r="I24">
            <v>0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0</v>
          </cell>
          <cell r="H28">
            <v>0</v>
          </cell>
          <cell r="I28">
            <v>0</v>
          </cell>
        </row>
        <row r="30">
          <cell r="E30">
            <v>0</v>
          </cell>
          <cell r="H30">
            <v>0</v>
          </cell>
          <cell r="I30">
            <v>0</v>
          </cell>
        </row>
        <row r="32">
          <cell r="E32">
            <v>0</v>
          </cell>
          <cell r="H32">
            <v>0</v>
          </cell>
        </row>
        <row r="33">
          <cell r="E33">
            <v>0</v>
          </cell>
          <cell r="H33">
            <v>0</v>
          </cell>
        </row>
        <row r="35">
          <cell r="E35">
            <v>0</v>
          </cell>
          <cell r="H35">
            <v>0</v>
          </cell>
        </row>
        <row r="36">
          <cell r="E36">
            <v>0</v>
          </cell>
          <cell r="H36">
            <v>0</v>
          </cell>
        </row>
        <row r="37">
          <cell r="E37">
            <v>0</v>
          </cell>
          <cell r="H37">
            <v>0</v>
          </cell>
        </row>
        <row r="39">
          <cell r="E39">
            <v>0</v>
          </cell>
          <cell r="H39">
            <v>0</v>
          </cell>
          <cell r="I39">
            <v>0</v>
          </cell>
        </row>
        <row r="41">
          <cell r="E41">
            <v>0</v>
          </cell>
          <cell r="H41">
            <v>0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C SỞ GTVT 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 refreshError="1"/>
      <sheetData sheetId="1" refreshError="1"/>
      <sheetData sheetId="2">
        <row r="9">
          <cell r="E9">
            <v>3</v>
          </cell>
          <cell r="H9">
            <v>80</v>
          </cell>
          <cell r="I9">
            <v>83</v>
          </cell>
        </row>
        <row r="12">
          <cell r="E12">
            <v>17</v>
          </cell>
          <cell r="H12">
            <v>427</v>
          </cell>
          <cell r="I12">
            <v>444</v>
          </cell>
        </row>
        <row r="13">
          <cell r="E13">
            <v>6</v>
          </cell>
          <cell r="H13">
            <v>147</v>
          </cell>
          <cell r="I13">
            <v>153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41</v>
          </cell>
          <cell r="H17">
            <v>614</v>
          </cell>
          <cell r="I17">
            <v>655</v>
          </cell>
        </row>
        <row r="18">
          <cell r="E18">
            <v>7</v>
          </cell>
          <cell r="H18">
            <v>105</v>
          </cell>
          <cell r="I18">
            <v>112</v>
          </cell>
        </row>
        <row r="19">
          <cell r="E19">
            <v>15</v>
          </cell>
          <cell r="H19">
            <v>223</v>
          </cell>
          <cell r="I19">
            <v>238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89</v>
          </cell>
          <cell r="H24">
            <v>1335</v>
          </cell>
          <cell r="I24">
            <v>1424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100</v>
          </cell>
          <cell r="I32">
            <v>104</v>
          </cell>
        </row>
        <row r="33">
          <cell r="E33">
            <v>7</v>
          </cell>
          <cell r="H33">
            <v>194</v>
          </cell>
          <cell r="I33">
            <v>203</v>
          </cell>
        </row>
        <row r="35">
          <cell r="E35">
            <v>8</v>
          </cell>
          <cell r="H35">
            <v>238</v>
          </cell>
          <cell r="I35">
            <v>250</v>
          </cell>
        </row>
        <row r="36">
          <cell r="E36">
            <v>7</v>
          </cell>
          <cell r="H36">
            <v>194</v>
          </cell>
          <cell r="I36">
            <v>203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3">
        <row r="9">
          <cell r="E9">
            <v>2</v>
          </cell>
          <cell r="H9">
            <v>48</v>
          </cell>
          <cell r="I9">
            <v>50</v>
          </cell>
        </row>
        <row r="12">
          <cell r="E12">
            <v>14</v>
          </cell>
          <cell r="H12">
            <v>356</v>
          </cell>
          <cell r="I12">
            <v>370</v>
          </cell>
        </row>
        <row r="13">
          <cell r="E13">
            <v>8</v>
          </cell>
          <cell r="H13">
            <v>192</v>
          </cell>
          <cell r="I13">
            <v>200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42</v>
          </cell>
          <cell r="H17">
            <v>629</v>
          </cell>
          <cell r="I17">
            <v>671</v>
          </cell>
        </row>
        <row r="18">
          <cell r="E18">
            <v>19</v>
          </cell>
          <cell r="H18">
            <v>285</v>
          </cell>
          <cell r="I18">
            <v>304</v>
          </cell>
        </row>
        <row r="19">
          <cell r="E19">
            <v>28</v>
          </cell>
          <cell r="H19">
            <v>417</v>
          </cell>
          <cell r="I19">
            <v>445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100</v>
          </cell>
          <cell r="H24">
            <v>1522</v>
          </cell>
          <cell r="I24">
            <v>1623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136</v>
          </cell>
          <cell r="I32">
            <v>141</v>
          </cell>
        </row>
        <row r="33">
          <cell r="E33">
            <v>8</v>
          </cell>
          <cell r="H33">
            <v>217</v>
          </cell>
          <cell r="I33">
            <v>226</v>
          </cell>
        </row>
        <row r="35">
          <cell r="E35">
            <v>8</v>
          </cell>
          <cell r="H35">
            <v>234</v>
          </cell>
          <cell r="I35">
            <v>245</v>
          </cell>
        </row>
        <row r="36">
          <cell r="E36">
            <v>10</v>
          </cell>
          <cell r="H36">
            <v>270</v>
          </cell>
          <cell r="I36">
            <v>282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0</v>
          </cell>
          <cell r="H41">
            <v>0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6</v>
          </cell>
          <cell r="H56">
            <v>103</v>
          </cell>
          <cell r="I56">
            <v>109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4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18</v>
          </cell>
          <cell r="H12">
            <v>463</v>
          </cell>
          <cell r="I12">
            <v>481</v>
          </cell>
        </row>
        <row r="13">
          <cell r="E13">
            <v>7</v>
          </cell>
          <cell r="H13">
            <v>179</v>
          </cell>
          <cell r="I13">
            <v>186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2</v>
          </cell>
          <cell r="H15">
            <v>76</v>
          </cell>
          <cell r="I15">
            <v>80</v>
          </cell>
        </row>
        <row r="17">
          <cell r="E17">
            <v>27</v>
          </cell>
          <cell r="H17">
            <v>404</v>
          </cell>
          <cell r="I17">
            <v>431</v>
          </cell>
        </row>
        <row r="18">
          <cell r="E18">
            <v>19</v>
          </cell>
          <cell r="H18">
            <v>285</v>
          </cell>
          <cell r="I18">
            <v>304</v>
          </cell>
        </row>
        <row r="19">
          <cell r="E19">
            <v>23</v>
          </cell>
          <cell r="H19">
            <v>344</v>
          </cell>
          <cell r="I19">
            <v>367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93</v>
          </cell>
          <cell r="H24">
            <v>1439</v>
          </cell>
          <cell r="I24">
            <v>1534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156</v>
          </cell>
          <cell r="I32">
            <v>162</v>
          </cell>
        </row>
        <row r="33">
          <cell r="E33">
            <v>9</v>
          </cell>
          <cell r="H33">
            <v>245</v>
          </cell>
          <cell r="I33">
            <v>255</v>
          </cell>
        </row>
        <row r="35">
          <cell r="E35">
            <v>8</v>
          </cell>
          <cell r="H35">
            <v>229</v>
          </cell>
          <cell r="I35">
            <v>239</v>
          </cell>
        </row>
        <row r="36">
          <cell r="E36">
            <v>9</v>
          </cell>
          <cell r="H36">
            <v>224</v>
          </cell>
          <cell r="I36">
            <v>234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4</v>
          </cell>
          <cell r="H52">
            <v>112</v>
          </cell>
          <cell r="I52">
            <v>116</v>
          </cell>
        </row>
        <row r="54">
          <cell r="E54">
            <v>0</v>
          </cell>
          <cell r="H54">
            <v>0</v>
          </cell>
        </row>
        <row r="56">
          <cell r="E56">
            <v>7</v>
          </cell>
          <cell r="H56">
            <v>118</v>
          </cell>
          <cell r="I56">
            <v>125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5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10</v>
          </cell>
          <cell r="H12">
            <v>252</v>
          </cell>
          <cell r="I12">
            <v>262</v>
          </cell>
        </row>
        <row r="13">
          <cell r="E13">
            <v>2</v>
          </cell>
          <cell r="H13">
            <v>48</v>
          </cell>
          <cell r="I13">
            <v>50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2</v>
          </cell>
          <cell r="H15">
            <v>64</v>
          </cell>
          <cell r="I15">
            <v>68</v>
          </cell>
        </row>
        <row r="17">
          <cell r="E17">
            <v>24</v>
          </cell>
          <cell r="H17">
            <v>359</v>
          </cell>
          <cell r="I17">
            <v>383</v>
          </cell>
        </row>
        <row r="18">
          <cell r="E18">
            <v>15</v>
          </cell>
          <cell r="H18">
            <v>225</v>
          </cell>
          <cell r="I18">
            <v>240</v>
          </cell>
        </row>
        <row r="19">
          <cell r="E19">
            <v>20</v>
          </cell>
          <cell r="H19">
            <v>299</v>
          </cell>
          <cell r="I19">
            <v>319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86</v>
          </cell>
          <cell r="H24">
            <v>1312</v>
          </cell>
          <cell r="I24">
            <v>1399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8</v>
          </cell>
          <cell r="H32">
            <v>200</v>
          </cell>
          <cell r="I32">
            <v>208</v>
          </cell>
        </row>
        <row r="33">
          <cell r="E33">
            <v>7</v>
          </cell>
          <cell r="H33">
            <v>193</v>
          </cell>
          <cell r="I33">
            <v>201</v>
          </cell>
        </row>
        <row r="35">
          <cell r="E35">
            <v>6</v>
          </cell>
          <cell r="H35">
            <v>171</v>
          </cell>
          <cell r="I35">
            <v>178</v>
          </cell>
        </row>
        <row r="36">
          <cell r="E36">
            <v>8</v>
          </cell>
          <cell r="H36">
            <v>213</v>
          </cell>
          <cell r="I36">
            <v>222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12</v>
          </cell>
          <cell r="H39">
            <v>180</v>
          </cell>
          <cell r="I39">
            <v>192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88</v>
          </cell>
          <cell r="I56">
            <v>93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6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8</v>
          </cell>
          <cell r="H12">
            <v>208</v>
          </cell>
          <cell r="I12">
            <v>216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26</v>
          </cell>
          <cell r="H17">
            <v>389</v>
          </cell>
          <cell r="I17">
            <v>415</v>
          </cell>
        </row>
        <row r="18">
          <cell r="E18">
            <v>10</v>
          </cell>
          <cell r="H18">
            <v>150</v>
          </cell>
          <cell r="I18">
            <v>160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67</v>
          </cell>
          <cell r="H24">
            <v>1005</v>
          </cell>
          <cell r="I24">
            <v>1072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104</v>
          </cell>
          <cell r="I32">
            <v>108</v>
          </cell>
        </row>
        <row r="33">
          <cell r="E33">
            <v>7</v>
          </cell>
          <cell r="H33">
            <v>185</v>
          </cell>
          <cell r="I33">
            <v>193</v>
          </cell>
        </row>
        <row r="35">
          <cell r="E35">
            <v>7</v>
          </cell>
          <cell r="H35">
            <v>199</v>
          </cell>
          <cell r="I35">
            <v>207</v>
          </cell>
        </row>
        <row r="36">
          <cell r="E36">
            <v>6</v>
          </cell>
          <cell r="H36">
            <v>150</v>
          </cell>
          <cell r="I36">
            <v>156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11</v>
          </cell>
          <cell r="H39">
            <v>165</v>
          </cell>
          <cell r="I39">
            <v>176</v>
          </cell>
        </row>
        <row r="41">
          <cell r="E41">
            <v>2</v>
          </cell>
          <cell r="H41">
            <v>80</v>
          </cell>
          <cell r="I41">
            <v>84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88</v>
          </cell>
          <cell r="I56">
            <v>93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7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151</v>
          </cell>
          <cell r="I12">
            <v>157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34</v>
          </cell>
          <cell r="H17">
            <v>509</v>
          </cell>
          <cell r="I17">
            <v>543</v>
          </cell>
        </row>
        <row r="18">
          <cell r="E18">
            <v>10</v>
          </cell>
          <cell r="H18">
            <v>150</v>
          </cell>
          <cell r="I18">
            <v>160</v>
          </cell>
        </row>
        <row r="19">
          <cell r="E19">
            <v>20</v>
          </cell>
          <cell r="H19">
            <v>299</v>
          </cell>
          <cell r="I19">
            <v>319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63</v>
          </cell>
          <cell r="H24">
            <v>945</v>
          </cell>
          <cell r="I24">
            <v>1008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156</v>
          </cell>
          <cell r="I32">
            <v>162</v>
          </cell>
        </row>
        <row r="33">
          <cell r="E33">
            <v>7</v>
          </cell>
          <cell r="H33">
            <v>176</v>
          </cell>
          <cell r="I33">
            <v>184</v>
          </cell>
        </row>
        <row r="35">
          <cell r="E35">
            <v>6</v>
          </cell>
          <cell r="H35">
            <v>174</v>
          </cell>
          <cell r="I35">
            <v>182</v>
          </cell>
        </row>
        <row r="36">
          <cell r="E36">
            <v>9</v>
          </cell>
          <cell r="H36">
            <v>237</v>
          </cell>
          <cell r="I36">
            <v>247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11</v>
          </cell>
          <cell r="H39">
            <v>165</v>
          </cell>
          <cell r="I39">
            <v>176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E42">
            <v>0</v>
          </cell>
          <cell r="H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8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7</v>
          </cell>
          <cell r="H12">
            <v>171</v>
          </cell>
          <cell r="I12">
            <v>178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34</v>
          </cell>
          <cell r="H17">
            <v>510</v>
          </cell>
          <cell r="I17">
            <v>544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75</v>
          </cell>
          <cell r="H24">
            <v>1125</v>
          </cell>
          <cell r="I24">
            <v>1200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8</v>
          </cell>
          <cell r="H32">
            <v>208</v>
          </cell>
          <cell r="I32">
            <v>216</v>
          </cell>
        </row>
        <row r="33">
          <cell r="E33">
            <v>7</v>
          </cell>
          <cell r="H33">
            <v>177</v>
          </cell>
          <cell r="I33">
            <v>186</v>
          </cell>
        </row>
        <row r="35">
          <cell r="E35">
            <v>6</v>
          </cell>
          <cell r="H35">
            <v>174</v>
          </cell>
          <cell r="I35">
            <v>182</v>
          </cell>
        </row>
        <row r="36">
          <cell r="E36">
            <v>5</v>
          </cell>
          <cell r="H36">
            <v>126</v>
          </cell>
          <cell r="I36">
            <v>131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11</v>
          </cell>
          <cell r="H39">
            <v>165</v>
          </cell>
          <cell r="I39">
            <v>176</v>
          </cell>
        </row>
        <row r="41">
          <cell r="E41">
            <v>2</v>
          </cell>
          <cell r="H41">
            <v>88</v>
          </cell>
          <cell r="I41">
            <v>92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9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8</v>
          </cell>
          <cell r="H12">
            <v>200</v>
          </cell>
          <cell r="I12">
            <v>208</v>
          </cell>
        </row>
        <row r="13">
          <cell r="E13">
            <v>2</v>
          </cell>
          <cell r="H13">
            <v>48</v>
          </cell>
          <cell r="I13">
            <v>50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27</v>
          </cell>
          <cell r="H17">
            <v>404</v>
          </cell>
          <cell r="I17">
            <v>431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16</v>
          </cell>
          <cell r="H19">
            <v>239</v>
          </cell>
          <cell r="I19">
            <v>255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79</v>
          </cell>
          <cell r="H24">
            <v>1185</v>
          </cell>
          <cell r="I24">
            <v>1264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124</v>
          </cell>
          <cell r="I32">
            <v>129</v>
          </cell>
        </row>
        <row r="33">
          <cell r="E33">
            <v>7</v>
          </cell>
          <cell r="H33">
            <v>172</v>
          </cell>
          <cell r="I33">
            <v>180</v>
          </cell>
        </row>
        <row r="35">
          <cell r="E35">
            <v>7</v>
          </cell>
          <cell r="H35">
            <v>204</v>
          </cell>
          <cell r="I35">
            <v>213</v>
          </cell>
        </row>
        <row r="36">
          <cell r="E36">
            <v>8</v>
          </cell>
          <cell r="H36">
            <v>196</v>
          </cell>
          <cell r="I36">
            <v>205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0</v>
          </cell>
          <cell r="H41">
            <v>0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10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13</v>
          </cell>
          <cell r="H12">
            <v>331</v>
          </cell>
          <cell r="I12">
            <v>344</v>
          </cell>
        </row>
        <row r="13">
          <cell r="E13">
            <v>4</v>
          </cell>
          <cell r="H13">
            <v>104</v>
          </cell>
          <cell r="I13">
            <v>108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35</v>
          </cell>
          <cell r="H17">
            <v>524</v>
          </cell>
          <cell r="I17">
            <v>559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23</v>
          </cell>
          <cell r="H19">
            <v>344</v>
          </cell>
          <cell r="I19">
            <v>367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90</v>
          </cell>
          <cell r="H24">
            <v>1350</v>
          </cell>
          <cell r="I24">
            <v>1440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156</v>
          </cell>
          <cell r="I32">
            <v>162</v>
          </cell>
        </row>
        <row r="33">
          <cell r="E33">
            <v>6</v>
          </cell>
          <cell r="H33">
            <v>170</v>
          </cell>
          <cell r="I33">
            <v>178</v>
          </cell>
        </row>
        <row r="35">
          <cell r="E35">
            <v>6</v>
          </cell>
          <cell r="H35">
            <v>179</v>
          </cell>
          <cell r="I35">
            <v>188</v>
          </cell>
        </row>
        <row r="36">
          <cell r="E36">
            <v>8</v>
          </cell>
          <cell r="H36">
            <v>202</v>
          </cell>
          <cell r="I36">
            <v>210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0</v>
          </cell>
          <cell r="H41">
            <v>0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1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152</v>
          </cell>
          <cell r="I12">
            <v>158</v>
          </cell>
        </row>
        <row r="13">
          <cell r="E13">
            <v>3</v>
          </cell>
          <cell r="H13">
            <v>76</v>
          </cell>
          <cell r="I13">
            <v>79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30</v>
          </cell>
          <cell r="H17">
            <v>449</v>
          </cell>
          <cell r="I17">
            <v>479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61</v>
          </cell>
          <cell r="H24">
            <v>915</v>
          </cell>
          <cell r="I24">
            <v>976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132</v>
          </cell>
          <cell r="I32">
            <v>137</v>
          </cell>
        </row>
        <row r="33">
          <cell r="E33">
            <v>9</v>
          </cell>
          <cell r="H33">
            <v>193</v>
          </cell>
          <cell r="I33">
            <v>203</v>
          </cell>
        </row>
        <row r="35">
          <cell r="E35">
            <v>5</v>
          </cell>
          <cell r="H35">
            <v>146</v>
          </cell>
          <cell r="I35">
            <v>153</v>
          </cell>
        </row>
        <row r="36">
          <cell r="E36">
            <v>10</v>
          </cell>
          <cell r="H36">
            <v>245</v>
          </cell>
          <cell r="I36">
            <v>255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11</v>
          </cell>
          <cell r="H39">
            <v>165</v>
          </cell>
          <cell r="I39">
            <v>176</v>
          </cell>
        </row>
        <row r="41">
          <cell r="E41">
            <v>2</v>
          </cell>
          <cell r="H41">
            <v>90</v>
          </cell>
          <cell r="I41">
            <v>94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6</v>
          </cell>
          <cell r="H56">
            <v>103</v>
          </cell>
          <cell r="I56">
            <v>109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12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4</v>
          </cell>
          <cell r="H12">
            <v>104</v>
          </cell>
          <cell r="I12">
            <v>108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39</v>
          </cell>
          <cell r="H17">
            <v>584</v>
          </cell>
          <cell r="I17">
            <v>623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0</v>
          </cell>
          <cell r="H20">
            <v>0</v>
          </cell>
          <cell r="I20">
            <v>0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60</v>
          </cell>
          <cell r="H24">
            <v>900</v>
          </cell>
          <cell r="I24">
            <v>960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132</v>
          </cell>
          <cell r="I32">
            <v>137</v>
          </cell>
        </row>
        <row r="33">
          <cell r="E33">
            <v>5</v>
          </cell>
          <cell r="H33">
            <v>132</v>
          </cell>
          <cell r="I33">
            <v>137</v>
          </cell>
        </row>
        <row r="35">
          <cell r="E35">
            <v>7</v>
          </cell>
          <cell r="H35">
            <v>206</v>
          </cell>
          <cell r="I35">
            <v>216</v>
          </cell>
        </row>
        <row r="36">
          <cell r="E36">
            <v>6</v>
          </cell>
          <cell r="H36">
            <v>154</v>
          </cell>
          <cell r="I36">
            <v>160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3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3</v>
          </cell>
          <cell r="H12">
            <v>68</v>
          </cell>
          <cell r="I12">
            <v>71</v>
          </cell>
        </row>
        <row r="13">
          <cell r="E13">
            <v>2</v>
          </cell>
          <cell r="H13">
            <v>56</v>
          </cell>
          <cell r="I13">
            <v>58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31</v>
          </cell>
          <cell r="H17">
            <v>464</v>
          </cell>
          <cell r="I17">
            <v>495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0</v>
          </cell>
          <cell r="H20">
            <v>0</v>
          </cell>
          <cell r="I20">
            <v>0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60</v>
          </cell>
          <cell r="H24">
            <v>900</v>
          </cell>
          <cell r="I24">
            <v>960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160</v>
          </cell>
          <cell r="I32">
            <v>166</v>
          </cell>
        </row>
        <row r="33">
          <cell r="E33">
            <v>6</v>
          </cell>
          <cell r="H33">
            <v>151</v>
          </cell>
          <cell r="I33">
            <v>157</v>
          </cell>
        </row>
        <row r="35">
          <cell r="E35">
            <v>7</v>
          </cell>
          <cell r="H35">
            <v>207</v>
          </cell>
          <cell r="I35">
            <v>217</v>
          </cell>
        </row>
        <row r="36">
          <cell r="E36">
            <v>6</v>
          </cell>
          <cell r="H36">
            <v>150</v>
          </cell>
          <cell r="I36">
            <v>156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58</v>
          </cell>
          <cell r="I56">
            <v>61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0">
          <cell r="E60">
            <v>0</v>
          </cell>
          <cell r="H60">
            <v>0</v>
          </cell>
        </row>
      </sheetData>
      <sheetData sheetId="14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7</v>
          </cell>
          <cell r="H12">
            <v>172</v>
          </cell>
          <cell r="I12">
            <v>179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0</v>
          </cell>
          <cell r="H20">
            <v>0</v>
          </cell>
          <cell r="I20">
            <v>0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67</v>
          </cell>
          <cell r="H24">
            <v>1005</v>
          </cell>
          <cell r="I24">
            <v>1072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7</v>
          </cell>
          <cell r="H32">
            <v>188</v>
          </cell>
          <cell r="I32">
            <v>195</v>
          </cell>
        </row>
        <row r="33">
          <cell r="E33">
            <v>9</v>
          </cell>
          <cell r="H33">
            <v>246</v>
          </cell>
          <cell r="I33">
            <v>257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6</v>
          </cell>
          <cell r="H36">
            <v>143</v>
          </cell>
          <cell r="I36">
            <v>149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11</v>
          </cell>
          <cell r="H39">
            <v>165</v>
          </cell>
          <cell r="I39">
            <v>176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5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7</v>
          </cell>
          <cell r="H12">
            <v>176</v>
          </cell>
          <cell r="I12">
            <v>183</v>
          </cell>
        </row>
        <row r="13">
          <cell r="E13">
            <v>7</v>
          </cell>
          <cell r="H13">
            <v>176</v>
          </cell>
          <cell r="I13">
            <v>183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33</v>
          </cell>
          <cell r="H17">
            <v>494</v>
          </cell>
          <cell r="I17">
            <v>527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85</v>
          </cell>
          <cell r="H24">
            <v>1275</v>
          </cell>
          <cell r="I24">
            <v>1360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128</v>
          </cell>
          <cell r="I32">
            <v>133</v>
          </cell>
        </row>
        <row r="33">
          <cell r="E33">
            <v>6</v>
          </cell>
          <cell r="H33">
            <v>156</v>
          </cell>
          <cell r="I33">
            <v>162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9</v>
          </cell>
          <cell r="H36">
            <v>243</v>
          </cell>
          <cell r="I36">
            <v>253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0</v>
          </cell>
          <cell r="H41">
            <v>0</v>
          </cell>
        </row>
        <row r="42">
          <cell r="E42">
            <v>0</v>
          </cell>
          <cell r="H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16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10</v>
          </cell>
          <cell r="H12">
            <v>258</v>
          </cell>
          <cell r="I12">
            <v>268</v>
          </cell>
        </row>
        <row r="13">
          <cell r="E13">
            <v>3</v>
          </cell>
          <cell r="H13">
            <v>72</v>
          </cell>
          <cell r="I13">
            <v>75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35</v>
          </cell>
          <cell r="H17">
            <v>524</v>
          </cell>
          <cell r="I17">
            <v>559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14</v>
          </cell>
          <cell r="H19">
            <v>209</v>
          </cell>
          <cell r="I19">
            <v>223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82</v>
          </cell>
          <cell r="H24">
            <v>1230</v>
          </cell>
          <cell r="I24">
            <v>1312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100</v>
          </cell>
          <cell r="I32">
            <v>104</v>
          </cell>
        </row>
        <row r="33">
          <cell r="E33">
            <v>6</v>
          </cell>
          <cell r="H33">
            <v>169</v>
          </cell>
          <cell r="I33">
            <v>176</v>
          </cell>
        </row>
        <row r="35">
          <cell r="E35">
            <v>8</v>
          </cell>
          <cell r="H35">
            <v>226</v>
          </cell>
          <cell r="I35">
            <v>235</v>
          </cell>
        </row>
        <row r="36">
          <cell r="E36">
            <v>8</v>
          </cell>
          <cell r="H36">
            <v>183</v>
          </cell>
          <cell r="I36">
            <v>192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0">
          <cell r="E60">
            <v>0</v>
          </cell>
          <cell r="H60">
            <v>0</v>
          </cell>
        </row>
      </sheetData>
      <sheetData sheetId="17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8</v>
          </cell>
          <cell r="H12">
            <v>192</v>
          </cell>
          <cell r="I12">
            <v>200</v>
          </cell>
        </row>
        <row r="13">
          <cell r="E13">
            <v>6</v>
          </cell>
          <cell r="H13">
            <v>151</v>
          </cell>
          <cell r="I13">
            <v>157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33</v>
          </cell>
          <cell r="H17">
            <v>494</v>
          </cell>
          <cell r="I17">
            <v>527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22</v>
          </cell>
          <cell r="H19">
            <v>329</v>
          </cell>
          <cell r="I19">
            <v>351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90</v>
          </cell>
          <cell r="H24">
            <v>1350</v>
          </cell>
          <cell r="I24">
            <v>1440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100</v>
          </cell>
          <cell r="I32">
            <v>104</v>
          </cell>
        </row>
        <row r="33">
          <cell r="E33">
            <v>6</v>
          </cell>
          <cell r="H33">
            <v>161</v>
          </cell>
          <cell r="I33">
            <v>168</v>
          </cell>
        </row>
        <row r="35">
          <cell r="E35">
            <v>6</v>
          </cell>
          <cell r="H35">
            <v>175</v>
          </cell>
          <cell r="I35">
            <v>183</v>
          </cell>
        </row>
        <row r="36">
          <cell r="E36">
            <v>6</v>
          </cell>
          <cell r="H36">
            <v>155</v>
          </cell>
          <cell r="I36">
            <v>162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6</v>
          </cell>
          <cell r="H56">
            <v>103</v>
          </cell>
          <cell r="I56">
            <v>109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8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10</v>
          </cell>
          <cell r="H12">
            <v>256</v>
          </cell>
          <cell r="I12">
            <v>266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16</v>
          </cell>
          <cell r="H19">
            <v>239</v>
          </cell>
          <cell r="I19">
            <v>255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64</v>
          </cell>
          <cell r="H24">
            <v>960</v>
          </cell>
          <cell r="I24">
            <v>1024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128</v>
          </cell>
          <cell r="I32">
            <v>133</v>
          </cell>
        </row>
        <row r="33">
          <cell r="E33">
            <v>6</v>
          </cell>
          <cell r="H33">
            <v>157</v>
          </cell>
          <cell r="I33">
            <v>164</v>
          </cell>
        </row>
        <row r="35">
          <cell r="E35">
            <v>6</v>
          </cell>
          <cell r="H35">
            <v>171</v>
          </cell>
          <cell r="I35">
            <v>178</v>
          </cell>
        </row>
        <row r="36">
          <cell r="E36">
            <v>9</v>
          </cell>
          <cell r="H36">
            <v>217</v>
          </cell>
          <cell r="I36">
            <v>227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12</v>
          </cell>
          <cell r="H39">
            <v>180</v>
          </cell>
          <cell r="I39">
            <v>192</v>
          </cell>
        </row>
        <row r="41">
          <cell r="E41">
            <v>0</v>
          </cell>
          <cell r="H41">
            <v>0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9">
        <row r="9">
          <cell r="E9">
            <v>9</v>
          </cell>
          <cell r="H9">
            <v>248</v>
          </cell>
          <cell r="I9">
            <v>257</v>
          </cell>
        </row>
        <row r="12">
          <cell r="E12">
            <v>3</v>
          </cell>
          <cell r="H12">
            <v>80</v>
          </cell>
          <cell r="I12">
            <v>83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27</v>
          </cell>
          <cell r="H17">
            <v>404</v>
          </cell>
          <cell r="I17">
            <v>431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58</v>
          </cell>
          <cell r="H24">
            <v>870</v>
          </cell>
          <cell r="I24">
            <v>928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128</v>
          </cell>
          <cell r="I32">
            <v>133</v>
          </cell>
        </row>
        <row r="33">
          <cell r="E33">
            <v>6</v>
          </cell>
          <cell r="H33">
            <v>161</v>
          </cell>
          <cell r="I33">
            <v>168</v>
          </cell>
        </row>
        <row r="35">
          <cell r="E35">
            <v>6</v>
          </cell>
          <cell r="H35">
            <v>174</v>
          </cell>
          <cell r="I35">
            <v>182</v>
          </cell>
        </row>
        <row r="36">
          <cell r="E36">
            <v>10</v>
          </cell>
          <cell r="H36">
            <v>253</v>
          </cell>
          <cell r="I36">
            <v>265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20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148</v>
          </cell>
          <cell r="I12">
            <v>154</v>
          </cell>
        </row>
        <row r="13">
          <cell r="E13">
            <v>3</v>
          </cell>
          <cell r="H13">
            <v>72</v>
          </cell>
          <cell r="I13">
            <v>75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10</v>
          </cell>
          <cell r="H18">
            <v>150</v>
          </cell>
          <cell r="I18">
            <v>160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60</v>
          </cell>
          <cell r="H24">
            <v>900</v>
          </cell>
          <cell r="I24">
            <v>960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7</v>
          </cell>
          <cell r="H32">
            <v>188</v>
          </cell>
          <cell r="I32">
            <v>195</v>
          </cell>
        </row>
        <row r="33">
          <cell r="E33">
            <v>7</v>
          </cell>
          <cell r="H33">
            <v>185</v>
          </cell>
          <cell r="I33">
            <v>193</v>
          </cell>
        </row>
        <row r="35">
          <cell r="E35">
            <v>6</v>
          </cell>
          <cell r="H35">
            <v>176</v>
          </cell>
          <cell r="I35">
            <v>184</v>
          </cell>
        </row>
        <row r="36">
          <cell r="E36">
            <v>10</v>
          </cell>
          <cell r="H36">
            <v>255</v>
          </cell>
          <cell r="I36">
            <v>265</v>
          </cell>
        </row>
        <row r="37">
          <cell r="E37">
            <v>0</v>
          </cell>
          <cell r="H37">
            <v>0</v>
          </cell>
        </row>
        <row r="39">
          <cell r="E39">
            <v>11</v>
          </cell>
          <cell r="H39">
            <v>165</v>
          </cell>
          <cell r="I39">
            <v>176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1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8</v>
          </cell>
          <cell r="H12">
            <v>208</v>
          </cell>
          <cell r="I12">
            <v>216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32</v>
          </cell>
          <cell r="H17">
            <v>479</v>
          </cell>
          <cell r="I17">
            <v>511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71</v>
          </cell>
          <cell r="H24">
            <v>1065</v>
          </cell>
          <cell r="I24">
            <v>1136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132</v>
          </cell>
          <cell r="I32">
            <v>137</v>
          </cell>
        </row>
        <row r="33">
          <cell r="E33">
            <v>10</v>
          </cell>
          <cell r="H33">
            <v>217</v>
          </cell>
          <cell r="I33">
            <v>228</v>
          </cell>
        </row>
        <row r="35">
          <cell r="E35">
            <v>6</v>
          </cell>
          <cell r="H35">
            <v>176</v>
          </cell>
          <cell r="I35">
            <v>184</v>
          </cell>
        </row>
        <row r="36">
          <cell r="E36">
            <v>8</v>
          </cell>
          <cell r="H36">
            <v>206</v>
          </cell>
          <cell r="I36">
            <v>214</v>
          </cell>
        </row>
        <row r="37">
          <cell r="E37">
            <v>2</v>
          </cell>
          <cell r="H37">
            <v>66</v>
          </cell>
          <cell r="I37">
            <v>70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3</v>
          </cell>
          <cell r="H41">
            <v>128</v>
          </cell>
          <cell r="I41">
            <v>134</v>
          </cell>
        </row>
        <row r="42">
          <cell r="E42">
            <v>0</v>
          </cell>
          <cell r="H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88</v>
          </cell>
          <cell r="I56">
            <v>93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0">
          <cell r="E60">
            <v>0</v>
          </cell>
          <cell r="H60">
            <v>0</v>
          </cell>
        </row>
      </sheetData>
      <sheetData sheetId="22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17</v>
          </cell>
          <cell r="H12">
            <v>444</v>
          </cell>
          <cell r="I12">
            <v>461</v>
          </cell>
        </row>
        <row r="13">
          <cell r="E13">
            <v>5</v>
          </cell>
          <cell r="H13">
            <v>124</v>
          </cell>
          <cell r="I13">
            <v>129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32</v>
          </cell>
          <cell r="H17">
            <v>479</v>
          </cell>
          <cell r="I17">
            <v>511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85</v>
          </cell>
          <cell r="H24">
            <v>1319</v>
          </cell>
          <cell r="I24">
            <v>1406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104</v>
          </cell>
          <cell r="I32">
            <v>108</v>
          </cell>
        </row>
        <row r="33">
          <cell r="E33">
            <v>6</v>
          </cell>
          <cell r="H33">
            <v>157</v>
          </cell>
          <cell r="I33">
            <v>164</v>
          </cell>
        </row>
        <row r="35">
          <cell r="E35">
            <v>6</v>
          </cell>
          <cell r="H35">
            <v>174</v>
          </cell>
          <cell r="I35">
            <v>182</v>
          </cell>
        </row>
        <row r="36">
          <cell r="E36">
            <v>8</v>
          </cell>
          <cell r="H36">
            <v>203</v>
          </cell>
          <cell r="I36">
            <v>211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3">
        <row r="9">
          <cell r="E9">
            <v>2</v>
          </cell>
          <cell r="H9">
            <v>48</v>
          </cell>
          <cell r="I9">
            <v>50</v>
          </cell>
        </row>
        <row r="12">
          <cell r="E12">
            <v>7</v>
          </cell>
          <cell r="H12">
            <v>184</v>
          </cell>
          <cell r="I12">
            <v>191</v>
          </cell>
        </row>
        <row r="13">
          <cell r="E13">
            <v>4</v>
          </cell>
          <cell r="H13">
            <v>108</v>
          </cell>
          <cell r="I13">
            <v>112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37</v>
          </cell>
          <cell r="H17">
            <v>553</v>
          </cell>
          <cell r="I17">
            <v>590</v>
          </cell>
        </row>
        <row r="18">
          <cell r="E18">
            <v>6</v>
          </cell>
          <cell r="H18">
            <v>90</v>
          </cell>
          <cell r="I18">
            <v>96</v>
          </cell>
        </row>
        <row r="19">
          <cell r="E19">
            <v>9</v>
          </cell>
          <cell r="H19">
            <v>135</v>
          </cell>
          <cell r="I19">
            <v>144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85</v>
          </cell>
          <cell r="H24">
            <v>1297</v>
          </cell>
          <cell r="I24">
            <v>1383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7</v>
          </cell>
          <cell r="H32">
            <v>180</v>
          </cell>
          <cell r="I32">
            <v>187</v>
          </cell>
        </row>
        <row r="33">
          <cell r="E33">
            <v>4</v>
          </cell>
          <cell r="H33">
            <v>105</v>
          </cell>
          <cell r="I33">
            <v>110</v>
          </cell>
        </row>
        <row r="35">
          <cell r="E35">
            <v>6</v>
          </cell>
          <cell r="H35">
            <v>172</v>
          </cell>
          <cell r="I35">
            <v>180</v>
          </cell>
        </row>
        <row r="36">
          <cell r="E36">
            <v>3</v>
          </cell>
          <cell r="H36">
            <v>76</v>
          </cell>
          <cell r="I36">
            <v>79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2</v>
          </cell>
          <cell r="H56">
            <v>30</v>
          </cell>
          <cell r="I56">
            <v>32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24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9</v>
          </cell>
          <cell r="H12">
            <v>228</v>
          </cell>
          <cell r="I12">
            <v>237</v>
          </cell>
        </row>
        <row r="13">
          <cell r="E13">
            <v>2</v>
          </cell>
          <cell r="H13">
            <v>48</v>
          </cell>
          <cell r="I13">
            <v>50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30</v>
          </cell>
          <cell r="H17">
            <v>449</v>
          </cell>
          <cell r="I17">
            <v>479</v>
          </cell>
        </row>
        <row r="18">
          <cell r="E18">
            <v>16</v>
          </cell>
          <cell r="H18">
            <v>240</v>
          </cell>
          <cell r="I18">
            <v>256</v>
          </cell>
        </row>
        <row r="19">
          <cell r="E19">
            <v>25</v>
          </cell>
          <cell r="H19">
            <v>374</v>
          </cell>
          <cell r="I19">
            <v>399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94</v>
          </cell>
          <cell r="H24">
            <v>1454</v>
          </cell>
          <cell r="I24">
            <v>1550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136</v>
          </cell>
          <cell r="I32">
            <v>141</v>
          </cell>
        </row>
        <row r="33">
          <cell r="E33">
            <v>6</v>
          </cell>
          <cell r="H33">
            <v>165</v>
          </cell>
          <cell r="I33">
            <v>172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8</v>
          </cell>
          <cell r="H36">
            <v>206</v>
          </cell>
          <cell r="I36">
            <v>214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5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148</v>
          </cell>
          <cell r="I12">
            <v>154</v>
          </cell>
        </row>
        <row r="13">
          <cell r="E13">
            <v>3</v>
          </cell>
          <cell r="H13">
            <v>72</v>
          </cell>
          <cell r="I13">
            <v>75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31</v>
          </cell>
          <cell r="H17">
            <v>464</v>
          </cell>
          <cell r="I17">
            <v>495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71</v>
          </cell>
          <cell r="H24">
            <v>1065</v>
          </cell>
          <cell r="I24">
            <v>1136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152</v>
          </cell>
          <cell r="I32">
            <v>158</v>
          </cell>
        </row>
        <row r="33">
          <cell r="E33">
            <v>5</v>
          </cell>
          <cell r="H33">
            <v>123</v>
          </cell>
          <cell r="I33">
            <v>128</v>
          </cell>
        </row>
        <row r="35">
          <cell r="E35">
            <v>6</v>
          </cell>
          <cell r="H35">
            <v>176</v>
          </cell>
          <cell r="I35">
            <v>185</v>
          </cell>
        </row>
        <row r="36">
          <cell r="E36">
            <v>8</v>
          </cell>
          <cell r="H36">
            <v>206</v>
          </cell>
          <cell r="I36">
            <v>214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2</v>
          </cell>
          <cell r="H41">
            <v>88</v>
          </cell>
          <cell r="I41">
            <v>92</v>
          </cell>
        </row>
        <row r="42">
          <cell r="E42">
            <v>0</v>
          </cell>
          <cell r="H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26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3</v>
          </cell>
          <cell r="H12">
            <v>76</v>
          </cell>
          <cell r="I12">
            <v>79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65</v>
          </cell>
          <cell r="H24">
            <v>975</v>
          </cell>
          <cell r="I24">
            <v>1040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100</v>
          </cell>
          <cell r="I32">
            <v>104</v>
          </cell>
        </row>
        <row r="33">
          <cell r="E33">
            <v>4</v>
          </cell>
          <cell r="H33">
            <v>113</v>
          </cell>
          <cell r="I33">
            <v>118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7</v>
          </cell>
          <cell r="H36">
            <v>176</v>
          </cell>
          <cell r="I36">
            <v>184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7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</v>
          </cell>
          <cell r="H12">
            <v>24</v>
          </cell>
          <cell r="I12">
            <v>25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27</v>
          </cell>
          <cell r="H17">
            <v>403</v>
          </cell>
          <cell r="I17">
            <v>430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0</v>
          </cell>
          <cell r="H20">
            <v>0</v>
          </cell>
          <cell r="I20">
            <v>0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68</v>
          </cell>
          <cell r="H24">
            <v>1020</v>
          </cell>
          <cell r="I24">
            <v>1088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152</v>
          </cell>
          <cell r="I32">
            <v>158</v>
          </cell>
        </row>
        <row r="33">
          <cell r="E33">
            <v>7</v>
          </cell>
          <cell r="H33">
            <v>185</v>
          </cell>
          <cell r="I33">
            <v>193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7</v>
          </cell>
          <cell r="H36">
            <v>182</v>
          </cell>
          <cell r="I36">
            <v>189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11</v>
          </cell>
          <cell r="H39">
            <v>165</v>
          </cell>
          <cell r="I39">
            <v>176</v>
          </cell>
        </row>
        <row r="41">
          <cell r="E41">
            <v>0</v>
          </cell>
          <cell r="H41">
            <v>0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88</v>
          </cell>
          <cell r="I56">
            <v>93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28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3</v>
          </cell>
          <cell r="H12">
            <v>72</v>
          </cell>
          <cell r="I12">
            <v>75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35</v>
          </cell>
          <cell r="H17">
            <v>524</v>
          </cell>
          <cell r="I17">
            <v>559</v>
          </cell>
        </row>
        <row r="18">
          <cell r="E18">
            <v>10</v>
          </cell>
          <cell r="H18">
            <v>150</v>
          </cell>
          <cell r="I18">
            <v>160</v>
          </cell>
        </row>
        <row r="19">
          <cell r="E19">
            <v>22</v>
          </cell>
          <cell r="H19">
            <v>329</v>
          </cell>
          <cell r="I19">
            <v>351</v>
          </cell>
        </row>
        <row r="20">
          <cell r="E20">
            <v>0</v>
          </cell>
          <cell r="H20">
            <v>0</v>
          </cell>
          <cell r="I20">
            <v>0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72</v>
          </cell>
          <cell r="H24">
            <v>1080</v>
          </cell>
          <cell r="I24">
            <v>1152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9</v>
          </cell>
          <cell r="H32">
            <v>236</v>
          </cell>
          <cell r="I32">
            <v>245</v>
          </cell>
        </row>
        <row r="33">
          <cell r="E33">
            <v>6</v>
          </cell>
          <cell r="H33">
            <v>152</v>
          </cell>
          <cell r="I33">
            <v>159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5</v>
          </cell>
          <cell r="H36">
            <v>113</v>
          </cell>
          <cell r="I36">
            <v>118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9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4</v>
          </cell>
          <cell r="H12">
            <v>96</v>
          </cell>
          <cell r="I12">
            <v>100</v>
          </cell>
        </row>
        <row r="13">
          <cell r="E13">
            <v>4</v>
          </cell>
          <cell r="H13">
            <v>96</v>
          </cell>
          <cell r="I13">
            <v>100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38</v>
          </cell>
          <cell r="H17">
            <v>568</v>
          </cell>
          <cell r="I17">
            <v>606</v>
          </cell>
        </row>
        <row r="18">
          <cell r="E18">
            <v>10</v>
          </cell>
          <cell r="H18">
            <v>150</v>
          </cell>
          <cell r="I18">
            <v>160</v>
          </cell>
        </row>
        <row r="19">
          <cell r="E19">
            <v>16</v>
          </cell>
          <cell r="H19">
            <v>239</v>
          </cell>
          <cell r="I19">
            <v>255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3</v>
          </cell>
          <cell r="H21">
            <v>45</v>
          </cell>
          <cell r="I21">
            <v>48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84</v>
          </cell>
          <cell r="H24">
            <v>1290</v>
          </cell>
          <cell r="I24">
            <v>1375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124</v>
          </cell>
          <cell r="I32">
            <v>129</v>
          </cell>
        </row>
        <row r="33">
          <cell r="E33">
            <v>4</v>
          </cell>
          <cell r="H33">
            <v>105</v>
          </cell>
          <cell r="I33">
            <v>110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7</v>
          </cell>
          <cell r="H36">
            <v>168</v>
          </cell>
          <cell r="I36">
            <v>176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2</v>
          </cell>
          <cell r="H41">
            <v>88</v>
          </cell>
          <cell r="I41">
            <v>92</v>
          </cell>
        </row>
        <row r="42">
          <cell r="E42">
            <v>0</v>
          </cell>
          <cell r="H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0">
          <cell r="E60">
            <v>0</v>
          </cell>
          <cell r="H60">
            <v>0</v>
          </cell>
        </row>
      </sheetData>
      <sheetData sheetId="30">
        <row r="9">
          <cell r="E9">
            <v>2</v>
          </cell>
          <cell r="H9">
            <v>48</v>
          </cell>
          <cell r="I9">
            <v>50</v>
          </cell>
        </row>
        <row r="12">
          <cell r="E12">
            <v>7</v>
          </cell>
          <cell r="H12">
            <v>175</v>
          </cell>
          <cell r="I12">
            <v>182</v>
          </cell>
        </row>
        <row r="13">
          <cell r="E13">
            <v>3</v>
          </cell>
          <cell r="H13">
            <v>72</v>
          </cell>
          <cell r="I13">
            <v>75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41</v>
          </cell>
          <cell r="H17">
            <v>614</v>
          </cell>
          <cell r="I17">
            <v>655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14</v>
          </cell>
          <cell r="H19">
            <v>209</v>
          </cell>
          <cell r="I19">
            <v>223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84</v>
          </cell>
          <cell r="H24">
            <v>1260</v>
          </cell>
          <cell r="I24">
            <v>1344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128</v>
          </cell>
          <cell r="I32">
            <v>133</v>
          </cell>
        </row>
        <row r="33">
          <cell r="E33">
            <v>5</v>
          </cell>
          <cell r="H33">
            <v>134</v>
          </cell>
          <cell r="I33">
            <v>141</v>
          </cell>
        </row>
        <row r="35">
          <cell r="E35">
            <v>7</v>
          </cell>
          <cell r="H35">
            <v>204</v>
          </cell>
          <cell r="I35">
            <v>214</v>
          </cell>
        </row>
        <row r="36">
          <cell r="E36">
            <v>8</v>
          </cell>
          <cell r="H36">
            <v>183</v>
          </cell>
          <cell r="I36">
            <v>192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0</v>
          </cell>
          <cell r="H41">
            <v>0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31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8</v>
          </cell>
          <cell r="H12">
            <v>204</v>
          </cell>
          <cell r="I12">
            <v>212</v>
          </cell>
        </row>
        <row r="13">
          <cell r="E13">
            <v>2</v>
          </cell>
          <cell r="H13">
            <v>48</v>
          </cell>
          <cell r="I13">
            <v>50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30</v>
          </cell>
          <cell r="H17">
            <v>449</v>
          </cell>
          <cell r="I17">
            <v>479</v>
          </cell>
        </row>
        <row r="18">
          <cell r="E18">
            <v>16</v>
          </cell>
          <cell r="H18">
            <v>240</v>
          </cell>
          <cell r="I18">
            <v>256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86</v>
          </cell>
          <cell r="H24">
            <v>1320</v>
          </cell>
          <cell r="I24">
            <v>1407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156</v>
          </cell>
          <cell r="I32">
            <v>162</v>
          </cell>
        </row>
        <row r="33">
          <cell r="E33">
            <v>7</v>
          </cell>
          <cell r="H33">
            <v>181</v>
          </cell>
          <cell r="I33">
            <v>190</v>
          </cell>
        </row>
        <row r="35">
          <cell r="E35">
            <v>6</v>
          </cell>
          <cell r="H35">
            <v>174</v>
          </cell>
          <cell r="I35">
            <v>182</v>
          </cell>
        </row>
        <row r="36">
          <cell r="E36">
            <v>8</v>
          </cell>
          <cell r="H36">
            <v>196</v>
          </cell>
          <cell r="I36">
            <v>205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2</v>
          </cell>
          <cell r="H41">
            <v>88</v>
          </cell>
          <cell r="I41">
            <v>92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32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160</v>
          </cell>
          <cell r="I12">
            <v>166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30</v>
          </cell>
          <cell r="H17">
            <v>449</v>
          </cell>
          <cell r="I17">
            <v>479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16</v>
          </cell>
          <cell r="H19">
            <v>239</v>
          </cell>
          <cell r="I19">
            <v>255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73</v>
          </cell>
          <cell r="H24">
            <v>1095</v>
          </cell>
          <cell r="I24">
            <v>1168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128</v>
          </cell>
          <cell r="I32">
            <v>133</v>
          </cell>
        </row>
        <row r="33">
          <cell r="E33">
            <v>6</v>
          </cell>
          <cell r="H33">
            <v>152</v>
          </cell>
          <cell r="I33">
            <v>159</v>
          </cell>
        </row>
        <row r="35">
          <cell r="E35">
            <v>6</v>
          </cell>
          <cell r="H35">
            <v>174</v>
          </cell>
          <cell r="I35">
            <v>182</v>
          </cell>
        </row>
        <row r="36">
          <cell r="E36">
            <v>7</v>
          </cell>
          <cell r="H36">
            <v>172</v>
          </cell>
          <cell r="I36">
            <v>180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1</v>
          </cell>
          <cell r="H41">
            <v>45</v>
          </cell>
          <cell r="I41">
            <v>47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C SỞ GTVT 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 refreshError="1"/>
      <sheetData sheetId="1" refreshError="1"/>
      <sheetData sheetId="2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4</v>
          </cell>
          <cell r="H12">
            <v>96</v>
          </cell>
          <cell r="I12">
            <v>100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36</v>
          </cell>
          <cell r="H17">
            <v>539</v>
          </cell>
          <cell r="I17">
            <v>575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15</v>
          </cell>
          <cell r="H19">
            <v>225</v>
          </cell>
          <cell r="I19">
            <v>240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65</v>
          </cell>
          <cell r="H24">
            <v>975</v>
          </cell>
          <cell r="I24">
            <v>1040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160</v>
          </cell>
          <cell r="I32">
            <v>166</v>
          </cell>
        </row>
        <row r="33">
          <cell r="E33">
            <v>6</v>
          </cell>
          <cell r="H33">
            <v>152</v>
          </cell>
          <cell r="I33">
            <v>159</v>
          </cell>
        </row>
        <row r="35">
          <cell r="E35">
            <v>9</v>
          </cell>
          <cell r="H35">
            <v>268</v>
          </cell>
          <cell r="I35">
            <v>282</v>
          </cell>
        </row>
        <row r="36">
          <cell r="E36">
            <v>8</v>
          </cell>
          <cell r="H36">
            <v>193</v>
          </cell>
          <cell r="I36">
            <v>201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3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8</v>
          </cell>
          <cell r="H12">
            <v>204</v>
          </cell>
          <cell r="I12">
            <v>212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27</v>
          </cell>
          <cell r="H17">
            <v>404</v>
          </cell>
          <cell r="I17">
            <v>431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15</v>
          </cell>
          <cell r="H19">
            <v>224</v>
          </cell>
          <cell r="I19">
            <v>239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63</v>
          </cell>
          <cell r="H24">
            <v>945</v>
          </cell>
          <cell r="I24">
            <v>1008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160</v>
          </cell>
          <cell r="I32">
            <v>166</v>
          </cell>
        </row>
        <row r="33">
          <cell r="E33">
            <v>6</v>
          </cell>
          <cell r="H33">
            <v>152</v>
          </cell>
          <cell r="I33">
            <v>159</v>
          </cell>
        </row>
        <row r="35">
          <cell r="E35">
            <v>5</v>
          </cell>
          <cell r="H35">
            <v>147</v>
          </cell>
          <cell r="I35">
            <v>154</v>
          </cell>
        </row>
        <row r="36">
          <cell r="E36">
            <v>7</v>
          </cell>
          <cell r="H36">
            <v>169</v>
          </cell>
          <cell r="I36">
            <v>176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0</v>
          </cell>
          <cell r="H60">
            <v>0</v>
          </cell>
        </row>
      </sheetData>
      <sheetData sheetId="4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7</v>
          </cell>
          <cell r="H12">
            <v>172</v>
          </cell>
          <cell r="I12">
            <v>179</v>
          </cell>
        </row>
        <row r="13">
          <cell r="E13">
            <v>2</v>
          </cell>
          <cell r="H13">
            <v>48</v>
          </cell>
          <cell r="I13">
            <v>50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31</v>
          </cell>
          <cell r="H17">
            <v>464</v>
          </cell>
          <cell r="I17">
            <v>495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20</v>
          </cell>
          <cell r="H19">
            <v>299</v>
          </cell>
          <cell r="I19">
            <v>319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68</v>
          </cell>
          <cell r="H24">
            <v>1020</v>
          </cell>
          <cell r="I24">
            <v>1088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132</v>
          </cell>
          <cell r="I32">
            <v>137</v>
          </cell>
        </row>
        <row r="33">
          <cell r="E33">
            <v>11</v>
          </cell>
          <cell r="H33">
            <v>231</v>
          </cell>
          <cell r="I33">
            <v>242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9</v>
          </cell>
          <cell r="H36">
            <v>221</v>
          </cell>
          <cell r="I36">
            <v>230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5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12</v>
          </cell>
          <cell r="H12">
            <v>292</v>
          </cell>
          <cell r="I12">
            <v>304</v>
          </cell>
        </row>
        <row r="13">
          <cell r="E13">
            <v>3</v>
          </cell>
          <cell r="H13">
            <v>80</v>
          </cell>
          <cell r="I13">
            <v>83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33</v>
          </cell>
          <cell r="H17">
            <v>494</v>
          </cell>
          <cell r="I17">
            <v>527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0</v>
          </cell>
          <cell r="H20">
            <v>0</v>
          </cell>
          <cell r="I20">
            <v>0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89</v>
          </cell>
          <cell r="H24">
            <v>1335</v>
          </cell>
          <cell r="I24">
            <v>1424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128</v>
          </cell>
          <cell r="I32">
            <v>133</v>
          </cell>
        </row>
        <row r="33">
          <cell r="E33">
            <v>6</v>
          </cell>
          <cell r="H33">
            <v>143</v>
          </cell>
          <cell r="I33">
            <v>149</v>
          </cell>
        </row>
        <row r="35">
          <cell r="E35">
            <v>6</v>
          </cell>
          <cell r="H35">
            <v>180</v>
          </cell>
          <cell r="I35">
            <v>189</v>
          </cell>
        </row>
        <row r="36">
          <cell r="E36">
            <v>10</v>
          </cell>
          <cell r="H36">
            <v>249</v>
          </cell>
          <cell r="I36">
            <v>259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15</v>
          </cell>
          <cell r="H39">
            <v>225</v>
          </cell>
          <cell r="I39">
            <v>240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0</v>
          </cell>
          <cell r="H60">
            <v>0</v>
          </cell>
        </row>
      </sheetData>
      <sheetData sheetId="6">
        <row r="9">
          <cell r="E9">
            <v>3</v>
          </cell>
          <cell r="H9">
            <v>68</v>
          </cell>
          <cell r="I9">
            <v>71</v>
          </cell>
        </row>
        <row r="12">
          <cell r="E12">
            <v>15</v>
          </cell>
          <cell r="H12">
            <v>392</v>
          </cell>
          <cell r="I12">
            <v>407</v>
          </cell>
        </row>
        <row r="13">
          <cell r="E13">
            <v>8</v>
          </cell>
          <cell r="H13">
            <v>211</v>
          </cell>
          <cell r="I13">
            <v>219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2</v>
          </cell>
          <cell r="H15">
            <v>58</v>
          </cell>
          <cell r="I15">
            <v>61</v>
          </cell>
        </row>
        <row r="17">
          <cell r="E17">
            <v>38</v>
          </cell>
          <cell r="H17">
            <v>568</v>
          </cell>
          <cell r="I17">
            <v>606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12</v>
          </cell>
          <cell r="H19">
            <v>180</v>
          </cell>
          <cell r="I19">
            <v>192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86</v>
          </cell>
          <cell r="H24">
            <v>1320</v>
          </cell>
          <cell r="I24">
            <v>1407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128</v>
          </cell>
          <cell r="I32">
            <v>133</v>
          </cell>
        </row>
        <row r="33">
          <cell r="E33">
            <v>7</v>
          </cell>
          <cell r="H33">
            <v>185</v>
          </cell>
          <cell r="I33">
            <v>193</v>
          </cell>
        </row>
        <row r="35">
          <cell r="E35">
            <v>7</v>
          </cell>
          <cell r="H35">
            <v>206</v>
          </cell>
          <cell r="I35">
            <v>216</v>
          </cell>
        </row>
        <row r="36">
          <cell r="E36">
            <v>8</v>
          </cell>
          <cell r="H36">
            <v>206</v>
          </cell>
          <cell r="I36">
            <v>214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2</v>
          </cell>
          <cell r="H41">
            <v>88</v>
          </cell>
          <cell r="I41">
            <v>92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7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15</v>
          </cell>
          <cell r="H12">
            <v>391</v>
          </cell>
          <cell r="I12">
            <v>406</v>
          </cell>
        </row>
        <row r="13">
          <cell r="E13">
            <v>3</v>
          </cell>
          <cell r="H13">
            <v>75</v>
          </cell>
          <cell r="I13">
            <v>78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49</v>
          </cell>
          <cell r="H17">
            <v>734</v>
          </cell>
          <cell r="I17">
            <v>783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23</v>
          </cell>
          <cell r="H19">
            <v>344</v>
          </cell>
          <cell r="I19">
            <v>367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3</v>
          </cell>
          <cell r="H21">
            <v>45</v>
          </cell>
          <cell r="I21">
            <v>48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85</v>
          </cell>
          <cell r="H24">
            <v>1297</v>
          </cell>
          <cell r="I24">
            <v>1383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136</v>
          </cell>
          <cell r="I32">
            <v>141</v>
          </cell>
        </row>
        <row r="33">
          <cell r="E33">
            <v>7</v>
          </cell>
          <cell r="H33">
            <v>184</v>
          </cell>
          <cell r="I33">
            <v>191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7</v>
          </cell>
          <cell r="H36">
            <v>178</v>
          </cell>
          <cell r="I36">
            <v>185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15</v>
          </cell>
          <cell r="H39">
            <v>225</v>
          </cell>
          <cell r="I39">
            <v>240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88</v>
          </cell>
          <cell r="I56">
            <v>93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0</v>
          </cell>
          <cell r="H60">
            <v>0</v>
          </cell>
        </row>
      </sheetData>
      <sheetData sheetId="8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11</v>
          </cell>
          <cell r="H12">
            <v>268</v>
          </cell>
          <cell r="I12">
            <v>279</v>
          </cell>
        </row>
        <row r="13">
          <cell r="E13">
            <v>4</v>
          </cell>
          <cell r="H13">
            <v>100</v>
          </cell>
          <cell r="I13">
            <v>104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28</v>
          </cell>
          <cell r="H17">
            <v>419</v>
          </cell>
          <cell r="I17">
            <v>447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23</v>
          </cell>
          <cell r="H19">
            <v>343</v>
          </cell>
          <cell r="I19">
            <v>366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85</v>
          </cell>
          <cell r="H24">
            <v>1275</v>
          </cell>
          <cell r="I24">
            <v>1360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8</v>
          </cell>
          <cell r="H32">
            <v>216</v>
          </cell>
          <cell r="I32">
            <v>224</v>
          </cell>
        </row>
        <row r="33">
          <cell r="E33">
            <v>7</v>
          </cell>
          <cell r="H33">
            <v>180</v>
          </cell>
          <cell r="I33">
            <v>187</v>
          </cell>
        </row>
        <row r="35">
          <cell r="E35">
            <v>6</v>
          </cell>
          <cell r="H35">
            <v>174</v>
          </cell>
          <cell r="I35">
            <v>182</v>
          </cell>
        </row>
        <row r="36">
          <cell r="E36">
            <v>9</v>
          </cell>
          <cell r="H36">
            <v>237</v>
          </cell>
          <cell r="I36">
            <v>247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0</v>
          </cell>
          <cell r="H60">
            <v>0</v>
          </cell>
        </row>
      </sheetData>
      <sheetData sheetId="9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5</v>
          </cell>
          <cell r="H12">
            <v>124</v>
          </cell>
          <cell r="I12">
            <v>129</v>
          </cell>
        </row>
        <row r="13">
          <cell r="E13">
            <v>3</v>
          </cell>
          <cell r="H13">
            <v>75</v>
          </cell>
          <cell r="I13">
            <v>78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25</v>
          </cell>
          <cell r="H17">
            <v>374</v>
          </cell>
          <cell r="I17">
            <v>399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20</v>
          </cell>
          <cell r="H19">
            <v>299</v>
          </cell>
          <cell r="I19">
            <v>319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79</v>
          </cell>
          <cell r="H24">
            <v>1185</v>
          </cell>
          <cell r="I24">
            <v>1264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128</v>
          </cell>
          <cell r="I32">
            <v>133</v>
          </cell>
        </row>
        <row r="33">
          <cell r="E33">
            <v>7</v>
          </cell>
          <cell r="H33">
            <v>193</v>
          </cell>
          <cell r="I33">
            <v>201</v>
          </cell>
        </row>
        <row r="35">
          <cell r="E35">
            <v>6</v>
          </cell>
          <cell r="H35">
            <v>174</v>
          </cell>
          <cell r="I35">
            <v>182</v>
          </cell>
        </row>
        <row r="36">
          <cell r="E36">
            <v>3</v>
          </cell>
          <cell r="H36">
            <v>74</v>
          </cell>
          <cell r="I36">
            <v>77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0</v>
          </cell>
          <cell r="H60">
            <v>0</v>
          </cell>
        </row>
      </sheetData>
      <sheetData sheetId="10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2</v>
          </cell>
          <cell r="H12">
            <v>44</v>
          </cell>
          <cell r="I12">
            <v>46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27</v>
          </cell>
          <cell r="H17">
            <v>404</v>
          </cell>
          <cell r="I17">
            <v>431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70</v>
          </cell>
          <cell r="H24">
            <v>1050</v>
          </cell>
          <cell r="I24">
            <v>1120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124</v>
          </cell>
          <cell r="I32">
            <v>129</v>
          </cell>
        </row>
        <row r="33">
          <cell r="E33">
            <v>8</v>
          </cell>
          <cell r="H33">
            <v>204</v>
          </cell>
          <cell r="I33">
            <v>213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8</v>
          </cell>
          <cell r="H36">
            <v>206</v>
          </cell>
          <cell r="I36">
            <v>214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0</v>
          </cell>
          <cell r="H60">
            <v>0</v>
          </cell>
        </row>
      </sheetData>
      <sheetData sheetId="11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3</v>
          </cell>
          <cell r="H12">
            <v>72</v>
          </cell>
          <cell r="I12">
            <v>75</v>
          </cell>
        </row>
        <row r="13">
          <cell r="E13">
            <v>2</v>
          </cell>
          <cell r="H13">
            <v>48</v>
          </cell>
          <cell r="I13">
            <v>50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74</v>
          </cell>
          <cell r="H24">
            <v>1110</v>
          </cell>
          <cell r="I24">
            <v>1184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104</v>
          </cell>
          <cell r="I32">
            <v>108</v>
          </cell>
        </row>
        <row r="33">
          <cell r="E33">
            <v>7</v>
          </cell>
          <cell r="H33">
            <v>176</v>
          </cell>
          <cell r="I33">
            <v>184</v>
          </cell>
        </row>
        <row r="35">
          <cell r="E35">
            <v>5</v>
          </cell>
          <cell r="H35">
            <v>150</v>
          </cell>
          <cell r="I35">
            <v>158</v>
          </cell>
        </row>
        <row r="36">
          <cell r="E36">
            <v>8</v>
          </cell>
          <cell r="H36">
            <v>210</v>
          </cell>
          <cell r="I36">
            <v>218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15</v>
          </cell>
          <cell r="H39">
            <v>225</v>
          </cell>
          <cell r="I39">
            <v>240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2</v>
          </cell>
          <cell r="H60">
            <v>90</v>
          </cell>
          <cell r="I60">
            <v>94</v>
          </cell>
        </row>
      </sheetData>
      <sheetData sheetId="12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4</v>
          </cell>
          <cell r="H12">
            <v>96</v>
          </cell>
          <cell r="I12">
            <v>100</v>
          </cell>
        </row>
        <row r="13">
          <cell r="E13">
            <v>4</v>
          </cell>
          <cell r="H13">
            <v>100</v>
          </cell>
          <cell r="I13">
            <v>104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36</v>
          </cell>
          <cell r="H17">
            <v>539</v>
          </cell>
          <cell r="I17">
            <v>575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15</v>
          </cell>
          <cell r="H19">
            <v>224</v>
          </cell>
          <cell r="I19">
            <v>239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89</v>
          </cell>
          <cell r="H24">
            <v>1395</v>
          </cell>
          <cell r="I24">
            <v>1486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128</v>
          </cell>
          <cell r="I32">
            <v>133</v>
          </cell>
        </row>
        <row r="33">
          <cell r="E33">
            <v>7</v>
          </cell>
          <cell r="H33">
            <v>172</v>
          </cell>
          <cell r="I33">
            <v>180</v>
          </cell>
        </row>
        <row r="35">
          <cell r="E35">
            <v>5</v>
          </cell>
          <cell r="H35">
            <v>150</v>
          </cell>
          <cell r="I35">
            <v>158</v>
          </cell>
        </row>
        <row r="36">
          <cell r="E36">
            <v>7</v>
          </cell>
          <cell r="H36">
            <v>169</v>
          </cell>
          <cell r="I36">
            <v>176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13">
        <row r="9">
          <cell r="E9">
            <v>3</v>
          </cell>
          <cell r="H9">
            <v>68</v>
          </cell>
          <cell r="I9">
            <v>71</v>
          </cell>
        </row>
        <row r="12">
          <cell r="E12">
            <v>8</v>
          </cell>
          <cell r="H12">
            <v>196</v>
          </cell>
          <cell r="I12">
            <v>204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48</v>
          </cell>
          <cell r="H17">
            <v>718</v>
          </cell>
          <cell r="I17">
            <v>766</v>
          </cell>
        </row>
        <row r="18">
          <cell r="E18">
            <v>4</v>
          </cell>
          <cell r="H18">
            <v>60</v>
          </cell>
          <cell r="I18">
            <v>64</v>
          </cell>
        </row>
        <row r="19">
          <cell r="E19">
            <v>12</v>
          </cell>
          <cell r="H19">
            <v>179</v>
          </cell>
          <cell r="I19">
            <v>191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85</v>
          </cell>
          <cell r="H24">
            <v>1275</v>
          </cell>
          <cell r="I24">
            <v>1360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124</v>
          </cell>
          <cell r="I32">
            <v>129</v>
          </cell>
        </row>
        <row r="33">
          <cell r="E33">
            <v>5</v>
          </cell>
          <cell r="H33">
            <v>137</v>
          </cell>
          <cell r="I33">
            <v>143</v>
          </cell>
        </row>
        <row r="35">
          <cell r="E35">
            <v>7</v>
          </cell>
          <cell r="H35">
            <v>206</v>
          </cell>
          <cell r="I35">
            <v>217</v>
          </cell>
        </row>
        <row r="36">
          <cell r="E36">
            <v>2</v>
          </cell>
          <cell r="H36">
            <v>48</v>
          </cell>
          <cell r="I36">
            <v>50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2</v>
          </cell>
          <cell r="H41">
            <v>88</v>
          </cell>
          <cell r="I41">
            <v>92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0</v>
          </cell>
          <cell r="H60">
            <v>0</v>
          </cell>
        </row>
      </sheetData>
      <sheetData sheetId="14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14</v>
          </cell>
          <cell r="H12">
            <v>367</v>
          </cell>
          <cell r="I12">
            <v>381</v>
          </cell>
        </row>
        <row r="13">
          <cell r="E13">
            <v>6</v>
          </cell>
          <cell r="H13">
            <v>152</v>
          </cell>
          <cell r="I13">
            <v>158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34</v>
          </cell>
          <cell r="H17">
            <v>509</v>
          </cell>
          <cell r="I17">
            <v>543</v>
          </cell>
        </row>
        <row r="18">
          <cell r="E18">
            <v>18</v>
          </cell>
          <cell r="H18">
            <v>270</v>
          </cell>
          <cell r="I18">
            <v>288</v>
          </cell>
        </row>
        <row r="19">
          <cell r="E19">
            <v>25</v>
          </cell>
          <cell r="H19">
            <v>374</v>
          </cell>
          <cell r="I19">
            <v>399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3</v>
          </cell>
          <cell r="H21">
            <v>45</v>
          </cell>
          <cell r="I21">
            <v>48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90</v>
          </cell>
          <cell r="H24">
            <v>1410</v>
          </cell>
          <cell r="I24">
            <v>1502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124</v>
          </cell>
          <cell r="I32">
            <v>129</v>
          </cell>
        </row>
        <row r="33">
          <cell r="E33">
            <v>8</v>
          </cell>
          <cell r="H33">
            <v>183</v>
          </cell>
          <cell r="I33">
            <v>192</v>
          </cell>
        </row>
        <row r="35">
          <cell r="E35">
            <v>5</v>
          </cell>
          <cell r="H35">
            <v>150</v>
          </cell>
          <cell r="I35">
            <v>158</v>
          </cell>
        </row>
        <row r="36">
          <cell r="E36">
            <v>7</v>
          </cell>
          <cell r="H36">
            <v>185</v>
          </cell>
          <cell r="I36">
            <v>193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1</v>
          </cell>
          <cell r="H41">
            <v>45</v>
          </cell>
          <cell r="I41">
            <v>47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44</v>
          </cell>
          <cell r="I43">
            <v>46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1</v>
          </cell>
          <cell r="H60">
            <v>40</v>
          </cell>
          <cell r="I60">
            <v>42</v>
          </cell>
        </row>
      </sheetData>
      <sheetData sheetId="15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148</v>
          </cell>
          <cell r="I12">
            <v>154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31</v>
          </cell>
          <cell r="H17">
            <v>464</v>
          </cell>
          <cell r="I17">
            <v>495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2</v>
          </cell>
          <cell r="H22">
            <v>30</v>
          </cell>
          <cell r="I22">
            <v>32</v>
          </cell>
        </row>
        <row r="24">
          <cell r="E24">
            <v>78</v>
          </cell>
          <cell r="H24">
            <v>1170</v>
          </cell>
          <cell r="I24">
            <v>1248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156</v>
          </cell>
          <cell r="I32">
            <v>162</v>
          </cell>
        </row>
        <row r="33">
          <cell r="E33">
            <v>7</v>
          </cell>
          <cell r="H33">
            <v>176</v>
          </cell>
          <cell r="I33">
            <v>184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8</v>
          </cell>
          <cell r="H36">
            <v>197</v>
          </cell>
          <cell r="I36">
            <v>205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16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2</v>
          </cell>
          <cell r="H12">
            <v>48</v>
          </cell>
          <cell r="I12">
            <v>50</v>
          </cell>
        </row>
        <row r="13">
          <cell r="E13">
            <v>2</v>
          </cell>
          <cell r="H13">
            <v>48</v>
          </cell>
          <cell r="I13">
            <v>50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32</v>
          </cell>
          <cell r="H17">
            <v>479</v>
          </cell>
          <cell r="I17">
            <v>511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66</v>
          </cell>
          <cell r="H24">
            <v>990</v>
          </cell>
          <cell r="I24">
            <v>1056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7</v>
          </cell>
          <cell r="H32">
            <v>180</v>
          </cell>
          <cell r="I32">
            <v>187</v>
          </cell>
        </row>
        <row r="33">
          <cell r="E33">
            <v>7</v>
          </cell>
          <cell r="H33">
            <v>167</v>
          </cell>
          <cell r="I33">
            <v>174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7</v>
          </cell>
          <cell r="H36">
            <v>176</v>
          </cell>
          <cell r="I36">
            <v>184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0</v>
          </cell>
          <cell r="H60">
            <v>0</v>
          </cell>
        </row>
      </sheetData>
      <sheetData sheetId="17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9</v>
          </cell>
          <cell r="H12">
            <v>232</v>
          </cell>
          <cell r="I12">
            <v>241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21</v>
          </cell>
          <cell r="H19">
            <v>314</v>
          </cell>
          <cell r="I19">
            <v>335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67</v>
          </cell>
          <cell r="H24">
            <v>1005</v>
          </cell>
          <cell r="I24">
            <v>1072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160</v>
          </cell>
          <cell r="I32">
            <v>166</v>
          </cell>
        </row>
        <row r="33">
          <cell r="E33">
            <v>6</v>
          </cell>
          <cell r="H33">
            <v>143</v>
          </cell>
          <cell r="I33">
            <v>149</v>
          </cell>
        </row>
        <row r="35">
          <cell r="E35">
            <v>10</v>
          </cell>
          <cell r="H35">
            <v>281</v>
          </cell>
          <cell r="I35">
            <v>292</v>
          </cell>
        </row>
        <row r="36">
          <cell r="E36">
            <v>6</v>
          </cell>
          <cell r="H36">
            <v>157</v>
          </cell>
          <cell r="I36">
            <v>164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18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7</v>
          </cell>
          <cell r="H12">
            <v>176</v>
          </cell>
          <cell r="I12">
            <v>183</v>
          </cell>
        </row>
        <row r="13">
          <cell r="E13">
            <v>1</v>
          </cell>
          <cell r="H13">
            <v>28</v>
          </cell>
          <cell r="I13">
            <v>29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38</v>
          </cell>
          <cell r="H17">
            <v>568</v>
          </cell>
          <cell r="I17">
            <v>606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76</v>
          </cell>
          <cell r="H24">
            <v>1170</v>
          </cell>
          <cell r="I24">
            <v>1247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104</v>
          </cell>
          <cell r="I32">
            <v>108</v>
          </cell>
        </row>
        <row r="33">
          <cell r="E33">
            <v>8</v>
          </cell>
          <cell r="H33">
            <v>190</v>
          </cell>
          <cell r="I33">
            <v>198</v>
          </cell>
        </row>
        <row r="35">
          <cell r="E35">
            <v>6</v>
          </cell>
          <cell r="H35">
            <v>169</v>
          </cell>
          <cell r="I35">
            <v>176</v>
          </cell>
        </row>
        <row r="36">
          <cell r="E36">
            <v>8</v>
          </cell>
          <cell r="H36">
            <v>209</v>
          </cell>
          <cell r="I36">
            <v>218</v>
          </cell>
        </row>
        <row r="37">
          <cell r="E37">
            <v>0</v>
          </cell>
          <cell r="H37">
            <v>0</v>
          </cell>
          <cell r="I37">
            <v>0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88</v>
          </cell>
          <cell r="I56">
            <v>93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19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10</v>
          </cell>
          <cell r="H12">
            <v>247</v>
          </cell>
          <cell r="I12">
            <v>257</v>
          </cell>
        </row>
        <row r="13">
          <cell r="E13">
            <v>5</v>
          </cell>
          <cell r="H13">
            <v>124</v>
          </cell>
          <cell r="I13">
            <v>129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27</v>
          </cell>
          <cell r="H17">
            <v>404</v>
          </cell>
          <cell r="I17">
            <v>431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84</v>
          </cell>
          <cell r="H24">
            <v>1282</v>
          </cell>
          <cell r="I24">
            <v>1367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132</v>
          </cell>
          <cell r="I32">
            <v>137</v>
          </cell>
        </row>
        <row r="33">
          <cell r="E33">
            <v>7</v>
          </cell>
          <cell r="H33">
            <v>188</v>
          </cell>
          <cell r="I33">
            <v>195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7</v>
          </cell>
          <cell r="H36">
            <v>172</v>
          </cell>
          <cell r="I36">
            <v>180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88</v>
          </cell>
          <cell r="I56">
            <v>93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0</v>
          </cell>
          <cell r="H60">
            <v>0</v>
          </cell>
        </row>
      </sheetData>
      <sheetData sheetId="20">
        <row r="9">
          <cell r="E9">
            <v>2</v>
          </cell>
          <cell r="H9">
            <v>48</v>
          </cell>
          <cell r="I9">
            <v>50</v>
          </cell>
        </row>
        <row r="12">
          <cell r="E12">
            <v>12</v>
          </cell>
          <cell r="H12">
            <v>307</v>
          </cell>
          <cell r="I12">
            <v>319</v>
          </cell>
        </row>
        <row r="13">
          <cell r="E13">
            <v>3</v>
          </cell>
          <cell r="H13">
            <v>76</v>
          </cell>
          <cell r="I13">
            <v>79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36</v>
          </cell>
          <cell r="H17">
            <v>539</v>
          </cell>
          <cell r="I17">
            <v>575</v>
          </cell>
        </row>
        <row r="18">
          <cell r="E18">
            <v>10</v>
          </cell>
          <cell r="H18">
            <v>150</v>
          </cell>
          <cell r="I18">
            <v>160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3</v>
          </cell>
          <cell r="H20">
            <v>45</v>
          </cell>
          <cell r="I20">
            <v>48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2</v>
          </cell>
          <cell r="H22">
            <v>30</v>
          </cell>
          <cell r="I22">
            <v>32</v>
          </cell>
        </row>
        <row r="24">
          <cell r="E24">
            <v>89</v>
          </cell>
          <cell r="H24">
            <v>1335</v>
          </cell>
          <cell r="I24">
            <v>1424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132</v>
          </cell>
          <cell r="I32">
            <v>137</v>
          </cell>
        </row>
        <row r="33">
          <cell r="E33">
            <v>7</v>
          </cell>
          <cell r="H33">
            <v>193</v>
          </cell>
          <cell r="I33">
            <v>201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8</v>
          </cell>
          <cell r="H36">
            <v>209</v>
          </cell>
          <cell r="I36">
            <v>218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88</v>
          </cell>
          <cell r="I56">
            <v>93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21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10</v>
          </cell>
          <cell r="H12">
            <v>256</v>
          </cell>
          <cell r="I12">
            <v>266</v>
          </cell>
        </row>
        <row r="13">
          <cell r="E13">
            <v>7</v>
          </cell>
          <cell r="H13">
            <v>180</v>
          </cell>
          <cell r="I13">
            <v>187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27</v>
          </cell>
          <cell r="H17">
            <v>404</v>
          </cell>
          <cell r="I17">
            <v>431</v>
          </cell>
        </row>
        <row r="18">
          <cell r="E18">
            <v>15</v>
          </cell>
          <cell r="H18">
            <v>225</v>
          </cell>
          <cell r="I18">
            <v>240</v>
          </cell>
        </row>
        <row r="19">
          <cell r="E19">
            <v>23</v>
          </cell>
          <cell r="H19">
            <v>344</v>
          </cell>
          <cell r="I19">
            <v>367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2</v>
          </cell>
          <cell r="H22">
            <v>30</v>
          </cell>
          <cell r="I22">
            <v>32</v>
          </cell>
        </row>
        <row r="24">
          <cell r="E24">
            <v>97</v>
          </cell>
          <cell r="H24">
            <v>1455</v>
          </cell>
          <cell r="I24">
            <v>1552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132</v>
          </cell>
          <cell r="I32">
            <v>137</v>
          </cell>
        </row>
        <row r="33">
          <cell r="E33">
            <v>7</v>
          </cell>
          <cell r="H33">
            <v>184</v>
          </cell>
          <cell r="I33">
            <v>191</v>
          </cell>
        </row>
        <row r="35">
          <cell r="E35">
            <v>7</v>
          </cell>
          <cell r="H35">
            <v>201</v>
          </cell>
          <cell r="I35">
            <v>210</v>
          </cell>
        </row>
        <row r="36">
          <cell r="E36">
            <v>7</v>
          </cell>
          <cell r="H36">
            <v>187</v>
          </cell>
          <cell r="I36">
            <v>195</v>
          </cell>
        </row>
        <row r="37">
          <cell r="E37">
            <v>2</v>
          </cell>
          <cell r="H37">
            <v>66</v>
          </cell>
          <cell r="I37">
            <v>70</v>
          </cell>
        </row>
        <row r="39">
          <cell r="E39">
            <v>16</v>
          </cell>
          <cell r="H39">
            <v>240</v>
          </cell>
          <cell r="I39">
            <v>256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1</v>
          </cell>
          <cell r="H60">
            <v>40</v>
          </cell>
          <cell r="I60">
            <v>42</v>
          </cell>
        </row>
      </sheetData>
      <sheetData sheetId="22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9</v>
          </cell>
          <cell r="H12">
            <v>224</v>
          </cell>
          <cell r="I12">
            <v>233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27</v>
          </cell>
          <cell r="H17">
            <v>404</v>
          </cell>
          <cell r="I17">
            <v>431</v>
          </cell>
        </row>
        <row r="18">
          <cell r="E18">
            <v>10</v>
          </cell>
          <cell r="H18">
            <v>150</v>
          </cell>
          <cell r="I18">
            <v>160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2</v>
          </cell>
          <cell r="H22">
            <v>30</v>
          </cell>
          <cell r="I22">
            <v>32</v>
          </cell>
        </row>
        <row r="24">
          <cell r="E24">
            <v>74</v>
          </cell>
          <cell r="H24">
            <v>1110</v>
          </cell>
          <cell r="I24">
            <v>1184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132</v>
          </cell>
          <cell r="I32">
            <v>137</v>
          </cell>
        </row>
        <row r="33">
          <cell r="E33">
            <v>6</v>
          </cell>
          <cell r="H33">
            <v>152</v>
          </cell>
          <cell r="I33">
            <v>159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7</v>
          </cell>
          <cell r="H36">
            <v>183</v>
          </cell>
          <cell r="I36">
            <v>191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0</v>
          </cell>
          <cell r="H60">
            <v>0</v>
          </cell>
        </row>
      </sheetData>
      <sheetData sheetId="23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8</v>
          </cell>
          <cell r="H12">
            <v>208</v>
          </cell>
          <cell r="I12">
            <v>216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31</v>
          </cell>
          <cell r="H17">
            <v>464</v>
          </cell>
          <cell r="I17">
            <v>495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0</v>
          </cell>
          <cell r="H20">
            <v>0</v>
          </cell>
          <cell r="I20">
            <v>0</v>
          </cell>
        </row>
        <row r="21">
          <cell r="E21">
            <v>3</v>
          </cell>
          <cell r="H21">
            <v>45</v>
          </cell>
          <cell r="I21">
            <v>48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75</v>
          </cell>
          <cell r="H24">
            <v>1125</v>
          </cell>
          <cell r="I24">
            <v>1200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7</v>
          </cell>
          <cell r="H32">
            <v>180</v>
          </cell>
          <cell r="I32">
            <v>187</v>
          </cell>
        </row>
        <row r="33">
          <cell r="E33">
            <v>7</v>
          </cell>
          <cell r="H33">
            <v>176</v>
          </cell>
          <cell r="I33">
            <v>184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7</v>
          </cell>
          <cell r="H36">
            <v>162</v>
          </cell>
          <cell r="I36">
            <v>169</v>
          </cell>
        </row>
        <row r="37">
          <cell r="E37">
            <v>0</v>
          </cell>
          <cell r="H37">
            <v>0</v>
          </cell>
          <cell r="I37">
            <v>0</v>
          </cell>
        </row>
        <row r="39">
          <cell r="E39">
            <v>12</v>
          </cell>
          <cell r="H39">
            <v>180</v>
          </cell>
          <cell r="I39">
            <v>192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58</v>
          </cell>
          <cell r="I56">
            <v>61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0</v>
          </cell>
          <cell r="H60">
            <v>0</v>
          </cell>
        </row>
      </sheetData>
      <sheetData sheetId="24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7</v>
          </cell>
          <cell r="H12">
            <v>172</v>
          </cell>
          <cell r="I12">
            <v>179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38</v>
          </cell>
          <cell r="H17">
            <v>568</v>
          </cell>
          <cell r="I17">
            <v>606</v>
          </cell>
        </row>
        <row r="18">
          <cell r="E18">
            <v>15</v>
          </cell>
          <cell r="H18">
            <v>225</v>
          </cell>
          <cell r="I18">
            <v>240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71</v>
          </cell>
          <cell r="H24">
            <v>1065</v>
          </cell>
          <cell r="I24">
            <v>1136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160</v>
          </cell>
          <cell r="I32">
            <v>166</v>
          </cell>
        </row>
        <row r="33">
          <cell r="E33">
            <v>7</v>
          </cell>
          <cell r="H33">
            <v>171</v>
          </cell>
          <cell r="I33">
            <v>178</v>
          </cell>
        </row>
        <row r="35">
          <cell r="E35">
            <v>6</v>
          </cell>
          <cell r="H35">
            <v>174</v>
          </cell>
          <cell r="I35">
            <v>182</v>
          </cell>
        </row>
        <row r="36">
          <cell r="E36">
            <v>7</v>
          </cell>
          <cell r="H36">
            <v>181</v>
          </cell>
          <cell r="I36">
            <v>189</v>
          </cell>
        </row>
        <row r="37">
          <cell r="E37">
            <v>2</v>
          </cell>
          <cell r="H37">
            <v>66</v>
          </cell>
          <cell r="I37">
            <v>70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2</v>
          </cell>
          <cell r="H41">
            <v>88</v>
          </cell>
          <cell r="I41">
            <v>92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2</v>
          </cell>
          <cell r="H56">
            <v>43</v>
          </cell>
          <cell r="I56">
            <v>45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25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8</v>
          </cell>
          <cell r="H12">
            <v>203</v>
          </cell>
          <cell r="I12">
            <v>211</v>
          </cell>
        </row>
        <row r="13">
          <cell r="E13">
            <v>7</v>
          </cell>
          <cell r="H13">
            <v>176</v>
          </cell>
          <cell r="I13">
            <v>183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33</v>
          </cell>
          <cell r="H17">
            <v>494</v>
          </cell>
          <cell r="I17">
            <v>527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16</v>
          </cell>
          <cell r="H19">
            <v>239</v>
          </cell>
          <cell r="I19">
            <v>255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76</v>
          </cell>
          <cell r="H24">
            <v>1140</v>
          </cell>
          <cell r="I24">
            <v>1216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132</v>
          </cell>
          <cell r="I32">
            <v>137</v>
          </cell>
        </row>
        <row r="33">
          <cell r="E33">
            <v>5</v>
          </cell>
          <cell r="H33">
            <v>115</v>
          </cell>
          <cell r="I33">
            <v>120</v>
          </cell>
        </row>
        <row r="35">
          <cell r="E35">
            <v>6</v>
          </cell>
          <cell r="H35">
            <v>174</v>
          </cell>
          <cell r="I35">
            <v>182</v>
          </cell>
        </row>
        <row r="36">
          <cell r="E36">
            <v>7</v>
          </cell>
          <cell r="H36">
            <v>172</v>
          </cell>
          <cell r="I36">
            <v>180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0</v>
          </cell>
          <cell r="H60">
            <v>0</v>
          </cell>
        </row>
      </sheetData>
      <sheetData sheetId="26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12</v>
          </cell>
          <cell r="H12">
            <v>296</v>
          </cell>
          <cell r="I12">
            <v>308</v>
          </cell>
        </row>
        <row r="13">
          <cell r="E13">
            <v>2</v>
          </cell>
          <cell r="H13">
            <v>52</v>
          </cell>
          <cell r="I13">
            <v>54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49</v>
          </cell>
          <cell r="H17">
            <v>734</v>
          </cell>
          <cell r="I17">
            <v>783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88</v>
          </cell>
          <cell r="H24">
            <v>1380</v>
          </cell>
          <cell r="I24">
            <v>1470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140</v>
          </cell>
          <cell r="I32">
            <v>145</v>
          </cell>
        </row>
        <row r="33">
          <cell r="E33">
            <v>8</v>
          </cell>
          <cell r="H33">
            <v>191</v>
          </cell>
          <cell r="I33">
            <v>200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7</v>
          </cell>
          <cell r="H36">
            <v>181</v>
          </cell>
          <cell r="I36">
            <v>189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1</v>
          </cell>
          <cell r="H41">
            <v>45</v>
          </cell>
          <cell r="I41">
            <v>47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0</v>
          </cell>
          <cell r="H60">
            <v>0</v>
          </cell>
        </row>
      </sheetData>
      <sheetData sheetId="27">
        <row r="9">
          <cell r="E9">
            <v>2</v>
          </cell>
          <cell r="H9">
            <v>48</v>
          </cell>
          <cell r="I9">
            <v>50</v>
          </cell>
        </row>
        <row r="12">
          <cell r="E12">
            <v>10</v>
          </cell>
          <cell r="H12">
            <v>236</v>
          </cell>
          <cell r="I12">
            <v>246</v>
          </cell>
        </row>
        <row r="13">
          <cell r="E13">
            <v>5</v>
          </cell>
          <cell r="H13">
            <v>128</v>
          </cell>
          <cell r="I13">
            <v>133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30</v>
          </cell>
          <cell r="H17">
            <v>449</v>
          </cell>
          <cell r="I17">
            <v>479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16</v>
          </cell>
          <cell r="H19">
            <v>239</v>
          </cell>
          <cell r="I19">
            <v>255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86</v>
          </cell>
          <cell r="H24">
            <v>1290</v>
          </cell>
          <cell r="I24">
            <v>1376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132</v>
          </cell>
          <cell r="I32">
            <v>137</v>
          </cell>
        </row>
        <row r="33">
          <cell r="E33">
            <v>6</v>
          </cell>
          <cell r="H33">
            <v>161</v>
          </cell>
          <cell r="I33">
            <v>168</v>
          </cell>
        </row>
        <row r="35">
          <cell r="E35">
            <v>6</v>
          </cell>
          <cell r="H35">
            <v>180</v>
          </cell>
          <cell r="I35">
            <v>189</v>
          </cell>
        </row>
        <row r="36">
          <cell r="E36">
            <v>7</v>
          </cell>
          <cell r="H36">
            <v>185</v>
          </cell>
          <cell r="I36">
            <v>193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2</v>
          </cell>
          <cell r="H41">
            <v>88</v>
          </cell>
          <cell r="I41">
            <v>92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6</v>
          </cell>
          <cell r="H56">
            <v>90</v>
          </cell>
          <cell r="I56">
            <v>96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28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13</v>
          </cell>
          <cell r="H12">
            <v>320</v>
          </cell>
          <cell r="I12">
            <v>333</v>
          </cell>
        </row>
        <row r="13">
          <cell r="E13">
            <v>6</v>
          </cell>
          <cell r="H13">
            <v>158</v>
          </cell>
          <cell r="I13">
            <v>164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31</v>
          </cell>
          <cell r="H17">
            <v>464</v>
          </cell>
          <cell r="I17">
            <v>495</v>
          </cell>
        </row>
        <row r="18">
          <cell r="E18">
            <v>16</v>
          </cell>
          <cell r="H18">
            <v>240</v>
          </cell>
          <cell r="I18">
            <v>256</v>
          </cell>
        </row>
        <row r="19">
          <cell r="E19">
            <v>20</v>
          </cell>
          <cell r="H19">
            <v>300</v>
          </cell>
          <cell r="I19">
            <v>320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3</v>
          </cell>
          <cell r="H21">
            <v>45</v>
          </cell>
          <cell r="I21">
            <v>48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95</v>
          </cell>
          <cell r="H24">
            <v>1455</v>
          </cell>
          <cell r="I24">
            <v>1551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132</v>
          </cell>
          <cell r="I32">
            <v>137</v>
          </cell>
        </row>
        <row r="33">
          <cell r="E33">
            <v>8</v>
          </cell>
          <cell r="H33">
            <v>186</v>
          </cell>
          <cell r="I33">
            <v>194</v>
          </cell>
        </row>
        <row r="35">
          <cell r="E35">
            <v>6</v>
          </cell>
          <cell r="H35">
            <v>176</v>
          </cell>
          <cell r="I35">
            <v>184</v>
          </cell>
        </row>
        <row r="36">
          <cell r="E36">
            <v>7</v>
          </cell>
          <cell r="H36">
            <v>139</v>
          </cell>
          <cell r="I36">
            <v>146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15</v>
          </cell>
          <cell r="H39">
            <v>225</v>
          </cell>
          <cell r="I39">
            <v>240</v>
          </cell>
        </row>
        <row r="41">
          <cell r="E41">
            <v>1</v>
          </cell>
          <cell r="H41">
            <v>45</v>
          </cell>
          <cell r="I41">
            <v>47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88</v>
          </cell>
          <cell r="I56">
            <v>93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1</v>
          </cell>
          <cell r="H60">
            <v>41</v>
          </cell>
          <cell r="I60">
            <v>43</v>
          </cell>
        </row>
      </sheetData>
      <sheetData sheetId="29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156</v>
          </cell>
          <cell r="I12">
            <v>162</v>
          </cell>
        </row>
        <row r="13">
          <cell r="E13">
            <v>2</v>
          </cell>
          <cell r="H13">
            <v>52</v>
          </cell>
          <cell r="I13">
            <v>54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32</v>
          </cell>
          <cell r="H17">
            <v>479</v>
          </cell>
          <cell r="I17">
            <v>511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75</v>
          </cell>
          <cell r="H24">
            <v>1125</v>
          </cell>
          <cell r="I24">
            <v>1200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104</v>
          </cell>
          <cell r="I32">
            <v>108</v>
          </cell>
        </row>
        <row r="33">
          <cell r="E33">
            <v>7</v>
          </cell>
          <cell r="H33">
            <v>184</v>
          </cell>
          <cell r="I33">
            <v>191</v>
          </cell>
        </row>
        <row r="35">
          <cell r="E35">
            <v>6</v>
          </cell>
          <cell r="H35">
            <v>171</v>
          </cell>
          <cell r="I35">
            <v>178</v>
          </cell>
        </row>
        <row r="36">
          <cell r="E36">
            <v>7</v>
          </cell>
          <cell r="H36">
            <v>169</v>
          </cell>
          <cell r="I36">
            <v>176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0</v>
          </cell>
          <cell r="H60">
            <v>0</v>
          </cell>
        </row>
      </sheetData>
      <sheetData sheetId="30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152</v>
          </cell>
          <cell r="I12">
            <v>158</v>
          </cell>
        </row>
        <row r="13">
          <cell r="E13">
            <v>1</v>
          </cell>
          <cell r="H13">
            <v>28</v>
          </cell>
          <cell r="I13">
            <v>29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20</v>
          </cell>
          <cell r="H19">
            <v>299</v>
          </cell>
          <cell r="I19">
            <v>319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67</v>
          </cell>
          <cell r="H24">
            <v>1005</v>
          </cell>
          <cell r="I24">
            <v>1072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124</v>
          </cell>
          <cell r="I32">
            <v>129</v>
          </cell>
        </row>
        <row r="33">
          <cell r="E33">
            <v>6</v>
          </cell>
          <cell r="H33">
            <v>147</v>
          </cell>
          <cell r="I33">
            <v>153</v>
          </cell>
        </row>
        <row r="35">
          <cell r="E35">
            <v>6</v>
          </cell>
          <cell r="H35">
            <v>170</v>
          </cell>
          <cell r="I35">
            <v>177</v>
          </cell>
        </row>
        <row r="36">
          <cell r="E36">
            <v>8</v>
          </cell>
          <cell r="H36">
            <v>202</v>
          </cell>
          <cell r="I36">
            <v>211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31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8</v>
          </cell>
          <cell r="H12">
            <v>195</v>
          </cell>
          <cell r="I12">
            <v>203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27</v>
          </cell>
          <cell r="H17">
            <v>404</v>
          </cell>
          <cell r="I17">
            <v>431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69</v>
          </cell>
          <cell r="H24">
            <v>1035</v>
          </cell>
          <cell r="I24">
            <v>1104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124</v>
          </cell>
          <cell r="I32">
            <v>129</v>
          </cell>
        </row>
        <row r="33">
          <cell r="E33">
            <v>7</v>
          </cell>
          <cell r="H33">
            <v>180</v>
          </cell>
          <cell r="I33">
            <v>187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6</v>
          </cell>
          <cell r="H36">
            <v>147</v>
          </cell>
          <cell r="I36">
            <v>153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12</v>
          </cell>
          <cell r="H39">
            <v>180</v>
          </cell>
          <cell r="I39">
            <v>192</v>
          </cell>
        </row>
        <row r="41">
          <cell r="E41">
            <v>2</v>
          </cell>
          <cell r="H41">
            <v>88</v>
          </cell>
          <cell r="I41">
            <v>92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32">
        <row r="9">
          <cell r="E9">
            <v>0</v>
          </cell>
          <cell r="H9">
            <v>0</v>
          </cell>
          <cell r="I9">
            <v>0</v>
          </cell>
        </row>
        <row r="12">
          <cell r="E12">
            <v>0</v>
          </cell>
          <cell r="H12">
            <v>0</v>
          </cell>
          <cell r="I12">
            <v>0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0</v>
          </cell>
          <cell r="H15">
            <v>0</v>
          </cell>
          <cell r="I15">
            <v>0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0">
          <cell r="E20">
            <v>0</v>
          </cell>
          <cell r="H20">
            <v>0</v>
          </cell>
          <cell r="I20">
            <v>0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0</v>
          </cell>
          <cell r="H24">
            <v>0</v>
          </cell>
          <cell r="I24">
            <v>0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0</v>
          </cell>
          <cell r="H28">
            <v>0</v>
          </cell>
          <cell r="I28">
            <v>0</v>
          </cell>
        </row>
        <row r="30">
          <cell r="E30">
            <v>0</v>
          </cell>
          <cell r="H30">
            <v>0</v>
          </cell>
          <cell r="I30">
            <v>0</v>
          </cell>
        </row>
        <row r="32">
          <cell r="E32">
            <v>0</v>
          </cell>
          <cell r="H32">
            <v>0</v>
          </cell>
        </row>
        <row r="33">
          <cell r="E33">
            <v>0</v>
          </cell>
          <cell r="H33">
            <v>0</v>
          </cell>
        </row>
        <row r="35">
          <cell r="E35">
            <v>0</v>
          </cell>
          <cell r="H35">
            <v>0</v>
          </cell>
        </row>
        <row r="36">
          <cell r="E36">
            <v>0</v>
          </cell>
          <cell r="H36">
            <v>0</v>
          </cell>
        </row>
        <row r="37">
          <cell r="E37">
            <v>0</v>
          </cell>
          <cell r="H37">
            <v>0</v>
          </cell>
          <cell r="I37">
            <v>0</v>
          </cell>
        </row>
        <row r="39">
          <cell r="E39">
            <v>0</v>
          </cell>
          <cell r="H39">
            <v>0</v>
          </cell>
          <cell r="I39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0</v>
          </cell>
          <cell r="H60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C SỞ GTVT 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 refreshError="1"/>
      <sheetData sheetId="1" refreshError="1"/>
      <sheetData sheetId="2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10</v>
          </cell>
          <cell r="H12">
            <v>256</v>
          </cell>
          <cell r="I12">
            <v>266</v>
          </cell>
        </row>
        <row r="13">
          <cell r="E13">
            <v>2</v>
          </cell>
          <cell r="H13">
            <v>56</v>
          </cell>
          <cell r="I13">
            <v>58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30</v>
          </cell>
          <cell r="H17">
            <v>449</v>
          </cell>
          <cell r="I17">
            <v>479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81</v>
          </cell>
          <cell r="H24">
            <v>1275</v>
          </cell>
          <cell r="I24">
            <v>1358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152</v>
          </cell>
          <cell r="I32">
            <v>158</v>
          </cell>
        </row>
        <row r="33">
          <cell r="E33">
            <v>7</v>
          </cell>
          <cell r="H33">
            <v>175</v>
          </cell>
          <cell r="I33">
            <v>182</v>
          </cell>
        </row>
        <row r="35">
          <cell r="E35">
            <v>6</v>
          </cell>
          <cell r="H35">
            <v>181</v>
          </cell>
          <cell r="I35">
            <v>191</v>
          </cell>
        </row>
        <row r="36">
          <cell r="E36">
            <v>7</v>
          </cell>
          <cell r="H36">
            <v>180</v>
          </cell>
          <cell r="I36">
            <v>187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15</v>
          </cell>
          <cell r="H39">
            <v>225</v>
          </cell>
          <cell r="I39">
            <v>240</v>
          </cell>
        </row>
        <row r="41">
          <cell r="E41">
            <v>1</v>
          </cell>
          <cell r="H41">
            <v>45</v>
          </cell>
          <cell r="I41">
            <v>47</v>
          </cell>
        </row>
        <row r="42">
          <cell r="E42">
            <v>0</v>
          </cell>
          <cell r="H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3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16</v>
          </cell>
          <cell r="H12">
            <v>419</v>
          </cell>
          <cell r="I12">
            <v>435</v>
          </cell>
        </row>
        <row r="13">
          <cell r="E13">
            <v>6</v>
          </cell>
          <cell r="H13">
            <v>151</v>
          </cell>
          <cell r="I13">
            <v>157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16</v>
          </cell>
          <cell r="H19">
            <v>239</v>
          </cell>
          <cell r="I19">
            <v>255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90</v>
          </cell>
          <cell r="H24">
            <v>1350</v>
          </cell>
          <cell r="I24">
            <v>1440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156</v>
          </cell>
          <cell r="I32">
            <v>162</v>
          </cell>
        </row>
        <row r="33">
          <cell r="E33">
            <v>8</v>
          </cell>
          <cell r="H33">
            <v>208</v>
          </cell>
          <cell r="I33">
            <v>216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10</v>
          </cell>
          <cell r="H36">
            <v>276</v>
          </cell>
          <cell r="I36">
            <v>288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0</v>
          </cell>
          <cell r="H58">
            <v>0</v>
          </cell>
        </row>
        <row r="60">
          <cell r="E60">
            <v>1</v>
          </cell>
          <cell r="H60">
            <v>41</v>
          </cell>
          <cell r="I60">
            <v>43</v>
          </cell>
        </row>
      </sheetData>
      <sheetData sheetId="4">
        <row r="9">
          <cell r="E9">
            <v>2</v>
          </cell>
          <cell r="H9">
            <v>48</v>
          </cell>
          <cell r="I9">
            <v>50</v>
          </cell>
        </row>
        <row r="12">
          <cell r="E12">
            <v>13</v>
          </cell>
          <cell r="H12">
            <v>336</v>
          </cell>
          <cell r="I12">
            <v>349</v>
          </cell>
        </row>
        <row r="13">
          <cell r="E13">
            <v>6</v>
          </cell>
          <cell r="H13">
            <v>159</v>
          </cell>
          <cell r="I13">
            <v>165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33</v>
          </cell>
          <cell r="H17">
            <v>494</v>
          </cell>
          <cell r="I17">
            <v>527</v>
          </cell>
        </row>
        <row r="18">
          <cell r="E18">
            <v>15</v>
          </cell>
          <cell r="H18">
            <v>225</v>
          </cell>
          <cell r="I18">
            <v>240</v>
          </cell>
        </row>
        <row r="19">
          <cell r="E19">
            <v>15</v>
          </cell>
          <cell r="H19">
            <v>224</v>
          </cell>
          <cell r="I19">
            <v>239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82</v>
          </cell>
          <cell r="H24">
            <v>1290</v>
          </cell>
          <cell r="I24">
            <v>1374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128</v>
          </cell>
          <cell r="I32">
            <v>133</v>
          </cell>
        </row>
        <row r="33">
          <cell r="E33">
            <v>7</v>
          </cell>
          <cell r="H33">
            <v>184</v>
          </cell>
          <cell r="I33">
            <v>191</v>
          </cell>
        </row>
        <row r="35">
          <cell r="E35">
            <v>7</v>
          </cell>
          <cell r="H35">
            <v>206</v>
          </cell>
          <cell r="I35">
            <v>216</v>
          </cell>
        </row>
        <row r="36">
          <cell r="E36">
            <v>9</v>
          </cell>
          <cell r="H36">
            <v>235</v>
          </cell>
          <cell r="I36">
            <v>245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5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12</v>
          </cell>
          <cell r="H12">
            <v>308</v>
          </cell>
          <cell r="I12">
            <v>320</v>
          </cell>
        </row>
        <row r="13">
          <cell r="E13">
            <v>3</v>
          </cell>
          <cell r="H13">
            <v>72</v>
          </cell>
          <cell r="I13">
            <v>75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24</v>
          </cell>
          <cell r="H17">
            <v>359</v>
          </cell>
          <cell r="I17">
            <v>383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21</v>
          </cell>
          <cell r="H19">
            <v>314</v>
          </cell>
          <cell r="I19">
            <v>335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90</v>
          </cell>
          <cell r="H24">
            <v>1350</v>
          </cell>
          <cell r="I24">
            <v>1440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7</v>
          </cell>
          <cell r="H33">
            <v>189</v>
          </cell>
          <cell r="I33">
            <v>197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7</v>
          </cell>
          <cell r="H36">
            <v>170</v>
          </cell>
          <cell r="I36">
            <v>178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15</v>
          </cell>
          <cell r="H39">
            <v>225</v>
          </cell>
          <cell r="I39">
            <v>240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88</v>
          </cell>
          <cell r="I56">
            <v>93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6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13</v>
          </cell>
          <cell r="H12">
            <v>347</v>
          </cell>
          <cell r="I12">
            <v>360</v>
          </cell>
        </row>
        <row r="13">
          <cell r="E13">
            <v>4</v>
          </cell>
          <cell r="H13">
            <v>108</v>
          </cell>
          <cell r="I13">
            <v>112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30</v>
          </cell>
          <cell r="H17">
            <v>449</v>
          </cell>
          <cell r="I17">
            <v>479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78</v>
          </cell>
          <cell r="H24">
            <v>1230</v>
          </cell>
          <cell r="I24">
            <v>1310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128</v>
          </cell>
          <cell r="I32">
            <v>133</v>
          </cell>
        </row>
        <row r="33">
          <cell r="E33">
            <v>8</v>
          </cell>
          <cell r="H33">
            <v>209</v>
          </cell>
          <cell r="I33">
            <v>218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9</v>
          </cell>
          <cell r="H36">
            <v>242</v>
          </cell>
          <cell r="I36">
            <v>253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1</v>
          </cell>
          <cell r="H41">
            <v>45</v>
          </cell>
          <cell r="I41">
            <v>47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88</v>
          </cell>
          <cell r="I56">
            <v>93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0</v>
          </cell>
          <cell r="H60">
            <v>0</v>
          </cell>
        </row>
      </sheetData>
      <sheetData sheetId="7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5</v>
          </cell>
          <cell r="H12">
            <v>124</v>
          </cell>
          <cell r="I12">
            <v>129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32</v>
          </cell>
          <cell r="H17">
            <v>479</v>
          </cell>
          <cell r="I17">
            <v>511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16</v>
          </cell>
          <cell r="H19">
            <v>239</v>
          </cell>
          <cell r="I19">
            <v>255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82</v>
          </cell>
          <cell r="H24">
            <v>1230</v>
          </cell>
          <cell r="I24">
            <v>1312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128</v>
          </cell>
          <cell r="I32">
            <v>133</v>
          </cell>
        </row>
        <row r="33">
          <cell r="E33">
            <v>7</v>
          </cell>
          <cell r="H33">
            <v>167</v>
          </cell>
          <cell r="I33">
            <v>174</v>
          </cell>
        </row>
        <row r="35">
          <cell r="E35">
            <v>6</v>
          </cell>
          <cell r="H35">
            <v>174</v>
          </cell>
          <cell r="I35">
            <v>182</v>
          </cell>
        </row>
        <row r="36">
          <cell r="E36">
            <v>9</v>
          </cell>
          <cell r="H36">
            <v>226</v>
          </cell>
          <cell r="I36">
            <v>236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2</v>
          </cell>
          <cell r="H41">
            <v>88</v>
          </cell>
          <cell r="I41">
            <v>92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8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11</v>
          </cell>
          <cell r="H12">
            <v>279</v>
          </cell>
          <cell r="I12">
            <v>290</v>
          </cell>
        </row>
        <row r="13">
          <cell r="E13">
            <v>2</v>
          </cell>
          <cell r="H13">
            <v>52</v>
          </cell>
          <cell r="I13">
            <v>54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27</v>
          </cell>
          <cell r="H17">
            <v>404</v>
          </cell>
          <cell r="I17">
            <v>431</v>
          </cell>
        </row>
        <row r="18">
          <cell r="E18">
            <v>10</v>
          </cell>
          <cell r="H18">
            <v>150</v>
          </cell>
          <cell r="I18">
            <v>160</v>
          </cell>
        </row>
        <row r="19">
          <cell r="E19">
            <v>14</v>
          </cell>
          <cell r="H19">
            <v>209</v>
          </cell>
          <cell r="I19">
            <v>223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86</v>
          </cell>
          <cell r="H24">
            <v>1350</v>
          </cell>
          <cell r="I24">
            <v>1438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124</v>
          </cell>
          <cell r="I32">
            <v>129</v>
          </cell>
        </row>
        <row r="33">
          <cell r="E33">
            <v>7</v>
          </cell>
          <cell r="H33">
            <v>163</v>
          </cell>
          <cell r="I33">
            <v>170</v>
          </cell>
        </row>
        <row r="35">
          <cell r="E35">
            <v>9</v>
          </cell>
          <cell r="H35">
            <v>261</v>
          </cell>
          <cell r="I35">
            <v>273</v>
          </cell>
        </row>
        <row r="36">
          <cell r="E36">
            <v>8</v>
          </cell>
          <cell r="H36">
            <v>209</v>
          </cell>
          <cell r="I36">
            <v>218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0</v>
          </cell>
          <cell r="H60">
            <v>0</v>
          </cell>
        </row>
      </sheetData>
      <sheetData sheetId="9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9</v>
          </cell>
          <cell r="H12">
            <v>220</v>
          </cell>
          <cell r="I12">
            <v>229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83</v>
          </cell>
          <cell r="H24">
            <v>1245</v>
          </cell>
          <cell r="I24">
            <v>1328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124</v>
          </cell>
          <cell r="I32">
            <v>129</v>
          </cell>
        </row>
        <row r="33">
          <cell r="E33">
            <v>7</v>
          </cell>
          <cell r="H33">
            <v>167</v>
          </cell>
          <cell r="I33">
            <v>174</v>
          </cell>
        </row>
        <row r="35">
          <cell r="E35">
            <v>7</v>
          </cell>
          <cell r="H35">
            <v>202</v>
          </cell>
          <cell r="I35">
            <v>211</v>
          </cell>
        </row>
        <row r="36">
          <cell r="E36">
            <v>8</v>
          </cell>
          <cell r="H36">
            <v>199</v>
          </cell>
          <cell r="I36">
            <v>207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10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10</v>
          </cell>
          <cell r="H12">
            <v>256</v>
          </cell>
          <cell r="I12">
            <v>266</v>
          </cell>
        </row>
        <row r="13">
          <cell r="E13">
            <v>7</v>
          </cell>
          <cell r="H13">
            <v>180</v>
          </cell>
          <cell r="I13">
            <v>187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27</v>
          </cell>
          <cell r="H17">
            <v>404</v>
          </cell>
          <cell r="I17">
            <v>431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14</v>
          </cell>
          <cell r="H19">
            <v>209</v>
          </cell>
          <cell r="I19">
            <v>223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84</v>
          </cell>
          <cell r="H24">
            <v>1320</v>
          </cell>
          <cell r="I24">
            <v>1406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128</v>
          </cell>
          <cell r="I32">
            <v>133</v>
          </cell>
        </row>
        <row r="33">
          <cell r="E33">
            <v>7</v>
          </cell>
          <cell r="H33">
            <v>167</v>
          </cell>
          <cell r="I33">
            <v>174</v>
          </cell>
        </row>
        <row r="35">
          <cell r="E35">
            <v>5</v>
          </cell>
          <cell r="H35">
            <v>145</v>
          </cell>
          <cell r="I35">
            <v>152</v>
          </cell>
        </row>
        <row r="36">
          <cell r="E36">
            <v>8</v>
          </cell>
          <cell r="H36">
            <v>211</v>
          </cell>
          <cell r="I36">
            <v>220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13</v>
          </cell>
          <cell r="H39">
            <v>195</v>
          </cell>
          <cell r="I39">
            <v>208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1</v>
          </cell>
          <cell r="H60">
            <v>41</v>
          </cell>
          <cell r="I60">
            <v>43</v>
          </cell>
        </row>
      </sheetData>
      <sheetData sheetId="11">
        <row r="9">
          <cell r="E9">
            <v>2</v>
          </cell>
          <cell r="H9">
            <v>48</v>
          </cell>
          <cell r="I9">
            <v>50</v>
          </cell>
        </row>
        <row r="12">
          <cell r="E12">
            <v>10</v>
          </cell>
          <cell r="H12">
            <v>243</v>
          </cell>
          <cell r="I12">
            <v>253</v>
          </cell>
        </row>
        <row r="13">
          <cell r="E13">
            <v>3</v>
          </cell>
          <cell r="H13">
            <v>76</v>
          </cell>
          <cell r="I13">
            <v>79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48</v>
          </cell>
          <cell r="H17">
            <v>718</v>
          </cell>
          <cell r="I17">
            <v>766</v>
          </cell>
        </row>
        <row r="18">
          <cell r="E18">
            <v>6</v>
          </cell>
          <cell r="H18">
            <v>90</v>
          </cell>
          <cell r="I18">
            <v>96</v>
          </cell>
        </row>
        <row r="19">
          <cell r="E19">
            <v>10</v>
          </cell>
          <cell r="H19">
            <v>148</v>
          </cell>
          <cell r="I19">
            <v>158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90</v>
          </cell>
          <cell r="H24">
            <v>1350</v>
          </cell>
          <cell r="I24">
            <v>1440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0</v>
          </cell>
          <cell r="H30">
            <v>0</v>
          </cell>
          <cell r="I30">
            <v>0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5</v>
          </cell>
          <cell r="H33">
            <v>124</v>
          </cell>
          <cell r="I33">
            <v>129</v>
          </cell>
        </row>
        <row r="35">
          <cell r="E35">
            <v>5</v>
          </cell>
          <cell r="H35">
            <v>145</v>
          </cell>
          <cell r="I35">
            <v>152</v>
          </cell>
        </row>
        <row r="36">
          <cell r="E36">
            <v>6</v>
          </cell>
          <cell r="H36">
            <v>153</v>
          </cell>
          <cell r="I36">
            <v>160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7</v>
          </cell>
          <cell r="H56">
            <v>105</v>
          </cell>
          <cell r="I56">
            <v>112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2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14</v>
          </cell>
          <cell r="H12">
            <v>364</v>
          </cell>
          <cell r="I12">
            <v>378</v>
          </cell>
        </row>
        <row r="13">
          <cell r="E13">
            <v>5</v>
          </cell>
          <cell r="H13">
            <v>132</v>
          </cell>
          <cell r="I13">
            <v>137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37</v>
          </cell>
          <cell r="H17">
            <v>554</v>
          </cell>
          <cell r="I17">
            <v>591</v>
          </cell>
        </row>
        <row r="18">
          <cell r="E18">
            <v>9</v>
          </cell>
          <cell r="H18">
            <v>135</v>
          </cell>
          <cell r="I18">
            <v>144</v>
          </cell>
        </row>
        <row r="19">
          <cell r="E19">
            <v>20</v>
          </cell>
          <cell r="H19">
            <v>299</v>
          </cell>
          <cell r="I19">
            <v>319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3</v>
          </cell>
          <cell r="H21">
            <v>45</v>
          </cell>
          <cell r="I21">
            <v>48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92</v>
          </cell>
          <cell r="H24">
            <v>1440</v>
          </cell>
          <cell r="I24">
            <v>1534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124</v>
          </cell>
          <cell r="I32">
            <v>129</v>
          </cell>
        </row>
        <row r="33">
          <cell r="E33">
            <v>7</v>
          </cell>
          <cell r="H33">
            <v>171</v>
          </cell>
          <cell r="I33">
            <v>178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8</v>
          </cell>
          <cell r="H36">
            <v>207</v>
          </cell>
          <cell r="I36">
            <v>216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14</v>
          </cell>
          <cell r="H39">
            <v>210</v>
          </cell>
          <cell r="I39">
            <v>224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6</v>
          </cell>
          <cell r="H56">
            <v>116</v>
          </cell>
          <cell r="I56">
            <v>122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3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10</v>
          </cell>
          <cell r="H12">
            <v>256</v>
          </cell>
          <cell r="I12">
            <v>266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28</v>
          </cell>
          <cell r="H17">
            <v>419</v>
          </cell>
          <cell r="I17">
            <v>447</v>
          </cell>
        </row>
        <row r="18">
          <cell r="E18">
            <v>10</v>
          </cell>
          <cell r="H18">
            <v>150</v>
          </cell>
          <cell r="I18">
            <v>160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79</v>
          </cell>
          <cell r="H24">
            <v>1185</v>
          </cell>
          <cell r="I24">
            <v>1264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128</v>
          </cell>
          <cell r="I32">
            <v>133</v>
          </cell>
        </row>
        <row r="33">
          <cell r="E33">
            <v>7</v>
          </cell>
          <cell r="H33">
            <v>184</v>
          </cell>
          <cell r="I33">
            <v>191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10</v>
          </cell>
          <cell r="H36">
            <v>254</v>
          </cell>
          <cell r="I36">
            <v>265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19</v>
          </cell>
          <cell r="H39">
            <v>285</v>
          </cell>
          <cell r="I39">
            <v>304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14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5</v>
          </cell>
          <cell r="H12">
            <v>124</v>
          </cell>
          <cell r="I12">
            <v>129</v>
          </cell>
        </row>
        <row r="13">
          <cell r="E13">
            <v>1</v>
          </cell>
          <cell r="H13">
            <v>28</v>
          </cell>
          <cell r="I13">
            <v>29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77</v>
          </cell>
          <cell r="H24">
            <v>1185</v>
          </cell>
          <cell r="I24">
            <v>1263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26</v>
          </cell>
          <cell r="I30">
            <v>27</v>
          </cell>
        </row>
        <row r="32">
          <cell r="E32">
            <v>9</v>
          </cell>
          <cell r="H32">
            <v>220</v>
          </cell>
          <cell r="I32">
            <v>229</v>
          </cell>
        </row>
        <row r="33">
          <cell r="E33">
            <v>7</v>
          </cell>
          <cell r="H33">
            <v>184</v>
          </cell>
          <cell r="I33">
            <v>191</v>
          </cell>
        </row>
        <row r="35">
          <cell r="E35">
            <v>6</v>
          </cell>
          <cell r="H35">
            <v>180</v>
          </cell>
          <cell r="I35">
            <v>189</v>
          </cell>
        </row>
        <row r="36">
          <cell r="E36">
            <v>9</v>
          </cell>
          <cell r="H36">
            <v>230</v>
          </cell>
          <cell r="I36">
            <v>239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20</v>
          </cell>
          <cell r="H39">
            <v>300</v>
          </cell>
          <cell r="I39">
            <v>320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5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5</v>
          </cell>
          <cell r="H12">
            <v>136</v>
          </cell>
          <cell r="I12">
            <v>141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26</v>
          </cell>
          <cell r="H17">
            <v>389</v>
          </cell>
          <cell r="I17">
            <v>415</v>
          </cell>
        </row>
        <row r="18">
          <cell r="E18">
            <v>10</v>
          </cell>
          <cell r="H18">
            <v>150</v>
          </cell>
          <cell r="I18">
            <v>160</v>
          </cell>
        </row>
        <row r="19">
          <cell r="E19">
            <v>15</v>
          </cell>
          <cell r="H19">
            <v>224</v>
          </cell>
          <cell r="I19">
            <v>239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76</v>
          </cell>
          <cell r="H24">
            <v>1140</v>
          </cell>
          <cell r="I24">
            <v>1216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26</v>
          </cell>
          <cell r="I30">
            <v>27</v>
          </cell>
        </row>
        <row r="32">
          <cell r="E32">
            <v>5</v>
          </cell>
          <cell r="H32">
            <v>124</v>
          </cell>
          <cell r="I32">
            <v>129</v>
          </cell>
        </row>
        <row r="33">
          <cell r="E33">
            <v>6</v>
          </cell>
          <cell r="H33">
            <v>147</v>
          </cell>
          <cell r="I33">
            <v>153</v>
          </cell>
        </row>
        <row r="35">
          <cell r="E35">
            <v>6</v>
          </cell>
          <cell r="H35">
            <v>180</v>
          </cell>
          <cell r="I35">
            <v>189</v>
          </cell>
        </row>
        <row r="36">
          <cell r="E36">
            <v>7</v>
          </cell>
          <cell r="H36">
            <v>171</v>
          </cell>
          <cell r="I36">
            <v>178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16</v>
          </cell>
          <cell r="H39">
            <v>240</v>
          </cell>
          <cell r="I39">
            <v>256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6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156</v>
          </cell>
          <cell r="I12">
            <v>162</v>
          </cell>
        </row>
        <row r="13">
          <cell r="E13">
            <v>2</v>
          </cell>
          <cell r="H13">
            <v>52</v>
          </cell>
          <cell r="I13">
            <v>54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30</v>
          </cell>
          <cell r="H17">
            <v>449</v>
          </cell>
          <cell r="I17">
            <v>479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13</v>
          </cell>
          <cell r="H19">
            <v>194</v>
          </cell>
          <cell r="I19">
            <v>207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72</v>
          </cell>
          <cell r="H24">
            <v>1140</v>
          </cell>
          <cell r="I24">
            <v>1214</v>
          </cell>
        </row>
        <row r="26">
          <cell r="E26">
            <v>1</v>
          </cell>
          <cell r="H26">
            <v>24</v>
          </cell>
          <cell r="I26">
            <v>25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132</v>
          </cell>
          <cell r="I32">
            <v>137</v>
          </cell>
        </row>
        <row r="33">
          <cell r="E33">
            <v>7</v>
          </cell>
          <cell r="H33">
            <v>180</v>
          </cell>
          <cell r="I33">
            <v>187</v>
          </cell>
        </row>
        <row r="35">
          <cell r="E35">
            <v>5</v>
          </cell>
          <cell r="H35">
            <v>148</v>
          </cell>
          <cell r="I35">
            <v>155</v>
          </cell>
        </row>
        <row r="36">
          <cell r="E36">
            <v>8</v>
          </cell>
          <cell r="H36">
            <v>206</v>
          </cell>
          <cell r="I36">
            <v>214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18</v>
          </cell>
          <cell r="H39">
            <v>270</v>
          </cell>
          <cell r="I39">
            <v>288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7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11</v>
          </cell>
          <cell r="H12">
            <v>283</v>
          </cell>
          <cell r="I12">
            <v>294</v>
          </cell>
        </row>
        <row r="13">
          <cell r="E13">
            <v>4</v>
          </cell>
          <cell r="H13">
            <v>99</v>
          </cell>
          <cell r="I13">
            <v>103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43</v>
          </cell>
          <cell r="H17">
            <v>644</v>
          </cell>
          <cell r="I17">
            <v>687</v>
          </cell>
        </row>
        <row r="18">
          <cell r="E18">
            <v>6</v>
          </cell>
          <cell r="H18">
            <v>90</v>
          </cell>
          <cell r="I18">
            <v>96</v>
          </cell>
        </row>
        <row r="19">
          <cell r="E19">
            <v>13</v>
          </cell>
          <cell r="H19">
            <v>193</v>
          </cell>
          <cell r="I19">
            <v>206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93</v>
          </cell>
          <cell r="H24">
            <v>1395</v>
          </cell>
          <cell r="I24">
            <v>1488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92</v>
          </cell>
          <cell r="I32">
            <v>96</v>
          </cell>
        </row>
        <row r="33">
          <cell r="E33">
            <v>7</v>
          </cell>
          <cell r="H33">
            <v>180</v>
          </cell>
          <cell r="I33">
            <v>187</v>
          </cell>
        </row>
        <row r="35">
          <cell r="E35">
            <v>8</v>
          </cell>
          <cell r="H35">
            <v>230</v>
          </cell>
          <cell r="I35">
            <v>241</v>
          </cell>
        </row>
        <row r="36">
          <cell r="E36">
            <v>7</v>
          </cell>
          <cell r="H36">
            <v>177</v>
          </cell>
          <cell r="I36">
            <v>185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21</v>
          </cell>
          <cell r="H39">
            <v>315</v>
          </cell>
          <cell r="I39">
            <v>336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1</v>
          </cell>
          <cell r="H60">
            <v>41</v>
          </cell>
          <cell r="I60">
            <v>43</v>
          </cell>
        </row>
      </sheetData>
      <sheetData sheetId="18">
        <row r="9">
          <cell r="E9">
            <v>2</v>
          </cell>
          <cell r="H9">
            <v>48</v>
          </cell>
          <cell r="I9">
            <v>50</v>
          </cell>
        </row>
        <row r="12">
          <cell r="E12">
            <v>8</v>
          </cell>
          <cell r="H12">
            <v>204</v>
          </cell>
          <cell r="I12">
            <v>212</v>
          </cell>
        </row>
        <row r="13">
          <cell r="E13">
            <v>5</v>
          </cell>
          <cell r="H13">
            <v>127</v>
          </cell>
          <cell r="I13">
            <v>132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37</v>
          </cell>
          <cell r="H17">
            <v>554</v>
          </cell>
          <cell r="I17">
            <v>591</v>
          </cell>
        </row>
        <row r="18">
          <cell r="E18">
            <v>7</v>
          </cell>
          <cell r="H18">
            <v>105</v>
          </cell>
          <cell r="I18">
            <v>112</v>
          </cell>
        </row>
        <row r="19">
          <cell r="E19">
            <v>14</v>
          </cell>
          <cell r="H19">
            <v>208</v>
          </cell>
          <cell r="I19">
            <v>222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85</v>
          </cell>
          <cell r="H24">
            <v>1305</v>
          </cell>
          <cell r="I24">
            <v>1391</v>
          </cell>
        </row>
        <row r="26">
          <cell r="E26">
            <v>0</v>
          </cell>
          <cell r="H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8</v>
          </cell>
          <cell r="H33">
            <v>200</v>
          </cell>
          <cell r="I33">
            <v>208</v>
          </cell>
        </row>
        <row r="35">
          <cell r="E35">
            <v>5</v>
          </cell>
          <cell r="H35">
            <v>150</v>
          </cell>
          <cell r="I35">
            <v>158</v>
          </cell>
        </row>
        <row r="36">
          <cell r="E36">
            <v>9</v>
          </cell>
          <cell r="H36">
            <v>230</v>
          </cell>
          <cell r="I36">
            <v>239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20</v>
          </cell>
          <cell r="H39">
            <v>300</v>
          </cell>
          <cell r="I39">
            <v>320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9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18</v>
          </cell>
          <cell r="H12">
            <v>456</v>
          </cell>
          <cell r="I12">
            <v>474</v>
          </cell>
        </row>
        <row r="13">
          <cell r="E13">
            <v>2</v>
          </cell>
          <cell r="H13">
            <v>48</v>
          </cell>
          <cell r="I13">
            <v>50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19</v>
          </cell>
          <cell r="H18">
            <v>285</v>
          </cell>
          <cell r="I18">
            <v>304</v>
          </cell>
        </row>
        <row r="19">
          <cell r="E19">
            <v>22</v>
          </cell>
          <cell r="H19">
            <v>329</v>
          </cell>
          <cell r="I19">
            <v>351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3</v>
          </cell>
          <cell r="H21">
            <v>45</v>
          </cell>
          <cell r="I21">
            <v>48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90</v>
          </cell>
          <cell r="H24">
            <v>1350</v>
          </cell>
          <cell r="I24">
            <v>1440</v>
          </cell>
        </row>
        <row r="26">
          <cell r="E26">
            <v>1</v>
          </cell>
          <cell r="H26">
            <v>24</v>
          </cell>
          <cell r="I26">
            <v>25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7</v>
          </cell>
          <cell r="H33">
            <v>154</v>
          </cell>
          <cell r="I33">
            <v>161</v>
          </cell>
        </row>
        <row r="35">
          <cell r="E35">
            <v>7</v>
          </cell>
          <cell r="H35">
            <v>206</v>
          </cell>
          <cell r="I35">
            <v>216</v>
          </cell>
        </row>
        <row r="36">
          <cell r="E36">
            <v>8</v>
          </cell>
          <cell r="H36">
            <v>208</v>
          </cell>
          <cell r="I36">
            <v>216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20</v>
          </cell>
          <cell r="H39">
            <v>300</v>
          </cell>
          <cell r="I39">
            <v>320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7</v>
          </cell>
          <cell r="H56">
            <v>118</v>
          </cell>
          <cell r="I56">
            <v>125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0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7</v>
          </cell>
          <cell r="H12">
            <v>172</v>
          </cell>
          <cell r="I12">
            <v>179</v>
          </cell>
        </row>
        <row r="13">
          <cell r="E13">
            <v>3</v>
          </cell>
          <cell r="H13">
            <v>78</v>
          </cell>
          <cell r="I13">
            <v>81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26</v>
          </cell>
          <cell r="H17">
            <v>389</v>
          </cell>
          <cell r="I17">
            <v>415</v>
          </cell>
        </row>
        <row r="18">
          <cell r="E18">
            <v>10</v>
          </cell>
          <cell r="H18">
            <v>150</v>
          </cell>
          <cell r="I18">
            <v>160</v>
          </cell>
        </row>
        <row r="19">
          <cell r="E19">
            <v>12</v>
          </cell>
          <cell r="H19">
            <v>179</v>
          </cell>
          <cell r="I19">
            <v>191</v>
          </cell>
        </row>
        <row r="20">
          <cell r="E20">
            <v>0</v>
          </cell>
          <cell r="H20">
            <v>0</v>
          </cell>
          <cell r="I20">
            <v>0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75</v>
          </cell>
          <cell r="H24">
            <v>1125</v>
          </cell>
          <cell r="I24">
            <v>1200</v>
          </cell>
        </row>
        <row r="26">
          <cell r="E26">
            <v>1</v>
          </cell>
          <cell r="H26">
            <v>24</v>
          </cell>
          <cell r="I26">
            <v>25</v>
          </cell>
        </row>
        <row r="28">
          <cell r="E28">
            <v>1</v>
          </cell>
          <cell r="H28">
            <v>24</v>
          </cell>
          <cell r="I28">
            <v>25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5</v>
          </cell>
          <cell r="H33">
            <v>124</v>
          </cell>
          <cell r="I33">
            <v>129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8</v>
          </cell>
          <cell r="H36">
            <v>206</v>
          </cell>
          <cell r="I36">
            <v>214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18</v>
          </cell>
          <cell r="H39">
            <v>270</v>
          </cell>
          <cell r="I39">
            <v>288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21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152</v>
          </cell>
          <cell r="I12">
            <v>158</v>
          </cell>
        </row>
        <row r="13">
          <cell r="E13">
            <v>1</v>
          </cell>
          <cell r="H13">
            <v>28</v>
          </cell>
          <cell r="I13">
            <v>29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32</v>
          </cell>
          <cell r="H17">
            <v>479</v>
          </cell>
          <cell r="I17">
            <v>511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15</v>
          </cell>
          <cell r="H19">
            <v>224</v>
          </cell>
          <cell r="I19">
            <v>239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77</v>
          </cell>
          <cell r="H24">
            <v>1155</v>
          </cell>
          <cell r="I24">
            <v>1232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24</v>
          </cell>
          <cell r="I28">
            <v>25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92</v>
          </cell>
          <cell r="I32">
            <v>96</v>
          </cell>
        </row>
        <row r="33">
          <cell r="E33">
            <v>8</v>
          </cell>
          <cell r="H33">
            <v>199</v>
          </cell>
          <cell r="I33">
            <v>207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7</v>
          </cell>
          <cell r="H36">
            <v>171</v>
          </cell>
          <cell r="I36">
            <v>178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21</v>
          </cell>
          <cell r="H39">
            <v>315</v>
          </cell>
          <cell r="I39">
            <v>336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22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7</v>
          </cell>
          <cell r="H12">
            <v>172</v>
          </cell>
          <cell r="I12">
            <v>179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28</v>
          </cell>
          <cell r="H17">
            <v>419</v>
          </cell>
          <cell r="I17">
            <v>447</v>
          </cell>
        </row>
        <row r="18">
          <cell r="E18">
            <v>15</v>
          </cell>
          <cell r="H18">
            <v>225</v>
          </cell>
          <cell r="I18">
            <v>240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76</v>
          </cell>
          <cell r="H24">
            <v>1170</v>
          </cell>
          <cell r="I24">
            <v>1247</v>
          </cell>
        </row>
        <row r="26">
          <cell r="E26">
            <v>1</v>
          </cell>
          <cell r="H26">
            <v>24</v>
          </cell>
          <cell r="I26">
            <v>25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4</v>
          </cell>
          <cell r="H33">
            <v>108</v>
          </cell>
          <cell r="I33">
            <v>112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8</v>
          </cell>
          <cell r="H36">
            <v>206</v>
          </cell>
          <cell r="I36">
            <v>214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18</v>
          </cell>
          <cell r="H39">
            <v>270</v>
          </cell>
          <cell r="I39">
            <v>288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3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5</v>
          </cell>
          <cell r="H12">
            <v>124</v>
          </cell>
          <cell r="I12">
            <v>129</v>
          </cell>
        </row>
        <row r="13">
          <cell r="E13">
            <v>1</v>
          </cell>
          <cell r="H13">
            <v>28</v>
          </cell>
          <cell r="I13">
            <v>29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28</v>
          </cell>
          <cell r="H17">
            <v>419</v>
          </cell>
          <cell r="I17">
            <v>447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0</v>
          </cell>
          <cell r="H20">
            <v>0</v>
          </cell>
          <cell r="I20">
            <v>0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78</v>
          </cell>
          <cell r="H24">
            <v>1170</v>
          </cell>
          <cell r="I24">
            <v>1248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26</v>
          </cell>
          <cell r="I30">
            <v>27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7</v>
          </cell>
          <cell r="H33">
            <v>180</v>
          </cell>
          <cell r="I33">
            <v>187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9</v>
          </cell>
          <cell r="H36">
            <v>223</v>
          </cell>
          <cell r="I36">
            <v>232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20</v>
          </cell>
          <cell r="H39">
            <v>300</v>
          </cell>
          <cell r="I39">
            <v>320</v>
          </cell>
        </row>
        <row r="41">
          <cell r="E41">
            <v>2</v>
          </cell>
          <cell r="H41">
            <v>88</v>
          </cell>
          <cell r="I41">
            <v>92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1</v>
          </cell>
          <cell r="H60">
            <v>41</v>
          </cell>
          <cell r="I60">
            <v>43</v>
          </cell>
        </row>
      </sheetData>
      <sheetData sheetId="24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12</v>
          </cell>
          <cell r="H12">
            <v>300</v>
          </cell>
          <cell r="I12">
            <v>312</v>
          </cell>
        </row>
        <row r="13">
          <cell r="E13">
            <v>7</v>
          </cell>
          <cell r="H13">
            <v>180</v>
          </cell>
          <cell r="I13">
            <v>187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30</v>
          </cell>
          <cell r="H17">
            <v>449</v>
          </cell>
          <cell r="I17">
            <v>479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82</v>
          </cell>
          <cell r="H24">
            <v>1290</v>
          </cell>
          <cell r="I24">
            <v>1374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6</v>
          </cell>
          <cell r="H33">
            <v>160</v>
          </cell>
          <cell r="I33">
            <v>166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8</v>
          </cell>
          <cell r="H36">
            <v>207</v>
          </cell>
          <cell r="I36">
            <v>216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20</v>
          </cell>
          <cell r="H39">
            <v>300</v>
          </cell>
          <cell r="I39">
            <v>320</v>
          </cell>
        </row>
        <row r="41">
          <cell r="E41">
            <v>1</v>
          </cell>
          <cell r="H41">
            <v>45</v>
          </cell>
          <cell r="I41">
            <v>47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5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11</v>
          </cell>
          <cell r="H12">
            <v>276</v>
          </cell>
          <cell r="I12">
            <v>287</v>
          </cell>
        </row>
        <row r="13">
          <cell r="E13">
            <v>4</v>
          </cell>
          <cell r="H13">
            <v>100</v>
          </cell>
          <cell r="I13">
            <v>104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30</v>
          </cell>
          <cell r="H17">
            <v>449</v>
          </cell>
          <cell r="I17">
            <v>479</v>
          </cell>
        </row>
        <row r="18">
          <cell r="E18">
            <v>9</v>
          </cell>
          <cell r="H18">
            <v>135</v>
          </cell>
          <cell r="I18">
            <v>144</v>
          </cell>
        </row>
        <row r="19">
          <cell r="E19">
            <v>15</v>
          </cell>
          <cell r="H19">
            <v>224</v>
          </cell>
          <cell r="I19">
            <v>239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82</v>
          </cell>
          <cell r="H24">
            <v>1230</v>
          </cell>
          <cell r="I24">
            <v>1312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7</v>
          </cell>
          <cell r="H33">
            <v>184</v>
          </cell>
          <cell r="I33">
            <v>191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8</v>
          </cell>
          <cell r="H36">
            <v>202</v>
          </cell>
          <cell r="I36">
            <v>210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20</v>
          </cell>
          <cell r="H39">
            <v>300</v>
          </cell>
          <cell r="I39">
            <v>320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26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12</v>
          </cell>
          <cell r="H12">
            <v>292</v>
          </cell>
          <cell r="I12">
            <v>304</v>
          </cell>
        </row>
        <row r="13">
          <cell r="E13">
            <v>4</v>
          </cell>
          <cell r="H13">
            <v>103</v>
          </cell>
          <cell r="I13">
            <v>107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17</v>
          </cell>
          <cell r="H18">
            <v>255</v>
          </cell>
          <cell r="I18">
            <v>272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0</v>
          </cell>
          <cell r="H20">
            <v>0</v>
          </cell>
          <cell r="I20">
            <v>0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92</v>
          </cell>
          <cell r="H24">
            <v>1440</v>
          </cell>
          <cell r="I24">
            <v>1534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96</v>
          </cell>
          <cell r="I32">
            <v>100</v>
          </cell>
        </row>
        <row r="33">
          <cell r="E33">
            <v>7</v>
          </cell>
          <cell r="H33">
            <v>188</v>
          </cell>
          <cell r="I33">
            <v>195</v>
          </cell>
        </row>
        <row r="35">
          <cell r="E35">
            <v>7</v>
          </cell>
          <cell r="H35">
            <v>199</v>
          </cell>
          <cell r="I35">
            <v>207</v>
          </cell>
        </row>
        <row r="36">
          <cell r="E36">
            <v>8</v>
          </cell>
          <cell r="H36">
            <v>206</v>
          </cell>
          <cell r="I36">
            <v>214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20</v>
          </cell>
          <cell r="H39">
            <v>300</v>
          </cell>
          <cell r="I39">
            <v>320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7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5</v>
          </cell>
          <cell r="H12">
            <v>116</v>
          </cell>
          <cell r="I12">
            <v>121</v>
          </cell>
        </row>
        <row r="13">
          <cell r="E13">
            <v>1</v>
          </cell>
          <cell r="H13">
            <v>27</v>
          </cell>
          <cell r="I13">
            <v>28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28</v>
          </cell>
          <cell r="H17">
            <v>419</v>
          </cell>
          <cell r="I17">
            <v>447</v>
          </cell>
        </row>
        <row r="18">
          <cell r="E18">
            <v>6</v>
          </cell>
          <cell r="H18">
            <v>90</v>
          </cell>
          <cell r="I18">
            <v>96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0</v>
          </cell>
          <cell r="H20">
            <v>0</v>
          </cell>
          <cell r="I20">
            <v>0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80</v>
          </cell>
          <cell r="H24">
            <v>1200</v>
          </cell>
          <cell r="I24">
            <v>1280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92</v>
          </cell>
          <cell r="I32">
            <v>96</v>
          </cell>
        </row>
        <row r="33">
          <cell r="E33">
            <v>6</v>
          </cell>
          <cell r="H33">
            <v>165</v>
          </cell>
          <cell r="I33">
            <v>172</v>
          </cell>
        </row>
        <row r="35">
          <cell r="E35">
            <v>6</v>
          </cell>
          <cell r="H35">
            <v>175</v>
          </cell>
          <cell r="I35">
            <v>183</v>
          </cell>
        </row>
        <row r="36">
          <cell r="E36">
            <v>6</v>
          </cell>
          <cell r="H36">
            <v>158</v>
          </cell>
          <cell r="I36">
            <v>164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18</v>
          </cell>
          <cell r="H39">
            <v>270</v>
          </cell>
          <cell r="I39">
            <v>288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0</v>
          </cell>
          <cell r="H58">
            <v>0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28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4</v>
          </cell>
          <cell r="H12">
            <v>108</v>
          </cell>
          <cell r="I12">
            <v>112</v>
          </cell>
        </row>
        <row r="13">
          <cell r="E13">
            <v>2</v>
          </cell>
          <cell r="H13">
            <v>52</v>
          </cell>
          <cell r="I13">
            <v>54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31</v>
          </cell>
          <cell r="H17">
            <v>464</v>
          </cell>
          <cell r="I17">
            <v>495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0</v>
          </cell>
          <cell r="H20">
            <v>0</v>
          </cell>
          <cell r="I20">
            <v>0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71</v>
          </cell>
          <cell r="H24">
            <v>1065</v>
          </cell>
          <cell r="I24">
            <v>1136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6</v>
          </cell>
          <cell r="H33">
            <v>169</v>
          </cell>
          <cell r="I33">
            <v>176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8</v>
          </cell>
          <cell r="H36">
            <v>206</v>
          </cell>
          <cell r="I36">
            <v>214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18</v>
          </cell>
          <cell r="H39">
            <v>270</v>
          </cell>
          <cell r="I39">
            <v>288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29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156</v>
          </cell>
          <cell r="I12">
            <v>162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28</v>
          </cell>
          <cell r="H17">
            <v>419</v>
          </cell>
          <cell r="I17">
            <v>447</v>
          </cell>
        </row>
        <row r="18">
          <cell r="E18">
            <v>10</v>
          </cell>
          <cell r="H18">
            <v>150</v>
          </cell>
          <cell r="I18">
            <v>160</v>
          </cell>
        </row>
        <row r="19">
          <cell r="E19">
            <v>16</v>
          </cell>
          <cell r="H19">
            <v>239</v>
          </cell>
          <cell r="I19">
            <v>255</v>
          </cell>
        </row>
        <row r="20">
          <cell r="E20">
            <v>0</v>
          </cell>
          <cell r="H20">
            <v>0</v>
          </cell>
          <cell r="I20">
            <v>0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74</v>
          </cell>
          <cell r="H24">
            <v>1110</v>
          </cell>
          <cell r="I24">
            <v>1184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148</v>
          </cell>
          <cell r="I32">
            <v>154</v>
          </cell>
        </row>
        <row r="33">
          <cell r="E33">
            <v>7</v>
          </cell>
          <cell r="H33">
            <v>189</v>
          </cell>
          <cell r="I33">
            <v>197</v>
          </cell>
        </row>
        <row r="35">
          <cell r="E35">
            <v>6</v>
          </cell>
          <cell r="H35">
            <v>180</v>
          </cell>
          <cell r="I35">
            <v>189</v>
          </cell>
        </row>
        <row r="36">
          <cell r="E36">
            <v>7</v>
          </cell>
          <cell r="H36">
            <v>180</v>
          </cell>
          <cell r="I36">
            <v>187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19</v>
          </cell>
          <cell r="H39">
            <v>285</v>
          </cell>
          <cell r="I39">
            <v>304</v>
          </cell>
        </row>
        <row r="41">
          <cell r="E41">
            <v>2</v>
          </cell>
          <cell r="H41">
            <v>88</v>
          </cell>
          <cell r="I41">
            <v>92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1</v>
          </cell>
          <cell r="H58">
            <v>38</v>
          </cell>
          <cell r="I58">
            <v>40</v>
          </cell>
        </row>
        <row r="60">
          <cell r="E60">
            <v>0</v>
          </cell>
          <cell r="H60">
            <v>0</v>
          </cell>
        </row>
      </sheetData>
      <sheetData sheetId="30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8</v>
          </cell>
          <cell r="H12">
            <v>204</v>
          </cell>
          <cell r="I12">
            <v>212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76</v>
          </cell>
          <cell r="H24">
            <v>1170</v>
          </cell>
          <cell r="I24">
            <v>1247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8</v>
          </cell>
          <cell r="H33">
            <v>182</v>
          </cell>
          <cell r="I33">
            <v>190</v>
          </cell>
        </row>
        <row r="35">
          <cell r="E35">
            <v>5</v>
          </cell>
          <cell r="H35">
            <v>147</v>
          </cell>
          <cell r="I35">
            <v>154</v>
          </cell>
        </row>
        <row r="36">
          <cell r="E36">
            <v>8</v>
          </cell>
          <cell r="H36">
            <v>206</v>
          </cell>
          <cell r="I36">
            <v>214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19</v>
          </cell>
          <cell r="H39">
            <v>285</v>
          </cell>
          <cell r="I39">
            <v>304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1</v>
          </cell>
          <cell r="H60">
            <v>41</v>
          </cell>
          <cell r="I60">
            <v>43</v>
          </cell>
        </row>
      </sheetData>
      <sheetData sheetId="31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12</v>
          </cell>
          <cell r="H12">
            <v>304</v>
          </cell>
          <cell r="I12">
            <v>316</v>
          </cell>
        </row>
        <row r="13">
          <cell r="E13">
            <v>4</v>
          </cell>
          <cell r="H13">
            <v>103</v>
          </cell>
          <cell r="I13">
            <v>107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31</v>
          </cell>
          <cell r="H17">
            <v>464</v>
          </cell>
          <cell r="I17">
            <v>495</v>
          </cell>
        </row>
        <row r="18">
          <cell r="E18">
            <v>10</v>
          </cell>
          <cell r="H18">
            <v>150</v>
          </cell>
          <cell r="I18">
            <v>160</v>
          </cell>
        </row>
        <row r="19">
          <cell r="E19">
            <v>15</v>
          </cell>
          <cell r="H19">
            <v>224</v>
          </cell>
          <cell r="I19">
            <v>239</v>
          </cell>
        </row>
        <row r="20">
          <cell r="E20">
            <v>3</v>
          </cell>
          <cell r="H20">
            <v>45</v>
          </cell>
          <cell r="I20">
            <v>48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89</v>
          </cell>
          <cell r="H24">
            <v>1335</v>
          </cell>
          <cell r="I24">
            <v>1424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6</v>
          </cell>
          <cell r="H33">
            <v>160</v>
          </cell>
          <cell r="I33">
            <v>166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8</v>
          </cell>
          <cell r="H36">
            <v>215</v>
          </cell>
          <cell r="I36">
            <v>224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20</v>
          </cell>
          <cell r="H39">
            <v>300</v>
          </cell>
          <cell r="I39">
            <v>320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32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10</v>
          </cell>
          <cell r="H12">
            <v>248</v>
          </cell>
          <cell r="I12">
            <v>258</v>
          </cell>
        </row>
        <row r="13">
          <cell r="E13">
            <v>6</v>
          </cell>
          <cell r="H13">
            <v>152</v>
          </cell>
          <cell r="I13">
            <v>158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34</v>
          </cell>
          <cell r="H17">
            <v>509</v>
          </cell>
          <cell r="I17">
            <v>543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20</v>
          </cell>
          <cell r="H19">
            <v>298</v>
          </cell>
          <cell r="I19">
            <v>318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82</v>
          </cell>
          <cell r="H24">
            <v>1290</v>
          </cell>
          <cell r="I24">
            <v>1374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152</v>
          </cell>
          <cell r="I32">
            <v>158</v>
          </cell>
        </row>
        <row r="33">
          <cell r="E33">
            <v>6</v>
          </cell>
          <cell r="H33">
            <v>165</v>
          </cell>
          <cell r="I33">
            <v>172</v>
          </cell>
        </row>
        <row r="35">
          <cell r="E35">
            <v>5</v>
          </cell>
          <cell r="H35">
            <v>150</v>
          </cell>
          <cell r="I35">
            <v>158</v>
          </cell>
        </row>
        <row r="36">
          <cell r="E36">
            <v>9</v>
          </cell>
          <cell r="H36">
            <v>204</v>
          </cell>
          <cell r="I36">
            <v>213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20</v>
          </cell>
          <cell r="H39">
            <v>300</v>
          </cell>
          <cell r="I39">
            <v>320</v>
          </cell>
        </row>
        <row r="41">
          <cell r="E41">
            <v>2</v>
          </cell>
          <cell r="H41">
            <v>88</v>
          </cell>
          <cell r="I41">
            <v>92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2</v>
          </cell>
          <cell r="H56">
            <v>30</v>
          </cell>
          <cell r="I56">
            <v>32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BC SỞ GTVT 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 refreshError="1"/>
      <sheetData sheetId="1" refreshError="1"/>
      <sheetData sheetId="2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18</v>
          </cell>
          <cell r="H12">
            <v>460</v>
          </cell>
          <cell r="I12">
            <v>478</v>
          </cell>
        </row>
        <row r="13">
          <cell r="E13">
            <v>2</v>
          </cell>
          <cell r="H13">
            <v>52</v>
          </cell>
          <cell r="I13">
            <v>54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25</v>
          </cell>
          <cell r="H17">
            <v>374</v>
          </cell>
          <cell r="I17">
            <v>399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23</v>
          </cell>
          <cell r="H19">
            <v>344</v>
          </cell>
          <cell r="I19">
            <v>367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92</v>
          </cell>
          <cell r="H24">
            <v>1380</v>
          </cell>
          <cell r="I24">
            <v>1472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96</v>
          </cell>
          <cell r="I32">
            <v>100</v>
          </cell>
        </row>
        <row r="33">
          <cell r="E33">
            <v>7</v>
          </cell>
          <cell r="H33">
            <v>189</v>
          </cell>
          <cell r="I33">
            <v>197</v>
          </cell>
        </row>
        <row r="35">
          <cell r="E35">
            <v>5</v>
          </cell>
          <cell r="H35">
            <v>146</v>
          </cell>
          <cell r="I35">
            <v>153</v>
          </cell>
        </row>
        <row r="36">
          <cell r="E36">
            <v>8</v>
          </cell>
          <cell r="H36">
            <v>199</v>
          </cell>
          <cell r="I36">
            <v>207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20</v>
          </cell>
          <cell r="H39">
            <v>300</v>
          </cell>
          <cell r="I39">
            <v>320</v>
          </cell>
        </row>
        <row r="41">
          <cell r="E41">
            <v>0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88</v>
          </cell>
          <cell r="I56">
            <v>93</v>
          </cell>
        </row>
        <row r="58">
          <cell r="E58">
            <v>0</v>
          </cell>
          <cell r="H58">
            <v>38</v>
          </cell>
          <cell r="I58">
            <v>40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3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7</v>
          </cell>
          <cell r="H12">
            <v>179</v>
          </cell>
          <cell r="I12">
            <v>186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28</v>
          </cell>
          <cell r="H17">
            <v>419</v>
          </cell>
          <cell r="I17">
            <v>447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73</v>
          </cell>
          <cell r="H24">
            <v>1095</v>
          </cell>
          <cell r="I24">
            <v>1168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124</v>
          </cell>
          <cell r="I32">
            <v>129</v>
          </cell>
        </row>
        <row r="33">
          <cell r="E33">
            <v>6</v>
          </cell>
          <cell r="H33">
            <v>143</v>
          </cell>
          <cell r="I33">
            <v>149</v>
          </cell>
        </row>
        <row r="35">
          <cell r="E35">
            <v>6</v>
          </cell>
          <cell r="H35">
            <v>174</v>
          </cell>
          <cell r="I35">
            <v>182</v>
          </cell>
        </row>
        <row r="36">
          <cell r="E36">
            <v>8</v>
          </cell>
          <cell r="H36">
            <v>204</v>
          </cell>
          <cell r="I36">
            <v>212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20</v>
          </cell>
          <cell r="H39">
            <v>300</v>
          </cell>
          <cell r="I39">
            <v>320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E42">
            <v>0</v>
          </cell>
          <cell r="H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4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7</v>
          </cell>
          <cell r="H12">
            <v>176</v>
          </cell>
          <cell r="I12">
            <v>183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26</v>
          </cell>
          <cell r="H17">
            <v>389</v>
          </cell>
          <cell r="I17">
            <v>415</v>
          </cell>
        </row>
        <row r="18">
          <cell r="E18">
            <v>10</v>
          </cell>
          <cell r="H18">
            <v>150</v>
          </cell>
          <cell r="I18">
            <v>160</v>
          </cell>
        </row>
        <row r="19">
          <cell r="E19">
            <v>16</v>
          </cell>
          <cell r="H19">
            <v>239</v>
          </cell>
          <cell r="I19">
            <v>255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72</v>
          </cell>
          <cell r="H24">
            <v>1080</v>
          </cell>
          <cell r="I24">
            <v>1152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7</v>
          </cell>
          <cell r="H33">
            <v>171</v>
          </cell>
          <cell r="I33">
            <v>178</v>
          </cell>
        </row>
        <row r="35">
          <cell r="E35">
            <v>7</v>
          </cell>
          <cell r="H35">
            <v>207</v>
          </cell>
          <cell r="I35">
            <v>217</v>
          </cell>
        </row>
        <row r="36">
          <cell r="E36">
            <v>11</v>
          </cell>
          <cell r="H36">
            <v>288</v>
          </cell>
          <cell r="I36">
            <v>299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20</v>
          </cell>
          <cell r="H39">
            <v>300</v>
          </cell>
          <cell r="I39">
            <v>320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5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156</v>
          </cell>
          <cell r="I12">
            <v>162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24</v>
          </cell>
          <cell r="H17">
            <v>359</v>
          </cell>
          <cell r="I17">
            <v>383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21</v>
          </cell>
          <cell r="H19">
            <v>314</v>
          </cell>
          <cell r="I19">
            <v>335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72</v>
          </cell>
          <cell r="H24">
            <v>1080</v>
          </cell>
          <cell r="I24">
            <v>1152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92</v>
          </cell>
          <cell r="I32">
            <v>96</v>
          </cell>
        </row>
        <row r="33">
          <cell r="E33">
            <v>6</v>
          </cell>
          <cell r="H33">
            <v>147</v>
          </cell>
          <cell r="I33">
            <v>153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7</v>
          </cell>
          <cell r="H36">
            <v>182</v>
          </cell>
          <cell r="I36">
            <v>189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20</v>
          </cell>
          <cell r="H39">
            <v>300</v>
          </cell>
          <cell r="I39">
            <v>320</v>
          </cell>
        </row>
        <row r="41">
          <cell r="E41">
            <v>1</v>
          </cell>
          <cell r="H41">
            <v>45</v>
          </cell>
          <cell r="I41">
            <v>47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0</v>
          </cell>
          <cell r="H60">
            <v>0</v>
          </cell>
        </row>
      </sheetData>
      <sheetData sheetId="6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148</v>
          </cell>
          <cell r="I12">
            <v>154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32</v>
          </cell>
          <cell r="H17">
            <v>480</v>
          </cell>
          <cell r="I17">
            <v>512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78</v>
          </cell>
          <cell r="H24">
            <v>1170</v>
          </cell>
          <cell r="I24">
            <v>1248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7</v>
          </cell>
          <cell r="H32">
            <v>176</v>
          </cell>
          <cell r="I32">
            <v>183</v>
          </cell>
        </row>
        <row r="33">
          <cell r="E33">
            <v>7</v>
          </cell>
          <cell r="H33">
            <v>184</v>
          </cell>
          <cell r="I33">
            <v>191</v>
          </cell>
        </row>
        <row r="35">
          <cell r="E35">
            <v>8</v>
          </cell>
          <cell r="H35">
            <v>231</v>
          </cell>
          <cell r="I35">
            <v>241</v>
          </cell>
        </row>
        <row r="36">
          <cell r="E36">
            <v>8</v>
          </cell>
          <cell r="H36">
            <v>193</v>
          </cell>
          <cell r="I36">
            <v>201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18</v>
          </cell>
          <cell r="H39">
            <v>270</v>
          </cell>
          <cell r="I39">
            <v>288</v>
          </cell>
        </row>
        <row r="41">
          <cell r="E41">
            <v>2</v>
          </cell>
          <cell r="H41">
            <v>88</v>
          </cell>
          <cell r="I41">
            <v>92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1</v>
          </cell>
          <cell r="H58">
            <v>38</v>
          </cell>
          <cell r="I58">
            <v>40</v>
          </cell>
        </row>
        <row r="60">
          <cell r="E60">
            <v>1</v>
          </cell>
          <cell r="H60">
            <v>41</v>
          </cell>
          <cell r="I60">
            <v>43</v>
          </cell>
        </row>
      </sheetData>
      <sheetData sheetId="7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10</v>
          </cell>
          <cell r="H12">
            <v>244</v>
          </cell>
          <cell r="I12">
            <v>254</v>
          </cell>
        </row>
        <row r="13">
          <cell r="E13">
            <v>4</v>
          </cell>
          <cell r="H13">
            <v>107</v>
          </cell>
          <cell r="I13">
            <v>111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86</v>
          </cell>
          <cell r="H24">
            <v>1350</v>
          </cell>
          <cell r="I24">
            <v>1438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7</v>
          </cell>
          <cell r="H33">
            <v>175</v>
          </cell>
          <cell r="I33">
            <v>182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10</v>
          </cell>
          <cell r="H36">
            <v>281</v>
          </cell>
          <cell r="I36">
            <v>293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20</v>
          </cell>
          <cell r="H39">
            <v>300</v>
          </cell>
          <cell r="I39">
            <v>320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0</v>
          </cell>
          <cell r="H60">
            <v>0</v>
          </cell>
        </row>
      </sheetData>
      <sheetData sheetId="8">
        <row r="9">
          <cell r="E9">
            <v>2</v>
          </cell>
          <cell r="H9">
            <v>48</v>
          </cell>
          <cell r="I9">
            <v>50</v>
          </cell>
        </row>
        <row r="12">
          <cell r="E12">
            <v>11</v>
          </cell>
          <cell r="H12">
            <v>283</v>
          </cell>
          <cell r="I12">
            <v>294</v>
          </cell>
        </row>
        <row r="13">
          <cell r="E13">
            <v>4</v>
          </cell>
          <cell r="H13">
            <v>100</v>
          </cell>
          <cell r="I13">
            <v>104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31</v>
          </cell>
          <cell r="H17">
            <v>465</v>
          </cell>
          <cell r="I17">
            <v>496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90</v>
          </cell>
          <cell r="H24">
            <v>1350</v>
          </cell>
          <cell r="I24">
            <v>1440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124</v>
          </cell>
          <cell r="I32">
            <v>129</v>
          </cell>
        </row>
        <row r="33">
          <cell r="E33">
            <v>7</v>
          </cell>
          <cell r="H33">
            <v>189</v>
          </cell>
          <cell r="I33">
            <v>197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7</v>
          </cell>
          <cell r="H36">
            <v>169</v>
          </cell>
          <cell r="I36">
            <v>176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19</v>
          </cell>
          <cell r="H39">
            <v>285</v>
          </cell>
          <cell r="I39">
            <v>304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9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9</v>
          </cell>
          <cell r="H12">
            <v>219</v>
          </cell>
          <cell r="I12">
            <v>228</v>
          </cell>
        </row>
        <row r="13">
          <cell r="E13">
            <v>5</v>
          </cell>
          <cell r="H13">
            <v>131</v>
          </cell>
          <cell r="I13">
            <v>136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23</v>
          </cell>
          <cell r="H17">
            <v>344</v>
          </cell>
          <cell r="I17">
            <v>367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25</v>
          </cell>
          <cell r="H19">
            <v>374</v>
          </cell>
          <cell r="I19">
            <v>399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92</v>
          </cell>
          <cell r="H24">
            <v>1440</v>
          </cell>
          <cell r="I24">
            <v>1534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124</v>
          </cell>
          <cell r="I32">
            <v>129</v>
          </cell>
        </row>
        <row r="33">
          <cell r="E33">
            <v>6</v>
          </cell>
          <cell r="H33">
            <v>165</v>
          </cell>
          <cell r="I33">
            <v>172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8</v>
          </cell>
          <cell r="H36">
            <v>202</v>
          </cell>
          <cell r="I36">
            <v>210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18</v>
          </cell>
          <cell r="H39">
            <v>270</v>
          </cell>
          <cell r="I39">
            <v>288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10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2</v>
          </cell>
          <cell r="H12">
            <v>44</v>
          </cell>
          <cell r="I12">
            <v>46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25</v>
          </cell>
          <cell r="H17">
            <v>374</v>
          </cell>
          <cell r="I17">
            <v>399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80</v>
          </cell>
          <cell r="H24">
            <v>1200</v>
          </cell>
          <cell r="I24">
            <v>1280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124</v>
          </cell>
          <cell r="I32">
            <v>129</v>
          </cell>
        </row>
        <row r="33">
          <cell r="E33">
            <v>5</v>
          </cell>
          <cell r="H33">
            <v>133</v>
          </cell>
          <cell r="I33">
            <v>139</v>
          </cell>
        </row>
        <row r="35">
          <cell r="E35">
            <v>6</v>
          </cell>
          <cell r="H35">
            <v>174</v>
          </cell>
          <cell r="I35">
            <v>182</v>
          </cell>
        </row>
        <row r="36">
          <cell r="E36">
            <v>7</v>
          </cell>
          <cell r="H36">
            <v>184</v>
          </cell>
          <cell r="I36">
            <v>191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18</v>
          </cell>
          <cell r="H39">
            <v>270</v>
          </cell>
          <cell r="I39">
            <v>288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1</v>
          </cell>
          <cell r="H58">
            <v>36</v>
          </cell>
          <cell r="I58">
            <v>38</v>
          </cell>
        </row>
        <row r="60">
          <cell r="E60">
            <v>0</v>
          </cell>
          <cell r="H60">
            <v>0</v>
          </cell>
        </row>
      </sheetData>
      <sheetData sheetId="11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2</v>
          </cell>
          <cell r="H12">
            <v>52</v>
          </cell>
          <cell r="I12">
            <v>54</v>
          </cell>
        </row>
        <row r="13">
          <cell r="E13">
            <v>1</v>
          </cell>
          <cell r="H13">
            <v>28</v>
          </cell>
          <cell r="I13">
            <v>29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70</v>
          </cell>
          <cell r="H24">
            <v>1050</v>
          </cell>
          <cell r="I24">
            <v>1120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116</v>
          </cell>
          <cell r="I32">
            <v>121</v>
          </cell>
        </row>
        <row r="33">
          <cell r="E33">
            <v>9</v>
          </cell>
          <cell r="H33">
            <v>237</v>
          </cell>
          <cell r="I33">
            <v>247</v>
          </cell>
        </row>
        <row r="35">
          <cell r="E35">
            <v>6</v>
          </cell>
          <cell r="H35">
            <v>174</v>
          </cell>
          <cell r="I35">
            <v>182</v>
          </cell>
        </row>
        <row r="36">
          <cell r="E36">
            <v>8</v>
          </cell>
          <cell r="H36">
            <v>212</v>
          </cell>
          <cell r="I36">
            <v>220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2</v>
          </cell>
          <cell r="H56">
            <v>43</v>
          </cell>
          <cell r="I56">
            <v>45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2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7</v>
          </cell>
          <cell r="H12">
            <v>172</v>
          </cell>
          <cell r="I12">
            <v>179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27</v>
          </cell>
          <cell r="H17">
            <v>405</v>
          </cell>
          <cell r="I17">
            <v>432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15</v>
          </cell>
          <cell r="H19">
            <v>224</v>
          </cell>
          <cell r="I19">
            <v>239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75</v>
          </cell>
          <cell r="H24">
            <v>1125</v>
          </cell>
          <cell r="I24">
            <v>1200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96</v>
          </cell>
          <cell r="I32">
            <v>100</v>
          </cell>
        </row>
        <row r="33">
          <cell r="E33">
            <v>6</v>
          </cell>
          <cell r="H33">
            <v>157</v>
          </cell>
          <cell r="I33">
            <v>164</v>
          </cell>
        </row>
        <row r="35">
          <cell r="E35">
            <v>6</v>
          </cell>
          <cell r="H35">
            <v>175</v>
          </cell>
          <cell r="I35">
            <v>183</v>
          </cell>
        </row>
        <row r="36">
          <cell r="E36">
            <v>7</v>
          </cell>
          <cell r="H36">
            <v>203</v>
          </cell>
          <cell r="I36">
            <v>212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16</v>
          </cell>
          <cell r="H39">
            <v>240</v>
          </cell>
          <cell r="I39">
            <v>256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2</v>
          </cell>
          <cell r="H58">
            <v>77</v>
          </cell>
          <cell r="I58">
            <v>81</v>
          </cell>
        </row>
        <row r="60">
          <cell r="E60">
            <v>1</v>
          </cell>
          <cell r="H60">
            <v>41</v>
          </cell>
          <cell r="I60">
            <v>43</v>
          </cell>
        </row>
      </sheetData>
      <sheetData sheetId="13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4</v>
          </cell>
          <cell r="H12">
            <v>96</v>
          </cell>
          <cell r="I12">
            <v>100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83</v>
          </cell>
          <cell r="H24">
            <v>1245</v>
          </cell>
          <cell r="I24">
            <v>1328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124</v>
          </cell>
          <cell r="I32">
            <v>129</v>
          </cell>
        </row>
        <row r="33">
          <cell r="E33">
            <v>9</v>
          </cell>
          <cell r="H33">
            <v>207</v>
          </cell>
          <cell r="I33">
            <v>217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7</v>
          </cell>
          <cell r="H36">
            <v>187</v>
          </cell>
          <cell r="I36">
            <v>195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18</v>
          </cell>
          <cell r="H39">
            <v>270</v>
          </cell>
          <cell r="I39">
            <v>288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4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8</v>
          </cell>
          <cell r="H12">
            <v>188</v>
          </cell>
          <cell r="I12">
            <v>196</v>
          </cell>
        </row>
        <row r="13">
          <cell r="E13">
            <v>3</v>
          </cell>
          <cell r="H13">
            <v>72</v>
          </cell>
          <cell r="I13">
            <v>75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27</v>
          </cell>
          <cell r="H17">
            <v>404</v>
          </cell>
          <cell r="I17">
            <v>431</v>
          </cell>
        </row>
        <row r="18">
          <cell r="E18">
            <v>9</v>
          </cell>
          <cell r="H18">
            <v>135</v>
          </cell>
          <cell r="I18">
            <v>144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86</v>
          </cell>
          <cell r="H24">
            <v>1290</v>
          </cell>
          <cell r="I24">
            <v>1376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8</v>
          </cell>
          <cell r="H32">
            <v>192</v>
          </cell>
          <cell r="I32">
            <v>200</v>
          </cell>
        </row>
        <row r="33">
          <cell r="E33">
            <v>6</v>
          </cell>
          <cell r="H33">
            <v>139</v>
          </cell>
          <cell r="I33">
            <v>145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7</v>
          </cell>
          <cell r="H36">
            <v>176</v>
          </cell>
          <cell r="I36">
            <v>184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1</v>
          </cell>
          <cell r="H58">
            <v>38</v>
          </cell>
          <cell r="I58">
            <v>40</v>
          </cell>
        </row>
        <row r="60">
          <cell r="E60">
            <v>0</v>
          </cell>
          <cell r="H60">
            <v>0</v>
          </cell>
        </row>
      </sheetData>
      <sheetData sheetId="15">
        <row r="9">
          <cell r="E9">
            <v>2</v>
          </cell>
          <cell r="H9">
            <v>48</v>
          </cell>
          <cell r="I9">
            <v>50</v>
          </cell>
        </row>
        <row r="12">
          <cell r="E12">
            <v>6</v>
          </cell>
          <cell r="H12">
            <v>144</v>
          </cell>
          <cell r="I12">
            <v>150</v>
          </cell>
        </row>
        <row r="13">
          <cell r="E13">
            <v>6</v>
          </cell>
          <cell r="H13">
            <v>152</v>
          </cell>
          <cell r="I13">
            <v>158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38</v>
          </cell>
          <cell r="H17">
            <v>568</v>
          </cell>
          <cell r="I17">
            <v>606</v>
          </cell>
        </row>
        <row r="18">
          <cell r="E18">
            <v>8</v>
          </cell>
          <cell r="H18">
            <v>120</v>
          </cell>
          <cell r="I18">
            <v>128</v>
          </cell>
        </row>
        <row r="19">
          <cell r="E19">
            <v>19</v>
          </cell>
          <cell r="H19">
            <v>285</v>
          </cell>
          <cell r="I19">
            <v>304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82</v>
          </cell>
          <cell r="H24">
            <v>1260</v>
          </cell>
          <cell r="I24">
            <v>1343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124</v>
          </cell>
          <cell r="I32">
            <v>129</v>
          </cell>
        </row>
        <row r="33">
          <cell r="E33">
            <v>7</v>
          </cell>
          <cell r="H33">
            <v>167</v>
          </cell>
          <cell r="I33">
            <v>174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7</v>
          </cell>
          <cell r="H36">
            <v>169</v>
          </cell>
          <cell r="I36">
            <v>176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16</v>
          </cell>
          <cell r="H39">
            <v>240</v>
          </cell>
          <cell r="I39">
            <v>256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6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11</v>
          </cell>
          <cell r="H12">
            <v>284</v>
          </cell>
          <cell r="I12">
            <v>295</v>
          </cell>
        </row>
        <row r="13">
          <cell r="E13">
            <v>3</v>
          </cell>
          <cell r="H13">
            <v>76</v>
          </cell>
          <cell r="I13">
            <v>79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15</v>
          </cell>
          <cell r="H18">
            <v>225</v>
          </cell>
          <cell r="I18">
            <v>240</v>
          </cell>
        </row>
        <row r="19">
          <cell r="E19">
            <v>21</v>
          </cell>
          <cell r="H19">
            <v>314</v>
          </cell>
          <cell r="I19">
            <v>335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91</v>
          </cell>
          <cell r="H24">
            <v>1365</v>
          </cell>
          <cell r="I24">
            <v>1456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96</v>
          </cell>
          <cell r="I32">
            <v>100</v>
          </cell>
        </row>
        <row r="33">
          <cell r="E33">
            <v>7</v>
          </cell>
          <cell r="H33">
            <v>171</v>
          </cell>
          <cell r="I33">
            <v>178</v>
          </cell>
        </row>
        <row r="35">
          <cell r="E35">
            <v>9</v>
          </cell>
          <cell r="H35">
            <v>266</v>
          </cell>
          <cell r="I35">
            <v>279</v>
          </cell>
        </row>
        <row r="36">
          <cell r="E36">
            <v>7</v>
          </cell>
          <cell r="H36">
            <v>175</v>
          </cell>
          <cell r="I36">
            <v>182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88</v>
          </cell>
          <cell r="I56">
            <v>93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17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5</v>
          </cell>
          <cell r="H12">
            <v>124</v>
          </cell>
          <cell r="I12">
            <v>129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27</v>
          </cell>
          <cell r="H17">
            <v>404</v>
          </cell>
          <cell r="I17">
            <v>431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74</v>
          </cell>
          <cell r="H24">
            <v>1110</v>
          </cell>
          <cell r="I24">
            <v>1184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96</v>
          </cell>
          <cell r="I32">
            <v>100</v>
          </cell>
        </row>
        <row r="33">
          <cell r="E33">
            <v>6</v>
          </cell>
          <cell r="H33">
            <v>147</v>
          </cell>
          <cell r="I33">
            <v>153</v>
          </cell>
        </row>
        <row r="35">
          <cell r="E35">
            <v>10</v>
          </cell>
          <cell r="H35">
            <v>290</v>
          </cell>
          <cell r="I35">
            <v>304</v>
          </cell>
        </row>
        <row r="36">
          <cell r="E36">
            <v>10</v>
          </cell>
          <cell r="H36">
            <v>250</v>
          </cell>
          <cell r="I36">
            <v>260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16</v>
          </cell>
          <cell r="H39">
            <v>240</v>
          </cell>
          <cell r="I39">
            <v>256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8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4</v>
          </cell>
          <cell r="H12">
            <v>104</v>
          </cell>
          <cell r="I12">
            <v>108</v>
          </cell>
        </row>
        <row r="13">
          <cell r="E13">
            <v>1</v>
          </cell>
          <cell r="H13">
            <v>28</v>
          </cell>
          <cell r="I13">
            <v>29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26</v>
          </cell>
          <cell r="H17">
            <v>389</v>
          </cell>
          <cell r="I17">
            <v>415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73</v>
          </cell>
          <cell r="H24">
            <v>1095</v>
          </cell>
          <cell r="I24">
            <v>1168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7</v>
          </cell>
          <cell r="H32">
            <v>172</v>
          </cell>
          <cell r="I32">
            <v>179</v>
          </cell>
        </row>
        <row r="33">
          <cell r="E33">
            <v>6</v>
          </cell>
          <cell r="H33">
            <v>143</v>
          </cell>
          <cell r="I33">
            <v>149</v>
          </cell>
        </row>
        <row r="35">
          <cell r="E35">
            <v>9</v>
          </cell>
          <cell r="H35">
            <v>254</v>
          </cell>
          <cell r="I35">
            <v>265</v>
          </cell>
        </row>
        <row r="36">
          <cell r="E36">
            <v>7</v>
          </cell>
          <cell r="H36">
            <v>178</v>
          </cell>
          <cell r="I36">
            <v>185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16</v>
          </cell>
          <cell r="H39">
            <v>240</v>
          </cell>
          <cell r="I39">
            <v>256</v>
          </cell>
        </row>
        <row r="41">
          <cell r="E41">
            <v>3</v>
          </cell>
          <cell r="H41">
            <v>132</v>
          </cell>
          <cell r="I41">
            <v>138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2</v>
          </cell>
          <cell r="H58">
            <v>71</v>
          </cell>
          <cell r="I58">
            <v>75</v>
          </cell>
        </row>
        <row r="60">
          <cell r="E60">
            <v>0</v>
          </cell>
          <cell r="H60">
            <v>0</v>
          </cell>
        </row>
      </sheetData>
      <sheetData sheetId="19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3</v>
          </cell>
          <cell r="H12">
            <v>68</v>
          </cell>
          <cell r="I12">
            <v>71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28</v>
          </cell>
          <cell r="H17">
            <v>419</v>
          </cell>
          <cell r="I17">
            <v>447</v>
          </cell>
        </row>
        <row r="18">
          <cell r="E18">
            <v>9</v>
          </cell>
          <cell r="H18">
            <v>135</v>
          </cell>
          <cell r="I18">
            <v>144</v>
          </cell>
        </row>
        <row r="19">
          <cell r="E19">
            <v>16</v>
          </cell>
          <cell r="H19">
            <v>239</v>
          </cell>
          <cell r="I19">
            <v>255</v>
          </cell>
        </row>
        <row r="20">
          <cell r="E20">
            <v>0</v>
          </cell>
          <cell r="H20">
            <v>0</v>
          </cell>
          <cell r="I20">
            <v>0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72</v>
          </cell>
          <cell r="H24">
            <v>1080</v>
          </cell>
          <cell r="I24">
            <v>1152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96</v>
          </cell>
          <cell r="I32">
            <v>100</v>
          </cell>
        </row>
        <row r="33">
          <cell r="E33">
            <v>6</v>
          </cell>
          <cell r="H33">
            <v>156</v>
          </cell>
          <cell r="I33">
            <v>162</v>
          </cell>
        </row>
        <row r="35">
          <cell r="E35">
            <v>7</v>
          </cell>
          <cell r="H35">
            <v>212</v>
          </cell>
          <cell r="I35">
            <v>223</v>
          </cell>
        </row>
        <row r="36">
          <cell r="E36">
            <v>8</v>
          </cell>
          <cell r="H36">
            <v>206</v>
          </cell>
          <cell r="I36">
            <v>214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19</v>
          </cell>
          <cell r="H39">
            <v>285</v>
          </cell>
          <cell r="I39">
            <v>304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0</v>
          </cell>
          <cell r="H58">
            <v>0</v>
          </cell>
        </row>
        <row r="60">
          <cell r="E60">
            <v>1</v>
          </cell>
          <cell r="H60">
            <v>41</v>
          </cell>
          <cell r="I60">
            <v>43</v>
          </cell>
        </row>
      </sheetData>
      <sheetData sheetId="20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4</v>
          </cell>
          <cell r="H12">
            <v>100</v>
          </cell>
          <cell r="I12">
            <v>104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33</v>
          </cell>
          <cell r="H17">
            <v>494</v>
          </cell>
          <cell r="I17">
            <v>527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74</v>
          </cell>
          <cell r="H24">
            <v>1110</v>
          </cell>
          <cell r="I24">
            <v>1184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152</v>
          </cell>
          <cell r="I32">
            <v>158</v>
          </cell>
        </row>
        <row r="33">
          <cell r="E33">
            <v>6</v>
          </cell>
          <cell r="H33">
            <v>164</v>
          </cell>
          <cell r="I33">
            <v>170</v>
          </cell>
        </row>
        <row r="35">
          <cell r="E35">
            <v>10</v>
          </cell>
          <cell r="H35">
            <v>283</v>
          </cell>
          <cell r="I35">
            <v>294</v>
          </cell>
        </row>
        <row r="36">
          <cell r="E36">
            <v>6</v>
          </cell>
          <cell r="H36">
            <v>146</v>
          </cell>
          <cell r="I36">
            <v>153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58</v>
          </cell>
          <cell r="I56">
            <v>61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0">
          <cell r="E60">
            <v>0</v>
          </cell>
          <cell r="H60">
            <v>0</v>
          </cell>
        </row>
      </sheetData>
      <sheetData sheetId="21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7</v>
          </cell>
          <cell r="H12">
            <v>176</v>
          </cell>
          <cell r="I12">
            <v>183</v>
          </cell>
        </row>
        <row r="13">
          <cell r="E13">
            <v>3</v>
          </cell>
          <cell r="H13">
            <v>76</v>
          </cell>
          <cell r="I13">
            <v>79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25</v>
          </cell>
          <cell r="H17">
            <v>374</v>
          </cell>
          <cell r="I17">
            <v>399</v>
          </cell>
        </row>
        <row r="18">
          <cell r="E18">
            <v>9</v>
          </cell>
          <cell r="H18">
            <v>135</v>
          </cell>
          <cell r="I18">
            <v>144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83</v>
          </cell>
          <cell r="H24">
            <v>1305</v>
          </cell>
          <cell r="I24">
            <v>1390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152</v>
          </cell>
          <cell r="I32">
            <v>158</v>
          </cell>
        </row>
        <row r="33">
          <cell r="E33">
            <v>7</v>
          </cell>
          <cell r="H33">
            <v>180</v>
          </cell>
          <cell r="I33">
            <v>187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9</v>
          </cell>
          <cell r="H36">
            <v>239</v>
          </cell>
          <cell r="I36">
            <v>249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20</v>
          </cell>
          <cell r="H39">
            <v>300</v>
          </cell>
          <cell r="I39">
            <v>320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2">
        <row r="9">
          <cell r="E9">
            <v>2</v>
          </cell>
          <cell r="H9">
            <v>48</v>
          </cell>
          <cell r="I9">
            <v>50</v>
          </cell>
        </row>
        <row r="12">
          <cell r="E12">
            <v>8</v>
          </cell>
          <cell r="H12">
            <v>196</v>
          </cell>
          <cell r="I12">
            <v>204</v>
          </cell>
        </row>
        <row r="13">
          <cell r="E13">
            <v>3</v>
          </cell>
          <cell r="H13">
            <v>80</v>
          </cell>
          <cell r="I13">
            <v>83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37</v>
          </cell>
          <cell r="H17">
            <v>554</v>
          </cell>
          <cell r="I17">
            <v>591</v>
          </cell>
        </row>
        <row r="18">
          <cell r="E18">
            <v>9</v>
          </cell>
          <cell r="H18">
            <v>135</v>
          </cell>
          <cell r="I18">
            <v>144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3</v>
          </cell>
          <cell r="H20">
            <v>45</v>
          </cell>
          <cell r="I20">
            <v>48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89</v>
          </cell>
          <cell r="H24">
            <v>1335</v>
          </cell>
          <cell r="I24">
            <v>1424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124</v>
          </cell>
          <cell r="I32">
            <v>129</v>
          </cell>
        </row>
        <row r="33">
          <cell r="E33">
            <v>7</v>
          </cell>
          <cell r="H33">
            <v>171</v>
          </cell>
          <cell r="I33">
            <v>178</v>
          </cell>
        </row>
        <row r="35">
          <cell r="E35">
            <v>6</v>
          </cell>
          <cell r="H35">
            <v>178</v>
          </cell>
          <cell r="I35">
            <v>187</v>
          </cell>
        </row>
        <row r="36">
          <cell r="E36">
            <v>7</v>
          </cell>
          <cell r="H36">
            <v>170</v>
          </cell>
          <cell r="I36">
            <v>178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20</v>
          </cell>
          <cell r="H39">
            <v>300</v>
          </cell>
          <cell r="I39">
            <v>320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2</v>
          </cell>
          <cell r="H56">
            <v>30</v>
          </cell>
          <cell r="I56">
            <v>32</v>
          </cell>
        </row>
        <row r="58">
          <cell r="E58">
            <v>1</v>
          </cell>
          <cell r="H58">
            <v>38</v>
          </cell>
          <cell r="I58">
            <v>40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23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13</v>
          </cell>
          <cell r="H12">
            <v>347</v>
          </cell>
          <cell r="I12">
            <v>360</v>
          </cell>
        </row>
        <row r="13">
          <cell r="E13">
            <v>2</v>
          </cell>
          <cell r="H13">
            <v>51</v>
          </cell>
          <cell r="I13">
            <v>53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26</v>
          </cell>
          <cell r="H17">
            <v>389</v>
          </cell>
          <cell r="I17">
            <v>415</v>
          </cell>
        </row>
        <row r="18">
          <cell r="E18">
            <v>15</v>
          </cell>
          <cell r="H18">
            <v>225</v>
          </cell>
          <cell r="I18">
            <v>240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89</v>
          </cell>
          <cell r="H24">
            <v>1395</v>
          </cell>
          <cell r="I24">
            <v>1486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116</v>
          </cell>
          <cell r="I32">
            <v>121</v>
          </cell>
        </row>
        <row r="33">
          <cell r="E33">
            <v>6</v>
          </cell>
          <cell r="H33">
            <v>143</v>
          </cell>
          <cell r="I33">
            <v>149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6</v>
          </cell>
          <cell r="H36">
            <v>159</v>
          </cell>
          <cell r="I36">
            <v>166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20</v>
          </cell>
          <cell r="H39">
            <v>300</v>
          </cell>
          <cell r="I39">
            <v>320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6</v>
          </cell>
          <cell r="H56">
            <v>103</v>
          </cell>
          <cell r="I56">
            <v>109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4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8</v>
          </cell>
          <cell r="H12">
            <v>208</v>
          </cell>
          <cell r="I12">
            <v>216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27</v>
          </cell>
          <cell r="H17">
            <v>404</v>
          </cell>
          <cell r="I17">
            <v>431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16</v>
          </cell>
          <cell r="H19">
            <v>239</v>
          </cell>
          <cell r="I19">
            <v>255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71</v>
          </cell>
          <cell r="H24">
            <v>1065</v>
          </cell>
          <cell r="I24">
            <v>1136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116</v>
          </cell>
          <cell r="I32">
            <v>121</v>
          </cell>
        </row>
        <row r="33">
          <cell r="E33">
            <v>7</v>
          </cell>
          <cell r="H33">
            <v>163</v>
          </cell>
          <cell r="I33">
            <v>170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6</v>
          </cell>
          <cell r="H36">
            <v>147</v>
          </cell>
          <cell r="I36">
            <v>153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58</v>
          </cell>
          <cell r="I56">
            <v>61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5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2</v>
          </cell>
          <cell r="H12">
            <v>48</v>
          </cell>
          <cell r="I12">
            <v>50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24</v>
          </cell>
          <cell r="H17">
            <v>359</v>
          </cell>
          <cell r="I17">
            <v>383</v>
          </cell>
        </row>
        <row r="18">
          <cell r="E18">
            <v>8</v>
          </cell>
          <cell r="H18">
            <v>120</v>
          </cell>
          <cell r="I18">
            <v>128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71</v>
          </cell>
          <cell r="H24">
            <v>1065</v>
          </cell>
          <cell r="I24">
            <v>1136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116</v>
          </cell>
          <cell r="I32">
            <v>121</v>
          </cell>
        </row>
        <row r="33">
          <cell r="E33">
            <v>6</v>
          </cell>
          <cell r="H33">
            <v>148</v>
          </cell>
          <cell r="I33">
            <v>154</v>
          </cell>
        </row>
        <row r="35">
          <cell r="E35">
            <v>6</v>
          </cell>
          <cell r="H35">
            <v>175</v>
          </cell>
          <cell r="I35">
            <v>183</v>
          </cell>
        </row>
        <row r="36">
          <cell r="E36">
            <v>8</v>
          </cell>
          <cell r="H36">
            <v>197</v>
          </cell>
          <cell r="I36">
            <v>205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58</v>
          </cell>
          <cell r="I56">
            <v>61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6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5</v>
          </cell>
          <cell r="H12">
            <v>124</v>
          </cell>
          <cell r="I12">
            <v>129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27</v>
          </cell>
          <cell r="H17">
            <v>404</v>
          </cell>
          <cell r="I17">
            <v>431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76</v>
          </cell>
          <cell r="H24">
            <v>1140</v>
          </cell>
          <cell r="I24">
            <v>1216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116</v>
          </cell>
          <cell r="I32">
            <v>121</v>
          </cell>
        </row>
        <row r="33">
          <cell r="E33">
            <v>6</v>
          </cell>
          <cell r="H33">
            <v>152</v>
          </cell>
          <cell r="I33">
            <v>158</v>
          </cell>
        </row>
        <row r="35">
          <cell r="E35">
            <v>7</v>
          </cell>
          <cell r="H35">
            <v>208</v>
          </cell>
          <cell r="I35">
            <v>218</v>
          </cell>
        </row>
        <row r="36">
          <cell r="E36">
            <v>9</v>
          </cell>
          <cell r="H36">
            <v>230</v>
          </cell>
          <cell r="I36">
            <v>239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1</v>
          </cell>
          <cell r="H42">
            <v>44</v>
          </cell>
          <cell r="I42">
            <v>46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1</v>
          </cell>
          <cell r="H58">
            <v>36</v>
          </cell>
          <cell r="I58">
            <v>38</v>
          </cell>
        </row>
        <row r="60">
          <cell r="E60">
            <v>1</v>
          </cell>
          <cell r="H60">
            <v>41</v>
          </cell>
          <cell r="I60">
            <v>43</v>
          </cell>
        </row>
      </sheetData>
      <sheetData sheetId="27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160</v>
          </cell>
          <cell r="I12">
            <v>166</v>
          </cell>
        </row>
        <row r="13">
          <cell r="E13">
            <v>2</v>
          </cell>
          <cell r="H13">
            <v>48</v>
          </cell>
          <cell r="I13">
            <v>50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27</v>
          </cell>
          <cell r="H17">
            <v>404</v>
          </cell>
          <cell r="I17">
            <v>431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78</v>
          </cell>
          <cell r="H24">
            <v>1230</v>
          </cell>
          <cell r="I24">
            <v>1310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7</v>
          </cell>
          <cell r="H32">
            <v>160</v>
          </cell>
          <cell r="I32">
            <v>167</v>
          </cell>
        </row>
        <row r="33">
          <cell r="E33">
            <v>7</v>
          </cell>
          <cell r="H33">
            <v>167</v>
          </cell>
          <cell r="I33">
            <v>174</v>
          </cell>
        </row>
        <row r="35">
          <cell r="E35">
            <v>11</v>
          </cell>
          <cell r="H35">
            <v>317</v>
          </cell>
          <cell r="I35">
            <v>331</v>
          </cell>
        </row>
        <row r="36">
          <cell r="E36">
            <v>8</v>
          </cell>
          <cell r="H36">
            <v>206</v>
          </cell>
          <cell r="I36">
            <v>214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8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12</v>
          </cell>
          <cell r="H12">
            <v>312</v>
          </cell>
          <cell r="I12">
            <v>324</v>
          </cell>
        </row>
        <row r="13">
          <cell r="E13">
            <v>3</v>
          </cell>
          <cell r="H13">
            <v>79</v>
          </cell>
          <cell r="I13">
            <v>82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86</v>
          </cell>
          <cell r="H24">
            <v>1290</v>
          </cell>
          <cell r="I24">
            <v>1376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7</v>
          </cell>
          <cell r="H33">
            <v>171</v>
          </cell>
          <cell r="I33">
            <v>178</v>
          </cell>
        </row>
        <row r="35">
          <cell r="E35">
            <v>5</v>
          </cell>
          <cell r="H35">
            <v>143</v>
          </cell>
          <cell r="I35">
            <v>149</v>
          </cell>
        </row>
        <row r="36">
          <cell r="E36">
            <v>7</v>
          </cell>
          <cell r="H36">
            <v>188</v>
          </cell>
          <cell r="I36">
            <v>195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18</v>
          </cell>
          <cell r="H39">
            <v>270</v>
          </cell>
          <cell r="I39">
            <v>288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2</v>
          </cell>
          <cell r="H58">
            <v>66</v>
          </cell>
          <cell r="I58">
            <v>70</v>
          </cell>
        </row>
        <row r="60">
          <cell r="E60">
            <v>0</v>
          </cell>
          <cell r="H60">
            <v>0</v>
          </cell>
        </row>
      </sheetData>
      <sheetData sheetId="29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9</v>
          </cell>
          <cell r="H12">
            <v>236</v>
          </cell>
          <cell r="I12">
            <v>245</v>
          </cell>
        </row>
        <row r="13">
          <cell r="E13">
            <v>2</v>
          </cell>
          <cell r="H13">
            <v>56</v>
          </cell>
          <cell r="I13">
            <v>58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9</v>
          </cell>
          <cell r="H18">
            <v>135</v>
          </cell>
          <cell r="I18">
            <v>144</v>
          </cell>
        </row>
        <row r="19">
          <cell r="E19">
            <v>19</v>
          </cell>
          <cell r="H19">
            <v>285</v>
          </cell>
          <cell r="I19">
            <v>304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80</v>
          </cell>
          <cell r="H24">
            <v>1230</v>
          </cell>
          <cell r="I24">
            <v>1311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7</v>
          </cell>
          <cell r="H33">
            <v>167</v>
          </cell>
          <cell r="I33">
            <v>174</v>
          </cell>
        </row>
        <row r="35">
          <cell r="E35">
            <v>7</v>
          </cell>
          <cell r="H35">
            <v>192</v>
          </cell>
          <cell r="I35">
            <v>199</v>
          </cell>
        </row>
        <row r="36">
          <cell r="E36">
            <v>7</v>
          </cell>
          <cell r="H36">
            <v>184</v>
          </cell>
          <cell r="I36">
            <v>191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16</v>
          </cell>
          <cell r="H39">
            <v>240</v>
          </cell>
          <cell r="I39">
            <v>256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30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9</v>
          </cell>
          <cell r="H12">
            <v>232</v>
          </cell>
          <cell r="I12">
            <v>241</v>
          </cell>
        </row>
        <row r="13">
          <cell r="E13">
            <v>3</v>
          </cell>
          <cell r="H13">
            <v>80</v>
          </cell>
          <cell r="I13">
            <v>83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27</v>
          </cell>
          <cell r="H17">
            <v>404</v>
          </cell>
          <cell r="I17">
            <v>431</v>
          </cell>
        </row>
        <row r="18">
          <cell r="E18">
            <v>15</v>
          </cell>
          <cell r="H18">
            <v>225</v>
          </cell>
          <cell r="I18">
            <v>240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92</v>
          </cell>
          <cell r="H24">
            <v>1380</v>
          </cell>
          <cell r="I24">
            <v>1472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148</v>
          </cell>
          <cell r="I32">
            <v>154</v>
          </cell>
        </row>
        <row r="33">
          <cell r="E33">
            <v>7</v>
          </cell>
          <cell r="H33">
            <v>188</v>
          </cell>
          <cell r="I33">
            <v>195</v>
          </cell>
        </row>
        <row r="35">
          <cell r="E35">
            <v>7</v>
          </cell>
          <cell r="H35">
            <v>203</v>
          </cell>
          <cell r="I35">
            <v>212</v>
          </cell>
        </row>
        <row r="36">
          <cell r="E36">
            <v>6</v>
          </cell>
          <cell r="H36">
            <v>147</v>
          </cell>
          <cell r="I36">
            <v>153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18</v>
          </cell>
          <cell r="H39">
            <v>270</v>
          </cell>
          <cell r="I39">
            <v>288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6</v>
          </cell>
          <cell r="H56">
            <v>103</v>
          </cell>
          <cell r="I56">
            <v>109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31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156</v>
          </cell>
          <cell r="I12">
            <v>162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24</v>
          </cell>
          <cell r="H17">
            <v>359</v>
          </cell>
          <cell r="I17">
            <v>383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73</v>
          </cell>
          <cell r="H24">
            <v>1095</v>
          </cell>
          <cell r="I24">
            <v>1168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7</v>
          </cell>
          <cell r="H33">
            <v>184</v>
          </cell>
          <cell r="I33">
            <v>191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7</v>
          </cell>
          <cell r="H36">
            <v>187</v>
          </cell>
          <cell r="I36">
            <v>195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1</v>
          </cell>
          <cell r="H58">
            <v>36</v>
          </cell>
          <cell r="I58">
            <v>38</v>
          </cell>
        </row>
        <row r="60">
          <cell r="E60">
            <v>1</v>
          </cell>
          <cell r="H60">
            <v>41</v>
          </cell>
          <cell r="I60">
            <v>43</v>
          </cell>
        </row>
      </sheetData>
      <sheetData sheetId="32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156</v>
          </cell>
          <cell r="I12">
            <v>162</v>
          </cell>
        </row>
        <row r="13">
          <cell r="E13">
            <v>2</v>
          </cell>
          <cell r="H13">
            <v>52</v>
          </cell>
          <cell r="I13">
            <v>54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26</v>
          </cell>
          <cell r="H17">
            <v>389</v>
          </cell>
          <cell r="I17">
            <v>415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15</v>
          </cell>
          <cell r="H19">
            <v>225</v>
          </cell>
          <cell r="I19">
            <v>240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76</v>
          </cell>
          <cell r="H24">
            <v>1140</v>
          </cell>
          <cell r="I24">
            <v>1216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116</v>
          </cell>
          <cell r="I32">
            <v>121</v>
          </cell>
        </row>
        <row r="33">
          <cell r="E33">
            <v>7</v>
          </cell>
          <cell r="H33">
            <v>188</v>
          </cell>
          <cell r="I33">
            <v>195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9</v>
          </cell>
          <cell r="H36">
            <v>223</v>
          </cell>
          <cell r="I36">
            <v>232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15</v>
          </cell>
          <cell r="H39">
            <v>225</v>
          </cell>
          <cell r="I39">
            <v>240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BC SỞ GTVT 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8</v>
          </cell>
          <cell r="H12">
            <v>208</v>
          </cell>
          <cell r="I12">
            <v>216</v>
          </cell>
        </row>
        <row r="13">
          <cell r="E13">
            <v>2</v>
          </cell>
          <cell r="H13">
            <v>52</v>
          </cell>
          <cell r="I13">
            <v>54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30</v>
          </cell>
          <cell r="H17">
            <v>449</v>
          </cell>
          <cell r="I17">
            <v>479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83</v>
          </cell>
          <cell r="H24">
            <v>1305</v>
          </cell>
          <cell r="I24">
            <v>1390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140</v>
          </cell>
          <cell r="I32">
            <v>146</v>
          </cell>
        </row>
        <row r="33">
          <cell r="E33">
            <v>8</v>
          </cell>
          <cell r="H33">
            <v>199</v>
          </cell>
          <cell r="I33">
            <v>207</v>
          </cell>
        </row>
        <row r="35">
          <cell r="E35">
            <v>8</v>
          </cell>
          <cell r="H35">
            <v>229</v>
          </cell>
          <cell r="I35">
            <v>239</v>
          </cell>
        </row>
        <row r="36">
          <cell r="E36">
            <v>10</v>
          </cell>
          <cell r="H36">
            <v>283</v>
          </cell>
          <cell r="I36">
            <v>295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19</v>
          </cell>
          <cell r="H39">
            <v>285</v>
          </cell>
          <cell r="I39">
            <v>304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3</v>
          </cell>
          <cell r="H52">
            <v>84</v>
          </cell>
          <cell r="I52">
            <v>87</v>
          </cell>
        </row>
        <row r="54">
          <cell r="E54">
            <v>0</v>
          </cell>
          <cell r="H54">
            <v>0</v>
          </cell>
        </row>
        <row r="56">
          <cell r="E56">
            <v>9</v>
          </cell>
          <cell r="H56">
            <v>135</v>
          </cell>
          <cell r="I56">
            <v>144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3">
        <row r="9">
          <cell r="E9">
            <v>3</v>
          </cell>
          <cell r="H9">
            <v>76</v>
          </cell>
          <cell r="I9">
            <v>79</v>
          </cell>
        </row>
        <row r="12">
          <cell r="E12">
            <v>22</v>
          </cell>
          <cell r="H12">
            <v>568</v>
          </cell>
          <cell r="I12">
            <v>590</v>
          </cell>
        </row>
        <row r="13">
          <cell r="E13">
            <v>11</v>
          </cell>
          <cell r="H13">
            <v>283</v>
          </cell>
          <cell r="I13">
            <v>294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49</v>
          </cell>
          <cell r="H17">
            <v>733</v>
          </cell>
          <cell r="I17">
            <v>782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22</v>
          </cell>
          <cell r="H19">
            <v>329</v>
          </cell>
          <cell r="I19">
            <v>351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97</v>
          </cell>
          <cell r="H24">
            <v>1455</v>
          </cell>
          <cell r="I24">
            <v>1552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10</v>
          </cell>
          <cell r="H32">
            <v>244</v>
          </cell>
          <cell r="I32">
            <v>254</v>
          </cell>
        </row>
        <row r="33">
          <cell r="E33">
            <v>7</v>
          </cell>
          <cell r="H33">
            <v>184</v>
          </cell>
          <cell r="I33">
            <v>191</v>
          </cell>
        </row>
        <row r="35">
          <cell r="E35">
            <v>8</v>
          </cell>
          <cell r="H35">
            <v>227</v>
          </cell>
          <cell r="I35">
            <v>237</v>
          </cell>
        </row>
        <row r="36">
          <cell r="E36">
            <v>10</v>
          </cell>
          <cell r="H36">
            <v>283</v>
          </cell>
          <cell r="I36">
            <v>296</v>
          </cell>
        </row>
        <row r="37">
          <cell r="E37">
            <v>2</v>
          </cell>
          <cell r="H37">
            <v>66</v>
          </cell>
          <cell r="I37">
            <v>70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10</v>
          </cell>
          <cell r="H56">
            <v>176</v>
          </cell>
          <cell r="I56">
            <v>186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4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10</v>
          </cell>
          <cell r="H12">
            <v>256</v>
          </cell>
          <cell r="I12">
            <v>266</v>
          </cell>
        </row>
        <row r="13">
          <cell r="E13">
            <v>2</v>
          </cell>
          <cell r="H13">
            <v>48</v>
          </cell>
          <cell r="I13">
            <v>50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38</v>
          </cell>
          <cell r="H17">
            <v>569</v>
          </cell>
          <cell r="I17">
            <v>607</v>
          </cell>
        </row>
        <row r="18">
          <cell r="E18">
            <v>7</v>
          </cell>
          <cell r="H18">
            <v>105</v>
          </cell>
          <cell r="I18">
            <v>112</v>
          </cell>
        </row>
        <row r="19">
          <cell r="E19">
            <v>20</v>
          </cell>
          <cell r="H19">
            <v>299</v>
          </cell>
          <cell r="I19">
            <v>319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92</v>
          </cell>
          <cell r="H24">
            <v>1440</v>
          </cell>
          <cell r="I24">
            <v>1534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140</v>
          </cell>
          <cell r="I32">
            <v>146</v>
          </cell>
        </row>
        <row r="33">
          <cell r="E33">
            <v>10</v>
          </cell>
          <cell r="H33">
            <v>204</v>
          </cell>
          <cell r="I33">
            <v>214</v>
          </cell>
        </row>
        <row r="35">
          <cell r="E35">
            <v>8</v>
          </cell>
          <cell r="H35">
            <v>229</v>
          </cell>
          <cell r="I35">
            <v>239</v>
          </cell>
        </row>
        <row r="36">
          <cell r="E36">
            <v>7</v>
          </cell>
          <cell r="H36">
            <v>187</v>
          </cell>
          <cell r="I36">
            <v>195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18</v>
          </cell>
          <cell r="H39">
            <v>270</v>
          </cell>
          <cell r="I39">
            <v>288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88</v>
          </cell>
          <cell r="I56">
            <v>93</v>
          </cell>
        </row>
        <row r="58">
          <cell r="E58">
            <v>1</v>
          </cell>
          <cell r="H58">
            <v>36</v>
          </cell>
          <cell r="I58">
            <v>38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5">
        <row r="9">
          <cell r="E9">
            <v>2</v>
          </cell>
          <cell r="H9">
            <v>48</v>
          </cell>
          <cell r="I9">
            <v>50</v>
          </cell>
        </row>
        <row r="12">
          <cell r="E12">
            <v>11</v>
          </cell>
          <cell r="H12">
            <v>292</v>
          </cell>
          <cell r="I12">
            <v>303</v>
          </cell>
        </row>
        <row r="13">
          <cell r="E13">
            <v>5</v>
          </cell>
          <cell r="H13">
            <v>132</v>
          </cell>
          <cell r="I13">
            <v>137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25</v>
          </cell>
          <cell r="H17">
            <v>375</v>
          </cell>
          <cell r="I17">
            <v>400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22</v>
          </cell>
          <cell r="H19">
            <v>329</v>
          </cell>
          <cell r="I19">
            <v>351</v>
          </cell>
        </row>
        <row r="20">
          <cell r="E20">
            <v>3</v>
          </cell>
          <cell r="H20">
            <v>45</v>
          </cell>
          <cell r="I20">
            <v>48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94</v>
          </cell>
          <cell r="H24">
            <v>1410</v>
          </cell>
          <cell r="I24">
            <v>1504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10</v>
          </cell>
          <cell r="H33">
            <v>243</v>
          </cell>
          <cell r="I33">
            <v>253</v>
          </cell>
        </row>
        <row r="35">
          <cell r="E35">
            <v>9</v>
          </cell>
          <cell r="H35">
            <v>257</v>
          </cell>
          <cell r="I35">
            <v>268</v>
          </cell>
        </row>
        <row r="36">
          <cell r="E36">
            <v>10</v>
          </cell>
          <cell r="H36">
            <v>257</v>
          </cell>
          <cell r="I36">
            <v>269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19</v>
          </cell>
          <cell r="H39">
            <v>285</v>
          </cell>
          <cell r="I39">
            <v>304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1</v>
          </cell>
          <cell r="H43">
            <v>45</v>
          </cell>
          <cell r="I43">
            <v>47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0</v>
          </cell>
          <cell r="H60">
            <v>0</v>
          </cell>
        </row>
      </sheetData>
      <sheetData sheetId="6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14</v>
          </cell>
          <cell r="H12">
            <v>368</v>
          </cell>
          <cell r="I12">
            <v>382</v>
          </cell>
        </row>
        <row r="13">
          <cell r="E13">
            <v>5</v>
          </cell>
          <cell r="H13">
            <v>135</v>
          </cell>
          <cell r="I13">
            <v>140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23</v>
          </cell>
          <cell r="H17">
            <v>344</v>
          </cell>
          <cell r="I17">
            <v>367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27</v>
          </cell>
          <cell r="H19">
            <v>404</v>
          </cell>
          <cell r="I19">
            <v>431</v>
          </cell>
        </row>
        <row r="20">
          <cell r="E20">
            <v>3</v>
          </cell>
          <cell r="H20">
            <v>45</v>
          </cell>
          <cell r="I20">
            <v>48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3</v>
          </cell>
          <cell r="H22">
            <v>45</v>
          </cell>
          <cell r="I22">
            <v>48</v>
          </cell>
        </row>
        <row r="24">
          <cell r="E24">
            <v>100</v>
          </cell>
          <cell r="H24">
            <v>1590</v>
          </cell>
          <cell r="I24">
            <v>1693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7</v>
          </cell>
          <cell r="H33">
            <v>146</v>
          </cell>
          <cell r="I33">
            <v>153</v>
          </cell>
        </row>
        <row r="35">
          <cell r="E35">
            <v>6</v>
          </cell>
          <cell r="H35">
            <v>170</v>
          </cell>
          <cell r="I35">
            <v>177</v>
          </cell>
        </row>
        <row r="36">
          <cell r="E36">
            <v>8</v>
          </cell>
          <cell r="H36">
            <v>215</v>
          </cell>
          <cell r="I36">
            <v>224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19</v>
          </cell>
          <cell r="H39">
            <v>285</v>
          </cell>
          <cell r="I39">
            <v>304</v>
          </cell>
        </row>
        <row r="41">
          <cell r="E41">
            <v>3</v>
          </cell>
          <cell r="H41">
            <v>129</v>
          </cell>
          <cell r="I41">
            <v>135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7</v>
          </cell>
          <cell r="H56">
            <v>118</v>
          </cell>
          <cell r="I56">
            <v>125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0</v>
          </cell>
          <cell r="H60">
            <v>0</v>
          </cell>
        </row>
      </sheetData>
      <sheetData sheetId="7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7</v>
          </cell>
          <cell r="H12">
            <v>180</v>
          </cell>
          <cell r="I12">
            <v>187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23</v>
          </cell>
          <cell r="H17">
            <v>344</v>
          </cell>
          <cell r="I17">
            <v>367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16</v>
          </cell>
          <cell r="H19">
            <v>239</v>
          </cell>
          <cell r="I19">
            <v>255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80</v>
          </cell>
          <cell r="H24">
            <v>1200</v>
          </cell>
          <cell r="I24">
            <v>1280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112</v>
          </cell>
          <cell r="I32">
            <v>117</v>
          </cell>
        </row>
        <row r="33">
          <cell r="E33">
            <v>6</v>
          </cell>
          <cell r="H33">
            <v>126</v>
          </cell>
          <cell r="I33">
            <v>132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7</v>
          </cell>
          <cell r="H36">
            <v>170</v>
          </cell>
          <cell r="I36">
            <v>178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18</v>
          </cell>
          <cell r="H39">
            <v>270</v>
          </cell>
          <cell r="I39">
            <v>288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1</v>
          </cell>
          <cell r="H60">
            <v>41</v>
          </cell>
          <cell r="I60">
            <v>43</v>
          </cell>
        </row>
      </sheetData>
      <sheetData sheetId="8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3</v>
          </cell>
          <cell r="H12">
            <v>76</v>
          </cell>
          <cell r="I12">
            <v>79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27</v>
          </cell>
          <cell r="H17">
            <v>404</v>
          </cell>
          <cell r="I17">
            <v>431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73</v>
          </cell>
          <cell r="H24">
            <v>1095</v>
          </cell>
          <cell r="I24">
            <v>1168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104</v>
          </cell>
          <cell r="I32">
            <v>109</v>
          </cell>
        </row>
        <row r="33">
          <cell r="E33">
            <v>7</v>
          </cell>
          <cell r="H33">
            <v>162</v>
          </cell>
          <cell r="I33">
            <v>169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9</v>
          </cell>
          <cell r="H36">
            <v>221</v>
          </cell>
          <cell r="I36">
            <v>230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58</v>
          </cell>
          <cell r="I56">
            <v>61</v>
          </cell>
        </row>
        <row r="58">
          <cell r="E58">
            <v>1</v>
          </cell>
          <cell r="H58">
            <v>36</v>
          </cell>
          <cell r="I58">
            <v>38</v>
          </cell>
        </row>
        <row r="60">
          <cell r="E60">
            <v>0</v>
          </cell>
          <cell r="H60">
            <v>0</v>
          </cell>
        </row>
      </sheetData>
      <sheetData sheetId="9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3</v>
          </cell>
          <cell r="H12">
            <v>80</v>
          </cell>
          <cell r="I12">
            <v>83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24</v>
          </cell>
          <cell r="H17">
            <v>359</v>
          </cell>
          <cell r="I17">
            <v>383</v>
          </cell>
        </row>
        <row r="18">
          <cell r="E18">
            <v>7</v>
          </cell>
          <cell r="H18">
            <v>105</v>
          </cell>
          <cell r="I18">
            <v>112</v>
          </cell>
        </row>
        <row r="19">
          <cell r="E19">
            <v>22</v>
          </cell>
          <cell r="H19">
            <v>329</v>
          </cell>
          <cell r="I19">
            <v>351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75</v>
          </cell>
          <cell r="H24">
            <v>1125</v>
          </cell>
          <cell r="I24">
            <v>1200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7</v>
          </cell>
          <cell r="H33">
            <v>171</v>
          </cell>
          <cell r="I33">
            <v>178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8</v>
          </cell>
          <cell r="H36">
            <v>199</v>
          </cell>
          <cell r="I36">
            <v>207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0</v>
          </cell>
          <cell r="H60">
            <v>0</v>
          </cell>
        </row>
      </sheetData>
      <sheetData sheetId="10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156</v>
          </cell>
          <cell r="I12">
            <v>162</v>
          </cell>
        </row>
        <row r="13">
          <cell r="E13">
            <v>1</v>
          </cell>
          <cell r="H13">
            <v>28</v>
          </cell>
          <cell r="I13">
            <v>29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74</v>
          </cell>
          <cell r="H24">
            <v>1110</v>
          </cell>
          <cell r="I24">
            <v>1184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116</v>
          </cell>
          <cell r="I32">
            <v>121</v>
          </cell>
        </row>
        <row r="33">
          <cell r="E33">
            <v>5</v>
          </cell>
          <cell r="H33">
            <v>136</v>
          </cell>
          <cell r="I33">
            <v>141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8</v>
          </cell>
          <cell r="H36">
            <v>210</v>
          </cell>
          <cell r="I36">
            <v>218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16</v>
          </cell>
          <cell r="H39">
            <v>240</v>
          </cell>
          <cell r="I39">
            <v>256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11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16</v>
          </cell>
          <cell r="H12">
            <v>419</v>
          </cell>
          <cell r="I12">
            <v>435</v>
          </cell>
        </row>
        <row r="13">
          <cell r="E13">
            <v>6</v>
          </cell>
          <cell r="H13">
            <v>167</v>
          </cell>
          <cell r="I13">
            <v>173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32</v>
          </cell>
          <cell r="H17">
            <v>478</v>
          </cell>
          <cell r="I17">
            <v>510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86</v>
          </cell>
          <cell r="H24">
            <v>1290</v>
          </cell>
          <cell r="I24">
            <v>1376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108</v>
          </cell>
          <cell r="I32">
            <v>113</v>
          </cell>
        </row>
        <row r="33">
          <cell r="E33">
            <v>7</v>
          </cell>
          <cell r="H33">
            <v>171</v>
          </cell>
          <cell r="I33">
            <v>178</v>
          </cell>
        </row>
        <row r="35">
          <cell r="E35">
            <v>6</v>
          </cell>
          <cell r="H35">
            <v>175</v>
          </cell>
          <cell r="I35">
            <v>183</v>
          </cell>
        </row>
        <row r="36">
          <cell r="E36">
            <v>9</v>
          </cell>
          <cell r="H36">
            <v>230</v>
          </cell>
          <cell r="I36">
            <v>239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18</v>
          </cell>
          <cell r="H39">
            <v>270</v>
          </cell>
          <cell r="I39">
            <v>288</v>
          </cell>
        </row>
        <row r="41">
          <cell r="E41">
            <v>2</v>
          </cell>
          <cell r="H41">
            <v>88</v>
          </cell>
          <cell r="I41">
            <v>92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2</v>
          </cell>
          <cell r="H56">
            <v>43</v>
          </cell>
          <cell r="I56">
            <v>45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2">
        <row r="9">
          <cell r="E9">
            <v>3</v>
          </cell>
          <cell r="H9">
            <v>68</v>
          </cell>
          <cell r="I9">
            <v>71</v>
          </cell>
        </row>
        <row r="12">
          <cell r="E12">
            <v>21</v>
          </cell>
          <cell r="H12">
            <v>563</v>
          </cell>
          <cell r="I12">
            <v>584</v>
          </cell>
        </row>
        <row r="13">
          <cell r="E13">
            <v>9</v>
          </cell>
          <cell r="H13">
            <v>242</v>
          </cell>
          <cell r="I13">
            <v>251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34</v>
          </cell>
          <cell r="I15">
            <v>34</v>
          </cell>
        </row>
        <row r="17">
          <cell r="E17">
            <v>43</v>
          </cell>
          <cell r="H17">
            <v>644</v>
          </cell>
          <cell r="I17">
            <v>687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88</v>
          </cell>
          <cell r="H24">
            <v>1380</v>
          </cell>
          <cell r="I24">
            <v>1470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136</v>
          </cell>
          <cell r="I32">
            <v>142</v>
          </cell>
        </row>
        <row r="33">
          <cell r="E33">
            <v>7</v>
          </cell>
          <cell r="H33">
            <v>179</v>
          </cell>
          <cell r="I33">
            <v>186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9</v>
          </cell>
          <cell r="H36">
            <v>230</v>
          </cell>
          <cell r="I36">
            <v>239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58</v>
          </cell>
          <cell r="I56">
            <v>61</v>
          </cell>
        </row>
        <row r="58">
          <cell r="E58">
            <v>1</v>
          </cell>
          <cell r="H58">
            <v>36</v>
          </cell>
          <cell r="I58">
            <v>38</v>
          </cell>
        </row>
        <row r="60">
          <cell r="E60">
            <v>0</v>
          </cell>
          <cell r="H60">
            <v>0</v>
          </cell>
        </row>
      </sheetData>
      <sheetData sheetId="13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21</v>
          </cell>
          <cell r="H12">
            <v>558</v>
          </cell>
          <cell r="I12">
            <v>579</v>
          </cell>
        </row>
        <row r="13">
          <cell r="E13">
            <v>7</v>
          </cell>
          <cell r="H13">
            <v>186</v>
          </cell>
          <cell r="I13">
            <v>193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16</v>
          </cell>
          <cell r="H18">
            <v>240</v>
          </cell>
          <cell r="I18">
            <v>256</v>
          </cell>
        </row>
        <row r="19">
          <cell r="E19">
            <v>22</v>
          </cell>
          <cell r="H19">
            <v>329</v>
          </cell>
          <cell r="I19">
            <v>351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92</v>
          </cell>
          <cell r="H24">
            <v>1380</v>
          </cell>
          <cell r="I24">
            <v>1472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124</v>
          </cell>
          <cell r="I32">
            <v>129</v>
          </cell>
        </row>
        <row r="33">
          <cell r="E33">
            <v>8</v>
          </cell>
          <cell r="H33">
            <v>203</v>
          </cell>
          <cell r="I33">
            <v>211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7</v>
          </cell>
          <cell r="H36">
            <v>182</v>
          </cell>
          <cell r="I36">
            <v>189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16</v>
          </cell>
          <cell r="H39">
            <v>240</v>
          </cell>
          <cell r="I39">
            <v>256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4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11</v>
          </cell>
          <cell r="H12">
            <v>284</v>
          </cell>
          <cell r="I12">
            <v>295</v>
          </cell>
        </row>
        <row r="13">
          <cell r="E13">
            <v>4</v>
          </cell>
          <cell r="H13">
            <v>107</v>
          </cell>
          <cell r="I13">
            <v>111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29</v>
          </cell>
          <cell r="H17">
            <v>434</v>
          </cell>
          <cell r="I17">
            <v>463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88</v>
          </cell>
          <cell r="H24">
            <v>1380</v>
          </cell>
          <cell r="I24">
            <v>1470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8</v>
          </cell>
          <cell r="H33">
            <v>191</v>
          </cell>
          <cell r="I33">
            <v>199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7</v>
          </cell>
          <cell r="H36">
            <v>181</v>
          </cell>
          <cell r="I36">
            <v>189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58</v>
          </cell>
          <cell r="I56">
            <v>61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1</v>
          </cell>
          <cell r="H60">
            <v>41</v>
          </cell>
          <cell r="I60">
            <v>43</v>
          </cell>
        </row>
      </sheetData>
      <sheetData sheetId="15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5</v>
          </cell>
          <cell r="H12">
            <v>132</v>
          </cell>
          <cell r="I12">
            <v>137</v>
          </cell>
        </row>
        <row r="13">
          <cell r="E13">
            <v>1</v>
          </cell>
          <cell r="H13">
            <v>28</v>
          </cell>
          <cell r="I13">
            <v>29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24</v>
          </cell>
          <cell r="H17">
            <v>359</v>
          </cell>
          <cell r="I17">
            <v>383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81</v>
          </cell>
          <cell r="H24">
            <v>1215</v>
          </cell>
          <cell r="I24">
            <v>1296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128</v>
          </cell>
          <cell r="I32">
            <v>133</v>
          </cell>
        </row>
        <row r="33">
          <cell r="E33">
            <v>7</v>
          </cell>
          <cell r="H33">
            <v>171</v>
          </cell>
          <cell r="I33">
            <v>178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9</v>
          </cell>
          <cell r="H36">
            <v>208</v>
          </cell>
          <cell r="I36">
            <v>217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6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160</v>
          </cell>
          <cell r="I12">
            <v>166</v>
          </cell>
        </row>
        <row r="13">
          <cell r="E13">
            <v>1</v>
          </cell>
          <cell r="H13">
            <v>28</v>
          </cell>
          <cell r="I13">
            <v>29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28</v>
          </cell>
          <cell r="H17">
            <v>419</v>
          </cell>
          <cell r="I17">
            <v>447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70</v>
          </cell>
          <cell r="H24">
            <v>1080</v>
          </cell>
          <cell r="I24">
            <v>1151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5</v>
          </cell>
          <cell r="H33">
            <v>111</v>
          </cell>
          <cell r="I33">
            <v>116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8</v>
          </cell>
          <cell r="H36">
            <v>210</v>
          </cell>
          <cell r="I36">
            <v>218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16</v>
          </cell>
          <cell r="H39">
            <v>240</v>
          </cell>
          <cell r="I39">
            <v>256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1</v>
          </cell>
          <cell r="H58">
            <v>36</v>
          </cell>
          <cell r="I58">
            <v>38</v>
          </cell>
        </row>
        <row r="60">
          <cell r="E60">
            <v>0</v>
          </cell>
          <cell r="H60">
            <v>0</v>
          </cell>
        </row>
      </sheetData>
      <sheetData sheetId="17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156</v>
          </cell>
          <cell r="I12">
            <v>162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27</v>
          </cell>
          <cell r="H17">
            <v>404</v>
          </cell>
          <cell r="I17">
            <v>431</v>
          </cell>
        </row>
        <row r="18">
          <cell r="E18">
            <v>10</v>
          </cell>
          <cell r="H18">
            <v>150</v>
          </cell>
          <cell r="I18">
            <v>160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76</v>
          </cell>
          <cell r="H24">
            <v>1140</v>
          </cell>
          <cell r="I24">
            <v>1216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88</v>
          </cell>
          <cell r="I32">
            <v>92</v>
          </cell>
        </row>
        <row r="33">
          <cell r="E33">
            <v>6</v>
          </cell>
          <cell r="H33">
            <v>135</v>
          </cell>
          <cell r="I33">
            <v>141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9</v>
          </cell>
          <cell r="H36">
            <v>230</v>
          </cell>
          <cell r="I36">
            <v>240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0</v>
          </cell>
          <cell r="H58">
            <v>0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18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10</v>
          </cell>
          <cell r="H12">
            <v>264</v>
          </cell>
          <cell r="I12">
            <v>274</v>
          </cell>
        </row>
        <row r="13">
          <cell r="E13">
            <v>3</v>
          </cell>
          <cell r="H13">
            <v>79</v>
          </cell>
          <cell r="I13">
            <v>82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30</v>
          </cell>
          <cell r="H17">
            <v>448</v>
          </cell>
          <cell r="I17">
            <v>478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85</v>
          </cell>
          <cell r="H24">
            <v>1335</v>
          </cell>
          <cell r="I24">
            <v>1422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6</v>
          </cell>
          <cell r="H33">
            <v>135</v>
          </cell>
          <cell r="I33">
            <v>141</v>
          </cell>
        </row>
        <row r="35">
          <cell r="E35">
            <v>6</v>
          </cell>
          <cell r="H35">
            <v>173</v>
          </cell>
          <cell r="I35">
            <v>181</v>
          </cell>
        </row>
        <row r="36">
          <cell r="E36">
            <v>8</v>
          </cell>
          <cell r="H36">
            <v>214</v>
          </cell>
          <cell r="I36">
            <v>222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58</v>
          </cell>
          <cell r="I56">
            <v>61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0">
          <cell r="E60">
            <v>0</v>
          </cell>
          <cell r="H60">
            <v>0</v>
          </cell>
        </row>
      </sheetData>
      <sheetData sheetId="19">
        <row r="9">
          <cell r="E9">
            <v>2</v>
          </cell>
          <cell r="H9">
            <v>48</v>
          </cell>
          <cell r="I9">
            <v>50</v>
          </cell>
        </row>
        <row r="12">
          <cell r="E12">
            <v>7</v>
          </cell>
          <cell r="H12">
            <v>183</v>
          </cell>
          <cell r="I12">
            <v>190</v>
          </cell>
        </row>
        <row r="13">
          <cell r="E13">
            <v>4</v>
          </cell>
          <cell r="H13">
            <v>111</v>
          </cell>
          <cell r="I13">
            <v>115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34</v>
          </cell>
          <cell r="H17">
            <v>508</v>
          </cell>
          <cell r="I17">
            <v>542</v>
          </cell>
        </row>
        <row r="18">
          <cell r="E18">
            <v>9</v>
          </cell>
          <cell r="H18">
            <v>135</v>
          </cell>
          <cell r="I18">
            <v>144</v>
          </cell>
        </row>
        <row r="19">
          <cell r="E19">
            <v>16</v>
          </cell>
          <cell r="H19">
            <v>239</v>
          </cell>
          <cell r="I19">
            <v>255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89</v>
          </cell>
          <cell r="H24">
            <v>1335</v>
          </cell>
          <cell r="I24">
            <v>1424</v>
          </cell>
        </row>
        <row r="26">
          <cell r="E26">
            <v>0</v>
          </cell>
          <cell r="H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116</v>
          </cell>
          <cell r="I32">
            <v>121</v>
          </cell>
        </row>
        <row r="33">
          <cell r="E33">
            <v>3</v>
          </cell>
          <cell r="H33">
            <v>76</v>
          </cell>
          <cell r="I33">
            <v>79</v>
          </cell>
        </row>
        <row r="35">
          <cell r="E35">
            <v>8</v>
          </cell>
          <cell r="H35">
            <v>228</v>
          </cell>
          <cell r="I35">
            <v>238</v>
          </cell>
        </row>
        <row r="36">
          <cell r="E36">
            <v>6</v>
          </cell>
          <cell r="H36">
            <v>154</v>
          </cell>
          <cell r="I36">
            <v>160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16</v>
          </cell>
          <cell r="H39">
            <v>240</v>
          </cell>
          <cell r="I39">
            <v>256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1</v>
          </cell>
          <cell r="H56">
            <v>15</v>
          </cell>
          <cell r="I56">
            <v>16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0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11</v>
          </cell>
          <cell r="H12">
            <v>292</v>
          </cell>
          <cell r="I12">
            <v>303</v>
          </cell>
        </row>
        <row r="13">
          <cell r="E13">
            <v>4</v>
          </cell>
          <cell r="H13">
            <v>108</v>
          </cell>
          <cell r="I13">
            <v>112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33</v>
          </cell>
          <cell r="H17">
            <v>494</v>
          </cell>
          <cell r="I17">
            <v>527</v>
          </cell>
        </row>
        <row r="18">
          <cell r="E18">
            <v>19</v>
          </cell>
          <cell r="H18">
            <v>285</v>
          </cell>
          <cell r="I18">
            <v>304</v>
          </cell>
        </row>
        <row r="19">
          <cell r="E19">
            <v>26</v>
          </cell>
          <cell r="H19">
            <v>389</v>
          </cell>
          <cell r="I19">
            <v>415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95</v>
          </cell>
          <cell r="H24">
            <v>1485</v>
          </cell>
          <cell r="I24">
            <v>1582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116</v>
          </cell>
          <cell r="I32">
            <v>121</v>
          </cell>
        </row>
        <row r="33">
          <cell r="E33">
            <v>6</v>
          </cell>
          <cell r="H33">
            <v>126</v>
          </cell>
          <cell r="I33">
            <v>132</v>
          </cell>
        </row>
        <row r="35">
          <cell r="E35">
            <v>7</v>
          </cell>
          <cell r="H35">
            <v>197</v>
          </cell>
          <cell r="I35">
            <v>205</v>
          </cell>
        </row>
        <row r="36">
          <cell r="E36">
            <v>11</v>
          </cell>
          <cell r="H36">
            <v>285</v>
          </cell>
          <cell r="I36">
            <v>297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19</v>
          </cell>
          <cell r="H39">
            <v>285</v>
          </cell>
          <cell r="I39">
            <v>304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88</v>
          </cell>
          <cell r="I56">
            <v>93</v>
          </cell>
        </row>
        <row r="58">
          <cell r="E58">
            <v>1</v>
          </cell>
          <cell r="H58">
            <v>36</v>
          </cell>
          <cell r="I58">
            <v>38</v>
          </cell>
        </row>
        <row r="60">
          <cell r="E60">
            <v>1</v>
          </cell>
          <cell r="H60">
            <v>41</v>
          </cell>
          <cell r="I60">
            <v>43</v>
          </cell>
        </row>
      </sheetData>
      <sheetData sheetId="21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5</v>
          </cell>
          <cell r="H12">
            <v>136</v>
          </cell>
          <cell r="I12">
            <v>141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28</v>
          </cell>
          <cell r="H17">
            <v>419</v>
          </cell>
          <cell r="I17">
            <v>447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15</v>
          </cell>
          <cell r="H19">
            <v>224</v>
          </cell>
          <cell r="I19">
            <v>239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77</v>
          </cell>
          <cell r="H24">
            <v>1155</v>
          </cell>
          <cell r="I24">
            <v>1232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116</v>
          </cell>
          <cell r="I32">
            <v>121</v>
          </cell>
        </row>
        <row r="33">
          <cell r="E33">
            <v>4</v>
          </cell>
          <cell r="H33">
            <v>91</v>
          </cell>
          <cell r="I33">
            <v>95</v>
          </cell>
        </row>
        <row r="35">
          <cell r="E35">
            <v>6</v>
          </cell>
          <cell r="H35">
            <v>169</v>
          </cell>
          <cell r="I35">
            <v>176</v>
          </cell>
        </row>
        <row r="36">
          <cell r="E36">
            <v>7</v>
          </cell>
          <cell r="H36">
            <v>180</v>
          </cell>
          <cell r="I36">
            <v>187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16</v>
          </cell>
          <cell r="H39">
            <v>240</v>
          </cell>
          <cell r="I39">
            <v>256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0">
          <cell r="E60">
            <v>0</v>
          </cell>
          <cell r="H60">
            <v>0</v>
          </cell>
        </row>
      </sheetData>
      <sheetData sheetId="22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</v>
          </cell>
          <cell r="H12">
            <v>27</v>
          </cell>
          <cell r="I12">
            <v>28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22</v>
          </cell>
          <cell r="H17">
            <v>329</v>
          </cell>
          <cell r="I17">
            <v>351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74</v>
          </cell>
          <cell r="H24">
            <v>1110</v>
          </cell>
          <cell r="I24">
            <v>1184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6</v>
          </cell>
          <cell r="H33">
            <v>139</v>
          </cell>
          <cell r="I33">
            <v>145</v>
          </cell>
        </row>
        <row r="35">
          <cell r="E35">
            <v>6</v>
          </cell>
          <cell r="H35">
            <v>169</v>
          </cell>
          <cell r="I35">
            <v>176</v>
          </cell>
        </row>
        <row r="36">
          <cell r="E36">
            <v>8</v>
          </cell>
          <cell r="H36">
            <v>210</v>
          </cell>
          <cell r="I36">
            <v>218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16</v>
          </cell>
          <cell r="H39">
            <v>240</v>
          </cell>
          <cell r="I39">
            <v>256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2</v>
          </cell>
          <cell r="H56">
            <v>43</v>
          </cell>
          <cell r="I56">
            <v>45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3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4</v>
          </cell>
          <cell r="H12">
            <v>112</v>
          </cell>
          <cell r="I12">
            <v>116</v>
          </cell>
        </row>
        <row r="13">
          <cell r="E13">
            <v>1</v>
          </cell>
          <cell r="H13">
            <v>24</v>
          </cell>
          <cell r="I13">
            <v>25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24</v>
          </cell>
          <cell r="H17">
            <v>359</v>
          </cell>
          <cell r="I17">
            <v>383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74</v>
          </cell>
          <cell r="H24">
            <v>1110</v>
          </cell>
          <cell r="I24">
            <v>1184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112</v>
          </cell>
          <cell r="I32">
            <v>117</v>
          </cell>
        </row>
        <row r="33">
          <cell r="E33">
            <v>8</v>
          </cell>
          <cell r="H33">
            <v>178</v>
          </cell>
          <cell r="I33">
            <v>186</v>
          </cell>
        </row>
        <row r="35">
          <cell r="E35">
            <v>5</v>
          </cell>
          <cell r="H35">
            <v>141</v>
          </cell>
          <cell r="I35">
            <v>147</v>
          </cell>
        </row>
        <row r="36">
          <cell r="E36">
            <v>8</v>
          </cell>
          <cell r="H36">
            <v>195</v>
          </cell>
          <cell r="I36">
            <v>203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6</v>
          </cell>
          <cell r="H56">
            <v>90</v>
          </cell>
          <cell r="I56">
            <v>96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4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3</v>
          </cell>
          <cell r="H12">
            <v>80</v>
          </cell>
          <cell r="I12">
            <v>83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26</v>
          </cell>
          <cell r="H17">
            <v>389</v>
          </cell>
          <cell r="I17">
            <v>415</v>
          </cell>
        </row>
        <row r="18">
          <cell r="E18">
            <v>8</v>
          </cell>
          <cell r="H18">
            <v>120</v>
          </cell>
          <cell r="I18">
            <v>128</v>
          </cell>
        </row>
        <row r="19">
          <cell r="E19">
            <v>17</v>
          </cell>
          <cell r="H19">
            <v>254</v>
          </cell>
          <cell r="I19">
            <v>271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75</v>
          </cell>
          <cell r="H24">
            <v>1155</v>
          </cell>
          <cell r="I24">
            <v>1231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84</v>
          </cell>
          <cell r="I32">
            <v>88</v>
          </cell>
        </row>
        <row r="33">
          <cell r="E33">
            <v>7</v>
          </cell>
          <cell r="H33">
            <v>167</v>
          </cell>
          <cell r="I33">
            <v>174</v>
          </cell>
        </row>
        <row r="35">
          <cell r="E35">
            <v>5</v>
          </cell>
          <cell r="H35">
            <v>141</v>
          </cell>
          <cell r="I35">
            <v>147</v>
          </cell>
        </row>
        <row r="36">
          <cell r="E36">
            <v>9</v>
          </cell>
          <cell r="H36">
            <v>217</v>
          </cell>
          <cell r="I36">
            <v>227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16</v>
          </cell>
          <cell r="H39">
            <v>240</v>
          </cell>
          <cell r="I39">
            <v>256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25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7</v>
          </cell>
          <cell r="H12">
            <v>192</v>
          </cell>
          <cell r="I12">
            <v>199</v>
          </cell>
        </row>
        <row r="13">
          <cell r="E13">
            <v>2</v>
          </cell>
          <cell r="H13">
            <v>52</v>
          </cell>
          <cell r="I13">
            <v>54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43</v>
          </cell>
          <cell r="H17">
            <v>644</v>
          </cell>
          <cell r="I17">
            <v>687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87</v>
          </cell>
          <cell r="H24">
            <v>1305</v>
          </cell>
          <cell r="I24">
            <v>1392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88</v>
          </cell>
          <cell r="I32">
            <v>92</v>
          </cell>
        </row>
        <row r="33">
          <cell r="E33">
            <v>7</v>
          </cell>
          <cell r="H33">
            <v>175</v>
          </cell>
          <cell r="I33">
            <v>182</v>
          </cell>
        </row>
        <row r="35">
          <cell r="E35">
            <v>7</v>
          </cell>
          <cell r="H35">
            <v>197</v>
          </cell>
          <cell r="I35">
            <v>205</v>
          </cell>
        </row>
        <row r="36">
          <cell r="E36">
            <v>10</v>
          </cell>
          <cell r="H36">
            <v>251</v>
          </cell>
          <cell r="I36">
            <v>261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1</v>
          </cell>
          <cell r="H58">
            <v>36</v>
          </cell>
          <cell r="I58">
            <v>38</v>
          </cell>
        </row>
        <row r="60">
          <cell r="E60">
            <v>0</v>
          </cell>
          <cell r="H60">
            <v>0</v>
          </cell>
        </row>
      </sheetData>
      <sheetData sheetId="26">
        <row r="9">
          <cell r="E9">
            <v>2</v>
          </cell>
          <cell r="H9">
            <v>48</v>
          </cell>
          <cell r="I9">
            <v>50</v>
          </cell>
        </row>
        <row r="12">
          <cell r="E12">
            <v>15</v>
          </cell>
          <cell r="H12">
            <v>399</v>
          </cell>
          <cell r="I12">
            <v>414</v>
          </cell>
        </row>
        <row r="13">
          <cell r="E13">
            <v>4</v>
          </cell>
          <cell r="H13">
            <v>106</v>
          </cell>
          <cell r="I13">
            <v>110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31</v>
          </cell>
          <cell r="H17">
            <v>464</v>
          </cell>
          <cell r="I17">
            <v>495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16</v>
          </cell>
          <cell r="H19">
            <v>239</v>
          </cell>
          <cell r="I19">
            <v>255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84</v>
          </cell>
          <cell r="H24">
            <v>1320</v>
          </cell>
          <cell r="I24">
            <v>1406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136</v>
          </cell>
          <cell r="I32">
            <v>142</v>
          </cell>
        </row>
        <row r="33">
          <cell r="E33">
            <v>7</v>
          </cell>
          <cell r="H33">
            <v>167</v>
          </cell>
          <cell r="I33">
            <v>174</v>
          </cell>
        </row>
        <row r="35">
          <cell r="E35">
            <v>6</v>
          </cell>
          <cell r="H35">
            <v>169</v>
          </cell>
          <cell r="I35">
            <v>176</v>
          </cell>
        </row>
        <row r="36">
          <cell r="E36">
            <v>9</v>
          </cell>
          <cell r="H36">
            <v>221</v>
          </cell>
          <cell r="I36">
            <v>230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16</v>
          </cell>
          <cell r="H39">
            <v>240</v>
          </cell>
          <cell r="I39">
            <v>256</v>
          </cell>
        </row>
        <row r="41">
          <cell r="E41">
            <v>1</v>
          </cell>
          <cell r="H41">
            <v>89</v>
          </cell>
          <cell r="I41">
            <v>93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88</v>
          </cell>
          <cell r="I56">
            <v>93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0">
          <cell r="E60">
            <v>0</v>
          </cell>
          <cell r="H60">
            <v>0</v>
          </cell>
        </row>
      </sheetData>
      <sheetData sheetId="27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13</v>
          </cell>
          <cell r="H12">
            <v>348</v>
          </cell>
          <cell r="I12">
            <v>361</v>
          </cell>
        </row>
        <row r="13">
          <cell r="E13">
            <v>3</v>
          </cell>
          <cell r="H13">
            <v>79</v>
          </cell>
          <cell r="I13">
            <v>82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26</v>
          </cell>
          <cell r="H17">
            <v>389</v>
          </cell>
          <cell r="I17">
            <v>415</v>
          </cell>
        </row>
        <row r="18">
          <cell r="E18">
            <v>17</v>
          </cell>
          <cell r="H18">
            <v>255</v>
          </cell>
          <cell r="I18">
            <v>272</v>
          </cell>
        </row>
        <row r="19">
          <cell r="E19">
            <v>25</v>
          </cell>
          <cell r="H19">
            <v>374</v>
          </cell>
          <cell r="I19">
            <v>399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2</v>
          </cell>
          <cell r="H22">
            <v>30</v>
          </cell>
          <cell r="I22">
            <v>32</v>
          </cell>
        </row>
        <row r="24">
          <cell r="E24">
            <v>91</v>
          </cell>
          <cell r="H24">
            <v>1365</v>
          </cell>
          <cell r="I24">
            <v>1456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136</v>
          </cell>
          <cell r="I32">
            <v>142</v>
          </cell>
        </row>
        <row r="33">
          <cell r="E33">
            <v>7</v>
          </cell>
          <cell r="H33">
            <v>167</v>
          </cell>
          <cell r="I33">
            <v>174</v>
          </cell>
        </row>
        <row r="35">
          <cell r="E35">
            <v>6</v>
          </cell>
          <cell r="H35">
            <v>161</v>
          </cell>
          <cell r="I35">
            <v>168</v>
          </cell>
        </row>
        <row r="36">
          <cell r="E36">
            <v>8</v>
          </cell>
          <cell r="H36">
            <v>212</v>
          </cell>
          <cell r="I36">
            <v>220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18</v>
          </cell>
          <cell r="H39">
            <v>270</v>
          </cell>
          <cell r="I39">
            <v>288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6</v>
          </cell>
          <cell r="H56">
            <v>103</v>
          </cell>
          <cell r="I56">
            <v>109</v>
          </cell>
        </row>
        <row r="58">
          <cell r="E58">
            <v>0</v>
          </cell>
          <cell r="H58">
            <v>0</v>
          </cell>
        </row>
        <row r="60">
          <cell r="E60">
            <v>1</v>
          </cell>
          <cell r="H60">
            <v>41</v>
          </cell>
          <cell r="I60">
            <v>43</v>
          </cell>
        </row>
      </sheetData>
      <sheetData sheetId="28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9</v>
          </cell>
          <cell r="H12">
            <v>240</v>
          </cell>
          <cell r="I12">
            <v>249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24</v>
          </cell>
          <cell r="H17">
            <v>359</v>
          </cell>
          <cell r="I17">
            <v>383</v>
          </cell>
        </row>
        <row r="18">
          <cell r="E18">
            <v>10</v>
          </cell>
          <cell r="H18">
            <v>150</v>
          </cell>
          <cell r="I18">
            <v>160</v>
          </cell>
        </row>
        <row r="19">
          <cell r="E19">
            <v>21</v>
          </cell>
          <cell r="H19">
            <v>314</v>
          </cell>
          <cell r="I19">
            <v>335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72</v>
          </cell>
          <cell r="H24">
            <v>1080</v>
          </cell>
          <cell r="I24">
            <v>1152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4</v>
          </cell>
          <cell r="H32">
            <v>88</v>
          </cell>
          <cell r="I32">
            <v>92</v>
          </cell>
        </row>
        <row r="33">
          <cell r="E33">
            <v>8</v>
          </cell>
          <cell r="H33">
            <v>204</v>
          </cell>
          <cell r="I33">
            <v>212</v>
          </cell>
        </row>
        <row r="35">
          <cell r="E35">
            <v>5</v>
          </cell>
          <cell r="H35">
            <v>133</v>
          </cell>
          <cell r="I35">
            <v>139</v>
          </cell>
        </row>
        <row r="36">
          <cell r="E36">
            <v>7</v>
          </cell>
          <cell r="H36">
            <v>182</v>
          </cell>
          <cell r="I36">
            <v>189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16</v>
          </cell>
          <cell r="H39">
            <v>240</v>
          </cell>
          <cell r="I39">
            <v>256</v>
          </cell>
        </row>
        <row r="41">
          <cell r="E41">
            <v>2</v>
          </cell>
          <cell r="H41">
            <v>88</v>
          </cell>
          <cell r="I41">
            <v>92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88</v>
          </cell>
          <cell r="I56">
            <v>93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9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4</v>
          </cell>
          <cell r="H12">
            <v>108</v>
          </cell>
          <cell r="I12">
            <v>112</v>
          </cell>
        </row>
        <row r="13">
          <cell r="E13">
            <v>2</v>
          </cell>
          <cell r="H13">
            <v>55</v>
          </cell>
          <cell r="I13">
            <v>57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21</v>
          </cell>
          <cell r="H17">
            <v>315</v>
          </cell>
          <cell r="I17">
            <v>336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16</v>
          </cell>
          <cell r="H19">
            <v>239</v>
          </cell>
          <cell r="I19">
            <v>255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78</v>
          </cell>
          <cell r="H24">
            <v>1170</v>
          </cell>
          <cell r="I24">
            <v>1248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108</v>
          </cell>
          <cell r="I32">
            <v>113</v>
          </cell>
        </row>
        <row r="33">
          <cell r="E33">
            <v>6</v>
          </cell>
          <cell r="H33">
            <v>135</v>
          </cell>
          <cell r="I33">
            <v>141</v>
          </cell>
        </row>
        <row r="35">
          <cell r="E35">
            <v>7</v>
          </cell>
          <cell r="H35">
            <v>197</v>
          </cell>
          <cell r="I35">
            <v>205</v>
          </cell>
        </row>
        <row r="36">
          <cell r="E36">
            <v>9</v>
          </cell>
          <cell r="H36">
            <v>238</v>
          </cell>
          <cell r="I36">
            <v>247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18</v>
          </cell>
          <cell r="H39">
            <v>270</v>
          </cell>
          <cell r="I39">
            <v>288</v>
          </cell>
        </row>
        <row r="41">
          <cell r="E41">
            <v>1</v>
          </cell>
          <cell r="H41">
            <v>45</v>
          </cell>
          <cell r="I41">
            <v>47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0</v>
          </cell>
          <cell r="H58">
            <v>0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30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164</v>
          </cell>
          <cell r="I12">
            <v>170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24</v>
          </cell>
          <cell r="H17">
            <v>360</v>
          </cell>
          <cell r="I17">
            <v>384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20</v>
          </cell>
          <cell r="H19">
            <v>299</v>
          </cell>
          <cell r="I19">
            <v>319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73</v>
          </cell>
          <cell r="H24">
            <v>1095</v>
          </cell>
          <cell r="I24">
            <v>1168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112</v>
          </cell>
          <cell r="I32">
            <v>117</v>
          </cell>
        </row>
        <row r="33">
          <cell r="E33">
            <v>5</v>
          </cell>
          <cell r="H33">
            <v>120</v>
          </cell>
          <cell r="I33">
            <v>125</v>
          </cell>
        </row>
        <row r="35">
          <cell r="E35">
            <v>6</v>
          </cell>
          <cell r="H35">
            <v>158</v>
          </cell>
          <cell r="I35">
            <v>164</v>
          </cell>
        </row>
        <row r="36">
          <cell r="E36">
            <v>7</v>
          </cell>
          <cell r="H36">
            <v>182</v>
          </cell>
          <cell r="I36">
            <v>189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31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10</v>
          </cell>
          <cell r="H12">
            <v>268</v>
          </cell>
          <cell r="I12">
            <v>278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35</v>
          </cell>
          <cell r="H17">
            <v>525</v>
          </cell>
          <cell r="I17">
            <v>560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0</v>
          </cell>
          <cell r="H20">
            <v>0</v>
          </cell>
          <cell r="I20">
            <v>0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77</v>
          </cell>
          <cell r="H24">
            <v>1155</v>
          </cell>
          <cell r="I24">
            <v>1232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148</v>
          </cell>
          <cell r="I32">
            <v>154</v>
          </cell>
        </row>
        <row r="33">
          <cell r="E33">
            <v>7</v>
          </cell>
          <cell r="H33">
            <v>159</v>
          </cell>
          <cell r="I33">
            <v>166</v>
          </cell>
        </row>
        <row r="35">
          <cell r="E35">
            <v>6</v>
          </cell>
          <cell r="H35">
            <v>169</v>
          </cell>
          <cell r="I35">
            <v>176</v>
          </cell>
        </row>
        <row r="36">
          <cell r="E36">
            <v>8</v>
          </cell>
          <cell r="H36">
            <v>212</v>
          </cell>
          <cell r="I36">
            <v>220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1</v>
          </cell>
          <cell r="H58">
            <v>36</v>
          </cell>
          <cell r="I58">
            <v>38</v>
          </cell>
        </row>
        <row r="60">
          <cell r="E60">
            <v>0</v>
          </cell>
          <cell r="H60">
            <v>0</v>
          </cell>
        </row>
      </sheetData>
      <sheetData sheetId="32">
        <row r="9">
          <cell r="E9">
            <v>0</v>
          </cell>
          <cell r="H9">
            <v>0</v>
          </cell>
          <cell r="I9">
            <v>0</v>
          </cell>
        </row>
        <row r="12">
          <cell r="E12">
            <v>0</v>
          </cell>
          <cell r="H12">
            <v>0</v>
          </cell>
          <cell r="I12">
            <v>0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0</v>
          </cell>
          <cell r="H15">
            <v>0</v>
          </cell>
        </row>
        <row r="17">
          <cell r="E17">
            <v>0</v>
          </cell>
          <cell r="H17">
            <v>0</v>
          </cell>
          <cell r="I17">
            <v>0</v>
          </cell>
        </row>
        <row r="18">
          <cell r="E18">
            <v>0</v>
          </cell>
          <cell r="H18">
            <v>0</v>
          </cell>
          <cell r="I18">
            <v>0</v>
          </cell>
        </row>
        <row r="19">
          <cell r="E19">
            <v>0</v>
          </cell>
          <cell r="H19">
            <v>0</v>
          </cell>
          <cell r="I19">
            <v>0</v>
          </cell>
        </row>
        <row r="20">
          <cell r="E20">
            <v>0</v>
          </cell>
          <cell r="H20">
            <v>0</v>
          </cell>
          <cell r="I20">
            <v>0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0</v>
          </cell>
          <cell r="H24">
            <v>0</v>
          </cell>
          <cell r="I24">
            <v>0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0</v>
          </cell>
          <cell r="H28">
            <v>0</v>
          </cell>
          <cell r="I28">
            <v>0</v>
          </cell>
        </row>
        <row r="30">
          <cell r="E30">
            <v>0</v>
          </cell>
          <cell r="H30">
            <v>0</v>
          </cell>
          <cell r="I30">
            <v>0</v>
          </cell>
        </row>
        <row r="32">
          <cell r="E32">
            <v>0</v>
          </cell>
          <cell r="H32">
            <v>0</v>
          </cell>
        </row>
        <row r="33">
          <cell r="E33">
            <v>0</v>
          </cell>
          <cell r="H33">
            <v>0</v>
          </cell>
        </row>
        <row r="35">
          <cell r="E35">
            <v>0</v>
          </cell>
          <cell r="H35">
            <v>0</v>
          </cell>
        </row>
        <row r="36">
          <cell r="E36">
            <v>0</v>
          </cell>
          <cell r="H36">
            <v>0</v>
          </cell>
        </row>
        <row r="37">
          <cell r="E37">
            <v>0</v>
          </cell>
          <cell r="H37">
            <v>0</v>
          </cell>
          <cell r="I37">
            <v>0</v>
          </cell>
        </row>
        <row r="39">
          <cell r="E39">
            <v>0</v>
          </cell>
          <cell r="H39">
            <v>0</v>
          </cell>
          <cell r="I39">
            <v>0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E42">
            <v>0</v>
          </cell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0</v>
          </cell>
          <cell r="H56">
            <v>0</v>
          </cell>
          <cell r="I56">
            <v>0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BC SỞ GTVT 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 refreshError="1"/>
      <sheetData sheetId="1" refreshError="1"/>
      <sheetData sheetId="2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15</v>
          </cell>
          <cell r="H12">
            <v>408</v>
          </cell>
          <cell r="I12">
            <v>423</v>
          </cell>
        </row>
        <row r="13">
          <cell r="E13">
            <v>4</v>
          </cell>
          <cell r="H13">
            <v>107</v>
          </cell>
          <cell r="I13">
            <v>111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23</v>
          </cell>
          <cell r="H17">
            <v>345</v>
          </cell>
          <cell r="I17">
            <v>368</v>
          </cell>
        </row>
        <row r="18">
          <cell r="E18">
            <v>16</v>
          </cell>
          <cell r="H18">
            <v>240</v>
          </cell>
          <cell r="I18">
            <v>256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85</v>
          </cell>
          <cell r="H24">
            <v>1335</v>
          </cell>
          <cell r="I24">
            <v>1422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108</v>
          </cell>
          <cell r="I32">
            <v>113</v>
          </cell>
        </row>
        <row r="33">
          <cell r="E33">
            <v>7</v>
          </cell>
          <cell r="H33">
            <v>163</v>
          </cell>
          <cell r="I33">
            <v>170</v>
          </cell>
        </row>
        <row r="35">
          <cell r="E35">
            <v>6</v>
          </cell>
          <cell r="H35">
            <v>169</v>
          </cell>
          <cell r="I35">
            <v>176</v>
          </cell>
        </row>
        <row r="36">
          <cell r="E36">
            <v>9</v>
          </cell>
          <cell r="H36">
            <v>238</v>
          </cell>
          <cell r="I36">
            <v>247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3">
        <row r="9">
          <cell r="E9">
            <v>2</v>
          </cell>
          <cell r="H9">
            <v>48</v>
          </cell>
          <cell r="I9">
            <v>50</v>
          </cell>
        </row>
        <row r="12">
          <cell r="E12">
            <v>17</v>
          </cell>
          <cell r="H12">
            <v>459</v>
          </cell>
          <cell r="I12">
            <v>476</v>
          </cell>
        </row>
        <row r="13">
          <cell r="E13">
            <v>1</v>
          </cell>
          <cell r="H13">
            <v>28</v>
          </cell>
          <cell r="I13">
            <v>29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30</v>
          </cell>
          <cell r="H17">
            <v>450</v>
          </cell>
          <cell r="I17">
            <v>480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19</v>
          </cell>
          <cell r="H19">
            <v>283</v>
          </cell>
          <cell r="I19">
            <v>302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91</v>
          </cell>
          <cell r="H24">
            <v>1365</v>
          </cell>
          <cell r="I24">
            <v>1456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108</v>
          </cell>
          <cell r="I32">
            <v>113</v>
          </cell>
        </row>
        <row r="33">
          <cell r="E33">
            <v>7</v>
          </cell>
          <cell r="H33">
            <v>150</v>
          </cell>
          <cell r="I33">
            <v>157</v>
          </cell>
        </row>
        <row r="35">
          <cell r="E35">
            <v>7</v>
          </cell>
          <cell r="H35">
            <v>200</v>
          </cell>
          <cell r="I35">
            <v>209</v>
          </cell>
        </row>
        <row r="36">
          <cell r="E36">
            <v>8</v>
          </cell>
          <cell r="H36">
            <v>212</v>
          </cell>
          <cell r="I36">
            <v>220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1</v>
          </cell>
          <cell r="H60">
            <v>41</v>
          </cell>
          <cell r="I60">
            <v>43</v>
          </cell>
        </row>
      </sheetData>
      <sheetData sheetId="4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18</v>
          </cell>
          <cell r="H12">
            <v>483</v>
          </cell>
          <cell r="I12">
            <v>501</v>
          </cell>
        </row>
        <row r="13">
          <cell r="E13">
            <v>2</v>
          </cell>
          <cell r="H13">
            <v>51</v>
          </cell>
          <cell r="I13">
            <v>53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28</v>
          </cell>
          <cell r="H17">
            <v>420</v>
          </cell>
          <cell r="I17">
            <v>448</v>
          </cell>
        </row>
        <row r="18">
          <cell r="E18">
            <v>17</v>
          </cell>
          <cell r="H18">
            <v>255</v>
          </cell>
          <cell r="I18">
            <v>272</v>
          </cell>
        </row>
        <row r="19">
          <cell r="E19">
            <v>27</v>
          </cell>
          <cell r="H19">
            <v>404</v>
          </cell>
          <cell r="I19">
            <v>431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2</v>
          </cell>
          <cell r="H22">
            <v>30</v>
          </cell>
          <cell r="I22">
            <v>32</v>
          </cell>
        </row>
        <row r="24">
          <cell r="E24">
            <v>90</v>
          </cell>
          <cell r="H24">
            <v>1410</v>
          </cell>
          <cell r="I24">
            <v>1502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6</v>
          </cell>
          <cell r="H33">
            <v>130</v>
          </cell>
          <cell r="I33">
            <v>136</v>
          </cell>
        </row>
        <row r="35">
          <cell r="E35">
            <v>6</v>
          </cell>
          <cell r="H35">
            <v>161</v>
          </cell>
          <cell r="I35">
            <v>168</v>
          </cell>
        </row>
        <row r="36">
          <cell r="E36">
            <v>7</v>
          </cell>
          <cell r="H36">
            <v>182</v>
          </cell>
          <cell r="I36">
            <v>189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0</v>
          </cell>
          <cell r="H41">
            <v>0</v>
          </cell>
        </row>
        <row r="42">
          <cell r="D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</row>
        <row r="44">
          <cell r="E44">
            <v>0</v>
          </cell>
          <cell r="H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6</v>
          </cell>
          <cell r="H56">
            <v>103</v>
          </cell>
          <cell r="I56">
            <v>109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5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7</v>
          </cell>
          <cell r="H12">
            <v>188</v>
          </cell>
          <cell r="I12">
            <v>195</v>
          </cell>
        </row>
        <row r="13">
          <cell r="E13">
            <v>1</v>
          </cell>
          <cell r="H13">
            <v>27</v>
          </cell>
          <cell r="I13">
            <v>28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23</v>
          </cell>
          <cell r="H17">
            <v>345</v>
          </cell>
          <cell r="I17">
            <v>368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21</v>
          </cell>
          <cell r="H19">
            <v>314</v>
          </cell>
          <cell r="I19">
            <v>335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76</v>
          </cell>
          <cell r="H24">
            <v>1140</v>
          </cell>
          <cell r="I24">
            <v>1216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116</v>
          </cell>
          <cell r="I32">
            <v>121</v>
          </cell>
        </row>
        <row r="33">
          <cell r="E33">
            <v>7</v>
          </cell>
          <cell r="H33">
            <v>158</v>
          </cell>
          <cell r="I33">
            <v>165</v>
          </cell>
        </row>
        <row r="35">
          <cell r="E35">
            <v>6</v>
          </cell>
          <cell r="H35">
            <v>161</v>
          </cell>
          <cell r="I35">
            <v>168</v>
          </cell>
        </row>
        <row r="36">
          <cell r="E36">
            <v>7</v>
          </cell>
          <cell r="H36">
            <v>184</v>
          </cell>
          <cell r="I36">
            <v>191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16</v>
          </cell>
          <cell r="H39">
            <v>240</v>
          </cell>
          <cell r="I39">
            <v>256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2</v>
          </cell>
          <cell r="H58">
            <v>80</v>
          </cell>
          <cell r="I58">
            <v>84</v>
          </cell>
        </row>
        <row r="60">
          <cell r="E60">
            <v>0</v>
          </cell>
          <cell r="H60">
            <v>0</v>
          </cell>
        </row>
      </sheetData>
      <sheetData sheetId="6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4</v>
          </cell>
          <cell r="H12">
            <v>112</v>
          </cell>
          <cell r="I12">
            <v>116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34</v>
          </cell>
          <cell r="H17">
            <v>510</v>
          </cell>
          <cell r="I17">
            <v>544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68</v>
          </cell>
          <cell r="H24">
            <v>1020</v>
          </cell>
          <cell r="I24">
            <v>1088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0</v>
          </cell>
          <cell r="H30">
            <v>0</v>
          </cell>
          <cell r="I30">
            <v>0</v>
          </cell>
        </row>
        <row r="32">
          <cell r="E32">
            <v>6</v>
          </cell>
          <cell r="H32">
            <v>136</v>
          </cell>
          <cell r="I32">
            <v>142</v>
          </cell>
        </row>
        <row r="33">
          <cell r="E33">
            <v>5</v>
          </cell>
          <cell r="H33">
            <v>124</v>
          </cell>
          <cell r="I33">
            <v>129</v>
          </cell>
        </row>
        <row r="35">
          <cell r="E35">
            <v>6</v>
          </cell>
          <cell r="H35">
            <v>169</v>
          </cell>
          <cell r="I35">
            <v>176</v>
          </cell>
        </row>
        <row r="36">
          <cell r="E36">
            <v>8</v>
          </cell>
          <cell r="H36">
            <v>204</v>
          </cell>
          <cell r="I36">
            <v>212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16</v>
          </cell>
          <cell r="H39">
            <v>240</v>
          </cell>
          <cell r="I39">
            <v>256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D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0</v>
          </cell>
          <cell r="H48">
            <v>0</v>
          </cell>
          <cell r="I48">
            <v>0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7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5</v>
          </cell>
          <cell r="H12">
            <v>136</v>
          </cell>
          <cell r="I12">
            <v>141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26</v>
          </cell>
          <cell r="H17">
            <v>390</v>
          </cell>
          <cell r="I17">
            <v>416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21</v>
          </cell>
          <cell r="H19">
            <v>314</v>
          </cell>
          <cell r="I19">
            <v>335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2</v>
          </cell>
          <cell r="H22">
            <v>30</v>
          </cell>
          <cell r="I22">
            <v>32</v>
          </cell>
        </row>
        <row r="24">
          <cell r="E24">
            <v>72</v>
          </cell>
          <cell r="H24">
            <v>1080</v>
          </cell>
          <cell r="I24">
            <v>1152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104</v>
          </cell>
          <cell r="I32">
            <v>109</v>
          </cell>
        </row>
        <row r="33">
          <cell r="E33">
            <v>9</v>
          </cell>
          <cell r="H33">
            <v>210</v>
          </cell>
          <cell r="I33">
            <v>219</v>
          </cell>
        </row>
        <row r="35">
          <cell r="E35">
            <v>5</v>
          </cell>
          <cell r="H35">
            <v>140</v>
          </cell>
          <cell r="I35">
            <v>145</v>
          </cell>
        </row>
        <row r="36">
          <cell r="E36">
            <v>8</v>
          </cell>
          <cell r="H36">
            <v>212</v>
          </cell>
          <cell r="I36">
            <v>220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16</v>
          </cell>
          <cell r="H39">
            <v>240</v>
          </cell>
          <cell r="I39">
            <v>256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58</v>
          </cell>
          <cell r="I56">
            <v>61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0</v>
          </cell>
          <cell r="H60">
            <v>0</v>
          </cell>
        </row>
      </sheetData>
      <sheetData sheetId="8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8</v>
          </cell>
          <cell r="H12">
            <v>220</v>
          </cell>
          <cell r="I12">
            <v>228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23</v>
          </cell>
          <cell r="H17">
            <v>345</v>
          </cell>
          <cell r="I17">
            <v>368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20</v>
          </cell>
          <cell r="H19">
            <v>299</v>
          </cell>
          <cell r="I19">
            <v>319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78</v>
          </cell>
          <cell r="H24">
            <v>1230</v>
          </cell>
          <cell r="I24">
            <v>1310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112</v>
          </cell>
          <cell r="I32">
            <v>117</v>
          </cell>
        </row>
        <row r="33">
          <cell r="E33">
            <v>7</v>
          </cell>
          <cell r="H33">
            <v>171</v>
          </cell>
          <cell r="I33">
            <v>178</v>
          </cell>
        </row>
        <row r="35">
          <cell r="E35">
            <v>6</v>
          </cell>
          <cell r="H35">
            <v>152</v>
          </cell>
          <cell r="I35">
            <v>158</v>
          </cell>
        </row>
        <row r="36">
          <cell r="E36">
            <v>9</v>
          </cell>
          <cell r="H36">
            <v>234</v>
          </cell>
          <cell r="I36">
            <v>243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16</v>
          </cell>
          <cell r="H39">
            <v>240</v>
          </cell>
          <cell r="I39">
            <v>256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D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1</v>
          </cell>
          <cell r="H58">
            <v>44</v>
          </cell>
          <cell r="I58">
            <v>46</v>
          </cell>
        </row>
        <row r="60">
          <cell r="E60">
            <v>0</v>
          </cell>
          <cell r="H60">
            <v>0</v>
          </cell>
        </row>
      </sheetData>
      <sheetData sheetId="9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11</v>
          </cell>
          <cell r="H12">
            <v>296</v>
          </cell>
          <cell r="I12">
            <v>307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36</v>
          </cell>
          <cell r="H17">
            <v>540</v>
          </cell>
          <cell r="I17">
            <v>576</v>
          </cell>
        </row>
        <row r="18">
          <cell r="E18">
            <v>15</v>
          </cell>
          <cell r="H18">
            <v>225</v>
          </cell>
          <cell r="I18">
            <v>240</v>
          </cell>
        </row>
        <row r="19">
          <cell r="E19">
            <v>22</v>
          </cell>
          <cell r="H19">
            <v>329</v>
          </cell>
          <cell r="I19">
            <v>351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2</v>
          </cell>
          <cell r="H22">
            <v>30</v>
          </cell>
          <cell r="I22">
            <v>32</v>
          </cell>
        </row>
        <row r="24">
          <cell r="E24">
            <v>89</v>
          </cell>
          <cell r="H24">
            <v>1335</v>
          </cell>
          <cell r="I24">
            <v>1424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116</v>
          </cell>
          <cell r="I32">
            <v>121</v>
          </cell>
        </row>
        <row r="33">
          <cell r="E33">
            <v>9</v>
          </cell>
          <cell r="H33">
            <v>218</v>
          </cell>
          <cell r="I33">
            <v>227</v>
          </cell>
        </row>
        <row r="35">
          <cell r="E35">
            <v>7</v>
          </cell>
          <cell r="H35">
            <v>184</v>
          </cell>
          <cell r="I35">
            <v>191</v>
          </cell>
        </row>
        <row r="36">
          <cell r="E36">
            <v>7</v>
          </cell>
          <cell r="H36">
            <v>174</v>
          </cell>
          <cell r="I36">
            <v>182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  <cell r="I58">
            <v>0</v>
          </cell>
        </row>
        <row r="60">
          <cell r="E60">
            <v>1</v>
          </cell>
          <cell r="H60">
            <v>41</v>
          </cell>
          <cell r="I60">
            <v>43</v>
          </cell>
        </row>
      </sheetData>
      <sheetData sheetId="10">
        <row r="9">
          <cell r="E9">
            <v>2</v>
          </cell>
          <cell r="H9">
            <v>48</v>
          </cell>
          <cell r="I9">
            <v>50</v>
          </cell>
        </row>
        <row r="12">
          <cell r="E12">
            <v>18</v>
          </cell>
          <cell r="H12">
            <v>492</v>
          </cell>
          <cell r="I12">
            <v>510</v>
          </cell>
        </row>
        <row r="13">
          <cell r="E13">
            <v>1</v>
          </cell>
          <cell r="H13">
            <v>27</v>
          </cell>
          <cell r="I13">
            <v>28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28</v>
          </cell>
          <cell r="H17">
            <v>420</v>
          </cell>
          <cell r="I17">
            <v>448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82</v>
          </cell>
          <cell r="H24">
            <v>1260</v>
          </cell>
          <cell r="I24">
            <v>1343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8</v>
          </cell>
          <cell r="H33">
            <v>200</v>
          </cell>
          <cell r="I33">
            <v>208</v>
          </cell>
        </row>
        <row r="35">
          <cell r="E35">
            <v>6</v>
          </cell>
          <cell r="H35">
            <v>150</v>
          </cell>
          <cell r="I35">
            <v>156</v>
          </cell>
        </row>
        <row r="36">
          <cell r="E36">
            <v>7</v>
          </cell>
          <cell r="H36">
            <v>178</v>
          </cell>
          <cell r="I36">
            <v>185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1</v>
          </cell>
          <cell r="H58">
            <v>36</v>
          </cell>
          <cell r="I58">
            <v>38</v>
          </cell>
        </row>
        <row r="60">
          <cell r="E60">
            <v>0</v>
          </cell>
          <cell r="H60">
            <v>0</v>
          </cell>
        </row>
      </sheetData>
      <sheetData sheetId="11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21</v>
          </cell>
          <cell r="H12">
            <v>566</v>
          </cell>
          <cell r="I12">
            <v>587</v>
          </cell>
        </row>
        <row r="13">
          <cell r="E13">
            <v>1</v>
          </cell>
          <cell r="H13">
            <v>27</v>
          </cell>
          <cell r="I13">
            <v>28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37</v>
          </cell>
          <cell r="H17">
            <v>555</v>
          </cell>
          <cell r="I17">
            <v>592</v>
          </cell>
        </row>
        <row r="18">
          <cell r="E18">
            <v>18</v>
          </cell>
          <cell r="H18">
            <v>270</v>
          </cell>
          <cell r="I18">
            <v>288</v>
          </cell>
        </row>
        <row r="19">
          <cell r="E19">
            <v>23</v>
          </cell>
          <cell r="H19">
            <v>344</v>
          </cell>
          <cell r="I19">
            <v>367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3</v>
          </cell>
          <cell r="H22">
            <v>45</v>
          </cell>
          <cell r="I22">
            <v>48</v>
          </cell>
        </row>
        <row r="24">
          <cell r="E24">
            <v>95</v>
          </cell>
          <cell r="H24">
            <v>1455</v>
          </cell>
          <cell r="I24">
            <v>1551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112</v>
          </cell>
          <cell r="I32">
            <v>117</v>
          </cell>
        </row>
        <row r="33">
          <cell r="E33">
            <v>2</v>
          </cell>
          <cell r="H33">
            <v>44</v>
          </cell>
          <cell r="I33">
            <v>46</v>
          </cell>
        </row>
        <row r="35">
          <cell r="E35">
            <v>6</v>
          </cell>
          <cell r="H35">
            <v>158</v>
          </cell>
          <cell r="I35">
            <v>164</v>
          </cell>
        </row>
        <row r="36">
          <cell r="E36">
            <v>7</v>
          </cell>
          <cell r="H36">
            <v>171</v>
          </cell>
          <cell r="I36">
            <v>178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</row>
        <row r="43">
          <cell r="E43">
            <v>0</v>
          </cell>
          <cell r="H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101</v>
          </cell>
          <cell r="I56">
            <v>106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2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7</v>
          </cell>
          <cell r="H12">
            <v>184</v>
          </cell>
          <cell r="I12">
            <v>191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24</v>
          </cell>
          <cell r="H17">
            <v>360</v>
          </cell>
          <cell r="I17">
            <v>384</v>
          </cell>
        </row>
        <row r="18">
          <cell r="E18">
            <v>9</v>
          </cell>
          <cell r="H18">
            <v>135</v>
          </cell>
          <cell r="I18">
            <v>144</v>
          </cell>
        </row>
        <row r="19">
          <cell r="E19">
            <v>20</v>
          </cell>
          <cell r="H19">
            <v>299</v>
          </cell>
          <cell r="I19">
            <v>319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2</v>
          </cell>
          <cell r="H22">
            <v>30</v>
          </cell>
          <cell r="I22">
            <v>32</v>
          </cell>
        </row>
        <row r="24">
          <cell r="E24">
            <v>75</v>
          </cell>
          <cell r="H24">
            <v>1125</v>
          </cell>
          <cell r="I24">
            <v>1200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8</v>
          </cell>
          <cell r="H32">
            <v>184</v>
          </cell>
          <cell r="I32">
            <v>192</v>
          </cell>
        </row>
        <row r="33">
          <cell r="E33">
            <v>7</v>
          </cell>
          <cell r="H33">
            <v>176</v>
          </cell>
          <cell r="I33">
            <v>183</v>
          </cell>
        </row>
        <row r="35">
          <cell r="E35">
            <v>6</v>
          </cell>
          <cell r="H35">
            <v>150</v>
          </cell>
          <cell r="I35">
            <v>156</v>
          </cell>
        </row>
        <row r="36">
          <cell r="E36">
            <v>11</v>
          </cell>
          <cell r="H36">
            <v>285</v>
          </cell>
          <cell r="I36">
            <v>296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15</v>
          </cell>
          <cell r="H39">
            <v>225</v>
          </cell>
          <cell r="I39">
            <v>240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3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4</v>
          </cell>
          <cell r="H12">
            <v>107</v>
          </cell>
          <cell r="I12">
            <v>111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28</v>
          </cell>
          <cell r="H17">
            <v>420</v>
          </cell>
          <cell r="I17">
            <v>448</v>
          </cell>
        </row>
        <row r="18">
          <cell r="E18">
            <v>12</v>
          </cell>
          <cell r="H18">
            <v>180</v>
          </cell>
          <cell r="I18">
            <v>192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68</v>
          </cell>
          <cell r="H24">
            <v>1020</v>
          </cell>
          <cell r="I24">
            <v>1088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112</v>
          </cell>
          <cell r="I32">
            <v>117</v>
          </cell>
        </row>
        <row r="33">
          <cell r="E33">
            <v>7</v>
          </cell>
          <cell r="H33">
            <v>154</v>
          </cell>
          <cell r="I33">
            <v>161</v>
          </cell>
        </row>
        <row r="35">
          <cell r="E35">
            <v>6</v>
          </cell>
          <cell r="H35">
            <v>150</v>
          </cell>
          <cell r="I35">
            <v>156</v>
          </cell>
        </row>
        <row r="36">
          <cell r="E36">
            <v>7</v>
          </cell>
          <cell r="H36">
            <v>180</v>
          </cell>
          <cell r="I36">
            <v>187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16</v>
          </cell>
          <cell r="H39">
            <v>240</v>
          </cell>
          <cell r="I39">
            <v>256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0</v>
          </cell>
          <cell r="H58">
            <v>0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14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7</v>
          </cell>
          <cell r="H12">
            <v>184</v>
          </cell>
          <cell r="I12">
            <v>191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22</v>
          </cell>
          <cell r="H17">
            <v>330</v>
          </cell>
          <cell r="I17">
            <v>352</v>
          </cell>
        </row>
        <row r="18">
          <cell r="E18">
            <v>15</v>
          </cell>
          <cell r="H18">
            <v>225</v>
          </cell>
          <cell r="I18">
            <v>240</v>
          </cell>
        </row>
        <row r="19">
          <cell r="E19">
            <v>16</v>
          </cell>
          <cell r="H19">
            <v>239</v>
          </cell>
          <cell r="I19">
            <v>255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2</v>
          </cell>
          <cell r="H22">
            <v>30</v>
          </cell>
          <cell r="I22">
            <v>32</v>
          </cell>
        </row>
        <row r="24">
          <cell r="E24">
            <v>71</v>
          </cell>
          <cell r="H24">
            <v>1065</v>
          </cell>
          <cell r="I24">
            <v>1136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116</v>
          </cell>
          <cell r="I32">
            <v>121</v>
          </cell>
        </row>
        <row r="33">
          <cell r="E33">
            <v>7</v>
          </cell>
          <cell r="H33">
            <v>159</v>
          </cell>
          <cell r="I33">
            <v>166</v>
          </cell>
        </row>
        <row r="35">
          <cell r="E35">
            <v>5</v>
          </cell>
          <cell r="H35">
            <v>124</v>
          </cell>
          <cell r="I35">
            <v>129</v>
          </cell>
        </row>
        <row r="36">
          <cell r="E36">
            <v>8</v>
          </cell>
          <cell r="H36">
            <v>197</v>
          </cell>
          <cell r="I36">
            <v>205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1</v>
          </cell>
          <cell r="H58">
            <v>36</v>
          </cell>
          <cell r="I58">
            <v>38</v>
          </cell>
        </row>
        <row r="60">
          <cell r="E60">
            <v>0</v>
          </cell>
          <cell r="H60">
            <v>0</v>
          </cell>
        </row>
      </sheetData>
      <sheetData sheetId="15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8</v>
          </cell>
          <cell r="H12">
            <v>220</v>
          </cell>
          <cell r="I12">
            <v>228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28</v>
          </cell>
          <cell r="H17">
            <v>420</v>
          </cell>
          <cell r="I17">
            <v>448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79</v>
          </cell>
          <cell r="H24">
            <v>1185</v>
          </cell>
          <cell r="I24">
            <v>1264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108</v>
          </cell>
          <cell r="I32">
            <v>113</v>
          </cell>
        </row>
        <row r="33">
          <cell r="E33">
            <v>8</v>
          </cell>
          <cell r="H33">
            <v>179</v>
          </cell>
          <cell r="I33">
            <v>187</v>
          </cell>
        </row>
        <row r="35">
          <cell r="E35">
            <v>8</v>
          </cell>
          <cell r="H35">
            <v>212</v>
          </cell>
          <cell r="I35">
            <v>220</v>
          </cell>
        </row>
        <row r="36">
          <cell r="E36">
            <v>9</v>
          </cell>
          <cell r="H36">
            <v>223</v>
          </cell>
          <cell r="I36">
            <v>232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58</v>
          </cell>
          <cell r="I56">
            <v>61</v>
          </cell>
        </row>
        <row r="58">
          <cell r="E58">
            <v>1</v>
          </cell>
          <cell r="H58">
            <v>36</v>
          </cell>
          <cell r="I58">
            <v>38</v>
          </cell>
        </row>
        <row r="60">
          <cell r="E60">
            <v>0</v>
          </cell>
          <cell r="H60">
            <v>0</v>
          </cell>
        </row>
      </sheetData>
      <sheetData sheetId="16">
        <row r="9">
          <cell r="E9">
            <v>2</v>
          </cell>
          <cell r="H9">
            <v>44</v>
          </cell>
          <cell r="I9">
            <v>46</v>
          </cell>
        </row>
        <row r="12">
          <cell r="E12">
            <v>7</v>
          </cell>
          <cell r="H12">
            <v>192</v>
          </cell>
          <cell r="I12">
            <v>199</v>
          </cell>
        </row>
        <row r="13">
          <cell r="E13">
            <v>3</v>
          </cell>
          <cell r="H13">
            <v>83</v>
          </cell>
          <cell r="I13">
            <v>86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37</v>
          </cell>
          <cell r="H17">
            <v>555</v>
          </cell>
          <cell r="I17">
            <v>592</v>
          </cell>
        </row>
        <row r="18">
          <cell r="E18">
            <v>8</v>
          </cell>
          <cell r="H18">
            <v>120</v>
          </cell>
          <cell r="I18">
            <v>128</v>
          </cell>
        </row>
        <row r="19">
          <cell r="E19">
            <v>10</v>
          </cell>
          <cell r="H19">
            <v>149</v>
          </cell>
          <cell r="I19">
            <v>159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2</v>
          </cell>
          <cell r="H22">
            <v>30</v>
          </cell>
          <cell r="I22">
            <v>32</v>
          </cell>
        </row>
        <row r="24">
          <cell r="E24">
            <v>93</v>
          </cell>
          <cell r="H24">
            <v>1425</v>
          </cell>
          <cell r="I24">
            <v>1519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116</v>
          </cell>
          <cell r="I32">
            <v>121</v>
          </cell>
        </row>
        <row r="33">
          <cell r="E33">
            <v>5</v>
          </cell>
          <cell r="H33">
            <v>120</v>
          </cell>
          <cell r="I33">
            <v>125</v>
          </cell>
        </row>
        <row r="35">
          <cell r="E35">
            <v>7</v>
          </cell>
          <cell r="H35">
            <v>176</v>
          </cell>
          <cell r="I35">
            <v>183</v>
          </cell>
        </row>
        <row r="36">
          <cell r="E36">
            <v>5</v>
          </cell>
          <cell r="H36">
            <v>131</v>
          </cell>
          <cell r="I36">
            <v>137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58</v>
          </cell>
          <cell r="I56">
            <v>61</v>
          </cell>
        </row>
        <row r="58">
          <cell r="E58">
            <v>0</v>
          </cell>
          <cell r="H58">
            <v>0</v>
          </cell>
        </row>
        <row r="60">
          <cell r="E60">
            <v>1</v>
          </cell>
          <cell r="H60">
            <v>41</v>
          </cell>
          <cell r="I60">
            <v>43</v>
          </cell>
        </row>
      </sheetData>
      <sheetData sheetId="17">
        <row r="9">
          <cell r="E9">
            <v>2</v>
          </cell>
          <cell r="H9">
            <v>48</v>
          </cell>
          <cell r="I9">
            <v>50</v>
          </cell>
        </row>
        <row r="12">
          <cell r="E12">
            <v>10</v>
          </cell>
          <cell r="H12">
            <v>267</v>
          </cell>
          <cell r="I12">
            <v>277</v>
          </cell>
        </row>
        <row r="13">
          <cell r="E13">
            <v>1</v>
          </cell>
          <cell r="H13">
            <v>27</v>
          </cell>
          <cell r="I13">
            <v>28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37</v>
          </cell>
          <cell r="H17">
            <v>555</v>
          </cell>
          <cell r="I17">
            <v>592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15</v>
          </cell>
          <cell r="H19">
            <v>224</v>
          </cell>
          <cell r="I19">
            <v>239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106</v>
          </cell>
          <cell r="H24">
            <v>1590</v>
          </cell>
          <cell r="I24">
            <v>1696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6</v>
          </cell>
          <cell r="H32">
            <v>136</v>
          </cell>
          <cell r="I32">
            <v>142</v>
          </cell>
        </row>
        <row r="33">
          <cell r="E33">
            <v>4</v>
          </cell>
          <cell r="H33">
            <v>70</v>
          </cell>
          <cell r="I33">
            <v>74</v>
          </cell>
        </row>
        <row r="35">
          <cell r="E35">
            <v>7</v>
          </cell>
          <cell r="H35">
            <v>178</v>
          </cell>
          <cell r="I35">
            <v>185</v>
          </cell>
        </row>
        <row r="36">
          <cell r="E36">
            <v>7</v>
          </cell>
          <cell r="H36">
            <v>187</v>
          </cell>
          <cell r="I36">
            <v>195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58</v>
          </cell>
          <cell r="I56">
            <v>61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8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16</v>
          </cell>
          <cell r="H12">
            <v>432</v>
          </cell>
          <cell r="I12">
            <v>448</v>
          </cell>
        </row>
        <row r="13">
          <cell r="E13">
            <v>2</v>
          </cell>
          <cell r="H13">
            <v>55</v>
          </cell>
          <cell r="I13">
            <v>57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44</v>
          </cell>
          <cell r="I15">
            <v>46</v>
          </cell>
        </row>
        <row r="17">
          <cell r="E17">
            <v>38</v>
          </cell>
          <cell r="H17">
            <v>570</v>
          </cell>
          <cell r="I17">
            <v>608</v>
          </cell>
        </row>
        <row r="18">
          <cell r="E18">
            <v>19</v>
          </cell>
          <cell r="H18">
            <v>285</v>
          </cell>
          <cell r="I18">
            <v>304</v>
          </cell>
        </row>
        <row r="19">
          <cell r="E19">
            <v>25</v>
          </cell>
          <cell r="H19">
            <v>374</v>
          </cell>
          <cell r="I19">
            <v>399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2</v>
          </cell>
          <cell r="H21">
            <v>30</v>
          </cell>
          <cell r="I21">
            <v>32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114</v>
          </cell>
          <cell r="H24">
            <v>1770</v>
          </cell>
          <cell r="I24">
            <v>1886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7</v>
          </cell>
          <cell r="H33">
            <v>158</v>
          </cell>
          <cell r="I33">
            <v>165</v>
          </cell>
        </row>
        <row r="35">
          <cell r="E35">
            <v>6</v>
          </cell>
          <cell r="H35">
            <v>150</v>
          </cell>
          <cell r="I35">
            <v>156</v>
          </cell>
        </row>
        <row r="36">
          <cell r="E36">
            <v>10</v>
          </cell>
          <cell r="H36">
            <v>271</v>
          </cell>
          <cell r="I36">
            <v>282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8</v>
          </cell>
          <cell r="H56">
            <v>133</v>
          </cell>
          <cell r="I56">
            <v>141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19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5</v>
          </cell>
          <cell r="H12">
            <v>132</v>
          </cell>
          <cell r="I12">
            <v>137</v>
          </cell>
        </row>
        <row r="13">
          <cell r="E13">
            <v>1</v>
          </cell>
          <cell r="H13">
            <v>28</v>
          </cell>
          <cell r="I13">
            <v>29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24</v>
          </cell>
          <cell r="H17">
            <v>360</v>
          </cell>
          <cell r="I17">
            <v>384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19</v>
          </cell>
          <cell r="H19">
            <v>285</v>
          </cell>
          <cell r="I19">
            <v>304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82</v>
          </cell>
          <cell r="H24">
            <v>1230</v>
          </cell>
          <cell r="I24">
            <v>1312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112</v>
          </cell>
          <cell r="I32">
            <v>117</v>
          </cell>
        </row>
        <row r="33">
          <cell r="E33">
            <v>6</v>
          </cell>
          <cell r="H33">
            <v>134</v>
          </cell>
          <cell r="I33">
            <v>140</v>
          </cell>
        </row>
        <row r="35">
          <cell r="E35">
            <v>6</v>
          </cell>
          <cell r="H35">
            <v>158</v>
          </cell>
          <cell r="I35">
            <v>164</v>
          </cell>
        </row>
        <row r="36">
          <cell r="E36">
            <v>7</v>
          </cell>
          <cell r="H36">
            <v>173</v>
          </cell>
          <cell r="I36">
            <v>180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15</v>
          </cell>
          <cell r="H39">
            <v>225</v>
          </cell>
          <cell r="I39">
            <v>240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1</v>
          </cell>
          <cell r="H58">
            <v>36</v>
          </cell>
          <cell r="I58">
            <v>38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20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6</v>
          </cell>
          <cell r="H12">
            <v>160</v>
          </cell>
          <cell r="I12">
            <v>166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22</v>
          </cell>
          <cell r="H17">
            <v>330</v>
          </cell>
          <cell r="I17">
            <v>352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16</v>
          </cell>
          <cell r="H19">
            <v>240</v>
          </cell>
          <cell r="I19">
            <v>256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83</v>
          </cell>
          <cell r="H24">
            <v>1275</v>
          </cell>
          <cell r="I24">
            <v>1359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6</v>
          </cell>
          <cell r="H33">
            <v>139</v>
          </cell>
          <cell r="I33">
            <v>145</v>
          </cell>
        </row>
        <row r="35">
          <cell r="E35">
            <v>6</v>
          </cell>
          <cell r="H35">
            <v>158</v>
          </cell>
          <cell r="I35">
            <v>164</v>
          </cell>
        </row>
        <row r="36">
          <cell r="E36">
            <v>7</v>
          </cell>
          <cell r="H36">
            <v>188</v>
          </cell>
          <cell r="I36">
            <v>195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16</v>
          </cell>
          <cell r="H39">
            <v>240</v>
          </cell>
          <cell r="I39">
            <v>256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1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8</v>
          </cell>
          <cell r="H12">
            <v>216</v>
          </cell>
          <cell r="I12">
            <v>224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25</v>
          </cell>
          <cell r="H17">
            <v>375</v>
          </cell>
          <cell r="I17">
            <v>400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16</v>
          </cell>
          <cell r="H19">
            <v>239</v>
          </cell>
          <cell r="I19">
            <v>255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1</v>
          </cell>
          <cell r="H21">
            <v>15</v>
          </cell>
          <cell r="I21">
            <v>16</v>
          </cell>
        </row>
        <row r="22">
          <cell r="E22">
            <v>0</v>
          </cell>
          <cell r="H22">
            <v>0</v>
          </cell>
          <cell r="I22">
            <v>0</v>
          </cell>
        </row>
        <row r="24">
          <cell r="E24">
            <v>86</v>
          </cell>
          <cell r="H24">
            <v>1290</v>
          </cell>
          <cell r="I24">
            <v>1376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116</v>
          </cell>
          <cell r="I32">
            <v>121</v>
          </cell>
        </row>
        <row r="33">
          <cell r="E33">
            <v>5</v>
          </cell>
          <cell r="H33">
            <v>128</v>
          </cell>
          <cell r="I33">
            <v>133</v>
          </cell>
        </row>
        <row r="35">
          <cell r="E35">
            <v>6</v>
          </cell>
          <cell r="H35">
            <v>152</v>
          </cell>
          <cell r="I35">
            <v>158</v>
          </cell>
        </row>
        <row r="36">
          <cell r="E36">
            <v>9</v>
          </cell>
          <cell r="H36">
            <v>238</v>
          </cell>
          <cell r="I36">
            <v>247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17</v>
          </cell>
          <cell r="H39">
            <v>255</v>
          </cell>
          <cell r="I39">
            <v>272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1</v>
          </cell>
          <cell r="H58">
            <v>36</v>
          </cell>
          <cell r="I58">
            <v>38</v>
          </cell>
        </row>
        <row r="60">
          <cell r="E60">
            <v>0</v>
          </cell>
          <cell r="H60">
            <v>0</v>
          </cell>
        </row>
      </sheetData>
      <sheetData sheetId="22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10</v>
          </cell>
          <cell r="H12">
            <v>272</v>
          </cell>
          <cell r="I12">
            <v>282</v>
          </cell>
        </row>
        <row r="13">
          <cell r="E13">
            <v>1</v>
          </cell>
          <cell r="H13">
            <v>28</v>
          </cell>
          <cell r="I13">
            <v>29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55</v>
          </cell>
          <cell r="H17">
            <v>825</v>
          </cell>
          <cell r="I17">
            <v>880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90</v>
          </cell>
          <cell r="H24">
            <v>1350</v>
          </cell>
          <cell r="I24">
            <v>1440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116</v>
          </cell>
          <cell r="I32">
            <v>121</v>
          </cell>
        </row>
        <row r="33">
          <cell r="E33">
            <v>7</v>
          </cell>
          <cell r="H33">
            <v>162</v>
          </cell>
          <cell r="I33">
            <v>169</v>
          </cell>
        </row>
        <row r="35">
          <cell r="E35">
            <v>6</v>
          </cell>
          <cell r="H35">
            <v>160</v>
          </cell>
          <cell r="I35">
            <v>166</v>
          </cell>
        </row>
        <row r="36">
          <cell r="E36">
            <v>8</v>
          </cell>
          <cell r="H36">
            <v>206</v>
          </cell>
          <cell r="I36">
            <v>214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18</v>
          </cell>
          <cell r="H39">
            <v>270</v>
          </cell>
          <cell r="I39">
            <v>288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3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10</v>
          </cell>
          <cell r="H12">
            <v>268</v>
          </cell>
          <cell r="I12">
            <v>278</v>
          </cell>
        </row>
        <row r="13">
          <cell r="E13">
            <v>1</v>
          </cell>
          <cell r="H13">
            <v>28</v>
          </cell>
          <cell r="I13">
            <v>29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33</v>
          </cell>
          <cell r="H17">
            <v>495</v>
          </cell>
          <cell r="I17">
            <v>528</v>
          </cell>
        </row>
        <row r="18">
          <cell r="E18">
            <v>10</v>
          </cell>
          <cell r="H18">
            <v>150</v>
          </cell>
          <cell r="I18">
            <v>160</v>
          </cell>
        </row>
        <row r="19">
          <cell r="E19">
            <v>14</v>
          </cell>
          <cell r="H19">
            <v>209</v>
          </cell>
          <cell r="I19">
            <v>223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2</v>
          </cell>
          <cell r="H22">
            <v>30</v>
          </cell>
          <cell r="I22">
            <v>32</v>
          </cell>
        </row>
        <row r="24">
          <cell r="E24">
            <v>110</v>
          </cell>
          <cell r="H24">
            <v>1650</v>
          </cell>
          <cell r="I24">
            <v>1760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116</v>
          </cell>
          <cell r="I32">
            <v>121</v>
          </cell>
        </row>
        <row r="33">
          <cell r="E33">
            <v>7</v>
          </cell>
          <cell r="H33">
            <v>150</v>
          </cell>
          <cell r="I33">
            <v>157</v>
          </cell>
        </row>
        <row r="35">
          <cell r="E35">
            <v>6</v>
          </cell>
          <cell r="H35">
            <v>158</v>
          </cell>
          <cell r="I35">
            <v>164</v>
          </cell>
        </row>
        <row r="36">
          <cell r="E36">
            <v>6</v>
          </cell>
          <cell r="H36">
            <v>154</v>
          </cell>
          <cell r="I36">
            <v>160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19</v>
          </cell>
          <cell r="H39">
            <v>285</v>
          </cell>
          <cell r="I39">
            <v>304</v>
          </cell>
        </row>
        <row r="41">
          <cell r="E41">
            <v>2</v>
          </cell>
          <cell r="H41">
            <v>89</v>
          </cell>
          <cell r="I41">
            <v>93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0</v>
          </cell>
          <cell r="H52">
            <v>0</v>
          </cell>
          <cell r="I52">
            <v>0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1</v>
          </cell>
          <cell r="H58">
            <v>36</v>
          </cell>
          <cell r="I58">
            <v>38</v>
          </cell>
        </row>
        <row r="60">
          <cell r="E60">
            <v>1</v>
          </cell>
          <cell r="H60">
            <v>41</v>
          </cell>
          <cell r="I60">
            <v>43</v>
          </cell>
        </row>
      </sheetData>
      <sheetData sheetId="24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14</v>
          </cell>
          <cell r="H12">
            <v>380</v>
          </cell>
          <cell r="I12">
            <v>394</v>
          </cell>
        </row>
        <row r="13">
          <cell r="E13">
            <v>2</v>
          </cell>
          <cell r="H13">
            <v>56</v>
          </cell>
          <cell r="I13">
            <v>58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35</v>
          </cell>
          <cell r="H17">
            <v>525</v>
          </cell>
          <cell r="I17">
            <v>560</v>
          </cell>
        </row>
        <row r="18">
          <cell r="E18">
            <v>8</v>
          </cell>
          <cell r="H18">
            <v>120</v>
          </cell>
          <cell r="I18">
            <v>128</v>
          </cell>
        </row>
        <row r="19">
          <cell r="E19">
            <v>18</v>
          </cell>
          <cell r="H19">
            <v>269</v>
          </cell>
          <cell r="I19">
            <v>287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113</v>
          </cell>
          <cell r="H24">
            <v>1755</v>
          </cell>
          <cell r="I24">
            <v>1870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8</v>
          </cell>
          <cell r="H33">
            <v>200</v>
          </cell>
          <cell r="I33">
            <v>208</v>
          </cell>
        </row>
        <row r="35">
          <cell r="E35">
            <v>6</v>
          </cell>
          <cell r="H35">
            <v>150</v>
          </cell>
          <cell r="I35">
            <v>156</v>
          </cell>
        </row>
        <row r="36">
          <cell r="E36">
            <v>9</v>
          </cell>
          <cell r="H36">
            <v>243</v>
          </cell>
          <cell r="I36">
            <v>253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19</v>
          </cell>
          <cell r="H39">
            <v>285</v>
          </cell>
          <cell r="I39">
            <v>304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5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14</v>
          </cell>
          <cell r="H12">
            <v>371</v>
          </cell>
          <cell r="I12">
            <v>385</v>
          </cell>
        </row>
        <row r="13">
          <cell r="E13">
            <v>1</v>
          </cell>
          <cell r="H13">
            <v>28</v>
          </cell>
          <cell r="I13">
            <v>29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29</v>
          </cell>
          <cell r="H17">
            <v>435</v>
          </cell>
          <cell r="I17">
            <v>464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25</v>
          </cell>
          <cell r="H19">
            <v>375</v>
          </cell>
          <cell r="I19">
            <v>400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2</v>
          </cell>
          <cell r="H22">
            <v>30</v>
          </cell>
          <cell r="I22">
            <v>32</v>
          </cell>
        </row>
        <row r="24">
          <cell r="E24">
            <v>117</v>
          </cell>
          <cell r="H24">
            <v>1755</v>
          </cell>
          <cell r="I24">
            <v>1872</v>
          </cell>
        </row>
        <row r="26">
          <cell r="E26">
            <v>1</v>
          </cell>
          <cell r="H26">
            <v>28</v>
          </cell>
          <cell r="I26">
            <v>29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112</v>
          </cell>
          <cell r="I32">
            <v>117</v>
          </cell>
        </row>
        <row r="33">
          <cell r="E33">
            <v>7</v>
          </cell>
          <cell r="H33">
            <v>163</v>
          </cell>
          <cell r="I33">
            <v>170</v>
          </cell>
        </row>
        <row r="35">
          <cell r="E35">
            <v>6</v>
          </cell>
          <cell r="H35">
            <v>158</v>
          </cell>
          <cell r="I35">
            <v>164</v>
          </cell>
        </row>
        <row r="36">
          <cell r="E36">
            <v>8</v>
          </cell>
          <cell r="H36">
            <v>204</v>
          </cell>
          <cell r="I36">
            <v>213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19</v>
          </cell>
          <cell r="H39">
            <v>285</v>
          </cell>
          <cell r="I39">
            <v>304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7</v>
          </cell>
          <cell r="H56">
            <v>118</v>
          </cell>
          <cell r="I56">
            <v>125</v>
          </cell>
        </row>
        <row r="58">
          <cell r="E58">
            <v>1</v>
          </cell>
          <cell r="H58">
            <v>36</v>
          </cell>
          <cell r="I58">
            <v>38</v>
          </cell>
        </row>
        <row r="60">
          <cell r="E60">
            <v>0</v>
          </cell>
          <cell r="H60">
            <v>0</v>
          </cell>
        </row>
      </sheetData>
      <sheetData sheetId="26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11</v>
          </cell>
          <cell r="H12">
            <v>296</v>
          </cell>
          <cell r="I12">
            <v>307</v>
          </cell>
        </row>
        <row r="13">
          <cell r="E13">
            <v>1</v>
          </cell>
          <cell r="H13">
            <v>28</v>
          </cell>
          <cell r="I13">
            <v>29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23</v>
          </cell>
          <cell r="H17">
            <v>345</v>
          </cell>
          <cell r="I17">
            <v>368</v>
          </cell>
        </row>
        <row r="18">
          <cell r="E18">
            <v>10</v>
          </cell>
          <cell r="H18">
            <v>150</v>
          </cell>
          <cell r="I18">
            <v>160</v>
          </cell>
        </row>
        <row r="19">
          <cell r="E19">
            <v>20</v>
          </cell>
          <cell r="H19">
            <v>299</v>
          </cell>
          <cell r="I19">
            <v>319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86</v>
          </cell>
          <cell r="H24">
            <v>1290</v>
          </cell>
          <cell r="I24">
            <v>1376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7</v>
          </cell>
          <cell r="H33">
            <v>159</v>
          </cell>
          <cell r="I33">
            <v>166</v>
          </cell>
        </row>
        <row r="35">
          <cell r="E35">
            <v>6</v>
          </cell>
          <cell r="H35">
            <v>160</v>
          </cell>
          <cell r="I35">
            <v>166</v>
          </cell>
        </row>
        <row r="36">
          <cell r="E36">
            <v>9</v>
          </cell>
          <cell r="H36">
            <v>238</v>
          </cell>
          <cell r="I36">
            <v>247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18</v>
          </cell>
          <cell r="H39">
            <v>270</v>
          </cell>
          <cell r="I39">
            <v>288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73</v>
          </cell>
          <cell r="I56">
            <v>77</v>
          </cell>
        </row>
        <row r="58">
          <cell r="E58">
            <v>1</v>
          </cell>
          <cell r="H58">
            <v>33</v>
          </cell>
          <cell r="I58">
            <v>35</v>
          </cell>
        </row>
        <row r="60">
          <cell r="E60">
            <v>1</v>
          </cell>
          <cell r="H60">
            <v>45</v>
          </cell>
          <cell r="I60">
            <v>47</v>
          </cell>
        </row>
      </sheetData>
      <sheetData sheetId="27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7</v>
          </cell>
          <cell r="H12">
            <v>192</v>
          </cell>
          <cell r="I12">
            <v>199</v>
          </cell>
        </row>
        <row r="13">
          <cell r="E13">
            <v>1</v>
          </cell>
          <cell r="H13">
            <v>28</v>
          </cell>
          <cell r="I13">
            <v>29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22</v>
          </cell>
          <cell r="H17">
            <v>330</v>
          </cell>
          <cell r="I17">
            <v>352</v>
          </cell>
        </row>
        <row r="18">
          <cell r="E18">
            <v>11</v>
          </cell>
          <cell r="H18">
            <v>165</v>
          </cell>
          <cell r="I18">
            <v>176</v>
          </cell>
        </row>
        <row r="19">
          <cell r="E19">
            <v>19</v>
          </cell>
          <cell r="H19">
            <v>284</v>
          </cell>
          <cell r="I19">
            <v>303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2</v>
          </cell>
          <cell r="H22">
            <v>30</v>
          </cell>
          <cell r="I22">
            <v>32</v>
          </cell>
        </row>
        <row r="24">
          <cell r="E24">
            <v>84</v>
          </cell>
          <cell r="H24">
            <v>1260</v>
          </cell>
          <cell r="I24">
            <v>1344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112</v>
          </cell>
          <cell r="I32">
            <v>117</v>
          </cell>
        </row>
        <row r="33">
          <cell r="E33">
            <v>6</v>
          </cell>
          <cell r="H33">
            <v>135</v>
          </cell>
          <cell r="I33">
            <v>141</v>
          </cell>
        </row>
        <row r="35">
          <cell r="E35">
            <v>6</v>
          </cell>
          <cell r="H35">
            <v>160</v>
          </cell>
          <cell r="I35">
            <v>166</v>
          </cell>
        </row>
        <row r="36">
          <cell r="E36">
            <v>8</v>
          </cell>
          <cell r="H36">
            <v>193</v>
          </cell>
          <cell r="I36">
            <v>201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18</v>
          </cell>
          <cell r="H39">
            <v>270</v>
          </cell>
          <cell r="I39">
            <v>288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3</v>
          </cell>
          <cell r="H56">
            <v>45</v>
          </cell>
          <cell r="I56">
            <v>48</v>
          </cell>
        </row>
        <row r="58">
          <cell r="E58">
            <v>1</v>
          </cell>
          <cell r="H58">
            <v>36</v>
          </cell>
          <cell r="I58">
            <v>38</v>
          </cell>
        </row>
        <row r="60">
          <cell r="E60">
            <v>0</v>
          </cell>
          <cell r="H60">
            <v>0</v>
          </cell>
        </row>
      </sheetData>
      <sheetData sheetId="28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5</v>
          </cell>
          <cell r="H12">
            <v>140</v>
          </cell>
          <cell r="I12">
            <v>145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26</v>
          </cell>
          <cell r="H17">
            <v>390</v>
          </cell>
          <cell r="I17">
            <v>416</v>
          </cell>
        </row>
        <row r="18">
          <cell r="E18">
            <v>13</v>
          </cell>
          <cell r="H18">
            <v>195</v>
          </cell>
          <cell r="I18">
            <v>208</v>
          </cell>
        </row>
        <row r="19">
          <cell r="E19">
            <v>21</v>
          </cell>
          <cell r="H19">
            <v>315</v>
          </cell>
          <cell r="I19">
            <v>336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77</v>
          </cell>
          <cell r="H24">
            <v>1155</v>
          </cell>
          <cell r="I24">
            <v>1232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7</v>
          </cell>
          <cell r="H33">
            <v>155</v>
          </cell>
          <cell r="I33">
            <v>162</v>
          </cell>
        </row>
        <row r="35">
          <cell r="E35">
            <v>5</v>
          </cell>
          <cell r="H35">
            <v>140</v>
          </cell>
          <cell r="I35">
            <v>145</v>
          </cell>
        </row>
        <row r="36">
          <cell r="E36">
            <v>8</v>
          </cell>
          <cell r="H36">
            <v>206</v>
          </cell>
          <cell r="I36">
            <v>214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19</v>
          </cell>
          <cell r="H39">
            <v>285</v>
          </cell>
          <cell r="I39">
            <v>304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29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8</v>
          </cell>
          <cell r="H12">
            <v>212</v>
          </cell>
          <cell r="I12">
            <v>220</v>
          </cell>
        </row>
        <row r="13">
          <cell r="E13">
            <v>0</v>
          </cell>
          <cell r="H13">
            <v>0</v>
          </cell>
          <cell r="I13">
            <v>0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27</v>
          </cell>
          <cell r="H17">
            <v>405</v>
          </cell>
          <cell r="I17">
            <v>432</v>
          </cell>
        </row>
        <row r="18">
          <cell r="E18">
            <v>10</v>
          </cell>
          <cell r="H18">
            <v>150</v>
          </cell>
          <cell r="I18">
            <v>160</v>
          </cell>
        </row>
        <row r="19">
          <cell r="E19">
            <v>21</v>
          </cell>
          <cell r="H19">
            <v>315</v>
          </cell>
          <cell r="I19">
            <v>336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2</v>
          </cell>
          <cell r="H22">
            <v>30</v>
          </cell>
          <cell r="I22">
            <v>32</v>
          </cell>
        </row>
        <row r="24">
          <cell r="E24">
            <v>91</v>
          </cell>
          <cell r="H24">
            <v>1365</v>
          </cell>
          <cell r="I24">
            <v>1456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116</v>
          </cell>
          <cell r="I32">
            <v>121</v>
          </cell>
        </row>
        <row r="33">
          <cell r="E33">
            <v>8</v>
          </cell>
          <cell r="H33">
            <v>170</v>
          </cell>
          <cell r="I33">
            <v>178</v>
          </cell>
        </row>
        <row r="35">
          <cell r="E35">
            <v>6</v>
          </cell>
          <cell r="H35">
            <v>168</v>
          </cell>
          <cell r="I35">
            <v>174</v>
          </cell>
        </row>
        <row r="36">
          <cell r="E36">
            <v>8</v>
          </cell>
          <cell r="H36">
            <v>199</v>
          </cell>
          <cell r="I36">
            <v>207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18</v>
          </cell>
          <cell r="H39">
            <v>270</v>
          </cell>
          <cell r="I39">
            <v>288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1</v>
          </cell>
          <cell r="H58">
            <v>36</v>
          </cell>
          <cell r="I58">
            <v>38</v>
          </cell>
        </row>
        <row r="60">
          <cell r="E60">
            <v>1</v>
          </cell>
          <cell r="H60">
            <v>41</v>
          </cell>
          <cell r="I60">
            <v>43</v>
          </cell>
        </row>
      </sheetData>
      <sheetData sheetId="30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12</v>
          </cell>
          <cell r="H12">
            <v>328</v>
          </cell>
          <cell r="I12">
            <v>340</v>
          </cell>
        </row>
        <row r="13">
          <cell r="E13">
            <v>5</v>
          </cell>
          <cell r="H13">
            <v>138</v>
          </cell>
          <cell r="I13">
            <v>143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27</v>
          </cell>
          <cell r="H17">
            <v>405</v>
          </cell>
          <cell r="I17">
            <v>432</v>
          </cell>
        </row>
        <row r="18">
          <cell r="E18">
            <v>14</v>
          </cell>
          <cell r="H18">
            <v>210</v>
          </cell>
          <cell r="I18">
            <v>224</v>
          </cell>
        </row>
        <row r="19">
          <cell r="E19">
            <v>20</v>
          </cell>
          <cell r="H19">
            <v>300</v>
          </cell>
          <cell r="I19">
            <v>320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2</v>
          </cell>
          <cell r="H22">
            <v>30</v>
          </cell>
          <cell r="I22">
            <v>32</v>
          </cell>
        </row>
        <row r="24">
          <cell r="E24">
            <v>119</v>
          </cell>
          <cell r="H24">
            <v>1785</v>
          </cell>
          <cell r="I24">
            <v>1904</v>
          </cell>
        </row>
        <row r="26">
          <cell r="E26">
            <v>1</v>
          </cell>
          <cell r="H26">
            <v>32</v>
          </cell>
          <cell r="I26">
            <v>34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108</v>
          </cell>
          <cell r="I32">
            <v>113</v>
          </cell>
        </row>
        <row r="33">
          <cell r="E33">
            <v>7</v>
          </cell>
          <cell r="H33">
            <v>167</v>
          </cell>
          <cell r="I33">
            <v>174</v>
          </cell>
        </row>
        <row r="35">
          <cell r="E35">
            <v>6</v>
          </cell>
          <cell r="H35">
            <v>160</v>
          </cell>
          <cell r="I35">
            <v>166</v>
          </cell>
        </row>
        <row r="36">
          <cell r="E36">
            <v>9</v>
          </cell>
          <cell r="H36">
            <v>243</v>
          </cell>
          <cell r="I36">
            <v>253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19</v>
          </cell>
          <cell r="H39">
            <v>285</v>
          </cell>
          <cell r="I39">
            <v>304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5</v>
          </cell>
          <cell r="H56">
            <v>75</v>
          </cell>
          <cell r="I56">
            <v>80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  <sheetData sheetId="31">
        <row r="9">
          <cell r="E9">
            <v>2</v>
          </cell>
          <cell r="H9">
            <v>48</v>
          </cell>
          <cell r="I9">
            <v>50</v>
          </cell>
        </row>
        <row r="12">
          <cell r="E12">
            <v>13</v>
          </cell>
          <cell r="H12">
            <v>347</v>
          </cell>
          <cell r="I12">
            <v>360</v>
          </cell>
        </row>
        <row r="13">
          <cell r="E13">
            <v>1</v>
          </cell>
          <cell r="H13">
            <v>28</v>
          </cell>
          <cell r="I13">
            <v>29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44</v>
          </cell>
          <cell r="H17">
            <v>660</v>
          </cell>
          <cell r="I17">
            <v>704</v>
          </cell>
        </row>
        <row r="18">
          <cell r="E18">
            <v>3</v>
          </cell>
          <cell r="H18">
            <v>45</v>
          </cell>
          <cell r="I18">
            <v>48</v>
          </cell>
        </row>
        <row r="19">
          <cell r="E19">
            <v>11</v>
          </cell>
          <cell r="H19">
            <v>165</v>
          </cell>
          <cell r="I19">
            <v>176</v>
          </cell>
        </row>
        <row r="20">
          <cell r="E20">
            <v>1</v>
          </cell>
          <cell r="H20">
            <v>15</v>
          </cell>
          <cell r="I20">
            <v>16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2</v>
          </cell>
          <cell r="H22">
            <v>30</v>
          </cell>
          <cell r="I22">
            <v>32</v>
          </cell>
        </row>
        <row r="24">
          <cell r="E24">
            <v>113</v>
          </cell>
          <cell r="H24">
            <v>1695</v>
          </cell>
          <cell r="I24">
            <v>1808</v>
          </cell>
        </row>
        <row r="26">
          <cell r="E26">
            <v>0</v>
          </cell>
          <cell r="H26">
            <v>0</v>
          </cell>
          <cell r="I26">
            <v>0</v>
          </cell>
        </row>
        <row r="28">
          <cell r="E28">
            <v>1</v>
          </cell>
          <cell r="H28">
            <v>28</v>
          </cell>
          <cell r="I28">
            <v>29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124</v>
          </cell>
          <cell r="I32">
            <v>129</v>
          </cell>
        </row>
        <row r="33">
          <cell r="E33">
            <v>5</v>
          </cell>
          <cell r="H33">
            <v>124</v>
          </cell>
          <cell r="I33">
            <v>129</v>
          </cell>
        </row>
        <row r="35">
          <cell r="E35">
            <v>5</v>
          </cell>
          <cell r="H35">
            <v>132</v>
          </cell>
          <cell r="I35">
            <v>137</v>
          </cell>
        </row>
        <row r="36">
          <cell r="E36">
            <v>7</v>
          </cell>
          <cell r="H36">
            <v>174</v>
          </cell>
          <cell r="I36">
            <v>182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19</v>
          </cell>
          <cell r="H39">
            <v>285</v>
          </cell>
          <cell r="I39">
            <v>304</v>
          </cell>
        </row>
        <row r="41">
          <cell r="E41">
            <v>0</v>
          </cell>
          <cell r="H41">
            <v>0</v>
          </cell>
          <cell r="I41">
            <v>0</v>
          </cell>
        </row>
        <row r="42">
          <cell r="D42">
            <v>1</v>
          </cell>
          <cell r="H42">
            <v>40</v>
          </cell>
          <cell r="I42">
            <v>42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1</v>
          </cell>
          <cell r="H44">
            <v>45</v>
          </cell>
          <cell r="I44">
            <v>47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0</v>
          </cell>
          <cell r="H49">
            <v>0</v>
          </cell>
          <cell r="I49">
            <v>0</v>
          </cell>
        </row>
        <row r="52">
          <cell r="E52">
            <v>2</v>
          </cell>
          <cell r="H52">
            <v>56</v>
          </cell>
          <cell r="I52">
            <v>58</v>
          </cell>
        </row>
        <row r="54">
          <cell r="E54">
            <v>0</v>
          </cell>
          <cell r="H54">
            <v>0</v>
          </cell>
        </row>
        <row r="56">
          <cell r="E56">
            <v>4</v>
          </cell>
          <cell r="H56">
            <v>60</v>
          </cell>
          <cell r="I56">
            <v>64</v>
          </cell>
        </row>
        <row r="58">
          <cell r="E58">
            <v>1</v>
          </cell>
          <cell r="H58">
            <v>36</v>
          </cell>
          <cell r="I58">
            <v>38</v>
          </cell>
        </row>
        <row r="60">
          <cell r="E60">
            <v>0</v>
          </cell>
          <cell r="H60">
            <v>0</v>
          </cell>
        </row>
      </sheetData>
      <sheetData sheetId="32">
        <row r="9">
          <cell r="E9">
            <v>1</v>
          </cell>
          <cell r="H9">
            <v>24</v>
          </cell>
          <cell r="I9">
            <v>25</v>
          </cell>
        </row>
        <row r="12">
          <cell r="E12">
            <v>10</v>
          </cell>
          <cell r="H12">
            <v>276</v>
          </cell>
          <cell r="I12">
            <v>286</v>
          </cell>
        </row>
        <row r="13">
          <cell r="E13">
            <v>4</v>
          </cell>
          <cell r="H13">
            <v>102</v>
          </cell>
          <cell r="I13">
            <v>106</v>
          </cell>
        </row>
        <row r="14">
          <cell r="E14">
            <v>0</v>
          </cell>
          <cell r="H14">
            <v>0</v>
          </cell>
          <cell r="I14">
            <v>0</v>
          </cell>
        </row>
        <row r="15">
          <cell r="E15">
            <v>1</v>
          </cell>
          <cell r="H15">
            <v>32</v>
          </cell>
          <cell r="I15">
            <v>34</v>
          </cell>
        </row>
        <row r="17">
          <cell r="E17">
            <v>26</v>
          </cell>
          <cell r="H17">
            <v>390</v>
          </cell>
          <cell r="I17">
            <v>416</v>
          </cell>
        </row>
        <row r="18">
          <cell r="E18">
            <v>19</v>
          </cell>
          <cell r="H18">
            <v>285</v>
          </cell>
          <cell r="I18">
            <v>304</v>
          </cell>
        </row>
        <row r="19">
          <cell r="E19">
            <v>30</v>
          </cell>
          <cell r="H19">
            <v>450</v>
          </cell>
          <cell r="I19">
            <v>480</v>
          </cell>
        </row>
        <row r="20">
          <cell r="E20">
            <v>2</v>
          </cell>
          <cell r="H20">
            <v>30</v>
          </cell>
          <cell r="I20">
            <v>32</v>
          </cell>
        </row>
        <row r="21">
          <cell r="E21">
            <v>0</v>
          </cell>
          <cell r="H21">
            <v>0</v>
          </cell>
          <cell r="I21">
            <v>0</v>
          </cell>
        </row>
        <row r="22">
          <cell r="E22">
            <v>1</v>
          </cell>
          <cell r="H22">
            <v>15</v>
          </cell>
          <cell r="I22">
            <v>16</v>
          </cell>
        </row>
        <row r="24">
          <cell r="E24">
            <v>116</v>
          </cell>
          <cell r="H24">
            <v>1800</v>
          </cell>
          <cell r="I24">
            <v>1918</v>
          </cell>
        </row>
        <row r="26">
          <cell r="E26">
            <v>1</v>
          </cell>
          <cell r="H26">
            <v>28</v>
          </cell>
          <cell r="I26">
            <v>29</v>
          </cell>
        </row>
        <row r="28">
          <cell r="E28">
            <v>1</v>
          </cell>
          <cell r="H28">
            <v>26</v>
          </cell>
          <cell r="I28">
            <v>27</v>
          </cell>
        </row>
        <row r="30">
          <cell r="E30">
            <v>1</v>
          </cell>
          <cell r="H30">
            <v>24</v>
          </cell>
          <cell r="I30">
            <v>25</v>
          </cell>
        </row>
        <row r="32">
          <cell r="E32">
            <v>5</v>
          </cell>
          <cell r="H32">
            <v>120</v>
          </cell>
          <cell r="I32">
            <v>125</v>
          </cell>
        </row>
        <row r="33">
          <cell r="E33">
            <v>6</v>
          </cell>
          <cell r="H33">
            <v>130</v>
          </cell>
          <cell r="I33">
            <v>136</v>
          </cell>
        </row>
        <row r="35">
          <cell r="E35">
            <v>8</v>
          </cell>
          <cell r="H35">
            <v>210</v>
          </cell>
          <cell r="I35">
            <v>218</v>
          </cell>
        </row>
        <row r="36">
          <cell r="E36">
            <v>7</v>
          </cell>
          <cell r="H36">
            <v>182</v>
          </cell>
          <cell r="I36">
            <v>189</v>
          </cell>
        </row>
        <row r="37">
          <cell r="E37">
            <v>1</v>
          </cell>
          <cell r="H37">
            <v>33</v>
          </cell>
          <cell r="I37">
            <v>35</v>
          </cell>
        </row>
        <row r="39">
          <cell r="E39">
            <v>19</v>
          </cell>
          <cell r="H39">
            <v>285</v>
          </cell>
          <cell r="I39">
            <v>304</v>
          </cell>
        </row>
        <row r="41">
          <cell r="E41">
            <v>1</v>
          </cell>
          <cell r="H41">
            <v>44</v>
          </cell>
          <cell r="I41">
            <v>46</v>
          </cell>
        </row>
        <row r="42">
          <cell r="H42">
            <v>0</v>
          </cell>
          <cell r="I42">
            <v>0</v>
          </cell>
        </row>
        <row r="43">
          <cell r="E43">
            <v>0</v>
          </cell>
          <cell r="H43">
            <v>0</v>
          </cell>
          <cell r="I43">
            <v>0</v>
          </cell>
        </row>
        <row r="44">
          <cell r="E44">
            <v>0</v>
          </cell>
          <cell r="H44">
            <v>0</v>
          </cell>
          <cell r="I44">
            <v>0</v>
          </cell>
        </row>
        <row r="48">
          <cell r="E48">
            <v>1</v>
          </cell>
          <cell r="H48">
            <v>40</v>
          </cell>
          <cell r="I48">
            <v>42</v>
          </cell>
        </row>
        <row r="49">
          <cell r="E49">
            <v>1</v>
          </cell>
          <cell r="H49">
            <v>40</v>
          </cell>
          <cell r="I49">
            <v>42</v>
          </cell>
        </row>
        <row r="52">
          <cell r="E52">
            <v>1</v>
          </cell>
          <cell r="H52">
            <v>28</v>
          </cell>
          <cell r="I52">
            <v>29</v>
          </cell>
        </row>
        <row r="54">
          <cell r="E54">
            <v>0</v>
          </cell>
          <cell r="H54">
            <v>0</v>
          </cell>
        </row>
        <row r="56">
          <cell r="E56">
            <v>7</v>
          </cell>
          <cell r="H56">
            <v>105</v>
          </cell>
          <cell r="I56">
            <v>112</v>
          </cell>
        </row>
        <row r="58">
          <cell r="E58">
            <v>0</v>
          </cell>
          <cell r="H58">
            <v>0</v>
          </cell>
        </row>
        <row r="60">
          <cell r="E60">
            <v>0</v>
          </cell>
          <cell r="H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6"/>
  <sheetViews>
    <sheetView topLeftCell="A10" workbookViewId="0">
      <selection activeCell="D18" sqref="D18"/>
    </sheetView>
  </sheetViews>
  <sheetFormatPr defaultRowHeight="15"/>
  <cols>
    <col min="2" max="2" width="42.5703125" bestFit="1" customWidth="1"/>
    <col min="10" max="10" width="9.140625" style="76"/>
  </cols>
  <sheetData>
    <row r="1" spans="1:12" ht="15.75">
      <c r="A1" s="83" t="s">
        <v>0</v>
      </c>
      <c r="B1" s="83"/>
      <c r="C1" s="83"/>
      <c r="D1" s="83" t="s">
        <v>1</v>
      </c>
      <c r="E1" s="83"/>
      <c r="F1" s="83"/>
      <c r="G1" s="83"/>
      <c r="H1" s="83"/>
      <c r="I1" s="83"/>
      <c r="J1" s="83"/>
    </row>
    <row r="2" spans="1:12" ht="16.5">
      <c r="A2" s="90" t="s">
        <v>2</v>
      </c>
      <c r="B2" s="90"/>
      <c r="C2" s="90"/>
      <c r="D2" s="91" t="s">
        <v>3</v>
      </c>
      <c r="E2" s="91"/>
      <c r="F2" s="91"/>
      <c r="G2" s="91"/>
      <c r="H2" s="91"/>
      <c r="I2" s="91"/>
      <c r="J2" s="91"/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2" ht="20.25">
      <c r="A4" s="92" t="s">
        <v>4</v>
      </c>
      <c r="B4" s="93"/>
      <c r="C4" s="93"/>
      <c r="D4" s="93"/>
      <c r="E4" s="93"/>
      <c r="F4" s="93"/>
      <c r="G4" s="93"/>
      <c r="H4" s="93"/>
      <c r="I4" s="93"/>
      <c r="J4" s="93"/>
    </row>
    <row r="5" spans="1:12">
      <c r="A5" s="3"/>
      <c r="B5" s="3"/>
      <c r="C5" s="3"/>
      <c r="D5" s="3"/>
      <c r="E5" s="3"/>
      <c r="F5" s="3"/>
      <c r="G5" s="3"/>
      <c r="H5" s="3"/>
      <c r="I5" s="3"/>
      <c r="J5" s="3" t="s">
        <v>73</v>
      </c>
    </row>
    <row r="6" spans="1:12">
      <c r="A6" s="94" t="s">
        <v>119</v>
      </c>
      <c r="B6" s="94"/>
      <c r="C6" s="94"/>
      <c r="D6" s="94"/>
      <c r="E6" s="94"/>
      <c r="F6" s="94"/>
      <c r="G6" s="94"/>
      <c r="H6" s="94"/>
      <c r="I6" s="94"/>
      <c r="J6" s="94"/>
    </row>
    <row r="7" spans="1:1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2" ht="15.75">
      <c r="A8" s="82" t="s">
        <v>75</v>
      </c>
      <c r="B8" s="83"/>
      <c r="C8" s="83"/>
      <c r="D8" s="83"/>
      <c r="E8" s="83"/>
      <c r="F8" s="83"/>
      <c r="G8" s="83"/>
      <c r="H8" s="83"/>
      <c r="I8" s="83"/>
      <c r="J8" s="83"/>
    </row>
    <row r="9" spans="1:12" ht="15.75" thickBot="1">
      <c r="A9" s="4"/>
      <c r="B9" s="4"/>
      <c r="C9" s="4"/>
      <c r="D9" s="4"/>
      <c r="E9" s="4"/>
      <c r="F9" s="4"/>
      <c r="G9" s="4"/>
      <c r="H9" s="4"/>
      <c r="I9" s="4"/>
      <c r="J9" s="5"/>
    </row>
    <row r="10" spans="1:12" ht="15.75" thickTop="1">
      <c r="A10" s="84" t="s">
        <v>7</v>
      </c>
      <c r="B10" s="86" t="s">
        <v>8</v>
      </c>
      <c r="C10" s="86" t="s">
        <v>9</v>
      </c>
      <c r="D10" s="86"/>
      <c r="E10" s="86"/>
      <c r="F10" s="86" t="s">
        <v>10</v>
      </c>
      <c r="G10" s="86"/>
      <c r="H10" s="86"/>
      <c r="I10" s="86"/>
      <c r="J10" s="88" t="s">
        <v>11</v>
      </c>
    </row>
    <row r="11" spans="1:12" ht="57">
      <c r="A11" s="85"/>
      <c r="B11" s="87"/>
      <c r="C11" s="6" t="s">
        <v>12</v>
      </c>
      <c r="D11" s="6" t="s">
        <v>13</v>
      </c>
      <c r="E11" s="6" t="s">
        <v>14</v>
      </c>
      <c r="F11" s="6" t="s">
        <v>12</v>
      </c>
      <c r="G11" s="6" t="s">
        <v>13</v>
      </c>
      <c r="H11" s="6" t="s">
        <v>14</v>
      </c>
      <c r="I11" s="6" t="s">
        <v>15</v>
      </c>
      <c r="J11" s="89"/>
    </row>
    <row r="12" spans="1:12" ht="15.75">
      <c r="A12" s="7" t="s">
        <v>16</v>
      </c>
      <c r="B12" s="8" t="s">
        <v>17</v>
      </c>
      <c r="C12" s="9">
        <f>SUM(C13:C19)</f>
        <v>143</v>
      </c>
      <c r="D12" s="9">
        <f t="shared" ref="D12:I12" si="0">SUM(D13:D19)</f>
        <v>2847</v>
      </c>
      <c r="E12" s="9">
        <f t="shared" si="0"/>
        <v>1984</v>
      </c>
      <c r="F12" s="9">
        <f t="shared" si="0"/>
        <v>141</v>
      </c>
      <c r="G12" s="9">
        <f t="shared" si="0"/>
        <v>50643</v>
      </c>
      <c r="H12" s="9">
        <f t="shared" si="0"/>
        <v>2712</v>
      </c>
      <c r="I12" s="9">
        <f t="shared" si="0"/>
        <v>47895</v>
      </c>
      <c r="J12" s="11"/>
    </row>
    <row r="13" spans="1:12" ht="15.75">
      <c r="A13" s="13">
        <v>1</v>
      </c>
      <c r="B13" s="14" t="s">
        <v>18</v>
      </c>
      <c r="C13" s="15">
        <v>40</v>
      </c>
      <c r="D13" s="15">
        <v>673</v>
      </c>
      <c r="E13" s="15">
        <f>J13*31</f>
        <v>806</v>
      </c>
      <c r="F13" s="15">
        <v>40</v>
      </c>
      <c r="G13" s="16">
        <f>'[1]01'!I9+'[1]01'!I17+'[1]02'!I9+'[1]02'!I17+'[1]03'!I9+'[1]03'!I17+'[1]04'!I9+'[1]04'!I17+'[1]05'!I9+'[1]05'!I17+'[1]06'!I9+'[1]06'!I17+'[1]07'!I9+'[1]07'!I17+'[1]08'!I9+'[1]08'!I17+'[1]09'!I9+'[1]09'!I17+'[1]10'!I9+'[1]10'!I17+'[1]11'!I9+'[1]11'!I17+'[1]12'!I9+'[1]12'!I17+'[1]13'!I9+'[1]13'!I17+'[1]14'!I9+'[1]14'!I17+'[1]15'!I9+'[1]15'!I17+'[1]16'!I9+'[1]16'!I17+'[1]17'!I9+'[1]17'!I17+'[1]18'!I9+'[1]18'!I17+'[1]19'!I9+'[1]19'!I17+'[1]20'!I9+'[1]20'!I17+'[1]21'!I9+'[1]21'!I17+'[1]22'!I9+'[1]22'!I17+'[1]23'!I9+'[1]23'!I17+'[1]24'!I9+'[1]24'!I17+'[1]25'!I9+'[1]25'!I17+'[1]26'!I9+'[1]26'!I17+'[1]27'!I9+'[1]27'!I17+'[1]28'!I9+'[1]28'!I17+'[1]29'!I9+'[1]29'!I17+'[1]30'!I9+'[1]30'!I17+'[1]31'!I9+'[1]31'!I17+831</f>
        <v>19672</v>
      </c>
      <c r="H13" s="16">
        <f>'[1]01'!C9+'[1]01'!C17+'[1]02'!C9+'[1]02'!C17+'[1]03'!C9+'[1]03'!C17+'[1]04'!C9+'[1]04'!C17+'[1]05'!C9+'[1]05'!C17+'[1]06'!C9+'[1]06'!C17+'[1]07'!C9+'[1]07'!C17+'[1]08'!C9+'[1]08'!C17+'[1]09'!C9+'[1]09'!C17+'[1]10'!C9+'[1]10'!C17+'[1]11'!C9+'[1]11'!C17+'[1]12'!C9+'[1]12'!C17+'[1]13'!C9+'[1]13'!C17+'[1]14'!C9+'[1]14'!C17+'[1]15'!C9+'[1]15'!C17+'[1]16'!C9+'[1]16'!C17+'[1]17'!C9+'[1]17'!C17+'[1]18'!C9+'[1]18'!C17+'[1]19'!C9+'[1]19'!C17+'[1]20'!C9+'[1]20'!C17+'[1]21'!C9+'[1]21'!C17+'[1]22'!C9+'[1]22'!C17+'[1]23'!C9+'[1]23'!C17+'[1]24'!C9+'[1]24'!C17+'[1]25'!C9+'[1]25'!C17+'[1]26'!C9+'[1]26'!C17+'[1]27'!C9+'[1]27'!C17+'[1]28'!C9+'[1]28'!C17+'[1]29'!C9+'[1]29'!C17+'[1]30'!C9+'[1]30'!C17+'[1]31'!C9+'[1]31'!C17+35</f>
        <v>1165</v>
      </c>
      <c r="I13" s="16">
        <f>'[1]01'!F9+'[1]01'!F17+'[1]02'!F9+'[1]02'!F17+'[1]03'!F9+'[1]03'!F17+'[1]04'!F9+'[1]04'!F17+'[1]05'!F9+'[1]05'!F17+'[1]06'!F9+'[1]06'!F17+'[1]07'!F9+'[1]07'!F17+'[1]08'!F9+'[1]08'!F17+'[1]09'!F9+'[1]09'!F17+'[1]10'!F9+'[1]10'!F17+'[1]11'!F9+'[1]11'!F17+'[1]12'!F9+'[1]12'!F17+'[1]13'!F9+'[1]13'!F17+'[1]14'!F9+'[1]14'!F17+'[1]15'!F9+'[1]15'!F17+'[1]16'!F9+'[1]16'!F17+'[1]17'!F9+'[1]17'!F17+'[1]18'!F9+'[1]18'!F17+'[1]19'!F9+'[1]19'!F17+'[1]20'!F9+'[1]20'!F17+'[1]21'!F9+'[1]21'!F17+'[1]22'!F9+'[1]22'!F17+'[1]23'!F9+'[1]23'!F17+'[1]24'!F9+'[1]24'!F17+'[1]25'!F9+'[1]25'!F17+'[1]26'!F9+'[1]26'!F17+'[1]27'!F9+'[1]27'!F17+'[1]28'!F9+'[1]28'!F17+'[1]29'!F9+'[1]29'!F17+'[1]30'!F9+'[1]30'!F17+'[1]31'!F9+'[1]31'!F17+796</f>
        <v>18507</v>
      </c>
      <c r="J13" s="17">
        <v>26</v>
      </c>
      <c r="L13" s="33"/>
    </row>
    <row r="14" spans="1:12" ht="15.75">
      <c r="A14" s="13">
        <v>4</v>
      </c>
      <c r="B14" s="14" t="s">
        <v>19</v>
      </c>
      <c r="C14" s="15">
        <v>49</v>
      </c>
      <c r="D14" s="15">
        <v>1105</v>
      </c>
      <c r="E14" s="15">
        <f t="shared" ref="E14:E19" si="1">J14*31</f>
        <v>527</v>
      </c>
      <c r="F14" s="15">
        <v>49</v>
      </c>
      <c r="G14" s="16">
        <f>'[1]01'!I12+'[1]01'!I18+'[1]02'!I12+'[1]02'!I18+'[1]03'!I12+'[1]03'!I18+'[1]04'!I12+'[1]04'!I18+'[1]05'!I12+'[1]05'!I18+'[1]06'!I12+'[1]06'!I18+'[1]07'!I12+'[1]07'!I18+'[1]08'!I12+'[1]08'!I18+'[1]09'!I12+'[1]09'!I18+'[1]10'!I12+'[1]10'!I18+'[1]11'!I12+'[1]11'!I18+'[1]12'!I12+'[1]12'!I18+'[1]13'!I12+'[1]13'!I18+'[1]14'!I12+'[1]14'!I18+'[1]15'!I12+'[1]15'!I18+'[1]16'!I12+'[1]16'!I18+'[1]17'!I12+'[1]17'!I18+'[1]18'!I12+'[1]18'!I18+'[1]19'!I12+'[1]19'!I18+'[1]20'!I12+'[1]20'!I18+'[1]21'!I12+'[1]21'!I18+'[1]22'!I12+'[1]22'!I18+'[1]23'!I12+'[1]23'!I18+'[1]24'!I12+'[1]24'!I18+'[1]25'!I12+'[1]25'!I18+'[1]26'!I12+'[1]26'!I18+'[1]27'!I12+'[1]27'!I18+'[1]28'!I12+'[1]28'!I18+'[1]29'!I12+'[1]29'!I18+'[1]30'!I12+'[1]30'!I18+'[1]31'!I12+'[1]31'!I18</f>
        <v>15580</v>
      </c>
      <c r="H14" s="16">
        <f>'[1]01'!D12+'[1]01'!D18+'[1]02'!D12+'[1]02'!D18+'[1]03'!D12+'[1]03'!D18+'[1]04'!D12+'[1]04'!D18+'[1]05'!D12+'[1]05'!D18+'[1]06'!D12+'[1]06'!D18+'[1]07'!D12+'[1]07'!D18+'[1]08'!D12+'[1]08'!D18+'[1]09'!D12+'[1]09'!D18+'[1]10'!D12+'[1]10'!D18+'[1]11'!D12+'[1]11'!D18+'[1]12'!D12+'[1]12'!D18+'[1]13'!D12+'[1]13'!D18+'[1]14'!D12+'[1]14'!D18+'[1]15'!D12+'[1]15'!D18+'[1]16'!D12+'[1]16'!D18+'[1]17'!D12+'[1]17'!D18+'[1]18'!D12+'[1]18'!D18+'[1]19'!D12+'[1]19'!D18+'[1]20'!D12+'[1]20'!D18+'[1]21'!D12+'[1]21'!D18+'[1]22'!D12+'[1]22'!D18+'[1]23'!D12+'[1]23'!D18+'[1]24'!D12+'[1]24'!D18+'[1]25'!D12+'[1]25'!D18+'[1]26'!D12+'[1]26'!D18+'[1]27'!D12+'[1]27'!D18+'[1]28'!D12+'[1]28'!D18+'[1]29'!D12+'[1]29'!D18+'[1]30'!D12+'[1]30'!D18+'[1]31'!D12+'[1]31'!D18</f>
        <v>725</v>
      </c>
      <c r="I14" s="16">
        <f>'[1]01'!G12+'[1]01'!G18+'[1]02'!G12+'[1]02'!G18+'[1]03'!G12+'[1]03'!G18+'[1]04'!G12+'[1]04'!G18+'[1]05'!G12+'[1]05'!G18+'[1]06'!G12+'[1]06'!G18+'[1]07'!G12+'[1]07'!G18+'[1]08'!G12+'[1]08'!G18+'[1]09'!G12+'[1]09'!G18+'[1]10'!G12+'[1]10'!G18+'[1]11'!G12+'[1]11'!G18+'[1]12'!G12+'[1]12'!G18+'[1]13'!G12+'[1]13'!G18+'[1]14'!G12+'[1]14'!G18+'[1]15'!G12+'[1]15'!G18+'[1]16'!G12+'[1]16'!G18+'[1]17'!G12+'[1]17'!G18+'[1]18'!G12+'[1]18'!G18+'[1]19'!G12+'[1]19'!G18+'[1]20'!G12+'[1]20'!G18+'[1]21'!G12+'[1]21'!G18+'[1]22'!G12+'[1]22'!G18+'[1]23'!G12+'[1]23'!G18+'[1]24'!G12+'[1]24'!G18+'[1]25'!G12+'[1]25'!G18+'[1]26'!G12+'[1]26'!G18+'[1]27'!G12+'[1]27'!G18+'[1]28'!G12+'[1]28'!G18+'[1]29'!G12+'[1]29'!G18+'[1]30'!G12+'[1]30'!G18+'[1]31'!G12+'[1]31'!G18</f>
        <v>14855</v>
      </c>
      <c r="J14" s="17">
        <v>17</v>
      </c>
      <c r="L14" s="33"/>
    </row>
    <row r="15" spans="1:12" ht="15.75">
      <c r="A15" s="13">
        <v>5</v>
      </c>
      <c r="B15" s="14" t="s">
        <v>20</v>
      </c>
      <c r="C15" s="15">
        <v>44</v>
      </c>
      <c r="D15" s="15">
        <v>829</v>
      </c>
      <c r="E15" s="15">
        <f t="shared" si="1"/>
        <v>527</v>
      </c>
      <c r="F15" s="15">
        <v>44</v>
      </c>
      <c r="G15" s="16">
        <f>'[1]01'!I13+'[1]01'!I19+'[1]02'!I13+'[1]02'!I19+'[1]03'!I13+'[1]03'!I19+'[1]04'!I13+'[1]04'!I19+'[1]05'!I13+'[1]05'!I19+'[1]06'!I13+'[1]06'!I19+'[1]07'!I13+'[1]07'!I19+'[1]08'!I13+'[1]08'!I19+'[1]09'!I13+'[1]09'!I19+'[1]10'!I13+'[1]10'!I19+'[1]11'!I13+'[1]11'!I19+'[1]12'!I13+'[1]12'!I19+'[1]13'!I13+'[1]13'!I19+'[1]14'!I13+'[1]14'!I19+'[1]15'!I13+'[1]15'!I19+'[1]16'!I13+'[1]16'!I19+'[1]17'!I13+'[1]17'!I19+'[1]18'!I13+'[1]18'!I19+'[1]19'!I13+'[1]19'!I19+'[1]20'!I13+'[1]20'!I19+'[1]21'!I13+'[1]21'!I19+'[1]22'!I13+'[1]22'!I19+'[1]23'!I13+'[1]23'!I19+'[1]24'!I13+'[1]24'!I19+'[1]25'!I13+'[1]25'!I19+'[1]26'!I13+'[1]26'!I19+'[1]27'!I13+'[1]27'!I19+'[1]28'!I13+'[1]28'!I19+'[1]29'!I13+'[1]29'!I19+'[1]30'!I13+'[1]30'!I19+'[1]31'!I13+'[1]31'!I19</f>
        <v>12499</v>
      </c>
      <c r="H15" s="16">
        <f>'[1]01'!D13+'[1]01'!D19+'[1]02'!D13+'[1]02'!D19+'[1]03'!D13+'[1]03'!D19+'[1]04'!D13+'[1]04'!D19+'[1]05'!D13+'[1]05'!D19+'[1]06'!D13+'[1]06'!D19+'[1]07'!D13+'[1]07'!D19+'[1]08'!D13+'[1]08'!D19+'[1]09'!D13+'[1]09'!D19+'[1]10'!D13+'[1]10'!D19+'[1]11'!D13+'[1]11'!D19+'[1]12'!D13+'[1]12'!D19+'[1]13'!D13+'[1]13'!D19+'[1]14'!D13+'[1]14'!D19+'[1]15'!D13+'[1]15'!D19+'[1]16'!D13+'[1]16'!D19+'[1]17'!D13+'[1]17'!D19+'[1]18'!D13+'[1]18'!D19+'[1]19'!D13+'[1]19'!D19+'[1]20'!D13+'[1]20'!D19+'[1]21'!D13+'[1]21'!D19+'[1]22'!D13+'[1]22'!D19+'[1]23'!D13+'[1]23'!D19+'[1]24'!D13+'[1]24'!D19+'[1]25'!D13+'[1]25'!D19+'[1]26'!D13+'[1]26'!D19+'[1]27'!D13+'[1]27'!D19+'[1]28'!D13+'[1]28'!D19+'[1]29'!D13+'[1]29'!D19+'[1]30'!D13+'[1]30'!D19+'[1]31'!D13+'[1]31'!D19</f>
        <v>687</v>
      </c>
      <c r="I15" s="16">
        <f>'[1]01'!G13+'[1]01'!G19+'[1]02'!G13+'[1]02'!G19+'[1]03'!G13+'[1]03'!G19+'[1]04'!G13+'[1]04'!G19+'[1]05'!G13+'[1]05'!G19+'[1]06'!G13+'[1]06'!G19+'[1]07'!G13+'[1]07'!G19+'[1]08'!G13+'[1]08'!G19+'[1]09'!G13+'[1]09'!G19+'[1]10'!G13+'[1]10'!G19+'[1]11'!G13+'[1]11'!G19+'[1]12'!G13+'[1]12'!G19+'[1]13'!G13+'[1]13'!G19+'[1]14'!G13+'[1]14'!G19+'[1]15'!G13+'[1]15'!G19+'[1]16'!G13+'[1]16'!G19+'[1]17'!G13+'[1]17'!G19+'[1]18'!G13+'[1]18'!G19+'[1]19'!G13+'[1]19'!G19+'[1]20'!G13+'[1]20'!G19+'[1]21'!G13+'[1]21'!G19+'[1]22'!G13+'[1]22'!G19+'[1]23'!G13+'[1]23'!G19+'[1]24'!G13+'[1]24'!G19+'[1]25'!G13+'[1]25'!G19+'[1]26'!G13+'[1]26'!G19+'[1]27'!G13+'[1]27'!G19+'[1]28'!G13+'[1]28'!G19+'[1]29'!G13+'[1]29'!G19+'[1]30'!G13+'[1]30'!G19+'[1]31'!G13+'[1]31'!G19</f>
        <v>11812</v>
      </c>
      <c r="J15" s="17">
        <v>17</v>
      </c>
      <c r="L15" s="33"/>
    </row>
    <row r="16" spans="1:12" ht="15.75">
      <c r="A16" s="13">
        <v>6</v>
      </c>
      <c r="B16" s="14" t="s">
        <v>21</v>
      </c>
      <c r="C16" s="15">
        <v>3</v>
      </c>
      <c r="D16" s="15">
        <v>66</v>
      </c>
      <c r="E16" s="15">
        <f t="shared" si="1"/>
        <v>31</v>
      </c>
      <c r="F16" s="15">
        <v>2</v>
      </c>
      <c r="G16" s="16">
        <f>'[1]01'!I14+'[1]01'!I22+'[1]02'!I14+'[1]02'!I22+'[1]03'!I14+'[1]03'!I22+'[1]04'!I14+'[1]04'!I22+'[1]05'!I14+'[1]05'!I22+'[1]06'!I14+'[1]06'!I22+'[1]07'!I14+'[1]07'!I22+'[1]08'!I14+'[1]08'!I22+'[1]09'!I14+'[1]09'!I22+'[1]10'!I14+'[1]10'!I22+'[1]11'!I14+'[1]11'!I22+'[1]12'!I14+'[1]12'!I22+'[1]13'!I14+'[1]13'!I22+'[1]14'!I14+'[1]14'!I22+'[1]15'!I14+'[1]15'!I22+'[1]16'!I14+'[1]16'!I22+'[1]17'!I14+'[1]17'!I22+'[1]18'!I14+'[1]18'!I22+'[1]19'!I14+'[1]19'!I22+'[1]20'!I14+'[1]20'!I22+'[1]21'!I14+'[1]21'!I22+'[1]22'!I14+'[1]22'!I22+'[1]23'!I14+'[1]23'!I22+'[1]24'!I14+'[1]24'!I22+'[1]25'!I14+'[1]25'!I22+'[1]26'!I14+'[1]26'!I22+'[1]27'!I14+'[1]27'!I22+'[1]28'!I14+'[1]28'!I22+'[1]29'!I14+'[1]29'!I22+'[1]30'!I14+'[1]30'!I22+'[1]31'!I14+'[1]31'!I22</f>
        <v>336</v>
      </c>
      <c r="H16" s="16">
        <f>'[1]01'!D14+'[1]01'!D22+'[1]02'!D14+'[1]02'!D22+'[1]03'!D14+'[1]03'!D22+'[1]04'!D14+'[1]04'!D22+'[1]05'!D14+'[1]05'!D22+'[1]06'!D14+'[1]06'!D22+'[1]07'!D14+'[1]07'!D22+'[1]08'!D14+'[1]08'!D22+'[1]09'!D14+'[1]09'!D22+'[1]10'!D14+'[1]10'!D22+'[1]11'!D14+'[1]11'!D22+'[1]12'!D14+'[1]12'!D22+'[1]13'!D14+'[1]13'!D22+'[1]14'!D14+'[1]14'!D22+'[1]15'!D14+'[1]15'!D22+'[1]16'!D14+'[1]16'!D22+'[1]17'!D14+'[1]17'!D22+'[1]18'!D14+'[1]18'!D22+'[1]19'!D14+'[1]19'!D22+'[1]20'!D14+'[1]20'!D22+'[1]21'!D14+'[1]21'!D22+'[1]22'!D14+'[1]22'!D22+'[1]23'!D14+'[1]23'!D22+'[1]24'!D14+'[1]24'!D22+'[1]25'!D14+'[1]25'!D22+'[1]26'!D14+'[1]26'!D22+'[1]27'!D14+'[1]27'!D22+'[1]28'!D14+'[1]28'!D22+'[1]29'!D14+'[1]29'!D22+'[1]30'!D14+'[1]30'!D22+'[1]31'!D14+'[1]31'!D22</f>
        <v>21</v>
      </c>
      <c r="I16" s="16">
        <f>'[1]01'!G14+'[1]01'!G22+'[1]02'!G14+'[1]02'!G22+'[1]03'!G14+'[1]03'!G22+'[1]04'!G14+'[1]04'!G22+'[1]05'!G14+'[1]05'!G22+'[1]06'!G14+'[1]06'!G22+'[1]07'!G14+'[1]07'!G22+'[1]08'!G14+'[1]08'!G22+'[1]09'!G14+'[1]09'!G22+'[1]10'!G14+'[1]10'!G22+'[1]11'!G14+'[1]11'!G22+'[1]12'!G14+'[1]12'!G22+'[1]13'!G14+'[1]13'!G22+'[1]14'!G14+'[1]14'!G22+'[1]15'!G14+'[1]15'!G22+'[1]16'!G14+'[1]16'!G22+'[1]17'!G14+'[1]17'!G22+'[1]18'!G14+'[1]18'!G22+'[1]19'!G14+'[1]19'!G22+'[1]20'!G14+'[1]20'!G22+'[1]21'!G14+'[1]21'!G22+'[1]22'!G14+'[1]22'!G22+'[1]23'!G14+'[1]23'!G22+'[1]24'!G14+'[1]24'!G22+'[1]25'!G14+'[1]25'!G22+'[1]26'!G14+'[1]26'!G22+'[1]27'!G14+'[1]27'!G22+'[1]28'!G14+'[1]28'!G22+'[1]29'!G14+'[1]29'!G22+'[1]30'!G14+'[1]30'!G22+'[1]31'!G14+'[1]31'!G22</f>
        <v>315</v>
      </c>
      <c r="J16" s="17">
        <v>1</v>
      </c>
      <c r="L16" s="33"/>
    </row>
    <row r="17" spans="1:12" ht="15.75">
      <c r="A17" s="13">
        <v>7</v>
      </c>
      <c r="B17" s="14" t="s">
        <v>22</v>
      </c>
      <c r="C17" s="15">
        <v>2</v>
      </c>
      <c r="D17" s="15">
        <v>80</v>
      </c>
      <c r="E17" s="15">
        <f t="shared" si="1"/>
        <v>31</v>
      </c>
      <c r="F17" s="15">
        <v>2</v>
      </c>
      <c r="G17" s="16">
        <f>'[1]01'!I15+'[1]02'!I15+'[1]03'!I15+'[1]04'!I15+'[1]05'!I15+'[1]06'!I15+'[1]07'!I15+'[1]08'!I15+'[1]09'!I15+'[1]10'!I15+'[1]11'!I15+'[1]12'!I15+'[1]13'!I15+'[1]14'!I15+'[1]15'!I15+'[1]16'!I15+'[1]17'!I15+'[1]18'!I15+'[1]19'!I15+'[1]20'!I15+'[1]21'!I15+'[1]22'!I15+'[1]23'!I15+'[1]24'!I15+'[1]25'!I15+'[1]26'!I15+'[1]27'!I15+'[1]28'!I15+'[1]29'!I15+'[1]30'!I15+'[1]31'!I15</f>
        <v>1324</v>
      </c>
      <c r="H17" s="16">
        <f>'[1]01'!D15+'[1]02'!D15+'[1]03'!D15+'[1]04'!D15+'[1]05'!D15+'[1]06'!D15+'[1]07'!D15+'[1]08'!D15+'[1]09'!D15+'[1]10'!D15+'[1]11'!D15+'[1]12'!D15+'[1]13'!D15+'[1]14'!D15+'[1]15'!D15+'[1]16'!D15+'[1]17'!D15+'[1]18'!D15+'[1]19'!D15+'[1]20'!D15+'[1]21'!D15+'[1]22'!D15+'[1]23'!D15+'[1]24'!D15+'[1]25'!D15+'[1]26'!D15+'[1]27'!D15+'[1]28'!D15+'[1]29'!D15+'[1]30'!D15+'[1]31'!D15</f>
        <v>37</v>
      </c>
      <c r="I17" s="16">
        <f>'[1]01'!G15+'[1]02'!G15+'[1]03'!G15+'[1]04'!G15+'[1]05'!G15+'[1]06'!G15+'[1]07'!G15+'[1]08'!G15+'[1]09'!G15+'[1]10'!G15+'[1]11'!G15+'[1]12'!G15+'[1]13'!G15+'[1]14'!G15+'[1]15'!G15+'[1]16'!G15+'[1]17'!G15+'[1]18'!G15+'[1]19'!G15+'[1]20'!G15+'[1]21'!G15+'[1]22'!G15+'[1]23'!G15+'[1]24'!G15+'[1]25'!G15+'[1]26'!G15+'[1]27'!G15+'[1]28'!G15+'[1]29'!G15+'[1]30'!G15+'[1]31'!G15</f>
        <v>1251</v>
      </c>
      <c r="J17" s="17">
        <v>1</v>
      </c>
      <c r="L17" s="33"/>
    </row>
    <row r="18" spans="1:12" ht="15.75">
      <c r="A18" s="13">
        <v>8</v>
      </c>
      <c r="B18" s="14" t="s">
        <v>23</v>
      </c>
      <c r="C18" s="15">
        <v>3</v>
      </c>
      <c r="D18" s="15">
        <v>62</v>
      </c>
      <c r="E18" s="15">
        <f t="shared" si="1"/>
        <v>31</v>
      </c>
      <c r="F18" s="15">
        <v>2</v>
      </c>
      <c r="G18" s="16">
        <f>'[1]01'!I20+'[1]02'!I20+'[1]03'!I20+'[1]04'!I20+'[1]05'!I20+'[1]06'!I20+'[1]07'!I20+'[1]08'!I20+'[1]09'!I20+'[1]10'!I20+'[1]11'!I20+'[1]12'!I20+'[1]13'!I20+'[1]14'!I20+'[1]15'!I20+'[1]16'!I20+'[1]17'!I20+'[1]18'!I20+'[1]19'!I20+'[1]20'!I20+'[1]21'!I20+'[1]22'!I20+'[1]23'!I20+'[1]24'!I20+'[1]25'!I20+'[1]26'!I20+'[1]27'!I20+'[1]28'!I20+'[1]29'!I20+'[1]30'!I20+'[1]31'!I20</f>
        <v>624</v>
      </c>
      <c r="H18" s="16">
        <f>'[1]01'!D20+'[1]02'!D20+'[1]03'!D20+'[1]04'!D20+'[1]05'!D20+'[1]06'!D20+'[1]07'!D20+'[1]08'!D20+'[1]09'!D20+'[1]10'!D20+'[1]11'!D20+'[1]12'!D20+'[1]13'!D20+'[1]14'!D20+'[1]15'!D20+'[1]16'!D20+'[1]17'!D20+'[1]18'!D20+'[1]19'!D20+'[1]20'!D20+'[1]21'!D20+'[1]22'!D20+'[1]23'!D20+'[1]24'!D20+'[1]25'!D20+'[1]26'!D20+'[1]27'!D20+'[1]28'!D20+'[1]29'!D20+'[1]30'!D20+'[1]31'!D20</f>
        <v>39</v>
      </c>
      <c r="I18" s="16">
        <f>'[1]01'!G20+'[1]02'!G20+'[1]03'!G20+'[1]04'!G20+'[1]05'!G20+'[1]06'!G20+'[1]07'!G20+'[1]08'!G20+'[1]09'!G20+'[1]10'!G20+'[1]11'!G20+'[1]12'!G20+'[1]13'!G20+'[1]14'!G20+'[1]15'!G20+'[1]16'!G20+'[1]17'!G20+'[1]18'!G20+'[1]19'!G20+'[1]20'!G20+'[1]21'!G20+'[1]22'!G20+'[1]23'!G20+'[1]24'!G20+'[1]25'!G20+'[1]26'!G20+'[1]27'!G20+'[1]28'!G20+'[1]29'!G20+'[1]30'!G20+'[1]31'!G20</f>
        <v>585</v>
      </c>
      <c r="J18" s="17">
        <v>1</v>
      </c>
      <c r="L18" s="33"/>
    </row>
    <row r="19" spans="1:12" ht="15.75">
      <c r="A19" s="13">
        <v>9</v>
      </c>
      <c r="B19" s="14" t="s">
        <v>24</v>
      </c>
      <c r="C19" s="15">
        <v>2</v>
      </c>
      <c r="D19" s="15">
        <v>32</v>
      </c>
      <c r="E19" s="15">
        <f t="shared" si="1"/>
        <v>31</v>
      </c>
      <c r="F19" s="15">
        <v>2</v>
      </c>
      <c r="G19" s="16">
        <f>'[1]01'!I21+'[1]02'!I21+'[1]03'!I21+'[1]04'!I21+'[1]05'!I21+'[1]06'!I21+'[1]07'!I21+'[1]08'!I21+'[1]09'!I21+'[1]10'!I21+'[1]11'!I21+'[1]12'!I21+'[1]13'!I21+'[1]14'!I21+'[1]15'!I21+'[1]16'!I21+'[1]17'!I21+'[1]18'!I21+'[1]19'!I21+'[1]20'!I21+'[1]21'!I21+'[1]22'!I21+'[1]23'!I21+'[1]24'!I21+'[1]25'!I21+'[1]26'!I21+'[1]27'!I21+'[1]28'!I21+'[1]29'!I21+'[1]30'!I21+'[1]31'!I21</f>
        <v>608</v>
      </c>
      <c r="H19" s="16">
        <f>'[1]01'!D21+'[1]02'!D21+'[1]03'!D21+'[1]04'!D21+'[1]05'!D21+'[1]06'!D21+'[1]07'!D21+'[1]08'!D21+'[1]09'!D21+'[1]10'!D21+'[1]11'!D21+'[1]12'!D21+'[1]13'!D21+'[1]14'!D21+'[1]15'!D21+'[1]16'!D21+'[1]17'!D21+'[1]18'!D21+'[1]19'!D21+'[1]20'!D21+'[1]21'!D21+'[1]22'!D21+'[1]23'!D21+'[1]24'!D21+'[1]25'!D21+'[1]26'!D21+'[1]27'!D21+'[1]28'!D21+'[1]29'!D21+'[1]30'!D21+'[1]31'!D21</f>
        <v>38</v>
      </c>
      <c r="I19" s="16">
        <f>'[1]01'!G21+'[1]02'!G21+'[1]03'!G21+'[1]04'!G21+'[1]05'!G21+'[1]06'!G21+'[1]07'!G21+'[1]08'!G21+'[1]09'!G21+'[1]10'!G21+'[1]11'!G21+'[1]12'!G21+'[1]13'!G21+'[1]14'!G21+'[1]15'!G21+'[1]16'!G21+'[1]17'!G21+'[1]18'!G21+'[1]19'!G21+'[1]20'!G21+'[1]21'!G21+'[1]22'!G21+'[1]23'!G21+'[1]24'!G21+'[1]25'!G21+'[1]26'!G21+'[1]27'!G21+'[1]28'!G21+'[1]29'!G21+'[1]30'!G21+'[1]31'!G21</f>
        <v>570</v>
      </c>
      <c r="J19" s="17">
        <v>1</v>
      </c>
      <c r="K19" t="s">
        <v>73</v>
      </c>
      <c r="L19" s="33"/>
    </row>
    <row r="20" spans="1:12" ht="15.75">
      <c r="A20" s="7" t="s">
        <v>25</v>
      </c>
      <c r="B20" s="19" t="s">
        <v>26</v>
      </c>
      <c r="C20" s="9">
        <f t="shared" ref="C20:I20" si="2">C21</f>
        <v>29</v>
      </c>
      <c r="D20" s="9">
        <f t="shared" si="2"/>
        <v>541</v>
      </c>
      <c r="E20" s="9">
        <f t="shared" si="2"/>
        <v>1860</v>
      </c>
      <c r="F20" s="9">
        <f t="shared" si="2"/>
        <v>29</v>
      </c>
      <c r="G20" s="10">
        <f t="shared" si="2"/>
        <v>30622</v>
      </c>
      <c r="H20" s="10">
        <f t="shared" si="2"/>
        <v>1911</v>
      </c>
      <c r="I20" s="10">
        <f t="shared" si="2"/>
        <v>28709</v>
      </c>
      <c r="J20" s="11"/>
      <c r="L20" s="33"/>
    </row>
    <row r="21" spans="1:12" ht="15.75">
      <c r="A21" s="13">
        <v>1</v>
      </c>
      <c r="B21" s="14" t="s">
        <v>27</v>
      </c>
      <c r="C21" s="15">
        <v>29</v>
      </c>
      <c r="D21" s="15">
        <v>541</v>
      </c>
      <c r="E21" s="15">
        <f>J21*31</f>
        <v>1860</v>
      </c>
      <c r="F21" s="15">
        <v>29</v>
      </c>
      <c r="G21" s="16">
        <f>'[1]01'!I24+'[1]02'!I24+'[1]03'!I24+'[1]04'!I24+'[1]05'!I24+'[1]06'!I24+'[1]07'!I24+'[1]08'!I24+'[1]09'!I24+'[1]10'!I24+'[1]11'!I24+'[1]12'!I24+'[1]13'!I24+'[1]14'!I24+'[1]15'!I24+'[1]16'!I24+'[1]17'!I24+'[1]18'!I24+'[1]19'!I24+'[1]20'!I24+'[1]21'!I24+'[1]22'!I24+'[1]23'!I24+'[1]24'!I24+'[1]25'!I24+'[1]26'!I24+'[1]27'!I24+'[1]28'!I24+'[1]29'!I24+'[1]30'!I24+'[1]31'!I24</f>
        <v>30622</v>
      </c>
      <c r="H21" s="16">
        <f>'[1]01'!D24+'[1]02'!D24+'[1]03'!D24+'[1]04'!D24+'[1]05'!D24+'[1]06'!D24+'[1]07'!D24+'[1]08'!D24+'[1]09'!D24+'[1]10'!D24+'[1]11'!D24+'[1]12'!D24+'[1]13'!D24+'[1]14'!D24+'[1]15'!D24+'[1]16'!D24+'[1]17'!D24+'[1]18'!D24+'[1]19'!D24+'[1]20'!D24+'[1]21'!D24+'[1]22'!D24+'[1]23'!D24+'[1]24'!D24+'[1]25'!D24+'[1]26'!D24+'[1]27'!D24+'[1]28'!D24+'[1]29'!D24+'[1]30'!D24+'[1]31'!D24</f>
        <v>1911</v>
      </c>
      <c r="I21" s="16">
        <f>'[1]01'!G24+'[1]02'!G24+'[1]03'!G24+'[1]04'!G24+'[1]05'!G24+'[1]06'!G24+'[1]07'!G24+'[1]08'!G24+'[1]09'!G24+'[1]10'!G24+'[1]11'!G24+'[1]12'!G24+'[1]13'!G24+'[1]14'!G24+'[1]15'!G24+'[1]16'!G24+'[1]17'!G24+'[1]18'!G24+'[1]19'!G24+'[1]20'!G24+'[1]21'!G24+'[1]22'!G24+'[1]23'!G24+'[1]24'!G24+'[1]25'!G24+'[1]26'!G24+'[1]27'!G24+'[1]28'!G24+'[1]29'!G24+'[1]30'!G24+'[1]31'!G24</f>
        <v>28709</v>
      </c>
      <c r="J21" s="17">
        <v>60</v>
      </c>
      <c r="L21" s="33"/>
    </row>
    <row r="22" spans="1:12" ht="15.75">
      <c r="A22" s="7" t="s">
        <v>28</v>
      </c>
      <c r="B22" s="19" t="s">
        <v>29</v>
      </c>
      <c r="C22" s="9">
        <f t="shared" ref="C22:I22" si="3">C23</f>
        <v>2</v>
      </c>
      <c r="D22" s="9">
        <f t="shared" si="3"/>
        <v>68</v>
      </c>
      <c r="E22" s="9">
        <f t="shared" si="3"/>
        <v>31</v>
      </c>
      <c r="F22" s="9">
        <f t="shared" si="3"/>
        <v>1</v>
      </c>
      <c r="G22" s="10">
        <f t="shared" si="3"/>
        <v>816</v>
      </c>
      <c r="H22" s="10">
        <f t="shared" si="3"/>
        <v>24</v>
      </c>
      <c r="I22" s="10">
        <f t="shared" si="3"/>
        <v>768</v>
      </c>
      <c r="J22" s="11"/>
      <c r="L22" s="33"/>
    </row>
    <row r="23" spans="1:12" ht="15.75">
      <c r="A23" s="13">
        <v>1</v>
      </c>
      <c r="B23" s="14" t="s">
        <v>30</v>
      </c>
      <c r="C23" s="15">
        <v>2</v>
      </c>
      <c r="D23" s="15">
        <v>68</v>
      </c>
      <c r="E23" s="15">
        <f>J23*31</f>
        <v>31</v>
      </c>
      <c r="F23" s="15">
        <v>1</v>
      </c>
      <c r="G23" s="16">
        <f>'[1]01'!I26+'[1]02'!I26+'[1]03'!I26+'[1]04'!I26+'[1]05'!I26+'[1]06'!I26+'[1]07'!I26+'[1]08'!I26+'[1]09'!I26+'[1]10'!I26+'[1]11'!I26+'[1]12'!I26+'[1]13'!I26+'[1]14'!I26+'[1]15'!I26+'[1]16'!I26+'[1]17'!I26+'[1]18'!I26+'[1]19'!I26+'[1]20'!I26+'[1]21'!I26+'[1]22'!I26+'[1]23'!I26+'[1]24'!I26+'[1]25'!I26+'[1]26'!I26+'[1]27'!I26+'[1]28'!I26+'[1]29'!I26+'[1]30'!I26+'[1]31'!I26</f>
        <v>816</v>
      </c>
      <c r="H23" s="16">
        <f>'[1]01'!D26+'[1]02'!D26+'[1]03'!D26+'[1]04'!D26+'[1]05'!D26+'[1]06'!D26+'[1]07'!D26+'[1]08'!D26+'[1]09'!D26+'[1]10'!D26+'[1]11'!D26+'[1]12'!D26+'[1]13'!D26+'[1]14'!D26+'[1]15'!D26+'[1]16'!D26+'[1]17'!D26+'[1]18'!D26+'[1]19'!D26+'[1]20'!D26+'[1]21'!D26+'[1]22'!D26+'[1]23'!D26+'[1]24'!D26+'[1]25'!D26+'[1]26'!D26+'[1]27'!D26+'[1]28'!D26+'[1]29'!D26+'[1]30'!D26+'[1]31'!D26</f>
        <v>24</v>
      </c>
      <c r="I23" s="16">
        <f>'[1]01'!G26+'[1]02'!G26+'[1]03'!G26+'[1]04'!G26+'[1]05'!G26+'[1]06'!G26+'[1]07'!G26+'[1]08'!G26+'[1]09'!G26+'[1]10'!G26+'[1]11'!G26+'[1]12'!G26+'[1]13'!G26+'[1]14'!G26+'[1]15'!G26+'[1]16'!G26+'[1]17'!G26+'[1]18'!G26+'[1]19'!G26+'[1]20'!G26+'[1]21'!G26+'[1]22'!G26+'[1]23'!G26+'[1]24'!G26+'[1]25'!G26+'[1]26'!G26+'[1]27'!G26+'[1]28'!G26+'[1]29'!G26+'[1]30'!G26+'[1]31'!G26</f>
        <v>768</v>
      </c>
      <c r="J23" s="17">
        <v>1</v>
      </c>
      <c r="L23" s="33"/>
    </row>
    <row r="24" spans="1:12" ht="15.75">
      <c r="A24" s="7" t="s">
        <v>31</v>
      </c>
      <c r="B24" s="19" t="s">
        <v>32</v>
      </c>
      <c r="C24" s="9">
        <f t="shared" ref="C24:I24" si="4">C25</f>
        <v>2</v>
      </c>
      <c r="D24" s="9">
        <f t="shared" si="4"/>
        <v>56</v>
      </c>
      <c r="E24" s="9">
        <f t="shared" si="4"/>
        <v>31</v>
      </c>
      <c r="F24" s="9">
        <f t="shared" si="4"/>
        <v>2</v>
      </c>
      <c r="G24" s="10">
        <f t="shared" si="4"/>
        <v>884</v>
      </c>
      <c r="H24" s="10">
        <f t="shared" si="4"/>
        <v>34</v>
      </c>
      <c r="I24" s="10">
        <f t="shared" si="4"/>
        <v>850</v>
      </c>
      <c r="J24" s="11"/>
      <c r="L24" s="33"/>
    </row>
    <row r="25" spans="1:12" ht="15.75">
      <c r="A25" s="13">
        <v>1</v>
      </c>
      <c r="B25" s="14" t="s">
        <v>33</v>
      </c>
      <c r="C25" s="15">
        <v>2</v>
      </c>
      <c r="D25" s="15">
        <v>56</v>
      </c>
      <c r="E25" s="15">
        <f>J25*31</f>
        <v>31</v>
      </c>
      <c r="F25" s="15">
        <v>2</v>
      </c>
      <c r="G25" s="16">
        <f>'[1]01'!I28+'[1]02'!I28+'[1]03'!I28+'[1]04'!I28+'[1]05'!I28+'[1]06'!I28+'[1]07'!I28+'[1]08'!I28+'[1]09'!I28+'[1]10'!I28+'[1]11'!I28+'[1]12'!I28+'[1]13'!I28+'[1]14'!I28+'[1]15'!I28+'[1]16'!I28+'[1]17'!I28+'[1]18'!I28+'[1]19'!I28+'[1]20'!I28+'[1]21'!I28+'[1]22'!I28+'[1]23'!I28+'[1]24'!I28+'[1]25'!I28+'[1]26'!I28+'[1]27'!I28+'[1]28'!I28+'[1]29'!I28+'[1]30'!I28+'[1]31'!I28</f>
        <v>884</v>
      </c>
      <c r="H25" s="16">
        <f>'[1]01'!D28+'[1]02'!D28+'[1]03'!D28+'[1]04'!D28+'[1]05'!D28+'[1]06'!D28+'[1]07'!D28+'[1]08'!D28+'[1]09'!D28+'[1]10'!D28+'[1]11'!D28+'[1]12'!D28+'[1]13'!D28+'[1]14'!D28+'[1]15'!D28+'[1]16'!D28+'[1]17'!D28+'[1]18'!D28+'[1]19'!D28+'[1]20'!D28+'[1]21'!D28+'[1]22'!D28+'[1]23'!D28+'[1]24'!D28+'[1]25'!D28+'[1]26'!D28+'[1]27'!D28+'[1]28'!D28+'[1]29'!D28+'[1]30'!D28+'[1]31'!D28</f>
        <v>34</v>
      </c>
      <c r="I25" s="16">
        <f>'[1]01'!G28+'[1]02'!G28+'[1]03'!G28+'[1]04'!G28+'[1]05'!G28+'[1]06'!G28+'[1]07'!G28+'[1]08'!G28+'[1]09'!G28+'[1]10'!G28+'[1]11'!G28+'[1]12'!G28+'[1]13'!G28+'[1]14'!G28+'[1]15'!G28+'[1]16'!G28+'[1]17'!G28+'[1]18'!G28+'[1]19'!G28+'[1]20'!G28+'[1]21'!G28+'[1]22'!G28+'[1]23'!G28+'[1]24'!G28+'[1]25'!G28+'[1]26'!G28+'[1]27'!G28+'[1]28'!G28+'[1]29'!G28+'[1]30'!G28+'[1]31'!G28</f>
        <v>850</v>
      </c>
      <c r="J25" s="17">
        <v>1</v>
      </c>
      <c r="L25" s="33"/>
    </row>
    <row r="26" spans="1:12" ht="15.75">
      <c r="A26" s="7" t="s">
        <v>34</v>
      </c>
      <c r="B26" s="19" t="s">
        <v>35</v>
      </c>
      <c r="C26" s="9">
        <f t="shared" ref="C26:I26" si="5">C27</f>
        <v>2</v>
      </c>
      <c r="D26" s="9">
        <f t="shared" si="5"/>
        <v>48</v>
      </c>
      <c r="E26" s="9">
        <f t="shared" si="5"/>
        <v>31</v>
      </c>
      <c r="F26" s="9">
        <f t="shared" si="5"/>
        <v>1</v>
      </c>
      <c r="G26" s="10">
        <f t="shared" si="5"/>
        <v>800</v>
      </c>
      <c r="H26" s="10">
        <f t="shared" si="5"/>
        <v>32</v>
      </c>
      <c r="I26" s="10">
        <f t="shared" si="5"/>
        <v>768</v>
      </c>
      <c r="J26" s="11"/>
      <c r="L26" s="33"/>
    </row>
    <row r="27" spans="1:12" ht="15.75">
      <c r="A27" s="13">
        <v>1</v>
      </c>
      <c r="B27" s="14" t="s">
        <v>33</v>
      </c>
      <c r="C27" s="15">
        <v>2</v>
      </c>
      <c r="D27" s="15">
        <v>48</v>
      </c>
      <c r="E27" s="15">
        <f>J27*31</f>
        <v>31</v>
      </c>
      <c r="F27" s="15">
        <v>1</v>
      </c>
      <c r="G27" s="16">
        <f>'[1]01'!I30+'[1]02'!I30+'[1]03'!I30+'[1]04'!I30+'[1]05'!I30+'[1]06'!I30+'[1]07'!I30+'[1]08'!I30+'[1]09'!I30+'[1]10'!I30+'[1]11'!I30+'[1]12'!I30+'[1]13'!I30+'[1]14'!I30+'[1]15'!I30+'[1]16'!I30+'[1]17'!I30+'[1]18'!I30+'[1]19'!I30+'[1]20'!I30+'[1]21'!I30+'[1]22'!I30+'[1]23'!I30+'[1]24'!I30+'[1]25'!I30+'[1]26'!I30+'[1]27'!I30+'[1]28'!I30+'[1]29'!I30+'[1]30'!I30+'[1]31'!I30</f>
        <v>800</v>
      </c>
      <c r="H27" s="16">
        <f>'[1]01'!D30+'[1]02'!D30+'[1]03'!D30+'[1]04'!D30+'[1]05'!D30+'[1]06'!D30+'[1]07'!D30+'[1]08'!D30+'[1]09'!D30+'[1]10'!D30+'[1]11'!D30+'[1]12'!D30+'[1]13'!D30+'[1]14'!D30+'[1]15'!D30+'[1]16'!D30+'[1]17'!D30+'[1]18'!D30+'[1]19'!D30+'[1]20'!D30+'[1]21'!D30+'[1]22'!D30+'[1]23'!D30+'[1]24'!D30+'[1]25'!D30+'[1]26'!D30+'[1]27'!D30+'[1]28'!D30+'[1]29'!D30+'[1]30'!D30+'[1]31'!D30</f>
        <v>32</v>
      </c>
      <c r="I27" s="16">
        <f>'[1]01'!G30+'[1]02'!G30+'[1]03'!G30+'[1]04'!G30+'[1]05'!G30+'[1]06'!G30+'[1]07'!G30+'[1]08'!G30+'[1]09'!G30+'[1]10'!G30+'[1]11'!G30+'[1]12'!G30+'[1]13'!G30+'[1]14'!G30+'[1]15'!G30+'[1]16'!G30+'[1]17'!G30+'[1]18'!G30+'[1]19'!G30+'[1]20'!G30+'[1]21'!G30+'[1]22'!G30+'[1]23'!G30+'[1]24'!G30+'[1]25'!G30+'[1]26'!G30+'[1]27'!G30+'[1]28'!G30+'[1]29'!G30+'[1]30'!G30+'[1]31'!G30</f>
        <v>768</v>
      </c>
      <c r="J27" s="17">
        <v>1</v>
      </c>
      <c r="L27" s="33"/>
    </row>
    <row r="28" spans="1:12" ht="15.75">
      <c r="A28" s="7" t="s">
        <v>36</v>
      </c>
      <c r="B28" s="19" t="s">
        <v>37</v>
      </c>
      <c r="C28" s="9">
        <f t="shared" ref="C28:I28" si="6">C29+C30</f>
        <v>22</v>
      </c>
      <c r="D28" s="9">
        <f t="shared" si="6"/>
        <v>592</v>
      </c>
      <c r="E28" s="9">
        <f t="shared" si="6"/>
        <v>403</v>
      </c>
      <c r="F28" s="9">
        <f t="shared" si="6"/>
        <v>22</v>
      </c>
      <c r="G28" s="10">
        <f t="shared" si="6"/>
        <v>11005</v>
      </c>
      <c r="H28" s="10">
        <f t="shared" si="6"/>
        <v>396</v>
      </c>
      <c r="I28" s="10">
        <f t="shared" si="6"/>
        <v>10571</v>
      </c>
      <c r="J28" s="11"/>
      <c r="L28" s="33"/>
    </row>
    <row r="29" spans="1:12" ht="15.75">
      <c r="A29" s="13">
        <v>1</v>
      </c>
      <c r="B29" s="14" t="s">
        <v>18</v>
      </c>
      <c r="C29" s="15">
        <v>9</v>
      </c>
      <c r="D29" s="15">
        <v>250</v>
      </c>
      <c r="E29" s="15">
        <f>J29*31</f>
        <v>155</v>
      </c>
      <c r="F29" s="15">
        <v>9</v>
      </c>
      <c r="G29" s="16">
        <f>'[1]01'!I32+'[1]02'!I32+'[1]03'!I32+'[1]04'!I32+'[1]05'!I32+'[1]06'!I32+'[1]07'!I32+'[1]08'!I32+'[1]09'!I32+'[1]10'!I32+'[1]11'!I32+'[1]12'!I32+'[1]13'!I32+'[1]14'!I32+'[1]15'!I32+'[1]16'!I32+'[1]17'!I32+'[1]18'!I32+'[1]19'!I32+'[1]20'!I32+'[1]21'!I32+'[1]22'!I32+'[1]23'!I32+'[1]24'!I32+'[1]25'!I32+'[1]26'!I32+'[1]27'!I32+'[1]28'!I32+'[1]29'!I32+'[1]30'!I32+'[1]31'!I32</f>
        <v>4745</v>
      </c>
      <c r="H29" s="16">
        <f>'[1]01'!C32+'[1]02'!C32+'[1]03'!C32+'[1]04'!C32+'[1]05'!C32+'[1]06'!C32+'[1]07'!C32+'[1]08'!C32+'[1]09'!C32+'[1]10'!C32+'[1]11'!C32+'[1]12'!C32+'[1]13'!C32+'[1]14'!C32+'[1]15'!C32+'[1]16'!C32+'[1]17'!C32+'[1]18'!C32+'[1]19'!C32+'[1]20'!C32+'[1]21'!C32+'[1]22'!C32+'[1]23'!C32+'[1]24'!C32+'[1]25'!C32+'[1]26'!C32+'[1]27'!C32+'[1]28'!C32+'[1]29'!C32+'[1]30'!C32+'[1]31'!C32</f>
        <v>166</v>
      </c>
      <c r="I29" s="16">
        <f>'[1]01'!F32+'[1]02'!F32+'[1]03'!F32+'[1]04'!F32+'[1]05'!F32+'[1]06'!F32+'[1]07'!F32+'[1]08'!F32+'[1]09'!F32+'[1]10'!F32+'[1]11'!F32+'[1]12'!F32+'[1]13'!F32+'[1]14'!F32+'[1]15'!F32+'[1]16'!F32+'[1]17'!F32+'[1]18'!F32+'[1]19'!F32+'[1]20'!F32+'[1]21'!F32+'[1]22'!F32+'[1]23'!F32+'[1]24'!F32+'[1]25'!F32+'[1]26'!F32+'[1]27'!F32+'[1]28'!F32+'[1]29'!F32+'[1]30'!F32+'[1]31'!F32</f>
        <v>4579</v>
      </c>
      <c r="J29" s="17">
        <v>5</v>
      </c>
      <c r="L29" s="33"/>
    </row>
    <row r="30" spans="1:12" ht="15.75">
      <c r="A30" s="13">
        <v>2</v>
      </c>
      <c r="B30" s="14" t="s">
        <v>38</v>
      </c>
      <c r="C30" s="15">
        <v>13</v>
      </c>
      <c r="D30" s="15">
        <v>342</v>
      </c>
      <c r="E30" s="15">
        <f>J30*31</f>
        <v>248</v>
      </c>
      <c r="F30" s="15">
        <v>13</v>
      </c>
      <c r="G30" s="16">
        <f>'[1]01'!I33+'[1]02'!I33+'[1]03'!I33+'[1]04'!I33+'[1]05'!I33+'[1]06'!I33+'[1]07'!I33+'[1]08'!I33+'[1]09'!I33+'[1]10'!I33+'[1]11'!I33+'[1]12'!I33+'[1]13'!I33+'[1]14'!I33+'[1]15'!I33+'[1]16'!I33+'[1]17'!I33+'[1]18'!I33+'[1]19'!I33+'[1]20'!I33+'[1]21'!I33+'[1]22'!I33+'[1]23'!I33+'[1]24'!I33+'[1]25'!I33+'[1]26'!I33+'[1]27'!I33+'[1]28'!I33+'[1]29'!I33+'[1]30'!I33+'[1]31'!I33</f>
        <v>6260</v>
      </c>
      <c r="H30" s="16">
        <f>'[1]01'!D33+'[1]02'!D33+'[1]03'!D33+'[1]04'!D33+'[1]05'!D33+'[1]06'!D33+'[1]07'!D33+'[1]08'!D33+'[1]09'!D33+'[1]10'!D33+'[1]11'!D33+'[1]12'!D33+'[1]13'!D33+'[1]14'!D33+'[1]15'!D33+'[1]16'!D33+'[1]17'!D33+'[1]18'!D33+'[1]19'!D33+'[1]20'!D33+'[1]21'!D33+'[1]22'!D33+'[1]23'!D33+'[1]24'!D33+'[1]25'!D33+'[1]26'!D33+'[1]27'!D33+'[1]28'!D33+'[1]29'!D33+'[1]30'!D33+'[1]31'!D33</f>
        <v>230</v>
      </c>
      <c r="I30" s="16">
        <f>'[1]01'!G33+'[1]02'!G33+'[1]03'!G33+'[1]04'!G33+'[1]05'!G33+'[1]06'!G33+'[1]07'!G33+'[1]08'!G33+'[1]09'!G33+'[1]10'!G33+'[1]11'!G33+'[1]12'!G33+'[1]13'!G33+'[1]14'!G33+'[1]15'!G33+'[1]16'!G33+'[1]17'!G33+'[1]18'!G33+'[1]19'!G33+'[1]20'!G33+'[1]21'!G33+'[1]22'!G33+'[1]23'!G33+'[1]24'!G33+'[1]25'!G33+'[1]26'!G33+'[1]27'!G33+'[1]28'!G33+'[1]29'!G33+'[1]30'!G33+'[1]31'!G33</f>
        <v>5992</v>
      </c>
      <c r="J30" s="17">
        <v>8</v>
      </c>
      <c r="L30" s="33"/>
    </row>
    <row r="31" spans="1:12" ht="15.75">
      <c r="A31" s="7" t="s">
        <v>39</v>
      </c>
      <c r="B31" s="19" t="s">
        <v>40</v>
      </c>
      <c r="C31" s="9">
        <f t="shared" ref="C31:I31" si="7">C32+C33+C34</f>
        <v>39</v>
      </c>
      <c r="D31" s="9">
        <f t="shared" si="7"/>
        <v>1090</v>
      </c>
      <c r="E31" s="9">
        <f t="shared" si="7"/>
        <v>496</v>
      </c>
      <c r="F31" s="9">
        <f t="shared" si="7"/>
        <v>35</v>
      </c>
      <c r="G31" s="10">
        <f t="shared" si="7"/>
        <v>15544</v>
      </c>
      <c r="H31" s="10">
        <f t="shared" si="7"/>
        <v>538</v>
      </c>
      <c r="I31" s="10">
        <f t="shared" si="7"/>
        <v>14855</v>
      </c>
      <c r="J31" s="11"/>
      <c r="L31" s="33"/>
    </row>
    <row r="32" spans="1:12" ht="15.75">
      <c r="A32" s="13">
        <v>1</v>
      </c>
      <c r="B32" s="14" t="s">
        <v>18</v>
      </c>
      <c r="C32" s="15">
        <v>14</v>
      </c>
      <c r="D32" s="15">
        <v>441</v>
      </c>
      <c r="E32" s="15">
        <f>J32*31</f>
        <v>217</v>
      </c>
      <c r="F32" s="15">
        <v>14</v>
      </c>
      <c r="G32" s="16">
        <f>'[1]01'!I35+'[1]02'!I35+'[1]03'!I35+'[1]04'!I35+'[1]05'!I35+'[1]06'!I35+'[1]07'!I35+'[1]08'!I35+'[1]09'!I35+'[1]10'!I35+'[1]11'!I35+'[1]12'!I35+'[1]13'!I35+'[1]14'!I35+'[1]15'!I35+'[1]16'!I35+'[1]17'!I35+'[1]18'!I35+'[1]19'!I35+'[1]20'!I35+'[1]21'!I35+'[1]22'!I35+'[1]23'!I35+'[1]24'!I35+'[1]25'!I35+'[1]26'!I35+'[1]27'!I35+'[1]28'!I35+'[1]29'!I35+'[1]30'!I35+'[1]31'!I35</f>
        <v>6449</v>
      </c>
      <c r="H32" s="16">
        <f>'[1]01'!C35+'[1]02'!C35+'[1]03'!C35+'[1]04'!C35+'[1]05'!C35+'[1]06'!C35+'[1]07'!C35+'[1]08'!C35+'[1]09'!C35+'[1]10'!C35+'[1]11'!C35+'[1]12'!C35+'[1]13'!C35+'[1]14'!C35+'[1]15'!C35+'[1]16'!C35+'[1]17'!C35+'[1]18'!C35+'[1]19'!C35+'[1]20'!C35+'[1]21'!C35+'[1]22'!C35+'[1]23'!C35+'[1]24'!C35+'[1]25'!C35+'[1]26'!C35+'[1]27'!C35+'[1]28'!C35+'[1]29'!C35+'[1]30'!C35+'[1]31'!C35</f>
        <v>208</v>
      </c>
      <c r="I32" s="16">
        <f>'[1]01'!F35+'[1]02'!F35+'[1]03'!F35+'[1]04'!F35+'[1]05'!F35+'[1]06'!F35+'[1]07'!F35+'[1]08'!F35+'[1]09'!F35+'[1]10'!F35+'[1]11'!F35+'[1]12'!F35+'[1]13'!F35+'[1]14'!F35+'[1]15'!F35+'[1]16'!F35+'[1]17'!F35+'[1]18'!F35+'[1]19'!F35+'[1]20'!F35+'[1]21'!F35+'[1]22'!F35+'[1]23'!F35+'[1]24'!F35+'[1]25'!F35+'[1]26'!F35+'[1]27'!F35+'[1]28'!F35+'[1]29'!F35+'[1]30'!F35+'[1]31'!F35</f>
        <v>6159</v>
      </c>
      <c r="J32" s="17">
        <v>7</v>
      </c>
      <c r="L32" s="33"/>
    </row>
    <row r="33" spans="1:12" ht="15.75">
      <c r="A33" s="13">
        <v>2</v>
      </c>
      <c r="B33" s="14" t="s">
        <v>41</v>
      </c>
      <c r="C33" s="15">
        <v>24</v>
      </c>
      <c r="D33" s="15">
        <v>614</v>
      </c>
      <c r="E33" s="15">
        <f>J33*31</f>
        <v>248</v>
      </c>
      <c r="F33" s="15">
        <v>20</v>
      </c>
      <c r="G33" s="16">
        <f>'[1]01'!I36+'[1]02'!I36+'[1]03'!I36+'[1]04'!I36+'[1]05'!I36+'[1]06'!I36+'[1]07'!I36+'[1]08'!I36+'[1]09'!I36+'[1]10'!I36+'[1]11'!I36+'[1]12'!I36+'[1]13'!I36+'[1]14'!I36+'[1]15'!I36+'[1]16'!I36+'[1]17'!I36+'[1]18'!I36+'[1]19'!I36+'[1]20'!I36+'[1]21'!I36+'[1]22'!I36+'[1]23'!I36+'[1]24'!I36+'[1]25'!I36+'[1]26'!I36+'[1]27'!I36+'[1]28'!I36+'[1]29'!I36+'[1]30'!I36+'[1]31'!I36</f>
        <v>7985</v>
      </c>
      <c r="H33" s="16">
        <f>'[1]01'!D36+'[1]02'!D36+'[1]03'!D36+'[1]04'!D36+'[1]05'!D36+'[1]06'!D36+'[1]07'!D36+'[1]08'!D36+'[1]09'!D36+'[1]10'!D36+'[1]11'!D36+'[1]12'!D36+'[1]13'!D36+'[1]14'!D36+'[1]15'!D36+'[1]16'!D36+'[1]17'!D36+'[1]18'!D36+'[1]19'!D36+'[1]20'!D36+'[1]21'!D36+'[1]22'!D36+'[1]23'!D36+'[1]24'!D36+'[1]25'!D36+'[1]26'!D36+'[1]27'!D36+'[1]28'!D36+'[1]29'!D36+'[1]30'!D36+'[1]31'!D36</f>
        <v>298</v>
      </c>
      <c r="I33" s="16">
        <f>'[1]01'!G36+'[1]02'!G36+'[1]03'!G36+'[1]04'!G36+'[1]05'!G36+'[1]06'!G36+'[1]07'!G36+'[1]08'!G36+'[1]09'!G36+'[1]10'!G36+'[1]11'!G36+'[1]12'!G36+'[1]13'!G36+'[1]14'!G36+'[1]15'!G36+'[1]16'!G36+'[1]17'!G36+'[1]18'!G36+'[1]19'!G36+'[1]20'!G36+'[1]21'!G36+'[1]22'!G36+'[1]23'!G36+'[1]24'!G36+'[1]25'!G36+'[1]26'!G36+'[1]27'!G36+'[1]28'!G36+'[1]29'!G36+'[1]30'!G36+'[1]31'!G36</f>
        <v>7649</v>
      </c>
      <c r="J33" s="17">
        <v>8</v>
      </c>
      <c r="L33" s="33"/>
    </row>
    <row r="34" spans="1:12" ht="15.75">
      <c r="A34" s="13">
        <v>3</v>
      </c>
      <c r="B34" s="14" t="s">
        <v>42</v>
      </c>
      <c r="C34" s="15">
        <v>1</v>
      </c>
      <c r="D34" s="15">
        <v>35</v>
      </c>
      <c r="E34" s="15">
        <f>J34*31</f>
        <v>31</v>
      </c>
      <c r="F34" s="15">
        <v>1</v>
      </c>
      <c r="G34" s="16">
        <f>'[1]01'!I37+'[1]02'!I37+'[1]03'!I37+'[1]04'!I37+'[1]05'!I37+'[1]06'!I37+'[1]07'!I37+'[1]08'!I37+'[1]09'!I37+'[1]10'!I37+'[1]11'!I37+'[1]12'!I37+'[1]13'!I37+'[1]14'!I37+'[1]15'!I37+'[1]16'!I37+'[1]17'!I37+'[1]18'!I37+'[1]19'!I37+'[1]20'!I37+'[1]21'!I37+'[1]22'!I37+'[1]23'!I37+'[1]24'!I37+'[1]25'!I37+'[1]26'!I37+'[1]27'!I37+'[1]28'!I37+'[1]29'!I37+'[1]30'!I37+'[1]31'!I37</f>
        <v>1110</v>
      </c>
      <c r="H34" s="16">
        <f>'[1]01'!D37+'[1]02'!D37+'[1]03'!D37+'[1]04'!D37+'[1]05'!D37+'[1]06'!D37+'[1]07'!D37+'[1]08'!D37+'[1]09'!D37+'[1]10'!D37+'[1]11'!D37+'[1]12'!D37+'[1]13'!D37+'[1]14'!D37+'[1]15'!D37+'[1]16'!D37+'[1]17'!D37+'[1]18'!D37+'[1]19'!D37+'[1]20'!D37+'[1]21'!D37+'[1]22'!D37+'[1]23'!D37+'[1]24'!D37+'[1]25'!D37+'[1]26'!D37+'[1]27'!D37+'[1]28'!D37+'[1]29'!D37+'[1]30'!D37+'[1]31'!D37</f>
        <v>32</v>
      </c>
      <c r="I34" s="16">
        <f>'[1]01'!G37+'[1]02'!G37+'[1]03'!G37+'[1]04'!G37+'[1]05'!G37+'[1]06'!G37+'[1]07'!G37+'[1]08'!G37+'[1]09'!G37+'[1]10'!G37+'[1]11'!G37+'[1]12'!G37+'[1]13'!G37+'[1]14'!G37+'[1]15'!G37+'[1]16'!G37+'[1]17'!G37+'[1]18'!G37+'[1]19'!G37+'[1]20'!G37+'[1]21'!G37+'[1]22'!G37+'[1]23'!G37+'[1]24'!G37+'[1]25'!G37+'[1]26'!G37+'[1]27'!G37+'[1]28'!G37+'[1]29'!G37+'[1]30'!G37+'[1]31'!G37</f>
        <v>1047</v>
      </c>
      <c r="J34" s="17">
        <v>1</v>
      </c>
      <c r="L34" s="33"/>
    </row>
    <row r="35" spans="1:12" ht="15.75">
      <c r="A35" s="7" t="s">
        <v>43</v>
      </c>
      <c r="B35" s="19" t="s">
        <v>44</v>
      </c>
      <c r="C35" s="9">
        <f t="shared" ref="C35:I35" si="8">C36</f>
        <v>6</v>
      </c>
      <c r="D35" s="9">
        <f t="shared" si="8"/>
        <v>96</v>
      </c>
      <c r="E35" s="9">
        <f t="shared" si="8"/>
        <v>465</v>
      </c>
      <c r="F35" s="9">
        <f t="shared" si="8"/>
        <v>5</v>
      </c>
      <c r="G35" s="10">
        <f t="shared" si="8"/>
        <v>6384</v>
      </c>
      <c r="H35" s="10">
        <f t="shared" si="8"/>
        <v>399</v>
      </c>
      <c r="I35" s="10">
        <f t="shared" si="8"/>
        <v>5985</v>
      </c>
      <c r="J35" s="11"/>
      <c r="K35" s="72"/>
      <c r="L35" s="33"/>
    </row>
    <row r="36" spans="1:12" ht="15.75">
      <c r="A36" s="13">
        <v>1</v>
      </c>
      <c r="B36" s="14" t="s">
        <v>45</v>
      </c>
      <c r="C36" s="15">
        <v>6</v>
      </c>
      <c r="D36" s="15">
        <v>96</v>
      </c>
      <c r="E36" s="15">
        <f>J36*31</f>
        <v>465</v>
      </c>
      <c r="F36" s="15">
        <v>5</v>
      </c>
      <c r="G36" s="16">
        <f>'[1]01'!I39+'[1]02'!I39+'[1]03'!I39+'[1]04'!I39+'[1]05'!I39+'[1]06'!I39+'[1]07'!I39+'[1]08'!I39+'[1]09'!I39+'[1]10'!I39+'[1]11'!I39+'[1]12'!I39+'[1]13'!I39+'[1]14'!I39+'[1]15'!I39+'[1]16'!I39+'[1]17'!I39+'[1]18'!I39+'[1]19'!I39+'[1]20'!I39+'[1]21'!I39+'[1]22'!I39+'[1]23'!I39+'[1]24'!I39+'[1]25'!I39+'[1]26'!I39+'[1]27'!I39+'[1]28'!I39+'[1]29'!I39+'[1]30'!I39+'[1]31'!I39</f>
        <v>6384</v>
      </c>
      <c r="H36" s="16">
        <f>'[1]01'!D39+'[1]02'!D39+'[1]03'!D39+'[1]04'!D39+'[1]05'!D39+'[1]06'!D39+'[1]07'!D39+'[1]08'!D39+'[1]09'!D39+'[1]10'!D39+'[1]11'!D39+'[1]12'!D39+'[1]13'!D39+'[1]14'!D39+'[1]15'!D39+'[1]16'!D39+'[1]17'!D39+'[1]18'!D39+'[1]19'!D39+'[1]20'!D39+'[1]21'!D39+'[1]22'!D39+'[1]23'!D39+'[1]24'!D39+'[1]25'!D39+'[1]26'!D39+'[1]27'!D39+'[1]28'!D39+'[1]29'!D39+'[1]30'!D39+'[1]31'!D39</f>
        <v>399</v>
      </c>
      <c r="I36" s="16">
        <f>'[1]01'!G39+'[1]02'!G39+'[1]03'!G39+'[1]04'!G39+'[1]05'!G39+'[1]06'!G39+'[1]07'!G39+'[1]08'!G39+'[1]09'!G39+'[1]10'!G39+'[1]11'!G39+'[1]12'!G39+'[1]13'!G39+'[1]14'!G39+'[1]15'!G39+'[1]16'!G39+'[1]17'!G39+'[1]18'!G39+'[1]19'!G39+'[1]20'!G39+'[1]21'!G39+'[1]22'!G39+'[1]23'!G39+'[1]24'!G39+'[1]25'!G39+'[1]26'!G39+'[1]27'!G39+'[1]28'!G39+'[1]29'!G39+'[1]30'!G39+'[1]31'!G39</f>
        <v>5985</v>
      </c>
      <c r="J36" s="17">
        <v>15</v>
      </c>
      <c r="L36" s="33"/>
    </row>
    <row r="37" spans="1:12" ht="15.75">
      <c r="A37" s="7" t="s">
        <v>46</v>
      </c>
      <c r="B37" s="19" t="s">
        <v>47</v>
      </c>
      <c r="C37" s="9">
        <f t="shared" ref="C37:I37" si="9">C38</f>
        <v>6</v>
      </c>
      <c r="D37" s="9">
        <f t="shared" si="9"/>
        <v>109</v>
      </c>
      <c r="E37" s="9">
        <f t="shared" si="9"/>
        <v>155</v>
      </c>
      <c r="F37" s="9">
        <f t="shared" si="9"/>
        <v>6</v>
      </c>
      <c r="G37" s="10">
        <f t="shared" si="9"/>
        <v>2765</v>
      </c>
      <c r="H37" s="10">
        <f t="shared" si="9"/>
        <v>159</v>
      </c>
      <c r="I37" s="10">
        <f t="shared" si="9"/>
        <v>2606</v>
      </c>
      <c r="J37" s="11"/>
      <c r="L37" s="33"/>
    </row>
    <row r="38" spans="1:12" ht="15.75">
      <c r="A38" s="13">
        <v>1</v>
      </c>
      <c r="B38" s="14" t="s">
        <v>48</v>
      </c>
      <c r="C38" s="15">
        <v>6</v>
      </c>
      <c r="D38" s="15">
        <v>109</v>
      </c>
      <c r="E38" s="15">
        <f>J38*31</f>
        <v>155</v>
      </c>
      <c r="F38" s="15">
        <v>6</v>
      </c>
      <c r="G38" s="16">
        <f>'[1]01'!I56+'[1]02'!I56+'[1]03'!I56+'[1]04'!I56+'[1]05'!I56+'[1]06'!I56+'[1]07'!I56+'[1]08'!I56+'[1]09'!I56+'[1]10'!I56+'[1]11'!I56+'[1]12'!I56+'[1]13'!I56+'[1]14'!I56+'[1]15'!I56+'[1]16'!I56+'[1]17'!I56+'[1]18'!I56+'[1]19'!I56+'[1]20'!I56+'[1]21'!I56+'[1]22'!I56+'[1]23'!I56+'[1]24'!I56+'[1]25'!I56+'[1]26'!I56+'[1]27'!I56+'[1]28'!I56+'[1]29'!I56+'[1]30'!I56+'[1]31'!I56</f>
        <v>2765</v>
      </c>
      <c r="H38" s="16">
        <f>'[1]01'!D56+'[1]02'!D56+'[1]03'!D56+'[1]04'!D56+'[1]05'!D56+'[1]06'!D56+'[1]07'!D56+'[1]08'!D56+'[1]09'!D56+'[1]10'!D56+'[1]11'!D56+'[1]12'!D56+'[1]13'!D56+'[1]14'!D56+'[1]15'!D56+'[1]16'!D56+'[1]17'!D56+'[1]18'!D56+'[1]19'!D56+'[1]20'!D56+'[1]21'!D56+'[1]22'!D56+'[1]23'!D56+'[1]24'!D56+'[1]25'!D56+'[1]26'!D56+'[1]27'!D56+'[1]28'!D56+'[1]29'!D56+'[1]30'!D56+'[1]31'!D56</f>
        <v>159</v>
      </c>
      <c r="I38" s="16">
        <f>'[1]01'!G56+'[1]02'!G56+'[1]03'!G56+'[1]04'!G56+'[1]05'!G56+'[1]06'!G56+'[1]07'!G56+'[1]08'!G56+'[1]09'!G56+'[1]10'!G56+'[1]11'!G56+'[1]12'!G56+'[1]13'!G56+'[1]14'!G56+'[1]15'!G56+'[1]16'!G56+'[1]17'!G56+'[1]18'!G56+'[1]19'!G56+'[1]20'!G56+'[1]21'!G56+'[1]22'!G56+'[1]23'!G56+'[1]24'!G56+'[1]25'!G56+'[1]26'!G56+'[1]27'!G56+'[1]28'!G56+'[1]29'!G56+'[1]30'!G56+'[1]31'!G56</f>
        <v>2606</v>
      </c>
      <c r="J38" s="17">
        <v>5</v>
      </c>
      <c r="L38" s="33"/>
    </row>
    <row r="39" spans="1:12" ht="15.75">
      <c r="A39" s="7" t="s">
        <v>49</v>
      </c>
      <c r="B39" s="19" t="s">
        <v>50</v>
      </c>
      <c r="C39" s="9">
        <f t="shared" ref="C39:I39" si="10">C40</f>
        <v>5</v>
      </c>
      <c r="D39" s="9">
        <f t="shared" si="10"/>
        <v>145</v>
      </c>
      <c r="E39" s="9">
        <f t="shared" si="10"/>
        <v>31</v>
      </c>
      <c r="F39" s="9">
        <f t="shared" si="10"/>
        <v>4</v>
      </c>
      <c r="G39" s="10">
        <f t="shared" si="10"/>
        <v>2001</v>
      </c>
      <c r="H39" s="10">
        <f t="shared" si="10"/>
        <v>69</v>
      </c>
      <c r="I39" s="10">
        <f t="shared" si="10"/>
        <v>1932</v>
      </c>
      <c r="J39" s="11"/>
      <c r="L39" s="33"/>
    </row>
    <row r="40" spans="1:12" ht="15.75">
      <c r="A40" s="13">
        <v>1</v>
      </c>
      <c r="B40" s="14" t="s">
        <v>51</v>
      </c>
      <c r="C40" s="15">
        <v>5</v>
      </c>
      <c r="D40" s="15">
        <v>145</v>
      </c>
      <c r="E40" s="15">
        <f>J40*31</f>
        <v>31</v>
      </c>
      <c r="F40" s="15">
        <v>4</v>
      </c>
      <c r="G40" s="16">
        <f>'[1]01'!I52+'[1]02'!I52+'[1]03'!I52+'[1]04'!I52+'[1]05'!I52+'[1]06'!I52+'[1]07'!I52+'[1]08'!I52+'[1]09'!I52+'[1]10'!I52+'[1]11'!I52+'[1]12'!I52+'[1]13'!I52+'[1]14'!I52+'[1]15'!I52+'[1]16'!I52+'[1]17'!I52+'[1]18'!I52+'[1]19'!I52+'[1]20'!I52+'[1]21'!I52+'[1]22'!I52+'[1]23'!I52+'[1]24'!I52+'[1]25'!I52+'[1]26'!I52+'[1]27'!I52+'[1]28'!I52+'[1]29'!I52+'[1]30'!I52+'[1]31'!I52</f>
        <v>2001</v>
      </c>
      <c r="H40" s="16">
        <f>'[1]01'!D52+'[1]02'!D52+'[1]03'!D52+'[1]04'!D52+'[1]05'!D52+'[1]06'!D52+'[1]07'!D52+'[1]08'!D52+'[1]09'!D52+'[1]10'!D52+'[1]11'!D52+'[1]12'!D52+'[1]13'!D52+'[1]14'!D52+'[1]15'!D52+'[1]16'!D52+'[1]17'!D52+'[1]18'!D52+'[1]19'!D52+'[1]20'!D52+'[1]21'!D52+'[1]22'!D52+'[1]23'!D52+'[1]24'!D52+'[1]25'!D52+'[1]26'!D52+'[1]27'!D52+'[1]28'!D52+'[1]29'!D52+'[1]30'!D52+'[1]31'!D52</f>
        <v>69</v>
      </c>
      <c r="I40" s="16">
        <f>'[1]01'!G52+'[1]02'!G52+'[1]03'!G52+'[1]04'!G52+'[1]05'!G52+'[1]06'!G52+'[1]07'!G52+'[1]08'!G52+'[1]09'!G52+'[1]10'!G52+'[1]11'!G52+'[1]12'!G52+'[1]13'!G52+'[1]14'!G52+'[1]15'!G52+'[1]16'!G52+'[1]17'!G52+'[1]18'!G52+'[1]19'!G52+'[1]20'!G52+'[1]21'!G52+'[1]22'!G52+'[1]23'!G52+'[1]24'!G52+'[1]25'!G52+'[1]26'!G52+'[1]27'!G52+'[1]28'!G52+'[1]29'!G52+'[1]30'!G52+'[1]31'!G52</f>
        <v>1932</v>
      </c>
      <c r="J40" s="17">
        <v>1</v>
      </c>
      <c r="L40" s="33"/>
    </row>
    <row r="41" spans="1:12" ht="15.75">
      <c r="A41" s="7" t="s">
        <v>52</v>
      </c>
      <c r="B41" s="19" t="s">
        <v>53</v>
      </c>
      <c r="C41" s="9">
        <f t="shared" ref="C41:I41" si="11">C42</f>
        <v>1</v>
      </c>
      <c r="D41" s="9">
        <f t="shared" si="11"/>
        <v>16</v>
      </c>
      <c r="E41" s="9">
        <f t="shared" si="11"/>
        <v>15.5</v>
      </c>
      <c r="F41" s="9">
        <f t="shared" si="11"/>
        <v>0</v>
      </c>
      <c r="G41" s="10">
        <f t="shared" si="11"/>
        <v>0</v>
      </c>
      <c r="H41" s="10">
        <f t="shared" si="11"/>
        <v>0</v>
      </c>
      <c r="I41" s="10">
        <f t="shared" si="11"/>
        <v>0</v>
      </c>
      <c r="J41" s="11"/>
      <c r="L41" s="33"/>
    </row>
    <row r="42" spans="1:12" ht="15.75">
      <c r="A42" s="13">
        <v>1</v>
      </c>
      <c r="B42" s="14" t="s">
        <v>54</v>
      </c>
      <c r="C42" s="15">
        <v>1</v>
      </c>
      <c r="D42" s="15">
        <v>16</v>
      </c>
      <c r="E42" s="15">
        <f>J42*31</f>
        <v>15.5</v>
      </c>
      <c r="F42" s="15">
        <v>0</v>
      </c>
      <c r="G42" s="16">
        <f>'[1]01'!I54+'[1]02'!I54+'[1]03'!I54+'[1]04'!I54+'[1]05'!I54+'[1]06'!I54+'[1]07'!I54+'[1]08'!I54+'[1]09'!I54+'[1]10'!I54+'[1]11'!I54+'[1]12'!I54+'[1]13'!I54+'[1]14'!I54+'[1]15'!I54+'[1]16'!I54+'[1]17'!I54+'[1]18'!I54+'[1]19'!I54+'[1]20'!I54+'[1]21'!I54+'[1]22'!I54+'[1]23'!I54+'[1]24'!I54+'[1]25'!I54+'[1]26'!I54+'[1]27'!I54+'[1]28'!I54+'[1]29'!I54+'[1]30'!I54+'[1]31'!I54</f>
        <v>0</v>
      </c>
      <c r="H42" s="16">
        <f>'[1]01'!D54+'[1]02'!D54+'[1]03'!D54+'[1]04'!D54+'[1]05'!D54+'[1]06'!D54+'[1]07'!D54+'[1]08'!D54+'[1]09'!D54+'[1]10'!D54+'[1]11'!D54+'[1]12'!D54+'[1]13'!D54+'[1]14'!D54+'[1]15'!D54+'[1]16'!D54+'[1]17'!D54+'[1]18'!D54+'[1]19'!D54+'[1]20'!D54+'[1]21'!D54+'[1]22'!D54+'[1]23'!D54+'[1]24'!D54+'[1]25'!D54+'[1]26'!D54+'[1]27'!D54+'[1]28'!D54+'[1]29'!D54+'[1]30'!D54+'[1]31'!D54</f>
        <v>0</v>
      </c>
      <c r="I42" s="16">
        <f>'[1]01'!G54+'[1]02'!G54+'[1]03'!G54+'[1]04'!G54+'[1]05'!G54+'[1]06'!G54+'[1]07'!G54+'[1]08'!G54+'[1]09'!G54+'[1]10'!G54+'[1]11'!G54+'[1]12'!G54+'[1]13'!G54+'[1]14'!G54+'[1]15'!G54+'[1]16'!G54+'[1]17'!G54+'[1]18'!G54+'[1]19'!G54+'[1]20'!G54+'[1]21'!G54+'[1]22'!G54+'[1]23'!G54+'[1]24'!G54+'[1]25'!G54+'[1]26'!G54+'[1]27'!G54+'[1]28'!G54+'[1]29'!G54+'[1]30'!G54+'[1]31'!G54</f>
        <v>0</v>
      </c>
      <c r="J42" s="17">
        <v>0.5</v>
      </c>
      <c r="L42" s="33"/>
    </row>
    <row r="43" spans="1:12" ht="15.75">
      <c r="A43" s="7" t="s">
        <v>55</v>
      </c>
      <c r="B43" s="19" t="s">
        <v>56</v>
      </c>
      <c r="C43" s="9">
        <f>C44+C45+C46+C47</f>
        <v>14</v>
      </c>
      <c r="D43" s="9">
        <f>D44+D45+D46+D47</f>
        <v>627</v>
      </c>
      <c r="E43" s="9">
        <f>E44+E45+E46+E47</f>
        <v>105.4</v>
      </c>
      <c r="F43" s="9">
        <f>F44+F45+F46+F47</f>
        <v>12</v>
      </c>
      <c r="G43" s="10">
        <f>G44+G45+G46+G47</f>
        <v>4317</v>
      </c>
      <c r="H43" s="10">
        <f>H44+H46+H47+H45</f>
        <v>96</v>
      </c>
      <c r="I43" s="10">
        <f>I44+I45+I46+I47</f>
        <v>4127</v>
      </c>
      <c r="J43" s="11"/>
      <c r="L43" s="33"/>
    </row>
    <row r="44" spans="1:12" ht="15.75">
      <c r="A44" s="13">
        <v>1</v>
      </c>
      <c r="B44" s="14" t="s">
        <v>57</v>
      </c>
      <c r="C44" s="15">
        <v>9</v>
      </c>
      <c r="D44" s="15">
        <v>402</v>
      </c>
      <c r="E44" s="15">
        <f>J44*31</f>
        <v>62</v>
      </c>
      <c r="F44" s="16">
        <v>8</v>
      </c>
      <c r="G44" s="16">
        <f>'[1]01'!I41+'[1]01'!I48+'[1]02'!I41+'[1]02'!I48+'[1]03'!I41+'[1]03'!I48+'[1]04'!I41+'[1]04'!I48+'[1]05'!I41+'[1]05'!I48+'[1]06'!I41+'[1]06'!I48+'[1]07'!I41+'[1]07'!I48+'[1]08'!I41+'[1]08'!I48+'[1]09'!I41+'[1]09'!I48+'[1]10'!I41+'[1]10'!I48+'[1]11'!I41+'[1]11'!I48+'[1]12'!I41+'[1]12'!I48+'[1]13'!I41+'[1]13'!I48+'[1]14'!I41+'[1]14'!I48+'[1]15'!I41+'[1]15'!I48+'[1]16'!I41+'[1]16'!I48+'[1]17'!I41+'[1]17'!I48+'[1]18'!I41+'[1]18'!I48+'[1]19'!I41+'[1]19'!I48+'[1]20'!I41+'[1]20'!I48+'[1]21'!I41+'[1]21'!I48+'[1]22'!I41+'[1]22'!I48+'[1]23'!I41+'[1]23'!I48+'[1]24'!I41+'[1]24'!I48+'[1]25'!I41+'[1]25'!I48+'[1]26'!I41+'[1]26'!I48+'[1]27'!I41+'[1]27'!I48+'[1]28'!I41+'[1]28'!I48+'[1]29'!I41+'[1]29'!I48+'[1]30'!I41+'[1]30'!I48+'[1]31'!I41+'[1]31'!I48</f>
        <v>2480</v>
      </c>
      <c r="H44" s="16">
        <f>'[1]01'!D41+'[1]01'!D48+'[1]02'!D41+'[1]02'!D48+'[1]03'!D41+'[1]03'!D48+'[1]04'!D41+'[1]04'!D48+'[1]05'!D41+'[1]05'!D48+'[1]06'!D41+'[1]06'!D48+'[1]07'!D41+'[1]07'!D48+'[1]08'!D41+'[1]08'!D48+'[1]09'!D41+'[1]09'!D48+'[1]10'!D41+'[1]10'!D48+'[1]11'!D41+'[1]11'!D48+'[1]12'!D41+'[1]12'!D48+'[1]13'!D41+'[1]13'!D48+'[1]14'!D41+'[1]14'!D48+'[1]15'!D41+'[1]15'!D48+'[1]16'!D41+'[1]16'!D48+'[1]17'!D41+'[1]17'!D48+'[1]18'!D41+'[1]18'!D48+'[1]19'!D41+'[1]19'!D48+'[1]20'!D41+'[1]20'!D48+'[1]21'!D41+'[1]21'!D48+'[1]22'!D41+'[1]22'!D48+'[1]23'!D41+'[1]23'!D48+'[1]24'!D41+'[1]24'!D48+'[1]25'!D41+'[1]25'!D48+'[1]26'!D41+'[1]26'!D48+'[1]27'!D41+'[1]27'!D48+'[1]28'!D41+'[1]28'!D48+'[1]29'!D41+'[1]29'!D48+'[1]30'!D41+'[1]30'!D48+'[1]31'!D41+'[1]31'!D48</f>
        <v>55</v>
      </c>
      <c r="I44" s="16">
        <f>'[1]01'!G41+'[1]01'!G48+'[1]02'!G41+'[1]02'!G48+'[1]03'!G41+'[1]03'!G48+'[1]04'!G41+'[1]04'!G48+'[1]05'!G41+'[1]05'!G48+'[1]06'!G41+'[1]06'!G48+'[1]07'!G41+'[1]07'!G48+'[1]08'!G41+'[1]08'!G48+'[1]09'!G41+'[1]09'!G48+'[1]10'!G41+'[1]10'!G48+'[1]11'!G41+'[1]11'!G48+'[1]12'!G41+'[1]12'!G48+'[1]13'!G41+'[1]13'!G48+'[1]14'!G41+'[1]14'!G48+'[1]15'!G41+'[1]15'!G48+'[1]16'!G41+'[1]16'!G48+'[1]17'!G41+'[1]17'!G48+'[1]18'!G41+'[1]18'!G48+'[1]19'!G41+'[1]19'!G48+'[1]20'!G41+'[1]20'!G48+'[1]21'!G41+'[1]21'!G48+'[1]22'!G41+'[1]22'!G48+'[1]23'!G41+'[1]23'!G48+'[1]24'!G41+'[1]24'!G48+'[1]25'!G41+'[1]25'!G48+'[1]26'!G41+'[1]26'!G48+'[1]27'!G41+'[1]27'!G48+'[1]28'!G41+'[1]28'!G48+'[1]29'!G41+'[1]29'!G48+'[1]30'!G41+'[1]30'!G48+'[1]31'!G41+'[1]31'!G48</f>
        <v>2372</v>
      </c>
      <c r="J44" s="17">
        <v>2</v>
      </c>
      <c r="K44" s="16"/>
      <c r="L44" s="33"/>
    </row>
    <row r="45" spans="1:12" ht="15.75">
      <c r="A45" s="13">
        <v>2</v>
      </c>
      <c r="B45" s="14" t="s">
        <v>58</v>
      </c>
      <c r="C45" s="15">
        <v>1</v>
      </c>
      <c r="D45" s="15">
        <v>42</v>
      </c>
      <c r="E45" s="15">
        <f>J45*31</f>
        <v>6.2</v>
      </c>
      <c r="F45" s="15">
        <v>0</v>
      </c>
      <c r="G45" s="16">
        <f>'[1]01'!I42+'[1]02'!I42+'[1]03'!I42+'[1]04'!I42+'[1]05'!I42+'[1]06'!I42+'[1]07'!I42+'[1]08'!I42+'[1]09'!I42+'[1]10'!I42+'[1]11'!I42+'[1]12'!I42+'[1]13'!I42+'[1]14'!I42+'[1]15'!I42+'[1]16'!I42+'[1]17'!I42+'[1]18'!I42+'[1]19'!I42+'[1]20'!I42+'[1]21'!I42+'[1]22'!I42+'[1]23'!I42+'[1]24'!I42+'[1]25'!I42+'[1]26'!I42+'[1]27'!I42+'[1]28'!I42+'[1]29'!I42+'[1]30'!I42+'[1]31'!I42</f>
        <v>420</v>
      </c>
      <c r="H45" s="16">
        <f>'[1]01'!D42+'[1]02'!D42+'[1]03'!D42+'[1]04'!D42+'[1]05'!D42+'[1]06'!D42+'[1]07'!D42+'[1]08'!D42+'[1]09'!D42+'[1]10'!D42+'[1]11'!D42+'[1]12'!D42+'[1]13'!D42+'[1]14'!D42+'[1]15'!D42+'[1]16'!D42+'[1]17'!D42+'[1]18'!D42+'[1]19'!D42+'[1]20'!D42+'[1]21'!D42+'[1]22'!D42+'[1]23'!D42+'[1]24'!D42+'[1]25'!D42+'[1]26'!D42+'[1]27'!D42+'[1]28'!D42+'[1]29'!D42+'[1]30'!D42+'[1]31'!D42</f>
        <v>10</v>
      </c>
      <c r="I45" s="16">
        <f>'[1]01'!G42+'[1]02'!G42+'[1]03'!G42+'[1]04'!G42+'[1]05'!G42+'[1]06'!G42+'[1]07'!G42+'[1]08'!G42+'[1]09'!G42+'[1]10'!G42+'[1]11'!G42+'[1]12'!G42+'[1]13'!G42+'[1]14'!G42+'[1]15'!G42+'[1]16'!G42+'[1]17'!G42+'[1]18'!G42+'[1]19'!G42+'[1]20'!G42+'[1]21'!G42+'[1]22'!G42+'[1]23'!G42+'[1]24'!G42+'[1]25'!G42+'[1]26'!G42+'[1]27'!G42+'[1]28'!G42+'[1]29'!G42+'[1]30'!G42+'[1]31'!G42</f>
        <v>400</v>
      </c>
      <c r="J45" s="17">
        <v>0.2</v>
      </c>
      <c r="L45" s="33"/>
    </row>
    <row r="46" spans="1:12" ht="15.75">
      <c r="A46" s="13">
        <v>3</v>
      </c>
      <c r="B46" s="14" t="s">
        <v>59</v>
      </c>
      <c r="C46" s="15">
        <v>3</v>
      </c>
      <c r="D46" s="15">
        <v>136</v>
      </c>
      <c r="E46" s="15">
        <f>J46*31</f>
        <v>31</v>
      </c>
      <c r="F46" s="16">
        <v>3</v>
      </c>
      <c r="G46" s="16">
        <f>'[1]01'!I43+'[1]01'!I49+'[1]02'!I43+'[1]02'!I49+'[1]03'!I43+'[1]03'!I49+'[1]04'!I43+'[1]04'!I49+'[1]05'!I43+'[1]05'!I49+'[1]06'!I43+'[1]06'!I49+'[1]07'!I43+'[1]07'!I49+'[1]08'!I43+'[1]08'!I49+'[1]09'!I43+'[1]09'!I49+'[1]10'!I43+'[1]10'!I49+'[1]11'!I43+'[1]11'!I49+'[1]12'!I43+'[1]12'!I49+'[1]13'!I43+'[1]13'!I49+'[1]14'!I43+'[1]14'!I49+'[1]15'!I43+'[1]15'!I49+'[1]16'!I43+'[1]16'!I49+'[1]17'!I43+'[1]17'!I49+'[1]18'!I43+'[1]18'!I49+'[1]19'!I43+'[1]19'!I49+'[1]20'!I43+'[1]20'!I49+'[1]21'!I43+'[1]21'!I49+'[1]22'!I43+'[1]22'!I49+'[1]23'!I43+'[1]23'!I49+'[1]24'!I43+'[1]24'!I49+'[1]25'!I43+'[1]25'!I49+'[1]26'!I43+'[1]26'!I49+'[1]27'!I43+'[1]27'!I49+'[1]28'!I43+'[1]28'!I49+'[1]29'!I43+'[1]29'!I49+'[1]30'!I43+'[1]30'!I49+'[1]31'!I43+'[1]31'!I49</f>
        <v>1182</v>
      </c>
      <c r="H46" s="16">
        <f>'[1]01'!D43+'[1]01'!D49+'[1]02'!D43+'[1]02'!D49+'[1]03'!D43+'[1]03'!D49+'[1]04'!D43+'[1]04'!D49+'[1]05'!D43+'[1]05'!D49+'[1]06'!D43+'[1]06'!D49+'[1]07'!D43+'[1]07'!D49+'[1]08'!D43+'[1]08'!D49+'[1]09'!D43+'[1]09'!D49+'[1]10'!D43+'[1]10'!D49+'[1]11'!D43+'[1]11'!D49+'[1]12'!D43+'[1]12'!D49+'[1]13'!D43+'[1]13'!D49+'[1]14'!D43+'[1]14'!D49+'[1]15'!D43+'[1]15'!D49+'[1]16'!D43+'[1]16'!D49+'[1]17'!D43+'[1]17'!D49+'[1]18'!D43+'[1]18'!D49+'[1]19'!D43+'[1]19'!D49+'[1]20'!D43+'[1]20'!D49+'[1]21'!D43+'[1]21'!D49+'[1]22'!D43+'[1]22'!D49+'[1]23'!D43+'[1]23'!D49+'[1]24'!D43+'[1]24'!D49+'[1]25'!D43+'[1]25'!D49+'[1]26'!D43+'[1]26'!D49+'[1]27'!D43+'[1]27'!D49+'[1]28'!D43+'[1]28'!D49+'[1]29'!D43+'[1]29'!D49+'[1]30'!D43+'[1]30'!D49+'[1]31'!D43+'[1]31'!D49</f>
        <v>26</v>
      </c>
      <c r="I46" s="16">
        <f>'[1]01'!G43+'[1]01'!G49+'[1]02'!G43+'[1]02'!G49+'[1]03'!G43+'[1]03'!G49+'[1]04'!G43+'[1]04'!G49+'[1]05'!G43+'[1]05'!G49+'[1]06'!G43+'[1]06'!G49+'[1]07'!G43+'[1]07'!G49+'[1]08'!G43+'[1]08'!G49+'[1]09'!G43+'[1]09'!G49+'[1]10'!G43+'[1]10'!G49+'[1]11'!G43+'[1]11'!G49+'[1]12'!G43+'[1]12'!G49+'[1]13'!G43+'[1]13'!G49+'[1]14'!G43+'[1]14'!G49+'[1]15'!G43+'[1]15'!G49+'[1]16'!G43+'[1]16'!G49+'[1]17'!G43+'[1]17'!G49+'[1]18'!G43+'[1]18'!G49+'[1]19'!G43+'[1]19'!G49+'[1]20'!G43+'[1]20'!G49+'[1]21'!G43+'[1]21'!G49+'[1]22'!G43+'[1]22'!G49+'[1]23'!G43+'[1]23'!G49+'[1]24'!G43+'[1]24'!G49+'[1]25'!G43+'[1]25'!G49+'[1]26'!G43+'[1]26'!G49+'[1]27'!G43+'[1]27'!G49+'[1]28'!G43+'[1]28'!G49+'[1]29'!G43+'[1]29'!G49+'[1]30'!G43+'[1]30'!G49+'[1]31'!G43+'[1]31'!G49</f>
        <v>1130</v>
      </c>
      <c r="J46" s="17">
        <v>1</v>
      </c>
      <c r="K46" s="16"/>
      <c r="L46" s="33"/>
    </row>
    <row r="47" spans="1:12" ht="15.75">
      <c r="A47" s="13">
        <v>4</v>
      </c>
      <c r="B47" s="14" t="s">
        <v>60</v>
      </c>
      <c r="C47" s="15">
        <v>1</v>
      </c>
      <c r="D47" s="15">
        <v>47</v>
      </c>
      <c r="E47" s="15">
        <f>J47*31</f>
        <v>6.2</v>
      </c>
      <c r="F47" s="15">
        <v>1</v>
      </c>
      <c r="G47" s="16">
        <f>'[1]01'!I44+'[1]02'!I44+'[1]03'!I44+'[1]04'!I44+'[1]05'!I44+'[1]06'!I44+'[1]07'!I44+'[1]08'!I44+'[1]09'!I44+'[1]10'!I44+'[1]11'!I44+'[1]12'!I44+'[1]13'!I44+'[1]14'!I44+'[1]15'!I44+'[1]16'!I44+'[1]17'!I44+'[1]18'!I44+'[1]19'!I44+'[1]20'!I44+'[1]21'!I44+'[1]22'!I44+'[1]23'!I44+'[1]24'!I44+'[1]25'!I44+'[1]26'!I44+'[1]27'!I44+'[1]28'!I44+'[1]29'!I44+'[1]30'!I44+'[1]31'!I44</f>
        <v>235</v>
      </c>
      <c r="H47" s="16">
        <f>'[1]01'!D44+'[1]02'!D44+'[1]03'!D44+'[1]04'!D44+'[1]05'!D44+'[1]06'!D44+'[1]07'!D44+'[1]08'!D44+'[1]09'!D44+'[1]10'!D44+'[1]11'!D44+'[1]12'!D44+'[1]13'!D44+'[1]14'!D44+'[1]15'!D44+'[1]16'!D44+'[1]17'!D44+'[1]18'!D44+'[1]19'!D44+'[1]20'!D44+'[1]21'!D44+'[1]22'!D44+'[1]23'!D44+'[1]24'!D44+'[1]25'!D44+'[1]26'!D44+'[1]27'!D44+'[1]28'!D44+'[1]29'!D44+'[1]30'!D44+'[1]31'!D44</f>
        <v>5</v>
      </c>
      <c r="I47" s="16">
        <f>'[1]01'!G44+'[1]02'!G44+'[1]03'!G44+'[1]04'!G44+'[1]05'!G44+'[1]06'!G44+'[1]07'!G44+'[1]08'!G44+'[1]09'!G44+'[1]10'!G44+'[1]11'!G44+'[1]12'!G44+'[1]13'!G44+'[1]14'!G44+'[1]15'!G44+'[1]16'!G44+'[1]17'!G44+'[1]18'!G44+'[1]19'!G44+'[1]20'!G44+'[1]21'!G44+'[1]22'!G44+'[1]23'!G44+'[1]24'!G44+'[1]25'!G44+'[1]26'!G44+'[1]27'!G44+'[1]28'!G44+'[1]29'!G44+'[1]30'!G44+'[1]31'!G44</f>
        <v>225</v>
      </c>
      <c r="J47" s="17">
        <v>0.2</v>
      </c>
      <c r="L47" s="33"/>
    </row>
    <row r="48" spans="1:12" ht="15.75">
      <c r="A48" s="7" t="s">
        <v>61</v>
      </c>
      <c r="B48" s="19" t="s">
        <v>62</v>
      </c>
      <c r="C48" s="9">
        <f t="shared" ref="C48:I48" si="12">C49</f>
        <v>2</v>
      </c>
      <c r="D48" s="9">
        <f t="shared" si="12"/>
        <v>81</v>
      </c>
      <c r="E48" s="9">
        <f t="shared" si="12"/>
        <v>31</v>
      </c>
      <c r="F48" s="9">
        <f t="shared" si="12"/>
        <v>2</v>
      </c>
      <c r="G48" s="10">
        <f t="shared" si="12"/>
        <v>35</v>
      </c>
      <c r="H48" s="10">
        <f t="shared" si="12"/>
        <v>1</v>
      </c>
      <c r="I48" s="10">
        <f t="shared" si="12"/>
        <v>33</v>
      </c>
      <c r="J48" s="11"/>
      <c r="L48" s="33"/>
    </row>
    <row r="49" spans="1:12" ht="15.75">
      <c r="A49" s="13">
        <v>1</v>
      </c>
      <c r="B49" s="14" t="s">
        <v>63</v>
      </c>
      <c r="C49" s="15">
        <v>2</v>
      </c>
      <c r="D49" s="15">
        <v>81</v>
      </c>
      <c r="E49" s="15">
        <f>J49*31</f>
        <v>31</v>
      </c>
      <c r="F49" s="15">
        <v>2</v>
      </c>
      <c r="G49" s="16">
        <f>'[1]01'!I58+'[1]02'!I58+'[1]03'!I58+'[1]04'!I58+'[1]05'!I58+'[1]06'!I58+'[1]07'!I58+'[1]08'!I58+'[1]09'!I58+'[1]10'!I58+'[1]11'!I58+'[1]12'!I58+'[1]13'!I58+'[1]14'!I58+'[1]15'!I58+'[1]16'!I58+'[1]17'!I58+'[1]18'!I58+'[1]19'!I58+'[1]20'!I58+'[1]21'!I58+'[1]22'!I58+'[1]23'!I58+'[1]24'!I58+'[1]25'!I58+'[1]26'!I58+'[1]27'!I58+'[1]28'!I58+'[1]29'!I58+'[1]30'!I58+'[1]31'!I58</f>
        <v>35</v>
      </c>
      <c r="H49" s="16">
        <f>'[1]01'!C58+'[1]02'!C58+'[1]03'!C58+'[1]04'!C58+'[1]05'!C58+'[1]06'!C58+'[1]07'!C58+'[1]08'!C58+'[1]09'!C58+'[1]10'!C58+'[1]11'!C58+'[1]12'!C58+'[1]13'!C58+'[1]14'!C58+'[1]15'!C58+'[1]16'!C58+'[1]17'!C58+'[1]18'!C58+'[1]19'!C58+'[1]20'!C58+'[1]21'!C58+'[1]22'!C58+'[1]23'!C58+'[1]24'!C58+'[1]25'!C58+'[1]26'!C58+'[1]27'!C58+'[1]28'!C58+'[1]29'!C58+'[1]30'!C58+'[1]31'!C58</f>
        <v>1</v>
      </c>
      <c r="I49" s="16">
        <f>'[1]01'!F58+'[1]02'!F58+'[1]03'!F58+'[1]04'!F58+'[1]05'!F58+'[1]06'!F58+'[1]07'!F58+'[1]08'!F58+'[1]09'!F58+'[1]10'!F58+'[1]11'!F58+'[1]12'!F58+'[1]13'!F58+'[1]14'!F58+'[1]15'!F58+'[1]16'!F58+'[1]17'!F58+'[1]18'!F58+'[1]19'!F58+'[1]20'!F58+'[1]21'!F58+'[1]22'!F58+'[1]23'!F58+'[1]24'!F58+'[1]25'!F58+'[1]26'!F58+'[1]27'!F58+'[1]28'!F58+'[1]29'!F58+'[1]30'!F58+'[1]31'!F58</f>
        <v>33</v>
      </c>
      <c r="J49" s="17">
        <v>1</v>
      </c>
      <c r="L49" s="33"/>
    </row>
    <row r="50" spans="1:12" ht="15.75">
      <c r="A50" s="7" t="s">
        <v>64</v>
      </c>
      <c r="B50" s="19" t="s">
        <v>65</v>
      </c>
      <c r="C50" s="9">
        <f t="shared" ref="C50:I50" si="13">C51</f>
        <v>2</v>
      </c>
      <c r="D50" s="9">
        <f t="shared" si="13"/>
        <v>93</v>
      </c>
      <c r="E50" s="9">
        <f t="shared" si="13"/>
        <v>6.2</v>
      </c>
      <c r="F50" s="9">
        <f t="shared" si="13"/>
        <v>2</v>
      </c>
      <c r="G50" s="10">
        <f t="shared" si="13"/>
        <v>0</v>
      </c>
      <c r="H50" s="10">
        <f t="shared" si="13"/>
        <v>0</v>
      </c>
      <c r="I50" s="10">
        <f t="shared" si="13"/>
        <v>0</v>
      </c>
      <c r="J50" s="11"/>
      <c r="L50" s="33"/>
    </row>
    <row r="51" spans="1:12" ht="16.5" thickBot="1">
      <c r="A51" s="21">
        <v>1</v>
      </c>
      <c r="B51" s="22" t="s">
        <v>66</v>
      </c>
      <c r="C51" s="23">
        <v>2</v>
      </c>
      <c r="D51" s="23">
        <v>93</v>
      </c>
      <c r="E51" s="23">
        <f>J51*31</f>
        <v>6.2</v>
      </c>
      <c r="F51" s="23">
        <v>2</v>
      </c>
      <c r="G51" s="16">
        <f>'[1]01'!I60+'[1]02'!I60+'[1]03'!I60+'[1]04'!I60+'[1]05'!I60+'[1]06'!I60+'[1]07'!I60+'[1]08'!I60+'[1]09'!I60+'[1]10'!I60+'[1]11'!I60+'[1]12'!I60+'[1]13'!I60+'[1]14'!I60+'[1]15'!I60+'[1]16'!I60+'[1]17'!I60+'[1]18'!I60+'[1]19'!I60+'[1]20'!I60+'[1]21'!I60+'[1]22'!I60+'[1]23'!I60+'[1]24'!I60+'[1]25'!I60+'[1]26'!I60+'[1]27'!I60+'[1]28'!I60+'[1]29'!I60+'[1]30'!I60+'[1]31'!I60</f>
        <v>0</v>
      </c>
      <c r="H51" s="16">
        <f>'[1]01'!D60+'[1]02'!D60+'[1]03'!D60+'[1]04'!D60+'[1]05'!D60+'[1]06'!D60+'[1]07'!D60+'[1]08'!D60+'[1]09'!D60+'[1]10'!D60+'[1]11'!D60+'[1]12'!D60+'[1]13'!D60+'[1]14'!D60+'[1]15'!D60+'[1]16'!D60+'[1]17'!D60+'[1]18'!D60+'[1]19'!D60+'[1]20'!D60+'[1]21'!D60+'[1]22'!D60+'[1]23'!D60+'[1]24'!D60+'[1]25'!D60+'[1]26'!D60+'[1]27'!D60+'[1]28'!D60+'[1]29'!D60+'[1]30'!D60+'[1]31'!D60</f>
        <v>0</v>
      </c>
      <c r="I51" s="16">
        <f>'[1]01'!G60+'[1]02'!G60+'[1]03'!G60+'[1]04'!G60+'[1]05'!G60+'[1]06'!G60+'[1]07'!G60+'[1]08'!G60+'[1]09'!G60+'[1]10'!G60+'[1]11'!G60+'[1]12'!G60+'[1]13'!G60+'[1]14'!G60+'[1]15'!G60+'[1]16'!G60+'[1]17'!G60+'[1]18'!G60+'[1]19'!G60+'[1]20'!G60+'[1]21'!G60+'[1]22'!G60+'[1]23'!G60+'[1]24'!G60+'[1]25'!G60+'[1]26'!G60+'[1]27'!G60+'[1]28'!G60+'[1]29'!G60+'[1]30'!G60+'[1]31'!G60</f>
        <v>0</v>
      </c>
      <c r="J51" s="17">
        <v>0.2</v>
      </c>
      <c r="L51" s="33"/>
    </row>
    <row r="52" spans="1:12" ht="16.5" thickTop="1">
      <c r="A52" s="24"/>
      <c r="B52" s="24"/>
      <c r="C52" s="24"/>
      <c r="D52" s="24"/>
      <c r="E52" s="24"/>
      <c r="F52" s="24"/>
      <c r="G52" s="79" t="s">
        <v>120</v>
      </c>
      <c r="H52" s="79"/>
      <c r="I52" s="79"/>
      <c r="J52" s="79"/>
    </row>
    <row r="53" spans="1:12" ht="15.75">
      <c r="A53" s="24"/>
      <c r="B53" s="25" t="s">
        <v>68</v>
      </c>
      <c r="C53" s="24"/>
      <c r="D53" s="24"/>
      <c r="E53" s="24"/>
      <c r="F53" s="24"/>
      <c r="G53" s="80" t="s">
        <v>69</v>
      </c>
      <c r="H53" s="80"/>
      <c r="I53" s="80"/>
      <c r="J53" s="80"/>
    </row>
    <row r="54" spans="1:12" ht="15.75">
      <c r="A54" s="24"/>
      <c r="B54" s="73" t="s">
        <v>70</v>
      </c>
      <c r="C54" s="24"/>
      <c r="D54" s="24"/>
      <c r="E54" s="24"/>
      <c r="F54" s="24"/>
      <c r="G54" s="24"/>
      <c r="H54" s="24"/>
      <c r="I54" s="24"/>
      <c r="J54" s="74"/>
    </row>
    <row r="55" spans="1:12" ht="15.75">
      <c r="A55" s="24"/>
      <c r="B55" s="75" t="s">
        <v>71</v>
      </c>
      <c r="C55" s="24"/>
      <c r="D55" s="24"/>
      <c r="E55" s="24"/>
      <c r="F55" s="24"/>
      <c r="G55" s="24"/>
      <c r="H55" s="24"/>
      <c r="I55" s="24"/>
      <c r="J55" s="74"/>
    </row>
    <row r="56" spans="1:12" ht="15.75">
      <c r="A56" s="24"/>
      <c r="B56" s="75" t="s">
        <v>72</v>
      </c>
      <c r="C56" s="24"/>
      <c r="D56" s="24"/>
      <c r="E56" s="24"/>
      <c r="F56" s="24"/>
      <c r="G56" s="24"/>
      <c r="H56" s="24"/>
      <c r="I56" s="24"/>
      <c r="J56" s="74"/>
    </row>
    <row r="57" spans="1:12">
      <c r="A57" s="4"/>
      <c r="B57" s="4"/>
      <c r="C57" s="4"/>
      <c r="D57" s="4"/>
      <c r="E57" s="4"/>
      <c r="F57" s="4"/>
      <c r="G57" s="4"/>
      <c r="H57" s="4"/>
      <c r="I57" s="4"/>
      <c r="J57" s="5"/>
    </row>
    <row r="58" spans="1:12">
      <c r="A58" s="4"/>
      <c r="B58" s="4"/>
      <c r="C58" s="4"/>
      <c r="D58" s="4"/>
      <c r="E58" s="4"/>
      <c r="F58" s="4"/>
      <c r="G58" s="4"/>
      <c r="H58" s="4"/>
      <c r="I58" s="4"/>
      <c r="J58" s="5"/>
    </row>
    <row r="59" spans="1:12">
      <c r="A59" s="4"/>
      <c r="B59" s="4"/>
      <c r="C59" s="4"/>
      <c r="D59" s="4"/>
      <c r="E59" s="4"/>
      <c r="F59" s="27">
        <f>H12+H20+H22+H24+H26+H28+H31+H35+H37</f>
        <v>6205</v>
      </c>
      <c r="G59" s="27"/>
      <c r="H59" s="4"/>
      <c r="I59" s="27">
        <f>I12+I20+I22+I24+I26+I28+I31+I35+I37</f>
        <v>113007</v>
      </c>
      <c r="J59" s="5"/>
    </row>
    <row r="60" spans="1:12">
      <c r="A60" s="4"/>
      <c r="B60" s="4"/>
      <c r="C60" s="4"/>
      <c r="D60" s="4"/>
      <c r="E60" s="4"/>
      <c r="F60" s="4"/>
      <c r="G60" s="4"/>
      <c r="H60" s="4"/>
      <c r="I60" s="4"/>
      <c r="J60" s="5"/>
    </row>
    <row r="61" spans="1:12">
      <c r="A61" s="4"/>
      <c r="B61" s="25"/>
      <c r="C61" s="4"/>
      <c r="D61" s="4"/>
      <c r="E61" s="4"/>
      <c r="F61" s="4"/>
      <c r="G61" s="81"/>
      <c r="H61" s="81"/>
      <c r="I61" s="81"/>
      <c r="J61" s="81"/>
    </row>
    <row r="62" spans="1:12">
      <c r="A62" s="4"/>
      <c r="B62" s="26"/>
      <c r="C62" s="4"/>
      <c r="D62" s="4"/>
      <c r="E62" s="4"/>
      <c r="F62" s="4"/>
      <c r="G62" s="4"/>
      <c r="H62" s="4"/>
      <c r="I62" s="4"/>
      <c r="J62" s="5"/>
    </row>
    <row r="63" spans="1:12">
      <c r="A63" s="4"/>
      <c r="B63" s="4"/>
      <c r="C63" s="4"/>
      <c r="D63" s="4"/>
      <c r="E63" s="4"/>
      <c r="F63" s="4"/>
      <c r="G63" s="4"/>
      <c r="H63" s="4"/>
      <c r="I63" s="4"/>
      <c r="J63" s="5"/>
    </row>
    <row r="64" spans="1:12">
      <c r="A64" s="4"/>
      <c r="B64" s="4"/>
      <c r="C64" s="4"/>
      <c r="D64" s="4"/>
      <c r="E64" s="4"/>
      <c r="F64" s="4"/>
      <c r="G64" s="4"/>
      <c r="H64" s="4"/>
      <c r="I64" s="4"/>
      <c r="J64" s="5"/>
    </row>
    <row r="65" spans="1:10">
      <c r="A65" s="4"/>
      <c r="B65" s="4"/>
      <c r="C65" s="4"/>
      <c r="D65" s="4"/>
      <c r="E65" s="4"/>
      <c r="F65" s="4"/>
      <c r="G65" s="4"/>
      <c r="H65" s="4"/>
      <c r="I65" s="4"/>
      <c r="J65" s="5"/>
    </row>
    <row r="66" spans="1:10">
      <c r="A66" s="4"/>
      <c r="B66" s="4"/>
      <c r="C66" s="4"/>
      <c r="D66" s="4"/>
      <c r="E66" s="4"/>
      <c r="F66" s="4"/>
      <c r="G66" s="4"/>
      <c r="H66" s="4"/>
      <c r="I66" s="4"/>
      <c r="J66" s="5"/>
    </row>
  </sheetData>
  <mergeCells count="15">
    <mergeCell ref="A6:J6"/>
    <mergeCell ref="A1:C1"/>
    <mergeCell ref="D1:J1"/>
    <mergeCell ref="A2:C2"/>
    <mergeCell ref="D2:J2"/>
    <mergeCell ref="A4:J4"/>
    <mergeCell ref="G52:J52"/>
    <mergeCell ref="G53:J53"/>
    <mergeCell ref="G61:J61"/>
    <mergeCell ref="A8:J8"/>
    <mergeCell ref="A10:A11"/>
    <mergeCell ref="B10:B11"/>
    <mergeCell ref="C10:E10"/>
    <mergeCell ref="F10:I10"/>
    <mergeCell ref="J10:J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57"/>
  <sheetViews>
    <sheetView topLeftCell="A4" workbookViewId="0">
      <selection activeCell="A38" sqref="A38:XFD38"/>
    </sheetView>
  </sheetViews>
  <sheetFormatPr defaultRowHeight="15"/>
  <cols>
    <col min="1" max="1" width="5.140625" bestFit="1" customWidth="1"/>
    <col min="2" max="2" width="39" bestFit="1" customWidth="1"/>
    <col min="3" max="3" width="7" bestFit="1" customWidth="1"/>
    <col min="4" max="4" width="8.7109375" bestFit="1" customWidth="1"/>
    <col min="5" max="5" width="9" bestFit="1" customWidth="1"/>
    <col min="6" max="6" width="7" bestFit="1" customWidth="1"/>
    <col min="7" max="7" width="8.7109375" bestFit="1" customWidth="1"/>
    <col min="8" max="8" width="9" bestFit="1" customWidth="1"/>
    <col min="9" max="9" width="8.85546875" bestFit="1" customWidth="1"/>
    <col min="10" max="10" width="34.85546875" bestFit="1" customWidth="1"/>
    <col min="11" max="11" width="9" bestFit="1" customWidth="1"/>
    <col min="12" max="12" width="1.42578125" bestFit="1" customWidth="1"/>
    <col min="16" max="16" width="1.85546875" bestFit="1" customWidth="1"/>
    <col min="17" max="17" width="5.85546875" bestFit="1" customWidth="1"/>
    <col min="18" max="20" width="1.85546875" bestFit="1" customWidth="1"/>
  </cols>
  <sheetData>
    <row r="1" spans="1:15" s="34" customFormat="1" ht="15.75">
      <c r="A1" s="83" t="s">
        <v>101</v>
      </c>
      <c r="B1" s="83"/>
      <c r="C1" s="83"/>
      <c r="D1" s="83" t="s">
        <v>1</v>
      </c>
      <c r="E1" s="83"/>
      <c r="F1" s="83"/>
      <c r="G1" s="83"/>
      <c r="H1" s="83"/>
      <c r="I1" s="83"/>
      <c r="J1" s="83"/>
      <c r="K1" s="83"/>
    </row>
    <row r="2" spans="1:15" s="35" customFormat="1" ht="18.75">
      <c r="A2" s="105" t="s">
        <v>87</v>
      </c>
      <c r="B2" s="105"/>
      <c r="C2" s="105"/>
      <c r="D2" s="101" t="s">
        <v>3</v>
      </c>
      <c r="E2" s="101"/>
      <c r="F2" s="101"/>
      <c r="G2" s="101"/>
      <c r="H2" s="101"/>
      <c r="I2" s="101"/>
      <c r="J2" s="101"/>
      <c r="K2" s="101"/>
    </row>
    <row r="3" spans="1:15" ht="18.75">
      <c r="A3" s="100" t="s">
        <v>2</v>
      </c>
      <c r="B3" s="100"/>
      <c r="C3" s="100"/>
      <c r="D3" s="3"/>
      <c r="E3" s="3"/>
      <c r="F3" s="3"/>
      <c r="G3" s="3"/>
      <c r="H3" s="3"/>
      <c r="I3" s="3"/>
      <c r="J3" s="3"/>
      <c r="K3" s="3"/>
    </row>
    <row r="4" spans="1:15" ht="20.25">
      <c r="A4" s="92" t="s">
        <v>4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t="s">
        <v>73</v>
      </c>
    </row>
    <row r="5" spans="1:1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5" ht="15.75">
      <c r="A6" s="82" t="s">
        <v>102</v>
      </c>
      <c r="B6" s="82"/>
      <c r="C6" s="82"/>
      <c r="D6" s="82"/>
      <c r="E6" s="82"/>
      <c r="F6" s="82"/>
      <c r="G6" s="82"/>
      <c r="H6" s="82"/>
      <c r="I6" s="82"/>
      <c r="J6" s="82"/>
      <c r="K6" s="82"/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5" ht="15.75">
      <c r="A8" s="82" t="s">
        <v>75</v>
      </c>
      <c r="B8" s="83"/>
      <c r="C8" s="83"/>
      <c r="D8" s="83"/>
      <c r="E8" s="83"/>
      <c r="F8" s="83"/>
      <c r="G8" s="83"/>
      <c r="H8" s="83"/>
      <c r="I8" s="83"/>
      <c r="J8" s="83"/>
      <c r="K8" s="83"/>
    </row>
    <row r="9" spans="1:15" ht="15.75" thickBot="1">
      <c r="A9" s="4"/>
      <c r="B9" s="4"/>
      <c r="C9" s="4"/>
      <c r="D9" s="4"/>
      <c r="E9" s="4"/>
      <c r="F9" s="4"/>
      <c r="G9" s="4"/>
      <c r="H9" s="4"/>
      <c r="I9" s="4"/>
      <c r="J9" s="4"/>
      <c r="K9" s="5"/>
    </row>
    <row r="10" spans="1:15" ht="15.75" thickTop="1">
      <c r="A10" s="84" t="s">
        <v>7</v>
      </c>
      <c r="B10" s="86" t="s">
        <v>8</v>
      </c>
      <c r="C10" s="86" t="s">
        <v>9</v>
      </c>
      <c r="D10" s="86"/>
      <c r="E10" s="86"/>
      <c r="F10" s="86" t="s">
        <v>10</v>
      </c>
      <c r="G10" s="86"/>
      <c r="H10" s="86"/>
      <c r="I10" s="86"/>
      <c r="J10" s="102" t="s">
        <v>80</v>
      </c>
      <c r="K10" s="88" t="s">
        <v>81</v>
      </c>
    </row>
    <row r="11" spans="1:15" ht="57">
      <c r="A11" s="85"/>
      <c r="B11" s="87"/>
      <c r="C11" s="6" t="s">
        <v>12</v>
      </c>
      <c r="D11" s="6" t="s">
        <v>13</v>
      </c>
      <c r="E11" s="6" t="s">
        <v>14</v>
      </c>
      <c r="F11" s="6" t="s">
        <v>12</v>
      </c>
      <c r="G11" s="6" t="s">
        <v>13</v>
      </c>
      <c r="H11" s="6" t="s">
        <v>14</v>
      </c>
      <c r="I11" s="6" t="s">
        <v>15</v>
      </c>
      <c r="J11" s="103"/>
      <c r="K11" s="89"/>
    </row>
    <row r="12" spans="1:15" s="34" customFormat="1" ht="15.75">
      <c r="A12" s="7" t="s">
        <v>16</v>
      </c>
      <c r="B12" s="8" t="s">
        <v>17</v>
      </c>
      <c r="C12" s="9">
        <f t="shared" ref="C12:I12" si="0">C13+C14+C15+C16+C17+C18+C19</f>
        <v>143</v>
      </c>
      <c r="D12" s="9">
        <f t="shared" si="0"/>
        <v>2847</v>
      </c>
      <c r="E12" s="9">
        <f t="shared" si="0"/>
        <v>1984</v>
      </c>
      <c r="F12" s="9">
        <f t="shared" si="0"/>
        <v>141</v>
      </c>
      <c r="G12" s="10">
        <f t="shared" si="0"/>
        <v>44076</v>
      </c>
      <c r="H12" s="10">
        <f t="shared" si="0"/>
        <v>2436</v>
      </c>
      <c r="I12" s="10">
        <f t="shared" si="0"/>
        <v>41609</v>
      </c>
      <c r="J12" s="36"/>
      <c r="K12" s="37"/>
      <c r="O12" s="38"/>
    </row>
    <row r="13" spans="1:15" s="34" customFormat="1" ht="15.75">
      <c r="A13" s="13">
        <v>1</v>
      </c>
      <c r="B13" s="14" t="s">
        <v>18</v>
      </c>
      <c r="C13" s="15">
        <v>40</v>
      </c>
      <c r="D13" s="15">
        <v>673</v>
      </c>
      <c r="E13" s="15">
        <f>K13*31</f>
        <v>806</v>
      </c>
      <c r="F13" s="15">
        <v>40</v>
      </c>
      <c r="G13" s="16">
        <f>'[9]01'!I9+'[9]01'!I17+'[9]02'!I9+'[9]02'!I17+'[9]03'!I9+'[9]03'!I17+'[9]04'!I9+'[9]04'!I17+'[9]05'!I9+'[9]05'!I17+'[9]06'!I9+'[9]06'!I17+'[9]07'!I9+'[9]07'!I17+'[9]08'!I9+'[9]08'!I17+'[9]09'!I9+'[9]09'!I17+'[9]10'!I9+'[9]10'!I17+'[9]11'!I9+'[9]11'!I17+'[9]12'!I9+'[9]12'!I17+'[9]13'!I9+'[9]13'!I17+'[9]14'!I9+'[9]14'!I17+'[9]15'!I9+'[9]15'!I17+'[9]16'!I9+'[9]16'!I17+'[9]17'!I9+'[9]17'!I17+'[9]18'!I9+'[9]18'!I17+'[9]19'!I9+'[9]19'!I17+'[9]20'!I9+'[9]20'!I17+'[9]21'!I9+'[9]21'!I17+'[9]22'!I9+'[9]22'!I17+'[9]23'!I9+'[9]23'!I17+'[9]24'!I9+'[9]24'!I17+'[9]25'!I9+'[9]25'!I17+'[9]26'!I9+'[9]26'!I17+'[9]27'!I9+'[9]27'!I17+'[9]28'!I9+'[9]28'!I17+'[9]29'!I9+'[9]29'!I17+'[9]30'!I9+'[9]30'!I17+'[9]31'!I9+'[9]31'!I17</f>
        <v>15616</v>
      </c>
      <c r="H13" s="16">
        <f>'[9]01'!E9+'[9]01'!E17+'[9]02'!E9+'[9]02'!E17+'[9]03'!E9+'[9]03'!E17+'[9]04'!E9+'[9]04'!E17+'[9]05'!E9+'[9]05'!E17+'[9]06'!E9+'[9]06'!E17+'[9]07'!E9+'[9]07'!E17+'[9]08'!E9+'[9]08'!E17+'[9]09'!E9+'[9]09'!E17+'[9]10'!E9+'[9]10'!E17+'[9]11'!E9+'[9]11'!E17+'[9]12'!E9+'[9]12'!E17+'[9]13'!E9+'[9]13'!E17+'[9]14'!E9+'[9]14'!E17+'[9]15'!E9+'[9]15'!E17+'[9]16'!E9+'[9]16'!E17+'[9]17'!E9+'[9]17'!E17+'[9]18'!E9+'[9]18'!E17+'[9]19'!E9+'[9]19'!E17+'[9]20'!E9+'[9]20'!E17+'[9]21'!E9+'[9]21'!E17+'[9]22'!E9+'[9]22'!E17+'[9]23'!E9+'[9]23'!E17+'[9]24'!E9+'[9]24'!E17+'[9]25'!E9+'[9]25'!E17+'[9]26'!E9+'[9]26'!E17+'[9]27'!E9+'[9]27'!E17+'[9]28'!E9+'[9]28'!E17+'[9]29'!E9+'[9]29'!E17+'[9]30'!E9+'[9]30'!E17+'[9]31'!E9+'[9]31'!E17</f>
        <v>956</v>
      </c>
      <c r="I13" s="16">
        <f>'[9]01'!H9+'[9]01'!H17+'[9]02'!H9+'[9]02'!H17+'[9]03'!H9+'[9]03'!H17+'[9]04'!H9+'[9]04'!H17+'[9]05'!H9+'[9]05'!H17+'[9]06'!H9+'[9]06'!H17+'[9]07'!H9+'[9]07'!H17+'[9]08'!H9+'[9]08'!H17+'[9]09'!H9+'[9]09'!H17+'[9]10'!H9+'[9]10'!H17+'[9]11'!H9+'[9]11'!H17+'[9]12'!H9+'[9]12'!H17+'[9]13'!H9+'[9]13'!H17+'[9]14'!H9+'[9]14'!H17+'[9]15'!H9+'[9]15'!H17+'[9]16'!H9+'[9]16'!H17+'[9]17'!H9+'[9]17'!H17+'[9]18'!H9+'[9]18'!H17+'[9]19'!H9+'[9]19'!H17+'[9]20'!H9+'[9]20'!H17+'[9]21'!H9+'[9]21'!H17+'[9]22'!H9+'[9]22'!H17+'[9]23'!H9+'[9]23'!H17+'[9]24'!H9+'[9]24'!H17+'[9]25'!H9+'[9]25'!H17+'[9]26'!H9+'[9]26'!H17+'[9]27'!H9+'[9]27'!H17+'[9]28'!H9+'[9]28'!H17+'[9]29'!H9+'[9]29'!H17+'[9]30'!H9+'[9]30'!H17+'[9]31'!H9+'[9]31'!H17</f>
        <v>14660</v>
      </c>
      <c r="J13" s="39">
        <f>H13/E13%</f>
        <v>118.61042183622828</v>
      </c>
      <c r="K13" s="17">
        <v>26</v>
      </c>
      <c r="N13" s="20"/>
      <c r="O13" s="38"/>
    </row>
    <row r="14" spans="1:15" s="34" customFormat="1" ht="15.75">
      <c r="A14" s="13">
        <v>2</v>
      </c>
      <c r="B14" s="14" t="s">
        <v>19</v>
      </c>
      <c r="C14" s="15">
        <v>49</v>
      </c>
      <c r="D14" s="15">
        <v>1105</v>
      </c>
      <c r="E14" s="15">
        <f t="shared" ref="E14:E49" si="1">K14*31</f>
        <v>527</v>
      </c>
      <c r="F14" s="15">
        <v>49</v>
      </c>
      <c r="G14" s="16">
        <f>'[9]01'!I12+'[9]01'!I18+'[9]02'!I12+'[9]02'!I18+'[9]03'!I12+'[9]03'!I18+'[9]04'!I12+'[9]04'!I18+'[9]05'!I12+'[9]05'!I18+'[9]06'!I12+'[9]06'!I18+'[9]07'!I12+'[9]07'!I18+'[9]08'!I12+'[9]08'!I18+'[9]09'!I12+'[9]09'!I18+'[9]10'!I12+'[9]10'!I18+'[9]11'!I12+'[9]11'!I18+'[9]12'!I12+'[9]12'!I18+'[9]13'!I12+'[9]13'!I18+'[9]14'!I12+'[9]14'!I18+'[9]15'!I12+'[9]15'!I18+'[9]16'!I12+'[9]16'!I18+'[9]17'!I12+'[9]17'!I18+'[9]18'!I12+'[9]18'!I18+'[9]19'!I12+'[9]19'!I18+'[9]20'!I12+'[9]20'!I18+'[9]21'!I12+'[9]21'!I18+'[9]22'!I12+'[9]22'!I18+'[9]23'!I12+'[9]23'!I18+'[9]24'!I12+'[9]24'!I18+'[9]25'!I12+'[9]25'!I18+'[9]26'!I12+'[9]26'!I18+'[9]27'!I12+'[9]27'!I18+'[9]28'!I12+'[9]28'!I18+'[9]29'!I12+'[9]29'!I18+'[9]30'!I12+'[9]30'!I18+'[9]31'!I12+'[9]31'!I18</f>
        <v>15236</v>
      </c>
      <c r="H14" s="16">
        <f>'[9]01'!E12+'[9]01'!E18+'[9]02'!E12+'[9]02'!E18+'[9]03'!E12+'[9]03'!E18+'[9]04'!E12+'[9]04'!E18+'[9]05'!E12+'[9]05'!E18+'[9]06'!E12+'[9]06'!E18+'[9]07'!E12+'[9]07'!E18+'[9]08'!E12+'[9]08'!E18+'[9]09'!E12+'[9]09'!E18+'[9]10'!E12+'[9]10'!E18+'[9]11'!E12+'[9]11'!E18+'[9]12'!E12+'[9]12'!E18+'[9]13'!E12+'[9]13'!E18+'[9]14'!E12+'[9]14'!E18+'[9]15'!E12+'[9]15'!E18+'[9]16'!E12+'[9]16'!E18+'[9]17'!E12+'[9]17'!E18+'[9]18'!E12+'[9]18'!E18+'[9]19'!E12+'[9]19'!E18+'[9]20'!E12+'[9]20'!E18+'[9]21'!E12+'[9]21'!E18+'[9]22'!E12+'[9]22'!E18+'[9]23'!E12+'[9]23'!E18+'[9]24'!E12+'[9]24'!E18+'[9]25'!E12+'[9]25'!E18+'[9]26'!E12+'[9]26'!E18+'[9]27'!E12+'[9]27'!E18+'[9]28'!E12+'[9]28'!E18+'[9]29'!E12+'[9]29'!E18+'[9]30'!E12+'[9]30'!E18+'[9]31'!E12+'[9]31'!E18</f>
        <v>715</v>
      </c>
      <c r="I14" s="16">
        <f>'[9]01'!H12+'[9]01'!H18+'[9]02'!H12+'[9]02'!H18+'[9]03'!H12+'[9]03'!H18+'[9]04'!H12+'[9]04'!H18+'[9]05'!H12+'[9]05'!H18+'[9]06'!H12+'[9]06'!H18+'[9]07'!H12+'[9]07'!H18+'[9]08'!H12+'[9]08'!H18+'[9]09'!H12+'[9]09'!H18+'[9]10'!H12+'[9]10'!H18+'[9]11'!H12+'[9]11'!H18+'[9]12'!H12+'[9]12'!H18+'[9]13'!H12+'[9]13'!H18+'[9]14'!H12+'[9]14'!H18+'[9]15'!H12+'[9]15'!H18+'[9]16'!H12+'[9]16'!H18+'[9]17'!H12+'[9]17'!H18+'[9]18'!H12+'[9]18'!H18+'[9]19'!H12+'[9]19'!H18+'[9]20'!H12+'[9]20'!H18+'[9]21'!H12+'[9]21'!H18+'[9]22'!H12+'[9]22'!H18+'[9]23'!H12+'[9]23'!H18+'[9]24'!H12+'[9]24'!H18+'[9]25'!H12+'[9]25'!H18+'[9]26'!H12+'[9]26'!H18+'[9]27'!H12+'[9]27'!H18+'[9]28'!H12+'[9]28'!H18+'[9]29'!H12+'[9]29'!H18+'[9]30'!H12+'[9]30'!H18+'[9]31'!H12+'[9]31'!H18</f>
        <v>14521</v>
      </c>
      <c r="J14" s="39">
        <f t="shared" ref="J14:J51" si="2">H14/E14%</f>
        <v>135.67362428842506</v>
      </c>
      <c r="K14" s="17">
        <v>17</v>
      </c>
      <c r="N14" s="20"/>
      <c r="O14" s="38"/>
    </row>
    <row r="15" spans="1:15" s="34" customFormat="1" ht="15.75">
      <c r="A15" s="13">
        <v>3</v>
      </c>
      <c r="B15" s="14" t="s">
        <v>20</v>
      </c>
      <c r="C15" s="15">
        <v>44</v>
      </c>
      <c r="D15" s="15">
        <v>829</v>
      </c>
      <c r="E15" s="15">
        <f t="shared" si="1"/>
        <v>527</v>
      </c>
      <c r="F15" s="15">
        <v>44</v>
      </c>
      <c r="G15" s="16">
        <f>'[9]01'!I13+'[9]01'!I19+'[9]02'!I13+'[9]02'!I19+'[9]03'!I13+'[9]03'!I19+'[9]04'!I13+'[9]04'!I19+'[9]05'!I13+'[9]05'!I19+'[9]06'!I13+'[9]06'!I19+'[9]07'!I13+'[9]07'!I19+'[9]08'!I13+'[9]08'!I19+'[9]09'!I13+'[9]09'!I19+'[9]10'!I13+'[9]10'!I19+'[9]11'!I13+'[9]11'!I19+'[9]12'!I13+'[9]12'!I19+'[9]13'!I13+'[9]13'!I19+'[9]14'!I13+'[9]14'!I19+'[9]15'!I13+'[9]15'!I19+'[9]16'!I13+'[9]16'!I19+'[9]17'!I13+'[9]17'!I19+'[9]18'!I13+'[9]18'!I19+'[9]19'!I13+'[9]19'!I19+'[9]20'!I13+'[9]20'!I19+'[9]21'!I13+'[9]21'!I19+'[9]22'!I13+'[9]22'!I19+'[9]23'!I13+'[9]23'!I19+'[9]24'!I13+'[9]24'!I19+'[9]25'!I13+'[9]25'!I19+'[9]26'!I13+'[9]26'!I19+'[9]27'!I13+'[9]27'!I19+'[9]28'!I13+'[9]28'!I19+'[9]29'!I13+'[9]29'!I19+'[9]30'!I13+'[9]30'!I19+'[9]31'!I13+'[9]31'!I19</f>
        <v>10534</v>
      </c>
      <c r="H15" s="16">
        <f>'[9]01'!E13+'[9]01'!E19+'[9]02'!E13+'[9]02'!E19+'[9]03'!E13+'[9]03'!E19+'[9]04'!E13+'[9]04'!E19+'[9]05'!E13+'[9]05'!E19+'[9]06'!E13+'[9]06'!E19+'[9]07'!E13+'[9]07'!E19+'[9]08'!E13+'[9]08'!E19+'[9]09'!E13+'[9]09'!E19+'[9]10'!E13+'[9]10'!E19+'[9]11'!E13+'[9]11'!E19+'[9]12'!E13+'[9]12'!E19+'[9]13'!E13+'[9]13'!E19+'[9]14'!E13+'[9]14'!E19+'[9]15'!E13+'[9]15'!E19+'[9]16'!E13+'[9]16'!E19+'[9]17'!E13+'[9]17'!E19+'[9]18'!E13+'[9]18'!E19+'[9]19'!E13+'[9]19'!E19+'[9]20'!E13+'[9]20'!E19+'[9]21'!E13+'[9]21'!E19+'[9]22'!E13+'[9]22'!E19+'[9]23'!E13+'[9]23'!E19+'[9]24'!E13+'[9]24'!E19+'[9]25'!E13+'[9]25'!E19+'[9]26'!E13+'[9]26'!E19+'[9]27'!E13+'[9]27'!E19+'[9]28'!E13+'[9]28'!E19+'[9]29'!E13+'[9]29'!E19+'[9]30'!E13+'[9]30'!E19+'[9]31'!E13+'[9]31'!E19</f>
        <v>634</v>
      </c>
      <c r="I15" s="16">
        <f>'[9]01'!H13+'[9]01'!H19+'[9]02'!H13+'[9]02'!H19+'[9]03'!H13+'[9]03'!H19+'[9]04'!H13+'[9]04'!H19+'[9]05'!H13+'[9]05'!H19+'[9]06'!H13+'[9]06'!H19+'[9]07'!H13+'[9]07'!H19+'[9]08'!H13+'[9]08'!H19+'[9]09'!H13+'[9]09'!H19+'[9]10'!H13+'[9]10'!H19+'[9]11'!H13+'[9]11'!H19+'[9]12'!H13+'[9]12'!H19+'[9]13'!H13+'[9]13'!H19+'[9]14'!H13+'[9]14'!H19+'[9]15'!H13+'[9]15'!H19+'[9]16'!H13+'[9]16'!H19+'[9]17'!H13+'[9]17'!H19+'[9]18'!H13+'[9]18'!H19+'[9]19'!H13+'[9]19'!H19+'[9]20'!H13+'[9]20'!H19+'[9]21'!H13+'[9]21'!H19+'[9]22'!H13+'[9]22'!H19+'[9]23'!H13+'[9]23'!H19+'[9]24'!H13+'[9]24'!H19+'[9]25'!H13+'[9]25'!H19+'[9]26'!H13+'[9]26'!H19+'[9]27'!H13+'[9]27'!H19+'[9]28'!H13+'[9]28'!H19+'[9]29'!H13+'[9]29'!H19+'[9]30'!H13+'[9]30'!H19+'[9]31'!H13+'[9]31'!H19</f>
        <v>9900</v>
      </c>
      <c r="J15" s="39">
        <f t="shared" si="2"/>
        <v>120.30360531309299</v>
      </c>
      <c r="K15" s="17">
        <v>17</v>
      </c>
      <c r="N15" s="20"/>
      <c r="O15" s="38"/>
    </row>
    <row r="16" spans="1:15" s="34" customFormat="1" ht="15.75">
      <c r="A16" s="13">
        <v>4</v>
      </c>
      <c r="B16" s="14" t="s">
        <v>21</v>
      </c>
      <c r="C16" s="15">
        <v>3</v>
      </c>
      <c r="D16" s="15">
        <v>66</v>
      </c>
      <c r="E16" s="15">
        <f t="shared" si="1"/>
        <v>31</v>
      </c>
      <c r="F16" s="15">
        <v>2</v>
      </c>
      <c r="G16" s="16">
        <f>'[9]01'!I14+'[9]01'!I22+'[9]02'!I14+'[9]02'!I22+'[9]03'!I14+'[9]03'!I22+'[9]04'!I14+'[9]04'!I22+'[9]05'!I14+'[9]05'!I22+'[9]06'!I14+'[9]06'!I22+'[9]07'!I14+'[9]07'!I22+'[9]08'!I14+'[9]08'!I22+'[9]09'!I14+'[9]09'!I22+'[9]10'!I14+'[9]10'!I22+'[9]11'!I14+'[9]11'!I22+'[9]12'!I14+'[9]12'!I22+'[9]13'!I14+'[9]13'!I22+'[9]14'!I14+'[9]14'!I22+'[9]15'!I14+'[9]15'!I22+'[9]16'!I14+'[9]16'!I22+'[9]17'!I14+'[9]17'!I22+'[9]18'!I14+'[9]18'!I22+'[9]19'!I14+'[9]19'!I22+'[9]20'!I14+'[9]20'!I22+'[9]21'!I14+'[9]21'!I22+'[9]22'!I14+'[9]22'!I22+'[9]23'!I14+'[9]23'!I22+'[9]24'!I14+'[9]24'!I22+'[9]25'!I14+'[9]25'!I22+'[9]26'!I14+'[9]26'!I22+'[9]27'!I14+'[9]27'!I22+'[9]28'!I14+'[9]28'!I22+'[9]29'!I14+'[9]29'!I22+'[9]30'!I14+'[9]30'!I22+'[9]31'!I14+'[9]31'!I22</f>
        <v>640</v>
      </c>
      <c r="H16" s="16">
        <f>'[9]01'!E14+'[9]01'!E22+'[9]02'!E14+'[9]02'!E22+'[9]03'!E14+'[9]03'!E22+'[9]04'!E14+'[9]04'!E22+'[9]05'!E14+'[9]05'!E22+'[9]06'!E14+'[9]06'!E22+'[9]07'!E14+'[9]07'!E22+'[9]08'!E14+'[9]08'!E22+'[9]09'!E14+'[9]09'!E22+'[9]10'!E14+'[9]10'!E22+'[9]11'!E14+'[9]11'!E22+'[9]12'!E14+'[9]12'!E22+'[9]13'!E14+'[9]13'!E22+'[9]14'!E14+'[9]14'!E22+'[9]15'!E14+'[9]15'!E22+'[9]16'!E14+'[9]16'!E22+'[9]17'!E14+'[9]17'!E22+'[9]18'!E14+'[9]18'!E22+'[9]19'!E14+'[9]19'!E22+'[9]20'!E14+'[9]20'!E22+'[9]21'!E14+'[9]21'!E22+'[9]22'!E14+'[9]22'!E22+'[9]23'!E14+'[9]23'!E22+'[9]24'!E14+'[9]24'!E22+'[9]25'!E14+'[9]25'!E22+'[9]26'!E14+'[9]26'!E22+'[9]27'!E14+'[9]27'!E22+'[9]28'!E14+'[9]28'!E22+'[9]29'!E14+'[9]29'!E22+'[9]30'!E14+'[9]30'!E22+'[9]31'!E14+'[9]31'!E22</f>
        <v>40</v>
      </c>
      <c r="I16" s="16">
        <f>'[9]01'!H14+'[9]01'!H22+'[9]02'!H14+'[9]02'!H22+'[9]03'!H14+'[9]03'!H22+'[9]04'!H14+'[9]04'!H22+'[9]05'!H14+'[9]05'!H22+'[9]06'!H14+'[9]06'!H22+'[9]07'!H14+'[9]07'!H22+'[9]08'!H14+'[9]08'!H22+'[9]09'!H14+'[9]09'!H22+'[9]10'!H14+'[9]10'!H22+'[9]11'!H14+'[9]11'!H22+'[9]12'!H14+'[9]12'!H22+'[9]13'!H14+'[9]13'!H22+'[9]14'!H14+'[9]14'!H22+'[9]15'!H14+'[9]15'!H22+'[9]16'!H14+'[9]16'!H22+'[9]17'!H14+'[9]17'!H22+'[9]18'!H14+'[9]18'!H22+'[9]19'!H14+'[9]19'!H22+'[9]20'!H14+'[9]20'!H22+'[9]21'!H14+'[9]21'!H22+'[9]22'!H14+'[9]22'!H22+'[9]23'!H14+'[9]23'!H22+'[9]24'!H14+'[9]24'!H22+'[9]25'!H14+'[9]25'!H22+'[9]26'!H14+'[9]26'!H22+'[9]27'!H14+'[9]27'!H22+'[9]28'!H14+'[9]28'!H22+'[9]29'!H14+'[9]29'!H22+'[9]30'!H14+'[9]30'!H22+'[9]31'!H14+'[9]31'!H22</f>
        <v>600</v>
      </c>
      <c r="J16" s="39">
        <f t="shared" si="2"/>
        <v>129.03225806451613</v>
      </c>
      <c r="K16" s="17">
        <v>1</v>
      </c>
      <c r="N16" s="20"/>
      <c r="O16" s="38"/>
    </row>
    <row r="17" spans="1:18" s="34" customFormat="1" ht="15.75">
      <c r="A17" s="13">
        <v>5</v>
      </c>
      <c r="B17" s="14" t="s">
        <v>22</v>
      </c>
      <c r="C17" s="15">
        <v>2</v>
      </c>
      <c r="D17" s="15">
        <v>80</v>
      </c>
      <c r="E17" s="15">
        <f t="shared" si="1"/>
        <v>31</v>
      </c>
      <c r="F17" s="15">
        <v>2</v>
      </c>
      <c r="G17" s="16">
        <f>'[9]01'!I15+'[9]02'!I15+'[9]03'!I15+'[9]04'!I15+'[9]05'!I15+'[9]06'!I15+'[9]07'!I15+'[9]08'!I15+'[9]09'!I15+'[9]10'!I15+'[9]11'!I15+'[9]12'!I15+'[9]13'!I15+'[9]14'!I15+'[9]15'!I15+'[9]16'!I15+'[9]17'!I15+'[9]18'!I15+'[9]19'!I15+'[9]20'!I15+'[9]21'!I15+'[9]22'!I15+'[9]23'!I15+'[9]24'!I15+'[9]25'!I15+'[9]26'!I15+'[9]27'!I15+'[9]28'!I15+'[9]29'!I15+'[9]30'!I15+'[9]31'!I15</f>
        <v>1090</v>
      </c>
      <c r="H17" s="16">
        <f>'[9]01'!E15+'[9]02'!E15+'[9]03'!E15+'[9]04'!E15+'[9]05'!E15+'[9]06'!E15+'[9]07'!E15+'[9]08'!E15+'[9]09'!E15+'[9]10'!E15+'[9]11'!E15+'[9]12'!E15+'[9]13'!E15+'[9]14'!E15+'[9]15'!E15+'[9]16'!E15+'[9]17'!E15+'[9]18'!E15+'[9]19'!E15+'[9]20'!E15+'[9]21'!E15+'[9]22'!E15+'[9]23'!E15+'[9]24'!E15+'[9]25'!E15+'[9]26'!E15+'[9]27'!E15+'[9]28'!E15+'[9]29'!E15+'[9]30'!E15+'[9]31'!E15</f>
        <v>31</v>
      </c>
      <c r="I17" s="16">
        <f>'[9]01'!H15+'[9]02'!H15+'[9]03'!H15+'[9]04'!H15+'[9]05'!H15+'[9]06'!H15+'[9]07'!H15+'[9]08'!H15+'[9]09'!H15+'[9]10'!H15+'[9]11'!H15+'[9]12'!H15+'[9]13'!H15+'[9]14'!H15+'[9]15'!H15+'[9]16'!H15+'[9]17'!H15+'[9]18'!H15+'[9]19'!H15+'[9]20'!H15+'[9]21'!H15+'[9]22'!H15+'[9]23'!H15+'[9]24'!H15+'[9]25'!H15+'[9]26'!H15+'[9]27'!H15+'[9]28'!H15+'[9]29'!H15+'[9]30'!H15+'[9]31'!H15</f>
        <v>1028</v>
      </c>
      <c r="J17" s="39">
        <f t="shared" si="2"/>
        <v>100</v>
      </c>
      <c r="K17" s="17">
        <v>1</v>
      </c>
      <c r="N17" s="20"/>
      <c r="O17" s="38"/>
    </row>
    <row r="18" spans="1:18" s="34" customFormat="1" ht="15.75">
      <c r="A18" s="13">
        <v>6</v>
      </c>
      <c r="B18" s="14" t="s">
        <v>23</v>
      </c>
      <c r="C18" s="15">
        <v>3</v>
      </c>
      <c r="D18" s="15">
        <v>62</v>
      </c>
      <c r="E18" s="15">
        <f t="shared" si="1"/>
        <v>31</v>
      </c>
      <c r="F18" s="15">
        <v>2</v>
      </c>
      <c r="G18" s="16">
        <f>'[9]01'!I20+'[9]02'!I20+'[9]03'!I20+'[9]04'!I20+'[9]05'!I20+'[9]06'!I20+'[9]07'!I20+'[9]08'!I20+'[9]09'!I20+'[9]10'!I20+'[9]11'!I20+'[9]12'!I20+'[9]13'!I20+'[9]14'!I20+'[9]15'!I20+'[9]16'!I20+'[9]17'!I20+'[9]18'!I20+'[9]19'!I20+'[9]20'!I20+'[9]21'!I20+'[9]22'!I20+'[9]23'!I20+'[9]24'!I20+'[9]25'!I20+'[9]26'!I20+'[9]27'!I20+'[9]28'!I20+'[9]29'!I20+'[9]30'!I20+'[9]31'!I20</f>
        <v>656</v>
      </c>
      <c r="H18" s="16">
        <f>'[9]01'!E20+'[9]02'!E20+'[9]03'!E20+'[9]04'!E20+'[9]05'!E20+'[9]06'!E20+'[9]07'!E20+'[9]08'!E20+'[9]09'!E20+'[9]10'!E20+'[9]11'!E20+'[9]12'!E20+'[9]13'!E20+'[9]14'!E20+'[9]15'!E20+'[9]16'!E20+'[9]17'!E20+'[9]18'!E20+'[9]19'!E20+'[9]20'!E20+'[9]21'!E20+'[9]22'!E20+'[9]23'!E20+'[9]24'!E20+'[9]25'!E20+'[9]26'!E20+'[9]27'!E20+'[9]28'!E20+'[9]29'!E20+'[9]30'!E20+'[9]31'!E20</f>
        <v>41</v>
      </c>
      <c r="I18" s="16">
        <f>'[9]01'!H20+'[9]02'!H20+'[9]03'!H20+'[9]04'!H20+'[9]05'!H20+'[9]06'!H20+'[9]07'!H20+'[9]08'!H20+'[9]09'!H20+'[9]10'!H20+'[9]11'!H20+'[9]12'!H20+'[9]13'!H20+'[9]14'!H20+'[9]15'!H20+'[9]16'!H20+'[9]17'!H20+'[9]18'!H20+'[9]19'!H20+'[9]20'!H20+'[9]21'!H20+'[9]22'!H20+'[9]23'!H20+'[9]24'!H20+'[9]25'!H20+'[9]26'!H20+'[9]27'!H20+'[9]28'!H20+'[9]29'!H20+'[9]30'!H20+'[9]31'!H20</f>
        <v>615</v>
      </c>
      <c r="J18" s="39">
        <f t="shared" si="2"/>
        <v>132.25806451612902</v>
      </c>
      <c r="K18" s="17">
        <v>1</v>
      </c>
      <c r="N18" s="20"/>
      <c r="O18" s="38"/>
    </row>
    <row r="19" spans="1:18" s="34" customFormat="1" ht="15.75">
      <c r="A19" s="13">
        <v>7</v>
      </c>
      <c r="B19" s="14" t="s">
        <v>24</v>
      </c>
      <c r="C19" s="15">
        <v>2</v>
      </c>
      <c r="D19" s="15">
        <v>32</v>
      </c>
      <c r="E19" s="15">
        <f t="shared" si="1"/>
        <v>31</v>
      </c>
      <c r="F19" s="15">
        <v>2</v>
      </c>
      <c r="G19" s="16">
        <f>'[9]01'!I21+'[9]02'!I21+'[9]03'!I21+'[9]04'!I21+'[9]05'!I21+'[9]06'!I21+'[9]07'!I21+'[9]08'!I21+'[9]09'!I21+'[9]10'!I21+'[9]11'!I21+'[9]12'!I21+'[9]13'!I21+'[9]14'!I21+'[9]15'!I21+'[9]16'!I21+'[9]17'!I21+'[9]18'!I21+'[9]19'!I21+'[9]20'!I21+'[9]21'!I21+'[9]22'!I21+'[9]23'!I21+'[9]24'!I21+'[9]25'!I21+'[9]26'!I21+'[9]27'!I21+'[9]28'!I21+'[9]29'!I21+'[9]30'!I21+'[9]31'!I21</f>
        <v>304</v>
      </c>
      <c r="H19" s="16">
        <f>'[9]01'!E21+'[9]02'!E21+'[9]03'!E21+'[9]04'!E21+'[9]05'!E21+'[9]06'!E21+'[9]07'!E21+'[9]08'!E21+'[9]09'!E21+'[9]10'!E21+'[9]11'!E21+'[9]12'!E21+'[9]13'!E21+'[9]14'!E21+'[9]15'!E21+'[9]16'!E21+'[9]17'!E21+'[9]18'!E21+'[9]19'!E21+'[9]20'!E21+'[9]21'!E21+'[9]22'!E21+'[9]23'!E21+'[9]24'!E21+'[9]25'!E21+'[9]26'!E21+'[9]27'!E21+'[9]28'!E21+'[9]29'!E21+'[9]30'!E21+'[9]31'!E21</f>
        <v>19</v>
      </c>
      <c r="I19" s="16">
        <f>'[9]01'!H21+'[9]02'!H21+'[9]03'!H21+'[9]04'!H21+'[9]05'!H21+'[9]06'!H21+'[9]07'!H21+'[9]08'!H21+'[9]09'!H21+'[9]10'!H21+'[9]11'!H21+'[9]12'!H21+'[9]13'!H21+'[9]14'!H21+'[9]15'!H21+'[9]16'!H21+'[9]17'!H21+'[9]18'!H21+'[9]19'!H21+'[9]20'!H21+'[9]21'!H21+'[9]22'!H21+'[9]23'!H21+'[9]24'!H21+'[9]25'!H21+'[9]26'!H21+'[9]27'!H21+'[9]28'!H21+'[9]29'!H21+'[9]30'!H21+'[9]31'!H21</f>
        <v>285</v>
      </c>
      <c r="J19" s="47">
        <f t="shared" si="2"/>
        <v>61.29032258064516</v>
      </c>
      <c r="K19" s="17">
        <v>1</v>
      </c>
      <c r="M19" s="20"/>
      <c r="N19" s="20"/>
      <c r="O19" s="38"/>
    </row>
    <row r="20" spans="1:18" s="34" customFormat="1" ht="15.75">
      <c r="A20" s="7" t="s">
        <v>25</v>
      </c>
      <c r="B20" s="19" t="s">
        <v>26</v>
      </c>
      <c r="C20" s="9">
        <f t="shared" ref="C20:I20" si="3">C21</f>
        <v>29</v>
      </c>
      <c r="D20" s="9">
        <f t="shared" si="3"/>
        <v>541</v>
      </c>
      <c r="E20" s="9">
        <f t="shared" si="3"/>
        <v>1860</v>
      </c>
      <c r="F20" s="9">
        <f t="shared" si="3"/>
        <v>29</v>
      </c>
      <c r="G20" s="10">
        <f t="shared" si="3"/>
        <v>45280</v>
      </c>
      <c r="H20" s="10">
        <f t="shared" si="3"/>
        <v>2799</v>
      </c>
      <c r="I20" s="10">
        <f t="shared" si="3"/>
        <v>42465</v>
      </c>
      <c r="J20" s="40"/>
      <c r="K20" s="37"/>
      <c r="N20" s="20"/>
      <c r="O20" s="38"/>
    </row>
    <row r="21" spans="1:18" s="34" customFormat="1" ht="15.75">
      <c r="A21" s="13">
        <v>1</v>
      </c>
      <c r="B21" s="14" t="s">
        <v>90</v>
      </c>
      <c r="C21" s="15">
        <v>29</v>
      </c>
      <c r="D21" s="15">
        <v>541</v>
      </c>
      <c r="E21" s="15">
        <f t="shared" si="1"/>
        <v>1860</v>
      </c>
      <c r="F21" s="15">
        <v>29</v>
      </c>
      <c r="G21" s="16">
        <f>'[9]01'!I24+'[9]02'!I24+'[9]03'!I24+'[9]04'!I24+'[9]05'!I24+'[9]06'!I24+'[9]07'!I24+'[9]08'!I24+'[9]09'!I24+'[9]10'!I24+'[9]11'!I24+'[9]12'!I24+'[9]13'!I24+'[9]14'!I24+'[9]15'!I24+'[9]16'!I24+'[9]17'!I24+'[9]18'!I24+'[9]19'!I24+'[9]20'!I24+'[9]21'!I24+'[9]22'!I24+'[9]23'!I24+'[9]24'!I24+'[9]25'!I24+'[9]26'!I24+'[9]27'!I24+'[9]28'!I24+'[9]29'!I24+'[9]30'!I24+'[9]31'!I24</f>
        <v>45280</v>
      </c>
      <c r="H21" s="16">
        <f>'[9]01'!E24+'[9]02'!E24+'[9]03'!E24+'[9]04'!E24+'[9]05'!E24+'[9]06'!E24+'[9]07'!E24+'[9]08'!E24+'[9]09'!E24+'[9]10'!E24+'[9]11'!E24+'[9]12'!E24+'[9]13'!E24+'[9]14'!E24+'[9]15'!E24+'[9]16'!E24+'[9]17'!E24+'[9]18'!E24+'[9]19'!E24+'[9]20'!E24+'[9]21'!E24+'[9]22'!E24+'[9]23'!E24+'[9]24'!E24+'[9]25'!E24+'[9]26'!E24+'[9]27'!E24+'[9]28'!E24+'[9]29'!E24+'[9]30'!E24+'[9]31'!E24</f>
        <v>2799</v>
      </c>
      <c r="I21" s="16">
        <f>'[9]01'!H24+'[9]02'!H24+'[9]03'!H24+'[9]04'!H24+'[9]05'!H24+'[9]06'!H24+'[9]07'!H24+'[9]08'!H24+'[9]09'!H24+'[9]10'!H24+'[9]11'!H24+'[9]12'!H24+'[9]13'!H24+'[9]14'!H24+'[9]15'!H24+'[9]16'!H24+'[9]17'!H24+'[9]18'!H24+'[9]19'!H24+'[9]20'!H24+'[9]21'!H24+'[9]22'!H24+'[9]23'!H24+'[9]24'!H24+'[9]25'!H24+'[9]26'!H24+'[9]27'!H24+'[9]28'!H24+'[9]29'!H24+'[9]30'!H24+'[9]31'!H24</f>
        <v>42465</v>
      </c>
      <c r="J21" s="39">
        <f t="shared" si="2"/>
        <v>150.48387096774192</v>
      </c>
      <c r="K21" s="17">
        <v>60</v>
      </c>
      <c r="N21" s="20"/>
      <c r="O21" s="38"/>
      <c r="Q21" s="34" t="s">
        <v>73</v>
      </c>
    </row>
    <row r="22" spans="1:18" s="34" customFormat="1" ht="15.75">
      <c r="A22" s="7" t="s">
        <v>28</v>
      </c>
      <c r="B22" s="19" t="s">
        <v>29</v>
      </c>
      <c r="C22" s="9">
        <f t="shared" ref="C22:I22" si="4">C23</f>
        <v>2</v>
      </c>
      <c r="D22" s="9">
        <f t="shared" si="4"/>
        <v>68</v>
      </c>
      <c r="E22" s="9">
        <f t="shared" si="4"/>
        <v>31</v>
      </c>
      <c r="F22" s="9">
        <f t="shared" si="4"/>
        <v>1</v>
      </c>
      <c r="G22" s="10">
        <f t="shared" si="4"/>
        <v>976</v>
      </c>
      <c r="H22" s="10">
        <f t="shared" si="4"/>
        <v>29</v>
      </c>
      <c r="I22" s="10">
        <f t="shared" si="4"/>
        <v>920</v>
      </c>
      <c r="J22" s="40"/>
      <c r="K22" s="37"/>
      <c r="N22" s="20"/>
      <c r="O22" s="38"/>
    </row>
    <row r="23" spans="1:18" s="34" customFormat="1" ht="15.75">
      <c r="A23" s="13">
        <v>1</v>
      </c>
      <c r="B23" s="14" t="s">
        <v>30</v>
      </c>
      <c r="C23" s="15">
        <v>2</v>
      </c>
      <c r="D23" s="15">
        <v>68</v>
      </c>
      <c r="E23" s="15">
        <f t="shared" si="1"/>
        <v>31</v>
      </c>
      <c r="F23" s="15">
        <v>1</v>
      </c>
      <c r="G23" s="16">
        <f>'[9]01'!I26+'[9]02'!I26+'[9]03'!I26+'[9]04'!I26+'[9]05'!I26+'[9]06'!I26+'[9]07'!I26+'[9]08'!I26+'[9]09'!I26+'[9]10'!I26+'[9]11'!I26+'[9]12'!I26+'[9]13'!I26+'[9]14'!I26+'[9]15'!I26+'[9]16'!I26+'[9]17'!I26+'[9]18'!I26+'[9]19'!I26+'[9]20'!I26+'[9]21'!I26+'[9]22'!I26+'[9]23'!I26+'[9]24'!I26+'[9]25'!I26+'[9]26'!I26+'[9]27'!I26+'[9]28'!I26+'[9]29'!I26+'[9]30'!I26+'[9]31'!I26</f>
        <v>976</v>
      </c>
      <c r="H23" s="16">
        <f>'[9]01'!E26+'[9]02'!E26+'[9]03'!E26+'[9]04'!E26+'[9]05'!E26+'[9]06'!E26+'[9]07'!E26+'[9]08'!E26+'[9]09'!E26+'[9]10'!E26+'[9]11'!E26+'[9]12'!E26+'[9]13'!E26+'[9]14'!E26+'[9]15'!E26+'[9]16'!E26+'[9]17'!E26+'[9]18'!E26+'[9]19'!E26+'[9]20'!E26+'[9]21'!E26+'[9]22'!E26+'[9]23'!E26+'[9]24'!E26+'[9]25'!E26+'[9]26'!E26+'[9]27'!E26+'[9]28'!E26+'[9]29'!E26+'[9]30'!E26+'[9]31'!E26</f>
        <v>29</v>
      </c>
      <c r="I23" s="16">
        <f>'[9]01'!H26+'[9]02'!H26+'[9]03'!H26+'[9]04'!H26+'[9]05'!H26+'[9]06'!H26+'[9]07'!H26+'[9]08'!H26+'[9]09'!H26+'[9]10'!H26+'[9]11'!H26+'[9]12'!H26+'[9]13'!H26+'[9]14'!H26+'[9]15'!H26+'[9]16'!H26+'[9]17'!H26+'[9]18'!H26+'[9]19'!H26+'[9]20'!H26+'[9]21'!H26+'[9]22'!H26+'[9]23'!H26+'[9]24'!H26+'[9]25'!H26+'[9]26'!H26+'[9]27'!H26+'[9]28'!H26+'[9]29'!H26+'[9]30'!H26+'[9]31'!H26</f>
        <v>920</v>
      </c>
      <c r="J23" s="39">
        <f t="shared" si="2"/>
        <v>93.548387096774192</v>
      </c>
      <c r="K23" s="17">
        <v>1</v>
      </c>
      <c r="M23" s="20"/>
      <c r="N23" s="20"/>
      <c r="O23" s="38"/>
    </row>
    <row r="24" spans="1:18" s="34" customFormat="1" ht="15.75">
      <c r="A24" s="7" t="s">
        <v>31</v>
      </c>
      <c r="B24" s="19" t="s">
        <v>32</v>
      </c>
      <c r="C24" s="9">
        <f t="shared" ref="C24:I24" si="5">C25</f>
        <v>2</v>
      </c>
      <c r="D24" s="9">
        <f t="shared" si="5"/>
        <v>56</v>
      </c>
      <c r="E24" s="9">
        <f t="shared" si="5"/>
        <v>31</v>
      </c>
      <c r="F24" s="9">
        <f t="shared" si="5"/>
        <v>2</v>
      </c>
      <c r="G24" s="10">
        <f t="shared" si="5"/>
        <v>867</v>
      </c>
      <c r="H24" s="10">
        <f t="shared" si="5"/>
        <v>31</v>
      </c>
      <c r="I24" s="10">
        <f t="shared" si="5"/>
        <v>836</v>
      </c>
      <c r="J24" s="40"/>
      <c r="K24" s="37"/>
      <c r="N24" s="20"/>
      <c r="O24" s="38"/>
    </row>
    <row r="25" spans="1:18" s="34" customFormat="1" ht="15.75">
      <c r="A25" s="13">
        <v>1</v>
      </c>
      <c r="B25" s="14" t="s">
        <v>33</v>
      </c>
      <c r="C25" s="15">
        <v>2</v>
      </c>
      <c r="D25" s="15">
        <v>56</v>
      </c>
      <c r="E25" s="15">
        <f t="shared" si="1"/>
        <v>31</v>
      </c>
      <c r="F25" s="15">
        <v>2</v>
      </c>
      <c r="G25" s="16">
        <f>'[9]01'!I28+'[9]02'!I28+'[9]03'!I28+'[9]04'!I28+'[9]05'!I28+'[9]06'!I28+'[9]07'!I28+'[9]08'!I28+'[9]09'!I28+'[9]10'!I28+'[9]11'!I28+'[9]12'!I28+'[9]13'!I28+'[9]14'!I28+'[9]15'!I28+'[9]16'!I28+'[9]17'!I28+'[9]18'!I28+'[9]19'!I28+'[9]20'!I28+'[9]21'!I28+'[9]22'!I28+'[9]23'!I28+'[9]24'!I28+'[9]25'!I28+'[9]26'!I28+'[9]27'!I28+'[9]28'!I28+'[9]29'!I28+'[9]30'!I28+'[9]31'!I28</f>
        <v>867</v>
      </c>
      <c r="H25" s="16">
        <f>'[9]01'!E28+'[9]02'!E28+'[9]03'!E28+'[9]04'!E28+'[9]05'!E28+'[9]06'!E28+'[9]07'!E28+'[9]08'!E28+'[9]09'!E28+'[9]10'!E28+'[9]11'!E28+'[9]12'!E28+'[9]13'!E28+'[9]14'!E28+'[9]15'!E28+'[9]16'!E28+'[9]17'!E28+'[9]18'!E28+'[9]19'!E28+'[9]20'!E28+'[9]21'!E28+'[9]22'!E28+'[9]23'!E28+'[9]24'!E28+'[9]25'!E28+'[9]26'!E28+'[9]27'!E28+'[9]28'!E28+'[9]29'!E28+'[9]30'!E28+'[9]31'!E28</f>
        <v>31</v>
      </c>
      <c r="I25" s="16">
        <f>'[9]01'!H28+'[9]02'!H28+'[9]03'!H28+'[9]04'!H28+'[9]05'!H28+'[9]06'!H28+'[9]07'!H28+'[9]08'!H28+'[9]09'!H28+'[9]10'!H28+'[9]11'!H28+'[9]12'!H28+'[9]13'!H28+'[9]14'!H28+'[9]15'!H28+'[9]16'!H28+'[9]17'!H28+'[9]18'!H28+'[9]19'!H28+'[9]20'!H28+'[9]21'!H28+'[9]22'!H28+'[9]23'!H28+'[9]24'!H28+'[9]25'!H28+'[9]26'!H28+'[9]27'!H28+'[9]28'!H28+'[9]29'!H28+'[9]30'!H28+'[9]31'!H28</f>
        <v>836</v>
      </c>
      <c r="J25" s="39">
        <f t="shared" si="2"/>
        <v>100</v>
      </c>
      <c r="K25" s="17">
        <v>1</v>
      </c>
      <c r="N25" s="20"/>
      <c r="O25" s="38"/>
    </row>
    <row r="26" spans="1:18" s="34" customFormat="1" ht="15.75">
      <c r="A26" s="7" t="s">
        <v>34</v>
      </c>
      <c r="B26" s="19" t="s">
        <v>35</v>
      </c>
      <c r="C26" s="9">
        <f t="shared" ref="C26:I26" si="6">C27</f>
        <v>2</v>
      </c>
      <c r="D26" s="9">
        <f t="shared" si="6"/>
        <v>48</v>
      </c>
      <c r="E26" s="9">
        <f t="shared" si="6"/>
        <v>31</v>
      </c>
      <c r="F26" s="9">
        <f t="shared" si="6"/>
        <v>1</v>
      </c>
      <c r="G26" s="10">
        <f t="shared" si="6"/>
        <v>750</v>
      </c>
      <c r="H26" s="10">
        <f t="shared" si="6"/>
        <v>30</v>
      </c>
      <c r="I26" s="10">
        <f t="shared" si="6"/>
        <v>720</v>
      </c>
      <c r="J26" s="39">
        <f t="shared" si="2"/>
        <v>96.774193548387103</v>
      </c>
      <c r="K26" s="11"/>
      <c r="N26" s="20"/>
      <c r="O26" s="38"/>
    </row>
    <row r="27" spans="1:18" s="34" customFormat="1" ht="15.75">
      <c r="A27" s="13">
        <v>1</v>
      </c>
      <c r="B27" s="14" t="s">
        <v>33</v>
      </c>
      <c r="C27" s="15">
        <v>2</v>
      </c>
      <c r="D27" s="15">
        <v>48</v>
      </c>
      <c r="E27" s="15">
        <f t="shared" si="1"/>
        <v>31</v>
      </c>
      <c r="F27" s="15">
        <v>1</v>
      </c>
      <c r="G27" s="16">
        <f>'[9]01'!I30+'[9]02'!I30+'[9]03'!I30+'[9]04'!I30+'[9]05'!I30+'[9]06'!I30+'[9]07'!I30+'[9]08'!I30+'[9]09'!I30+'[9]10'!I30+'[9]11'!I30+'[9]12'!I30+'[9]13'!I30+'[9]14'!I30+'[9]15'!I30+'[9]16'!I30+'[9]17'!I30+'[9]18'!I30+'[9]19'!I30+'[9]20'!I30+'[9]21'!I30+'[9]22'!I30+'[9]23'!I30+'[9]24'!I30+'[9]25'!I30+'[9]26'!I30+'[9]27'!I30+'[9]28'!I30+'[9]29'!I30+'[9]30'!I30+'[9]31'!I30</f>
        <v>750</v>
      </c>
      <c r="H27" s="16">
        <f>'[9]01'!E30+'[9]02'!E30+'[9]03'!E30+'[9]04'!E30+'[9]05'!E30+'[9]06'!E30+'[9]07'!E30+'[9]08'!E30+'[9]09'!E30+'[9]10'!E30+'[9]11'!E30+'[9]12'!E30+'[9]13'!E30+'[9]14'!E30+'[9]15'!E30+'[9]16'!E30+'[9]17'!E30+'[9]18'!E30+'[9]19'!E30+'[9]20'!E30+'[9]21'!E30+'[9]22'!E30+'[9]23'!E30+'[9]24'!E30+'[9]25'!E30+'[9]26'!E30+'[9]27'!E30+'[9]28'!E30+'[9]29'!E30+'[9]30'!E30+'[9]31'!E30</f>
        <v>30</v>
      </c>
      <c r="I27" s="16">
        <f>'[9]01'!H30+'[9]02'!H30+'[9]03'!H30+'[9]04'!H30+'[9]05'!H30+'[9]06'!H30+'[9]07'!H30+'[9]08'!H30+'[9]09'!H30+'[9]10'!H30+'[9]11'!H30+'[9]12'!H30+'[9]13'!H30+'[9]14'!H30+'[9]15'!H30+'[9]16'!H30+'[9]17'!H30+'[9]18'!H30+'[9]19'!H30+'[9]20'!H30+'[9]21'!H30+'[9]22'!H30+'[9]23'!H30+'[9]24'!H30+'[9]25'!H30+'[9]26'!H30+'[9]27'!H30+'[9]28'!H30+'[9]29'!H30+'[9]30'!H30+'[9]31'!H30</f>
        <v>720</v>
      </c>
      <c r="J27" s="39">
        <f t="shared" si="2"/>
        <v>96.774193548387103</v>
      </c>
      <c r="K27" s="17">
        <v>1</v>
      </c>
      <c r="N27" s="20"/>
      <c r="O27" s="38"/>
    </row>
    <row r="28" spans="1:18" s="34" customFormat="1" ht="15.75">
      <c r="A28" s="7" t="s">
        <v>36</v>
      </c>
      <c r="B28" s="19" t="s">
        <v>37</v>
      </c>
      <c r="C28" s="9">
        <f t="shared" ref="C28:I28" si="7">C29+C30</f>
        <v>22</v>
      </c>
      <c r="D28" s="9">
        <f t="shared" si="7"/>
        <v>592</v>
      </c>
      <c r="E28" s="9">
        <f t="shared" si="7"/>
        <v>403</v>
      </c>
      <c r="F28" s="9">
        <f t="shared" si="7"/>
        <v>22</v>
      </c>
      <c r="G28" s="10">
        <f t="shared" si="7"/>
        <v>8740</v>
      </c>
      <c r="H28" s="10">
        <f t="shared" si="7"/>
        <v>364</v>
      </c>
      <c r="I28" s="10">
        <f t="shared" si="7"/>
        <v>8376</v>
      </c>
      <c r="J28" s="40"/>
      <c r="K28" s="37"/>
      <c r="N28" s="20"/>
      <c r="O28" s="38"/>
    </row>
    <row r="29" spans="1:18" s="34" customFormat="1" ht="15.75">
      <c r="A29" s="13">
        <v>1</v>
      </c>
      <c r="B29" s="14" t="s">
        <v>18</v>
      </c>
      <c r="C29" s="15">
        <v>9</v>
      </c>
      <c r="D29" s="15">
        <v>250</v>
      </c>
      <c r="E29" s="15">
        <f t="shared" si="1"/>
        <v>155</v>
      </c>
      <c r="F29" s="15">
        <v>9</v>
      </c>
      <c r="G29" s="16">
        <f>'[9]01'!I32+'[9]02'!I32+'[9]03'!I32+'[9]04'!I32+'[9]05'!I32+'[9]06'!I32+'[9]07'!I32+'[9]08'!I32+'[9]09'!I32+'[9]10'!I32+'[9]11'!I32+'[9]12'!I32+'[9]13'!I32+'[9]14'!I32+'[9]15'!I32+'[9]16'!I32+'[9]17'!I32+'[9]18'!I32+'[9]19'!I32+'[9]20'!I32+'[9]21'!I32+'[9]22'!I32+'[9]23'!I32+'[9]24'!I32+'[9]25'!I32+'[9]26'!I32+'[9]27'!I32+'[9]28'!I32+'[9]29'!I32+'[9]30'!I32+'[9]31'!I32</f>
        <v>3836</v>
      </c>
      <c r="H29" s="16">
        <f>'[9]01'!E32+'[9]02'!E32+'[9]03'!E32+'[9]04'!E32+'[9]05'!E32+'[9]06'!E32+'[9]07'!E32+'[9]08'!E32+'[9]09'!E32+'[9]10'!E32+'[9]11'!E32+'[9]12'!E32+'[9]13'!E32+'[9]14'!E32+'[9]15'!E32+'[9]16'!E32+'[9]17'!E32+'[9]18'!E32+'[9]19'!E32+'[9]20'!E32+'[9]21'!E32+'[9]22'!E32+'[9]23'!E32+'[9]24'!E32+'[9]25'!E32+'[9]26'!E32+'[9]27'!E32+'[9]28'!E32+'[9]29'!E32+'[9]30'!E32+'[9]31'!E32</f>
        <v>160</v>
      </c>
      <c r="I29" s="16">
        <f>'[9]01'!H32+'[9]02'!H32+'[9]03'!H32+'[9]04'!H32+'[9]05'!H32+'[9]06'!H32+'[9]07'!H32+'[9]08'!H32+'[9]09'!H32+'[9]10'!H32+'[9]11'!H32+'[9]12'!H32+'[9]13'!H32+'[9]14'!H32+'[9]15'!H32+'[9]16'!H32+'[9]17'!H32+'[9]18'!H32+'[9]19'!H32+'[9]20'!H32+'[9]21'!H32+'[9]22'!H32+'[9]23'!H32+'[9]24'!H32+'[9]25'!H32+'[9]26'!H32+'[9]27'!H32+'[9]28'!H32+'[9]29'!H32+'[9]30'!H32+'[9]31'!H32</f>
        <v>3676</v>
      </c>
      <c r="J29" s="39">
        <f t="shared" si="2"/>
        <v>103.2258064516129</v>
      </c>
      <c r="K29" s="17">
        <v>5</v>
      </c>
      <c r="N29" s="20"/>
      <c r="O29" s="38"/>
    </row>
    <row r="30" spans="1:18" s="34" customFormat="1" ht="15.75">
      <c r="A30" s="13">
        <v>2</v>
      </c>
      <c r="B30" s="14" t="s">
        <v>38</v>
      </c>
      <c r="C30" s="15">
        <v>13</v>
      </c>
      <c r="D30" s="15">
        <v>342</v>
      </c>
      <c r="E30" s="15">
        <f t="shared" si="1"/>
        <v>248</v>
      </c>
      <c r="F30" s="15">
        <v>13</v>
      </c>
      <c r="G30" s="16">
        <f>'[9]01'!I33+'[9]02'!I33+'[9]03'!I33+'[9]04'!I33+'[9]05'!I33+'[9]06'!I33+'[9]07'!I33+'[9]08'!I33+'[9]09'!I33+'[9]10'!I33+'[9]11'!I33+'[9]12'!I33+'[9]13'!I33+'[9]14'!I33+'[9]15'!I33+'[9]16'!I33+'[9]17'!I33+'[9]18'!I33+'[9]19'!I33+'[9]20'!I33+'[9]21'!I33+'[9]22'!I33+'[9]23'!I33+'[9]24'!I33+'[9]25'!I33+'[9]26'!I33+'[9]27'!I33+'[9]28'!I33+'[9]29'!I33+'[9]30'!I33+'[9]31'!I33</f>
        <v>4904</v>
      </c>
      <c r="H30" s="16">
        <f>'[9]01'!E33+'[9]02'!E33+'[9]03'!E33+'[9]04'!E33+'[9]05'!E33+'[9]06'!E33+'[9]07'!E33+'[9]08'!E33+'[9]09'!E33+'[9]10'!E33+'[9]11'!E33+'[9]12'!E33+'[9]13'!E33+'[9]14'!E33+'[9]15'!E33+'[9]16'!E33+'[9]17'!E33+'[9]18'!E33+'[9]19'!E33+'[9]20'!E33+'[9]21'!E33+'[9]22'!E33+'[9]23'!E33+'[9]24'!E33+'[9]25'!E33+'[9]26'!E33+'[9]27'!E33+'[9]28'!E33+'[9]29'!E33+'[9]30'!E33+'[9]31'!E33</f>
        <v>204</v>
      </c>
      <c r="I30" s="16">
        <f>'[9]01'!H33+'[9]02'!H33+'[9]03'!H33+'[9]04'!H33+'[9]05'!H33+'[9]06'!H33+'[9]07'!H33+'[9]08'!H33+'[9]09'!H33+'[9]10'!H33+'[9]11'!H33+'[9]12'!H33+'[9]13'!H33+'[9]14'!H33+'[9]15'!H33+'[9]16'!H33+'[9]17'!H33+'[9]18'!H33+'[9]19'!H33+'[9]20'!H33+'[9]21'!H33+'[9]22'!H33+'[9]23'!H33+'[9]24'!H33+'[9]25'!H33+'[9]26'!H33+'[9]27'!H33+'[9]28'!H33+'[9]29'!H33+'[9]30'!H33+'[9]31'!H33</f>
        <v>4700</v>
      </c>
      <c r="J30" s="39">
        <f t="shared" si="2"/>
        <v>82.258064516129039</v>
      </c>
      <c r="K30" s="17">
        <v>8</v>
      </c>
      <c r="N30" s="20"/>
      <c r="O30" s="38"/>
      <c r="P30" s="34" t="s">
        <v>73</v>
      </c>
    </row>
    <row r="31" spans="1:18" s="34" customFormat="1" ht="15.75">
      <c r="A31" s="7" t="s">
        <v>39</v>
      </c>
      <c r="B31" s="19" t="s">
        <v>40</v>
      </c>
      <c r="C31" s="9">
        <f t="shared" ref="C31:I31" si="8">C32+C33+C34</f>
        <v>39</v>
      </c>
      <c r="D31" s="9">
        <f t="shared" si="8"/>
        <v>1090</v>
      </c>
      <c r="E31" s="9">
        <f t="shared" si="8"/>
        <v>496</v>
      </c>
      <c r="F31" s="9">
        <f t="shared" si="8"/>
        <v>35</v>
      </c>
      <c r="G31" s="10">
        <f t="shared" si="8"/>
        <v>12845</v>
      </c>
      <c r="H31" s="10">
        <f t="shared" si="8"/>
        <v>465</v>
      </c>
      <c r="I31" s="10">
        <f t="shared" si="8"/>
        <v>12335</v>
      </c>
      <c r="J31" s="40"/>
      <c r="K31" s="37"/>
      <c r="N31" s="20"/>
      <c r="O31" s="38"/>
    </row>
    <row r="32" spans="1:18" s="34" customFormat="1" ht="15.75">
      <c r="A32" s="13">
        <v>1</v>
      </c>
      <c r="B32" s="14" t="s">
        <v>18</v>
      </c>
      <c r="C32" s="15">
        <v>14</v>
      </c>
      <c r="D32" s="15">
        <v>441</v>
      </c>
      <c r="E32" s="15">
        <f t="shared" si="1"/>
        <v>217</v>
      </c>
      <c r="F32" s="15">
        <v>14</v>
      </c>
      <c r="G32" s="16">
        <f>'[9]01'!I35+'[9]02'!I35+'[9]03'!I35+'[9]04'!I35+'[9]05'!I35+'[9]06'!I35+'[9]07'!I35+'[9]08'!I35+'[9]09'!I35+'[9]10'!I35+'[9]11'!I35+'[9]12'!I35+'[9]13'!I35+'[9]14'!I35+'[9]15'!I35+'[9]16'!I35+'[9]17'!I35+'[9]18'!I35+'[9]19'!I35+'[9]20'!I35+'[9]21'!I35+'[9]22'!I35+'[9]23'!I35+'[9]24'!I35+'[9]25'!I35+'[9]26'!I35+'[9]27'!I35+'[9]28'!I35+'[9]29'!I35+'[9]30'!I35+'[9]31'!I35</f>
        <v>5204</v>
      </c>
      <c r="H32" s="16">
        <f>'[9]01'!E35+'[9]02'!E35+'[9]03'!E35+'[9]04'!E35+'[9]05'!E35+'[9]06'!E35+'[9]07'!E35+'[9]08'!E35+'[9]09'!E35+'[9]10'!E35+'[9]11'!E35+'[9]12'!E35+'[9]13'!E35+'[9]14'!E35+'[9]15'!E35+'[9]16'!E35+'[9]17'!E35+'[9]18'!E35+'[9]19'!E35+'[9]20'!E35+'[9]21'!E35+'[9]22'!E35+'[9]23'!E35+'[9]24'!E35+'[9]25'!E35+'[9]26'!E35+'[9]27'!E35+'[9]28'!E35+'[9]29'!E35+'[9]30'!E35+'[9]31'!E35</f>
        <v>190</v>
      </c>
      <c r="I32" s="16">
        <f>'[9]01'!H35+'[9]02'!H35+'[9]03'!H35+'[9]04'!H35+'[9]05'!H35+'[9]06'!H35+'[9]07'!H35+'[9]08'!H35+'[9]09'!H35+'[9]10'!H35+'[9]11'!H35+'[9]12'!H35+'[9]13'!H35+'[9]14'!H35+'[9]15'!H35+'[9]16'!H35+'[9]17'!H35+'[9]18'!H35+'[9]19'!H35+'[9]20'!H35+'[9]21'!H35+'[9]22'!H35+'[9]23'!H35+'[9]24'!H35+'[9]25'!H35+'[9]26'!H35+'[9]27'!H35+'[9]28'!H35+'[9]29'!H35+'[9]30'!H35+'[9]31'!H35</f>
        <v>5008</v>
      </c>
      <c r="J32" s="39">
        <f t="shared" si="2"/>
        <v>87.557603686635943</v>
      </c>
      <c r="K32" s="17">
        <v>7</v>
      </c>
      <c r="N32" s="20"/>
      <c r="O32" s="38"/>
      <c r="Q32" s="34" t="s">
        <v>73</v>
      </c>
      <c r="R32" s="34" t="s">
        <v>73</v>
      </c>
    </row>
    <row r="33" spans="1:20" s="34" customFormat="1" ht="15.75">
      <c r="A33" s="13">
        <v>2</v>
      </c>
      <c r="B33" s="14" t="s">
        <v>41</v>
      </c>
      <c r="C33" s="15">
        <v>24</v>
      </c>
      <c r="D33" s="15">
        <v>614</v>
      </c>
      <c r="E33" s="15">
        <f t="shared" si="1"/>
        <v>248</v>
      </c>
      <c r="F33" s="15">
        <v>20</v>
      </c>
      <c r="G33" s="16">
        <f>'[9]01'!I36+'[9]02'!I36+'[9]03'!I36+'[9]04'!I36+'[9]05'!I36+'[9]06'!I36+'[9]07'!I36+'[9]08'!I36+'[9]09'!I36+'[9]10'!I36+'[9]11'!I36+'[9]12'!I36+'[9]13'!I36+'[9]14'!I36+'[9]15'!I36+'[9]16'!I36+'[9]17'!I36+'[9]18'!I36+'[9]19'!I36+'[9]20'!I36+'[9]21'!I36+'[9]22'!I36+'[9]23'!I36+'[9]24'!I36+'[9]25'!I36+'[9]26'!I36+'[9]27'!I36+'[9]28'!I36+'[9]29'!I36+'[9]30'!I36+'[9]31'!I36</f>
        <v>6556</v>
      </c>
      <c r="H33" s="16">
        <f>'[9]01'!E36+'[9]02'!E36+'[9]03'!E36+'[9]04'!E36+'[9]05'!E36+'[9]06'!E36+'[9]07'!E36+'[9]08'!E36+'[9]09'!E36+'[9]10'!E36+'[9]11'!E36+'[9]12'!E36+'[9]13'!E36+'[9]14'!E36+'[9]15'!E36+'[9]16'!E36+'[9]17'!E36+'[9]18'!E36+'[9]19'!E36+'[9]20'!E36+'[9]21'!E36+'[9]22'!E36+'[9]23'!E36+'[9]24'!E36+'[9]25'!E36+'[9]26'!E36+'[9]27'!E36+'[9]28'!E36+'[9]29'!E36+'[9]30'!E36+'[9]31'!E36</f>
        <v>244</v>
      </c>
      <c r="I33" s="16">
        <f>'[9]01'!H36+'[9]02'!H36+'[9]03'!H36+'[9]04'!H36+'[9]05'!H36+'[9]06'!H36+'[9]07'!H36+'[9]08'!H36+'[9]09'!H36+'[9]10'!H36+'[9]11'!H36+'[9]12'!H36+'[9]13'!H36+'[9]14'!H36+'[9]15'!H36+'[9]16'!H36+'[9]17'!H36+'[9]18'!H36+'[9]19'!H36+'[9]20'!H36+'[9]21'!H36+'[9]22'!H36+'[9]23'!H36+'[9]24'!H36+'[9]25'!H36+'[9]26'!H36+'[9]27'!H36+'[9]28'!H36+'[9]29'!H36+'[9]30'!H36+'[9]31'!H36</f>
        <v>6304</v>
      </c>
      <c r="J33" s="39">
        <f t="shared" si="2"/>
        <v>98.387096774193552</v>
      </c>
      <c r="K33" s="17">
        <v>8</v>
      </c>
      <c r="N33" s="20"/>
      <c r="O33" s="38"/>
      <c r="P33" s="34" t="s">
        <v>73</v>
      </c>
      <c r="S33" s="34" t="s">
        <v>73</v>
      </c>
    </row>
    <row r="34" spans="1:20" s="34" customFormat="1" ht="15.75">
      <c r="A34" s="13">
        <v>3</v>
      </c>
      <c r="B34" s="14" t="s">
        <v>91</v>
      </c>
      <c r="C34" s="15">
        <v>1</v>
      </c>
      <c r="D34" s="15">
        <v>35</v>
      </c>
      <c r="E34" s="15">
        <f t="shared" si="1"/>
        <v>31</v>
      </c>
      <c r="F34" s="15">
        <v>1</v>
      </c>
      <c r="G34" s="16">
        <f>'[9]01'!I37+'[9]02'!I37+'[9]03'!I37+'[9]04'!I37+'[9]05'!I37+'[9]06'!I37+'[9]07'!I37+'[9]08'!I37+'[9]09'!I37+'[9]10'!I37+'[9]11'!I37+'[9]12'!I37+'[9]13'!I37+'[9]14'!I37+'[9]15'!I37+'[9]16'!I37+'[9]17'!I37+'[9]18'!I37+'[9]19'!I37+'[9]20'!I37+'[9]21'!I37+'[9]22'!I37+'[9]23'!I37+'[9]24'!I37+'[9]25'!I37+'[9]26'!I37+'[9]27'!I37+'[9]28'!I37+'[9]29'!I37+'[9]30'!I37+'[9]31'!I37</f>
        <v>1085</v>
      </c>
      <c r="H34" s="16">
        <f>'[9]01'!E37+'[9]02'!E37+'[9]03'!E37+'[9]04'!E37+'[9]05'!E37+'[9]06'!E37+'[9]07'!E37+'[9]08'!E37+'[9]09'!E37+'[9]10'!E37+'[9]11'!E37+'[9]12'!E37+'[9]13'!E37+'[9]14'!E37+'[9]15'!E37+'[9]16'!E37+'[9]17'!E37+'[9]18'!E37+'[9]19'!E37+'[9]20'!E37+'[9]21'!E37+'[9]22'!E37+'[9]23'!E37+'[9]24'!E37+'[9]25'!E37+'[9]26'!E37+'[9]27'!E37+'[9]28'!E37+'[9]29'!E37+'[9]30'!E37+'[9]31'!E37</f>
        <v>31</v>
      </c>
      <c r="I34" s="16">
        <f>'[9]01'!H37+'[9]02'!H37+'[9]03'!H37+'[9]04'!H37+'[9]05'!H37+'[9]06'!H37+'[9]07'!H37+'[9]08'!H37+'[9]09'!H37+'[9]10'!H37+'[9]11'!H37+'[9]12'!H37+'[9]13'!H37+'[9]14'!H37+'[9]15'!H37+'[9]16'!H37+'[9]17'!H37+'[9]18'!H37+'[9]19'!H37+'[9]20'!H37+'[9]21'!H37+'[9]22'!H37+'[9]23'!H37+'[9]24'!H37+'[9]25'!H37+'[9]26'!H37+'[9]27'!H37+'[9]28'!H37+'[9]29'!H37+'[9]30'!H37+'[9]31'!H37</f>
        <v>1023</v>
      </c>
      <c r="J34" s="39">
        <f t="shared" si="2"/>
        <v>100</v>
      </c>
      <c r="K34" s="17">
        <v>1</v>
      </c>
      <c r="N34" s="20"/>
      <c r="O34" s="38"/>
      <c r="P34" s="34" t="s">
        <v>73</v>
      </c>
      <c r="Q34" s="34" t="s">
        <v>73</v>
      </c>
    </row>
    <row r="35" spans="1:20" s="34" customFormat="1" ht="15.75">
      <c r="A35" s="7" t="s">
        <v>43</v>
      </c>
      <c r="B35" s="19" t="s">
        <v>44</v>
      </c>
      <c r="C35" s="9">
        <f t="shared" ref="C35:I35" si="9">C36</f>
        <v>6</v>
      </c>
      <c r="D35" s="9">
        <f t="shared" si="9"/>
        <v>96</v>
      </c>
      <c r="E35" s="9">
        <f t="shared" si="9"/>
        <v>465</v>
      </c>
      <c r="F35" s="9">
        <f t="shared" si="9"/>
        <v>5</v>
      </c>
      <c r="G35" s="10">
        <f t="shared" si="9"/>
        <v>8560</v>
      </c>
      <c r="H35" s="10">
        <f t="shared" si="9"/>
        <v>535</v>
      </c>
      <c r="I35" s="10">
        <f t="shared" si="9"/>
        <v>8025</v>
      </c>
      <c r="J35" s="40"/>
      <c r="K35" s="37"/>
      <c r="N35" s="20"/>
      <c r="O35" s="38"/>
      <c r="T35" s="34" t="s">
        <v>73</v>
      </c>
    </row>
    <row r="36" spans="1:20" s="34" customFormat="1" ht="15.75">
      <c r="A36" s="13">
        <v>1</v>
      </c>
      <c r="B36" s="14" t="s">
        <v>82</v>
      </c>
      <c r="C36" s="15">
        <v>6</v>
      </c>
      <c r="D36" s="15">
        <v>96</v>
      </c>
      <c r="E36" s="15">
        <f t="shared" si="1"/>
        <v>465</v>
      </c>
      <c r="F36" s="15">
        <v>5</v>
      </c>
      <c r="G36" s="16">
        <f>'[9]01'!I39+'[9]02'!I39+'[9]03'!I39+'[9]04'!I39+'[9]05'!I39+'[9]06'!I39+'[9]07'!I39+'[9]08'!I39+'[9]09'!I39+'[9]10'!I39+'[9]11'!I39+'[9]12'!I39+'[9]13'!I39+'[9]14'!I39+'[9]15'!I39+'[9]16'!I39+'[9]17'!I39+'[9]18'!I39+'[9]19'!I39+'[9]20'!I39+'[9]21'!I39+'[9]22'!I39+'[9]23'!I39+'[9]24'!I39+'[9]25'!I39+'[9]26'!I39+'[9]27'!I39+'[9]28'!I39+'[9]29'!I39+'[9]30'!I39+'[9]31'!I39</f>
        <v>8560</v>
      </c>
      <c r="H36" s="16">
        <f>'[9]01'!E39+'[9]02'!E39+'[9]03'!E39+'[9]04'!E39+'[9]05'!E39+'[9]06'!E39+'[9]07'!E39+'[9]08'!E39+'[9]09'!E39+'[9]10'!E39+'[9]11'!E39+'[9]12'!E39+'[9]13'!E39+'[9]14'!E39+'[9]15'!E39+'[9]16'!E39+'[9]17'!E39+'[9]18'!E39+'[9]19'!E39+'[9]20'!E39+'[9]21'!E39+'[9]22'!E39+'[9]23'!E39+'[9]24'!E39+'[9]25'!E39+'[9]26'!E39+'[9]27'!E39+'[9]28'!E39+'[9]29'!E39+'[9]30'!E39+'[9]31'!E39</f>
        <v>535</v>
      </c>
      <c r="I36" s="16">
        <f>'[9]01'!H39+'[9]02'!H39+'[9]03'!H39+'[9]04'!H39+'[9]05'!H39+'[9]06'!H39+'[9]07'!H39+'[9]08'!H39+'[9]09'!H39+'[9]10'!H39+'[9]11'!H39+'[9]12'!H39+'[9]13'!H39+'[9]14'!H39+'[9]15'!H39+'[9]16'!H39+'[9]17'!H39+'[9]18'!H39+'[9]19'!H39+'[9]20'!H39+'[9]21'!H39+'[9]22'!H39+'[9]23'!H39+'[9]24'!H39+'[9]25'!H39+'[9]26'!H39+'[9]27'!H39+'[9]28'!H39+'[9]29'!H39+'[9]30'!H39+'[9]31'!H39</f>
        <v>8025</v>
      </c>
      <c r="J36" s="39">
        <f t="shared" si="2"/>
        <v>115.05376344086021</v>
      </c>
      <c r="K36" s="17">
        <v>15</v>
      </c>
      <c r="N36" s="20"/>
      <c r="O36" s="38"/>
    </row>
    <row r="37" spans="1:20" s="34" customFormat="1" ht="15.75">
      <c r="A37" s="7" t="s">
        <v>46</v>
      </c>
      <c r="B37" s="19" t="s">
        <v>47</v>
      </c>
      <c r="C37" s="9">
        <f t="shared" ref="C37:I37" si="10">C38</f>
        <v>6</v>
      </c>
      <c r="D37" s="9">
        <f t="shared" si="10"/>
        <v>109</v>
      </c>
      <c r="E37" s="9">
        <f t="shared" si="10"/>
        <v>155</v>
      </c>
      <c r="F37" s="9">
        <f t="shared" si="10"/>
        <v>6</v>
      </c>
      <c r="G37" s="10">
        <f t="shared" si="10"/>
        <v>2239</v>
      </c>
      <c r="H37" s="10">
        <f t="shared" si="10"/>
        <v>131</v>
      </c>
      <c r="I37" s="10">
        <f t="shared" si="10"/>
        <v>2108</v>
      </c>
      <c r="J37" s="40"/>
      <c r="K37" s="37"/>
      <c r="N37" s="20"/>
      <c r="O37" s="38"/>
      <c r="P37" s="34" t="s">
        <v>73</v>
      </c>
      <c r="Q37" s="34" t="s">
        <v>73</v>
      </c>
    </row>
    <row r="38" spans="1:20" s="34" customFormat="1" ht="15.75">
      <c r="A38" s="13">
        <v>1</v>
      </c>
      <c r="B38" s="14" t="s">
        <v>92</v>
      </c>
      <c r="C38" s="15">
        <v>6</v>
      </c>
      <c r="D38" s="15">
        <v>109</v>
      </c>
      <c r="E38" s="15">
        <f t="shared" si="1"/>
        <v>155</v>
      </c>
      <c r="F38" s="15">
        <v>6</v>
      </c>
      <c r="G38" s="16">
        <f>'[9]01'!I56+'[9]02'!I56+'[9]03'!I56+'[9]04'!I56+'[9]05'!I56+'[9]06'!I56+'[9]07'!I56+'[9]08'!I56+'[9]09'!I56+'[9]10'!I56+'[9]11'!I56+'[9]12'!I56+'[9]13'!I56+'[9]14'!I56+'[9]15'!I56+'[9]16'!I56+'[9]17'!I56+'[9]18'!I56+'[9]19'!I56+'[9]20'!I56+'[9]21'!I56+'[9]22'!I56+'[9]23'!I56+'[9]24'!I56+'[9]25'!I56+'[9]26'!I56+'[9]27'!I56+'[9]28'!I56+'[9]29'!I56+'[9]30'!I56+'[9]31'!I56</f>
        <v>2239</v>
      </c>
      <c r="H38" s="16">
        <f>'[9]01'!E56+'[9]02'!E56+'[9]03'!E56+'[9]04'!E56+'[9]05'!E56+'[9]06'!E56+'[9]07'!E56+'[9]08'!E56+'[9]09'!E56+'[9]10'!E56+'[9]11'!E56+'[9]12'!E56+'[9]13'!E56+'[9]14'!E56+'[9]15'!E56+'[9]16'!E56+'[9]17'!E56+'[9]18'!E56+'[9]19'!E56+'[9]20'!E56+'[9]21'!E56+'[9]22'!E56+'[9]23'!E56+'[9]24'!E56+'[9]25'!E56+'[9]26'!E56+'[9]27'!E56+'[9]28'!E56+'[9]29'!E56+'[9]30'!E56+'[9]31'!E56</f>
        <v>131</v>
      </c>
      <c r="I38" s="16">
        <f>'[9]01'!H56+'[9]02'!H56+'[9]03'!H56+'[9]04'!H56+'[9]05'!H56+'[9]06'!H56+'[9]07'!H56+'[9]08'!H56+'[9]09'!H56+'[9]10'!H56+'[9]11'!H56+'[9]12'!H56+'[9]13'!H56+'[9]14'!H56+'[9]15'!H56+'[9]16'!H56+'[9]17'!H56+'[9]18'!H56+'[9]19'!H56+'[9]20'!H56+'[9]21'!H56+'[9]22'!H56+'[9]23'!H56+'[9]24'!H56+'[9]25'!H56+'[9]26'!H56+'[9]27'!H56+'[9]28'!H56+'[9]29'!H56+'[9]30'!H56+'[9]31'!H56</f>
        <v>2108</v>
      </c>
      <c r="J38" s="39">
        <f t="shared" si="2"/>
        <v>84.516129032258064</v>
      </c>
      <c r="K38" s="17">
        <v>5</v>
      </c>
      <c r="M38" s="20"/>
      <c r="N38" s="20"/>
      <c r="O38" s="38"/>
    </row>
    <row r="39" spans="1:20" s="34" customFormat="1" ht="15.75">
      <c r="A39" s="7" t="s">
        <v>49</v>
      </c>
      <c r="B39" s="19" t="s">
        <v>50</v>
      </c>
      <c r="C39" s="9">
        <f t="shared" ref="C39:I39" si="11">C40</f>
        <v>5</v>
      </c>
      <c r="D39" s="9">
        <f t="shared" si="11"/>
        <v>145</v>
      </c>
      <c r="E39" s="9">
        <f t="shared" si="11"/>
        <v>62</v>
      </c>
      <c r="F39" s="9">
        <f t="shared" si="11"/>
        <v>4</v>
      </c>
      <c r="G39" s="10">
        <f t="shared" si="11"/>
        <v>870</v>
      </c>
      <c r="H39" s="10">
        <f t="shared" si="11"/>
        <v>30</v>
      </c>
      <c r="I39" s="10">
        <f t="shared" si="11"/>
        <v>840</v>
      </c>
      <c r="J39" s="40"/>
      <c r="K39" s="37"/>
      <c r="N39" s="20"/>
      <c r="O39" s="38"/>
      <c r="S39" s="34" t="s">
        <v>73</v>
      </c>
    </row>
    <row r="40" spans="1:20" s="34" customFormat="1" ht="15.75">
      <c r="A40" s="13">
        <v>1</v>
      </c>
      <c r="B40" s="14" t="s">
        <v>51</v>
      </c>
      <c r="C40" s="15">
        <v>5</v>
      </c>
      <c r="D40" s="15">
        <v>145</v>
      </c>
      <c r="E40" s="15">
        <f t="shared" si="1"/>
        <v>62</v>
      </c>
      <c r="F40" s="15">
        <v>4</v>
      </c>
      <c r="G40" s="16">
        <f>'[9]01'!I52+'[9]02'!I52+'[9]03'!I52+'[9]04'!I52+'[9]05'!I52+'[9]06'!I52+'[9]07'!I52+'[9]08'!I52+'[9]09'!I52+'[9]10'!I52+'[9]11'!I52+'[9]12'!I52+'[9]13'!I52+'[9]14'!I52+'[9]15'!I52+'[9]16'!I52+'[9]17'!I52+'[9]18'!I52+'[9]19'!I52+'[9]20'!I52+'[9]21'!I52+'[9]22'!I52+'[9]23'!I52+'[9]24'!I52+'[9]25'!I52+'[9]26'!I52+'[9]27'!I52+'[9]28'!I52+'[9]29'!I52+'[9]30'!I52+'[9]31'!I52</f>
        <v>870</v>
      </c>
      <c r="H40" s="16">
        <f>'[9]01'!E52+'[9]02'!E52+'[9]03'!E52+'[9]04'!E52+'[9]05'!E52+'[9]06'!E52+'[9]07'!E52+'[9]08'!E52+'[9]09'!E52+'[9]10'!E52+'[9]11'!E52+'[9]12'!E52+'[9]13'!E52+'[9]14'!E52+'[9]15'!E52+'[9]16'!E52+'[9]17'!E52+'[9]18'!E52+'[9]19'!E52+'[9]20'!E52+'[9]21'!E52+'[9]22'!E52+'[9]23'!E52+'[9]24'!E52+'[9]25'!E52+'[9]26'!E52+'[9]27'!E52+'[9]28'!E52+'[9]29'!E52+'[9]30'!E52+'[9]31'!E52</f>
        <v>30</v>
      </c>
      <c r="I40" s="16">
        <f>'[9]01'!H52+'[9]02'!H52+'[9]03'!H52+'[9]04'!H52+'[9]05'!H52+'[9]06'!H52+'[9]07'!H52+'[9]08'!H52+'[9]09'!H52+'[9]10'!H52+'[9]11'!H52+'[9]12'!H52+'[9]13'!H52+'[9]14'!H52+'[9]15'!H52+'[9]16'!H52+'[9]17'!H52+'[9]18'!H52+'[9]19'!H52+'[9]20'!H52+'[9]21'!H52+'[9]22'!H52+'[9]23'!H52+'[9]24'!H52+'[9]25'!H52+'[9]26'!H52+'[9]27'!H52+'[9]28'!H52+'[9]29'!H52+'[9]30'!H52+'[9]31'!H52</f>
        <v>840</v>
      </c>
      <c r="J40" s="47">
        <f t="shared" si="2"/>
        <v>48.387096774193552</v>
      </c>
      <c r="K40" s="17">
        <v>2</v>
      </c>
      <c r="M40" s="20"/>
      <c r="N40" s="20"/>
      <c r="O40" s="38"/>
    </row>
    <row r="41" spans="1:20" s="34" customFormat="1" ht="15.75">
      <c r="A41" s="7" t="s">
        <v>52</v>
      </c>
      <c r="B41" s="19" t="s">
        <v>53</v>
      </c>
      <c r="C41" s="9">
        <f t="shared" ref="C41:I41" si="12">C42</f>
        <v>1</v>
      </c>
      <c r="D41" s="9">
        <f t="shared" si="12"/>
        <v>16</v>
      </c>
      <c r="E41" s="9">
        <f t="shared" si="12"/>
        <v>15.5</v>
      </c>
      <c r="F41" s="9">
        <f t="shared" si="12"/>
        <v>0</v>
      </c>
      <c r="G41" s="10">
        <f t="shared" si="12"/>
        <v>0</v>
      </c>
      <c r="H41" s="10">
        <f t="shared" si="12"/>
        <v>0</v>
      </c>
      <c r="I41" s="10">
        <f t="shared" si="12"/>
        <v>0</v>
      </c>
      <c r="J41" s="40"/>
      <c r="K41" s="37"/>
      <c r="N41" s="20"/>
      <c r="O41" s="38"/>
    </row>
    <row r="42" spans="1:20" s="34" customFormat="1" ht="15.75">
      <c r="A42" s="13">
        <v>1</v>
      </c>
      <c r="B42" s="14" t="s">
        <v>54</v>
      </c>
      <c r="C42" s="15">
        <v>1</v>
      </c>
      <c r="D42" s="15">
        <v>16</v>
      </c>
      <c r="E42" s="15">
        <f t="shared" si="1"/>
        <v>15.5</v>
      </c>
      <c r="F42" s="15">
        <v>0</v>
      </c>
      <c r="G42" s="16">
        <f>'[9]01'!I54+'[9]02'!I54+'[9]03'!I54+'[9]04'!I54+'[9]05'!I54+'[9]06'!I54+'[9]07'!I54+'[9]08'!I54+'[9]09'!I54+'[9]10'!I54+'[9]11'!I54+'[9]12'!I54+'[9]13'!I54+'[9]14'!I54+'[9]15'!I54+'[9]16'!I54+'[9]17'!I54+'[9]18'!I54+'[9]19'!I54+'[9]20'!I54+'[9]21'!I54+'[9]22'!I54+'[9]23'!I54+'[9]24'!I54+'[9]25'!I54+'[9]26'!I54+'[9]27'!I54+'[9]28'!I54+'[9]29'!I54+'[9]30'!I54+'[9]31'!I54</f>
        <v>0</v>
      </c>
      <c r="H42" s="16">
        <f>'[9]01'!E54+'[9]02'!E54+'[9]03'!E54+'[9]04'!E54+'[9]05'!E54+'[9]06'!E54+'[9]07'!E54+'[9]08'!E54+'[9]09'!E54+'[9]10'!E54+'[9]11'!E54+'[9]12'!E54+'[9]13'!E54+'[9]14'!E54+'[9]15'!E54+'[9]16'!E54+'[9]17'!E54+'[9]18'!E54+'[9]19'!E54+'[9]20'!E54+'[9]21'!E54+'[9]22'!E54+'[9]23'!E54+'[9]24'!E54+'[9]25'!E54+'[9]26'!E54+'[9]27'!E54+'[9]28'!E54+'[9]29'!E54+'[9]30'!E54+'[9]31'!E54</f>
        <v>0</v>
      </c>
      <c r="I42" s="16">
        <f>'[9]01'!H54+'[9]02'!H54+'[9]03'!H54+'[9]04'!H54+'[9]05'!H54+'[9]06'!H54+'[9]07'!H54+'[9]08'!H54+'[9]09'!H54+'[9]10'!H54+'[9]11'!H54+'[9]12'!H54+'[9]13'!H54+'[9]14'!H54+'[9]15'!H54+'[9]16'!H54+'[9]17'!H54+'[9]18'!H54+'[9]19'!H54+'[9]20'!H54+'[9]21'!H54+'[9]22'!H54+'[9]23'!H54+'[9]24'!H54+'[9]25'!H54+'[9]26'!H54+'[9]27'!H54+'[9]28'!H54+'[9]29'!H54+'[9]30'!H54+'[9]31'!H54</f>
        <v>0</v>
      </c>
      <c r="J42" s="39">
        <f t="shared" si="2"/>
        <v>0</v>
      </c>
      <c r="K42" s="17">
        <v>0.5</v>
      </c>
      <c r="N42" s="20"/>
      <c r="O42" s="38"/>
    </row>
    <row r="43" spans="1:20" s="34" customFormat="1" ht="15.75">
      <c r="A43" s="7" t="s">
        <v>55</v>
      </c>
      <c r="B43" s="19" t="s">
        <v>56</v>
      </c>
      <c r="C43" s="9">
        <f t="shared" ref="C43:I43" si="13">C44+C45+C46+C47</f>
        <v>14</v>
      </c>
      <c r="D43" s="9">
        <f t="shared" si="13"/>
        <v>627</v>
      </c>
      <c r="E43" s="9">
        <f t="shared" si="13"/>
        <v>98.2</v>
      </c>
      <c r="F43" s="9">
        <f t="shared" si="13"/>
        <v>12</v>
      </c>
      <c r="G43" s="10">
        <f t="shared" si="13"/>
        <v>3636</v>
      </c>
      <c r="H43" s="10">
        <f t="shared" si="13"/>
        <v>83</v>
      </c>
      <c r="I43" s="10">
        <f t="shared" si="13"/>
        <v>3470</v>
      </c>
      <c r="J43" s="40"/>
      <c r="K43" s="37"/>
      <c r="N43" s="20"/>
      <c r="O43" s="38"/>
    </row>
    <row r="44" spans="1:20" s="34" customFormat="1" ht="15.75">
      <c r="A44" s="13">
        <v>1</v>
      </c>
      <c r="B44" s="14" t="s">
        <v>93</v>
      </c>
      <c r="C44" s="15">
        <v>9</v>
      </c>
      <c r="D44" s="15">
        <v>402</v>
      </c>
      <c r="E44" s="15">
        <v>56</v>
      </c>
      <c r="F44" s="15">
        <v>8</v>
      </c>
      <c r="G44" s="16">
        <f>'[9]01'!I41+'[9]01'!I48+'[9]02'!I41+'[9]02'!I48+'[9]03'!I41+'[9]03'!I48+'[9]04'!I41+'[9]04'!I48+'[9]05'!I41+'[9]05'!I48+'[9]06'!I41+'[9]06'!I48+'[9]07'!I41+'[9]07'!I48+'[9]08'!I41+'[9]08'!I48+'[9]09'!I41+'[9]09'!I48+'[9]10'!I41+'[9]10'!I48+'[9]11'!I41+'[9]11'!I48+'[9]12'!I41+'[9]12'!I48+'[9]13'!I41+'[9]13'!I48+'[9]14'!I41+'[9]14'!I48+'[9]15'!I41+'[9]15'!I48+'[9]16'!I41+'[9]16'!I48+'[9]17'!I41+'[9]17'!I48+'[9]18'!I41+'[9]18'!I48+'[9]19'!I41+'[9]19'!I48+'[9]20'!I41+'[9]20'!I48+'[9]21'!I41+'[9]21'!I48+'[9]22'!I41+'[9]22'!I48+'[9]23'!I41+'[9]23'!I48+'[9]24'!I41+'[9]24'!I48+'[9]25'!I41+'[9]25'!I48+'[9]26'!I41+'[9]26'!I48+'[9]27'!I41+'[9]27'!I48+'[9]28'!I41+'[9]28'!I48+'[9]29'!I41+'[9]29'!I48+'[9]30'!I41+'[9]30'!I48+'[9]31'!I41+'[9]31'!I48</f>
        <v>2462</v>
      </c>
      <c r="H44" s="16">
        <f>'[9]01'!E41+'[9]01'!E48+'[9]02'!E41+'[9]02'!E48+'[9]03'!E41+'[9]03'!E48+'[9]04'!E41+'[9]04'!E48+'[9]05'!E41+'[9]05'!E48+'[9]06'!E41+'[9]06'!E48+'[9]07'!E41+'[9]07'!E48+'[9]08'!E41+'[9]08'!E48+'[9]09'!E41+'[9]09'!E48+'[9]10'!E41+'[9]10'!E48+'[9]11'!E41+'[9]11'!E48+'[9]12'!E41+'[9]12'!E48+'[9]13'!E41+'[9]13'!E48+'[9]14'!E41+'[9]14'!E48+'[9]15'!E41+'[9]15'!E48+'[9]16'!E41+'[9]16'!E48+'[9]17'!E41+'[9]17'!E48+'[9]18'!E41+'[9]18'!E48+'[9]19'!E41+'[9]19'!E48+'[9]20'!E41+'[9]20'!E48+'[9]21'!E41+'[9]21'!E48+'[9]22'!E41+'[9]22'!E48+'[9]23'!E41+'[9]23'!E48+'[9]24'!E41+'[9]24'!E48+'[9]25'!E41+'[9]25'!E48+'[9]26'!E41+'[9]26'!E48+'[9]27'!E41+'[9]27'!E48+'[9]28'!E41+'[9]28'!E48+'[9]29'!E41+'[9]29'!E48+'[9]30'!E41+'[9]30'!E48+'[9]31'!E41+'[9]31'!E48</f>
        <v>56</v>
      </c>
      <c r="I44" s="16">
        <f>'[9]01'!H41+'[9]01'!H48+'[9]02'!H41+'[9]02'!H48+'[9]03'!H41+'[9]03'!H48+'[9]04'!H41+'[9]04'!H48+'[9]05'!H41+'[9]05'!H48+'[9]06'!H41+'[9]06'!H48+'[9]07'!H41+'[9]07'!H48+'[9]08'!H41+'[9]08'!H48+'[9]09'!H41+'[9]09'!H48+'[9]10'!H41+'[9]10'!H48+'[9]11'!H41+'[9]11'!H48+'[9]12'!H41+'[9]12'!H48+'[9]13'!H41+'[9]13'!H48+'[9]14'!H41+'[9]14'!H48+'[9]15'!H41+'[9]15'!H48+'[9]16'!H41+'[9]16'!H48+'[9]17'!H41+'[9]17'!H48+'[9]18'!H41+'[9]18'!H48+'[9]19'!H41+'[9]19'!H48+'[9]20'!H41+'[9]20'!H48+'[9]21'!H41+'[9]21'!H48+'[9]22'!H41+'[9]22'!H48+'[9]23'!H41+'[9]23'!H48+'[9]24'!H41+'[9]24'!H48+'[9]25'!H41+'[9]25'!H48+'[9]26'!H41+'[9]26'!H48+'[9]27'!H41+'[9]27'!H48+'[9]28'!H41+'[9]28'!H48+'[9]29'!H41+'[9]29'!H48+'[9]30'!H41+'[9]30'!H48+'[9]31'!H41+'[9]31'!H48</f>
        <v>2350</v>
      </c>
      <c r="J44" s="39">
        <f t="shared" si="2"/>
        <v>99.999999999999986</v>
      </c>
      <c r="K44" s="17">
        <v>2</v>
      </c>
      <c r="M44" s="20"/>
      <c r="N44" s="20"/>
      <c r="O44" s="38"/>
    </row>
    <row r="45" spans="1:20" s="34" customFormat="1" ht="15.75">
      <c r="A45" s="13">
        <v>2</v>
      </c>
      <c r="B45" s="30" t="s">
        <v>94</v>
      </c>
      <c r="C45" s="15">
        <v>1</v>
      </c>
      <c r="D45" s="15">
        <v>42</v>
      </c>
      <c r="E45" s="15">
        <f t="shared" si="1"/>
        <v>6.2</v>
      </c>
      <c r="F45" s="15">
        <v>0</v>
      </c>
      <c r="G45" s="16">
        <f>'[9]01'!I42+'[9]02'!I42+'[9]03'!I42+'[9]04'!I42+'[9]05'!I42+'[9]06'!I42+'[9]07'!I42+'[9]08'!I42+'[9]09'!I42+'[9]10'!I42+'[9]11'!I42+'[9]12'!I42+'[9]13'!I42+'[9]14'!I42+'[9]15'!I42+'[9]16'!I42+'[9]17'!I42+'[9]18'!I42+'[9]19'!I42+'[9]20'!I42+'[9]21'!I42+'[9]22'!I42+'[9]23'!I42+'[9]24'!I42+'[9]25'!I42+'[9]26'!I42+'[9]27'!I42+'[9]28'!I42+'[9]29'!I42+'[9]30'!I42+'[9]31'!I42</f>
        <v>168</v>
      </c>
      <c r="H45" s="16">
        <f>'[9]01'!D42+'[9]02'!D42+'[9]03'!D42+'[9]04'!D42+'[9]05'!D42+'[9]06'!D42+'[9]07'!D42+'[9]08'!D42+'[9]09'!D42+'[9]10'!D42+'[9]11'!D42+'[9]12'!D42+'[9]13'!D42+'[9]14'!D42+'[9]15'!D42+'[9]16'!D42+'[9]17'!D42+'[9]18'!D42+'[9]19'!D42+'[9]20'!D42+'[9]21'!D42+'[9]22'!D42+'[9]23'!D42+'[9]24'!D42+'[9]25'!D42+'[9]26'!D42+'[9]27'!D42+'[9]28'!D42+'[9]29'!D42+'[9]30'!D42+'[9]31'!D42</f>
        <v>4</v>
      </c>
      <c r="I45" s="16">
        <f>'[9]01'!H42+'[9]02'!H42+'[9]03'!H42+'[9]04'!H42+'[9]05'!H42+'[9]06'!H42+'[9]07'!H42+'[9]08'!H42+'[9]09'!H42+'[9]10'!H42+'[9]11'!H42+'[9]12'!H42+'[9]13'!H42+'[9]14'!H42+'[9]15'!H42+'[9]16'!H42+'[9]17'!H42+'[9]18'!H42+'[9]19'!H42+'[9]20'!H42+'[9]21'!H42+'[9]22'!H42+'[9]23'!H42+'[9]24'!H42+'[9]25'!H42+'[9]26'!H42+'[9]27'!H42+'[9]28'!H42+'[9]29'!H42+'[9]30'!H42+'[9]31'!H42</f>
        <v>160</v>
      </c>
      <c r="J45" s="47">
        <f t="shared" si="2"/>
        <v>64.516129032258064</v>
      </c>
      <c r="K45" s="17">
        <v>0.2</v>
      </c>
      <c r="M45" s="20"/>
      <c r="N45" s="20"/>
      <c r="O45" s="38"/>
      <c r="Q45" s="34" t="s">
        <v>103</v>
      </c>
    </row>
    <row r="46" spans="1:20" s="34" customFormat="1" ht="15.75">
      <c r="A46" s="13">
        <v>3</v>
      </c>
      <c r="B46" s="14" t="s">
        <v>59</v>
      </c>
      <c r="C46" s="15">
        <v>3</v>
      </c>
      <c r="D46" s="15">
        <v>136</v>
      </c>
      <c r="E46" s="15">
        <v>30</v>
      </c>
      <c r="F46" s="15">
        <v>3</v>
      </c>
      <c r="G46" s="16">
        <f>'[9]01'!I43+'[9]01'!I49+'[9]02'!I43+'[9]02'!I49+'[9]03'!I43+'[9]03'!I49+'[9]04'!I43+'[9]04'!I49+'[9]05'!I43+'[9]05'!I49+'[9]06'!I43+'[9]06'!I49+'[9]07'!I43+'[9]07'!I49+'[9]08'!I43+'[9]08'!I49+'[9]09'!I43+'[9]09'!I49+'[9]10'!I43+'[9]10'!I49+'[9]11'!I43+'[9]11'!I49+'[9]12'!I43+'[9]12'!I49+'[9]13'!I43+'[9]13'!I49+'[9]14'!I43+'[9]14'!I49+'[9]15'!I43+'[9]15'!I49+'[9]16'!I43+'[9]16'!I49+'[9]17'!I43+'[9]17'!I49+'[9]18'!I43+'[9]18'!I49+'[9]19'!I43+'[9]19'!I49+'[9]20'!I43+'[9]20'!I49+'[9]21'!I43+'[9]21'!I49+'[9]22'!I43+'[9]22'!I49+'[9]23'!I43+'[9]23'!I49+'[9]24'!I43+'[9]24'!I49+'[9]25'!I43+'[9]25'!I49+'[9]26'!I43+'[9]26'!I49+'[9]27'!I43+'[9]27'!I49+'[9]28'!I43+'[9]28'!I49+'[9]29'!I43+'[9]29'!I49+'[9]30'!I43+'[9]30'!I49+'[9]31'!I43+'[9]31'!I49</f>
        <v>630</v>
      </c>
      <c r="H46" s="16">
        <f>'[9]01'!E43+'[9]01'!E49+'[9]02'!E43+'[9]02'!E49+'[9]03'!E43+'[9]03'!E49+'[9]04'!E43+'[9]04'!E49+'[9]05'!E43+'[9]05'!E49+'[9]06'!E43+'[9]06'!E49+'[9]07'!E43+'[9]07'!E49+'[9]08'!E43+'[9]08'!E49+'[9]09'!E43+'[9]09'!E49+'[9]10'!E43+'[9]10'!E49+'[9]11'!E43+'[9]11'!E49+'[9]12'!E43+'[9]12'!E49+'[9]13'!E43+'[9]13'!E49+'[9]14'!E43+'[9]14'!E49+'[9]15'!E43+'[9]15'!E49+'[9]16'!E43+'[9]16'!E49+'[9]17'!E43+'[9]17'!E49+'[9]18'!E43+'[9]18'!E49+'[9]19'!E43+'[9]19'!E49+'[9]20'!E43+'[9]20'!E49+'[9]21'!E43+'[9]21'!E49+'[9]22'!E43+'[9]22'!E49+'[9]23'!E43+'[9]23'!E49+'[9]24'!E43+'[9]24'!E49+'[9]25'!E43+'[9]25'!E49+'[9]26'!E43+'[9]26'!E49+'[9]27'!E43+'[9]27'!E49+'[9]28'!E43+'[9]28'!E49+'[9]29'!E43+'[9]29'!E49+'[9]30'!E43+'[9]30'!E49+'[9]31'!E43+'[9]31'!E49</f>
        <v>15</v>
      </c>
      <c r="I46" s="16">
        <f>'[9]01'!H43+'[9]01'!H49+'[9]02'!H43+'[9]02'!H49+'[9]03'!H43+'[9]03'!H49+'[9]04'!H43+'[9]04'!H49+'[9]05'!H43+'[9]05'!H49+'[9]06'!H43+'[9]06'!H49+'[9]07'!H43+'[9]07'!H49+'[9]08'!H43+'[9]08'!H49+'[9]09'!H43+'[9]09'!H49+'[9]10'!H43+'[9]10'!H49+'[9]11'!H43+'[9]11'!H49+'[9]12'!H43+'[9]12'!H49+'[9]13'!H43+'[9]13'!H49+'[9]14'!H43+'[9]14'!H49+'[9]15'!H43+'[9]15'!H49+'[9]16'!H43+'[9]16'!H49+'[9]17'!H43+'[9]17'!H49+'[9]18'!H43+'[9]18'!H49+'[9]19'!H43+'[9]19'!H49+'[9]20'!H43+'[9]20'!H49+'[9]21'!H43+'[9]21'!H49+'[9]22'!H43+'[9]22'!H49+'[9]23'!H43+'[9]23'!H49+'[9]24'!H43+'[9]24'!H49+'[9]25'!H43+'[9]25'!H49+'[9]26'!H43+'[9]26'!H49+'[9]27'!H43+'[9]27'!H49+'[9]28'!H43+'[9]28'!H49+'[9]29'!H43+'[9]29'!H49+'[9]30'!H43+'[9]30'!H49+'[9]31'!H43+'[9]31'!H49</f>
        <v>600</v>
      </c>
      <c r="J46" s="47">
        <f t="shared" si="2"/>
        <v>50</v>
      </c>
      <c r="K46" s="17">
        <v>1</v>
      </c>
      <c r="M46" s="20"/>
      <c r="N46" s="20"/>
      <c r="O46" s="38"/>
      <c r="Q46" s="34" t="s">
        <v>104</v>
      </c>
    </row>
    <row r="47" spans="1:20" s="34" customFormat="1" ht="15.75">
      <c r="A47" s="13">
        <v>4</v>
      </c>
      <c r="B47" s="14" t="s">
        <v>60</v>
      </c>
      <c r="C47" s="15">
        <v>1</v>
      </c>
      <c r="D47" s="15">
        <v>47</v>
      </c>
      <c r="E47" s="15">
        <v>6</v>
      </c>
      <c r="F47" s="15">
        <v>1</v>
      </c>
      <c r="G47" s="16">
        <f>'[9]01'!I44+'[9]02'!I44+'[9]03'!I44+'[9]04'!I44+'[9]05'!I44+'[9]06'!I44+'[9]07'!I44+'[9]08'!I44+'[9]09'!I44+'[9]10'!I44+'[9]11'!I44+'[9]12'!I44+'[9]13'!I44+'[9]14'!I44+'[9]15'!I44+'[9]16'!I44+'[9]17'!I44+'[9]18'!I44+'[9]19'!I44+'[9]20'!I44+'[9]21'!I44+'[9]22'!I44+'[9]23'!I44+'[9]24'!I44+'[9]25'!I44+'[9]26'!I44+'[9]27'!I44+'[9]28'!I44+'[9]29'!I44+'[9]30'!I44+'[9]31'!I44</f>
        <v>376</v>
      </c>
      <c r="H47" s="16">
        <f>'[9]01'!E44+'[9]02'!E44+'[9]03'!E44+'[9]04'!E44+'[9]05'!E44+'[9]06'!E44+'[9]07'!E44+'[9]08'!E44+'[9]09'!E44+'[9]10'!E44+'[9]11'!E44+'[9]12'!E44+'[9]13'!E44+'[9]14'!E44+'[9]15'!E44+'[9]16'!E44+'[9]17'!E44+'[9]18'!E44+'[9]19'!E44+'[9]20'!E44+'[9]21'!E44+'[9]22'!E44+'[9]23'!E44+'[9]24'!E44+'[9]25'!E44+'[9]26'!E44+'[9]27'!E44+'[9]28'!E44+'[9]29'!E44+'[9]30'!E44+'[9]31'!E44</f>
        <v>8</v>
      </c>
      <c r="I47" s="16">
        <f>'[9]01'!H44+'[9]02'!H44+'[9]03'!H44+'[9]04'!H44+'[9]05'!H44+'[9]06'!H44+'[9]07'!H44+'[9]08'!H44+'[9]09'!H44+'[9]10'!H44+'[9]11'!H44+'[9]12'!H44+'[9]13'!H44+'[9]14'!H44+'[9]15'!H44+'[9]16'!H44+'[9]17'!H44+'[9]18'!H44+'[9]19'!H44+'[9]20'!H44+'[9]21'!H44+'[9]22'!H44+'[9]23'!H44+'[9]24'!H44+'[9]25'!H44+'[9]26'!H44+'[9]27'!H44+'[9]28'!H44+'[9]29'!H44+'[9]30'!H44+'[9]31'!H44</f>
        <v>360</v>
      </c>
      <c r="J47" s="39">
        <f t="shared" si="2"/>
        <v>133.33333333333334</v>
      </c>
      <c r="K47" s="17">
        <v>0.2</v>
      </c>
      <c r="M47" s="20"/>
      <c r="N47" s="20"/>
      <c r="O47" s="38"/>
    </row>
    <row r="48" spans="1:20" s="34" customFormat="1" ht="15.75">
      <c r="A48" s="7" t="s">
        <v>61</v>
      </c>
      <c r="B48" s="19" t="s">
        <v>62</v>
      </c>
      <c r="C48" s="9">
        <f t="shared" ref="C48:I48" si="14">C49</f>
        <v>2</v>
      </c>
      <c r="D48" s="9">
        <f t="shared" si="14"/>
        <v>81</v>
      </c>
      <c r="E48" s="9">
        <f t="shared" si="14"/>
        <v>31</v>
      </c>
      <c r="F48" s="9">
        <f t="shared" si="14"/>
        <v>2</v>
      </c>
      <c r="G48" s="10">
        <f t="shared" si="14"/>
        <v>545</v>
      </c>
      <c r="H48" s="10">
        <f t="shared" si="14"/>
        <v>14</v>
      </c>
      <c r="I48" s="10">
        <f t="shared" si="14"/>
        <v>517</v>
      </c>
      <c r="J48" s="40"/>
      <c r="K48" s="37"/>
      <c r="N48" s="20"/>
      <c r="O48" s="38"/>
    </row>
    <row r="49" spans="1:17" s="34" customFormat="1" ht="15.75">
      <c r="A49" s="13">
        <v>1</v>
      </c>
      <c r="B49" s="14" t="s">
        <v>63</v>
      </c>
      <c r="C49" s="15">
        <v>2</v>
      </c>
      <c r="D49" s="15">
        <v>81</v>
      </c>
      <c r="E49" s="15">
        <f t="shared" si="1"/>
        <v>31</v>
      </c>
      <c r="F49" s="15">
        <v>2</v>
      </c>
      <c r="G49" s="16">
        <f>'[9]01'!I58+'[9]02'!I58+'[9]03'!I58+'[9]04'!I58+'[9]05'!I58+'[9]06'!I58+'[9]07'!I58+'[9]08'!I58+'[9]09'!I58+'[9]10'!I58+'[9]11'!I58+'[9]12'!I58+'[9]13'!I58+'[9]14'!I58+'[9]15'!I58+'[9]16'!I58+'[9]17'!I58+'[9]18'!I58+'[9]19'!I58+'[9]20'!I58+'[9]21'!I58+'[9]22'!I58+'[9]23'!I58+'[9]24'!I58+'[9]25'!I58+'[9]26'!I58+'[9]27'!I58+'[9]28'!I58+'[9]29'!I58+'[9]30'!I58+'[9]31'!I58</f>
        <v>545</v>
      </c>
      <c r="H49" s="16">
        <f>'[9]01'!E58+'[9]02'!E58+'[9]03'!E58+'[9]04'!E58+'[9]05'!E58+'[9]06'!E58+'[9]07'!E58+'[9]08'!E58+'[9]09'!E58+'[9]10'!E58+'[9]11'!E58+'[9]12'!E58+'[9]13'!E58+'[9]14'!E58+'[9]15'!E58+'[9]16'!E58+'[9]17'!E58+'[9]18'!E58+'[9]19'!E58+'[9]20'!E58+'[9]21'!E58+'[9]22'!E58+'[9]23'!E58+'[9]24'!E58+'[9]25'!E58+'[9]26'!E58+'[9]27'!E58+'[9]28'!E58+'[9]29'!E58+'[9]30'!E58+'[9]31'!E58</f>
        <v>14</v>
      </c>
      <c r="I49" s="16">
        <f>'[9]01'!H58+'[9]02'!H58+'[9]03'!H58+'[9]04'!H58+'[9]05'!H58+'[9]06'!H58+'[9]07'!H58+'[9]08'!H58+'[9]09'!H58+'[9]10'!H58+'[9]11'!H58+'[9]12'!H58+'[9]13'!H58+'[9]14'!H58+'[9]15'!H58+'[9]16'!H58+'[9]17'!H58+'[9]18'!H58+'[9]19'!H58+'[9]20'!H58+'[9]21'!H58+'[9]22'!H58+'[9]23'!H58+'[9]24'!H58+'[9]25'!H58+'[9]26'!H58+'[9]27'!H58+'[9]28'!H58+'[9]29'!H58+'[9]30'!H58+'[9]31'!H58</f>
        <v>517</v>
      </c>
      <c r="J49" s="47">
        <f t="shared" si="2"/>
        <v>45.161290322580648</v>
      </c>
      <c r="K49" s="17">
        <v>1</v>
      </c>
      <c r="M49" s="20"/>
      <c r="N49" s="20"/>
      <c r="O49" s="38"/>
      <c r="Q49" s="34" t="s">
        <v>105</v>
      </c>
    </row>
    <row r="50" spans="1:17" s="34" customFormat="1" ht="15.75">
      <c r="A50" s="7" t="s">
        <v>64</v>
      </c>
      <c r="B50" s="19" t="s">
        <v>65</v>
      </c>
      <c r="C50" s="9">
        <f t="shared" ref="C50:I50" si="15">C51</f>
        <v>2</v>
      </c>
      <c r="D50" s="9">
        <f t="shared" si="15"/>
        <v>93</v>
      </c>
      <c r="E50" s="9">
        <f t="shared" si="15"/>
        <v>9.2999999999999989</v>
      </c>
      <c r="F50" s="9">
        <f t="shared" si="15"/>
        <v>2</v>
      </c>
      <c r="G50" s="10">
        <f t="shared" si="15"/>
        <v>403</v>
      </c>
      <c r="H50" s="10">
        <f t="shared" si="15"/>
        <v>9</v>
      </c>
      <c r="I50" s="10">
        <f t="shared" si="15"/>
        <v>385</v>
      </c>
      <c r="J50" s="40"/>
      <c r="K50" s="37"/>
      <c r="N50" s="20"/>
      <c r="O50" s="38"/>
    </row>
    <row r="51" spans="1:17" s="34" customFormat="1" ht="16.5" thickBot="1">
      <c r="A51" s="21">
        <v>1</v>
      </c>
      <c r="B51" s="22" t="s">
        <v>66</v>
      </c>
      <c r="C51" s="23">
        <v>2</v>
      </c>
      <c r="D51" s="23">
        <v>93</v>
      </c>
      <c r="E51" s="23">
        <f>K51*31</f>
        <v>9.2999999999999989</v>
      </c>
      <c r="F51" s="23">
        <v>2</v>
      </c>
      <c r="G51" s="16">
        <f>'[9]01'!I60+'[9]02'!I60+'[9]03'!I60+'[9]04'!I60+'[9]05'!I60+'[9]06'!I60+'[9]07'!I60+'[9]08'!I60+'[9]09'!I60+'[9]10'!I60+'[9]11'!I60+'[9]12'!I60+'[9]13'!I60+'[9]14'!I60+'[9]15'!I60+'[9]16'!I60+'[9]17'!I60+'[9]18'!I60+'[9]19'!I60+'[9]20'!I60+'[9]21'!I60+'[9]22'!I60+'[9]23'!I60+'[9]24'!I60+'[9]25'!I60+'[9]26'!I60+'[9]27'!I60+'[9]28'!I60+'[9]29'!I60+'[9]30'!I60+'[9]31'!I60</f>
        <v>403</v>
      </c>
      <c r="H51" s="16">
        <f>'[9]01'!E60+'[9]02'!E60+'[9]03'!E60+'[9]04'!E60+'[9]05'!E60+'[9]06'!E60+'[9]07'!E60+'[9]08'!E60+'[9]09'!E60+'[9]10'!E60+'[9]11'!E60+'[9]12'!E60+'[9]13'!E60+'[9]14'!E60+'[9]15'!E60+'[9]16'!E60+'[9]17'!E60+'[9]18'!E60+'[9]19'!E60+'[9]20'!E60+'[9]21'!E60+'[9]22'!E60+'[9]23'!E60+'[9]24'!E60+'[9]25'!E60+'[9]26'!E60+'[9]27'!E60+'[9]28'!E60+'[9]29'!E60+'[9]30'!E60+'[9]31'!E60</f>
        <v>9</v>
      </c>
      <c r="I51" s="16">
        <f>'[9]01'!H60+'[9]02'!H60+'[9]03'!H60+'[9]04'!H60+'[9]05'!H60+'[9]06'!H60+'[9]07'!H60+'[9]08'!H60+'[9]09'!H60+'[9]10'!H60+'[9]11'!H60+'[9]12'!H60+'[9]13'!H60+'[9]14'!H60+'[9]15'!H60+'[9]16'!H60+'[9]17'!H60+'[9]18'!H60+'[9]19'!H60+'[9]20'!H60+'[9]21'!H60+'[9]22'!H60+'[9]23'!H60+'[9]24'!H60+'[9]25'!H60+'[9]26'!H60+'[9]27'!H60+'[9]28'!H60+'[9]29'!H60+'[9]30'!H60+'[9]31'!H60</f>
        <v>385</v>
      </c>
      <c r="J51" s="39">
        <f t="shared" si="2"/>
        <v>96.774193548387117</v>
      </c>
      <c r="K51" s="17">
        <v>0.3</v>
      </c>
      <c r="N51" s="20"/>
      <c r="O51" s="38"/>
    </row>
    <row r="52" spans="1:17" ht="16.5" thickTop="1">
      <c r="A52" s="4"/>
      <c r="B52" s="4"/>
      <c r="C52" s="4"/>
      <c r="D52" s="4"/>
      <c r="E52" s="4"/>
      <c r="F52" s="4"/>
      <c r="G52" s="79" t="s">
        <v>106</v>
      </c>
      <c r="H52" s="79"/>
      <c r="I52" s="79"/>
      <c r="J52" s="79"/>
      <c r="K52" s="79"/>
    </row>
    <row r="53" spans="1:17" ht="15.75">
      <c r="A53" s="4"/>
      <c r="B53" s="25" t="s">
        <v>68</v>
      </c>
      <c r="C53" s="4"/>
      <c r="D53" s="4"/>
      <c r="E53" s="4"/>
      <c r="F53" s="4"/>
      <c r="G53" s="80" t="s">
        <v>96</v>
      </c>
      <c r="H53" s="80"/>
      <c r="I53" s="80"/>
      <c r="J53" s="80"/>
      <c r="K53" s="80"/>
      <c r="L53" t="s">
        <v>73</v>
      </c>
    </row>
    <row r="54" spans="1:17" ht="15.75">
      <c r="A54" s="4"/>
      <c r="B54" s="26" t="s">
        <v>97</v>
      </c>
      <c r="C54" s="43"/>
      <c r="D54" s="4"/>
      <c r="E54" s="4"/>
      <c r="F54" s="4"/>
      <c r="G54" s="4"/>
      <c r="H54" s="4"/>
      <c r="I54" s="4"/>
      <c r="J54" s="4"/>
      <c r="K54" s="5"/>
    </row>
    <row r="55" spans="1:17">
      <c r="A55" s="4"/>
      <c r="B55" s="4" t="s">
        <v>98</v>
      </c>
      <c r="C55" s="4"/>
      <c r="D55" s="4"/>
      <c r="E55" s="4"/>
      <c r="F55" s="4"/>
      <c r="G55" s="4"/>
      <c r="H55" s="4"/>
      <c r="I55" s="4"/>
      <c r="J55" s="4"/>
      <c r="K55" s="5"/>
      <c r="L55" t="s">
        <v>73</v>
      </c>
    </row>
    <row r="56" spans="1:17">
      <c r="A56" s="4"/>
      <c r="B56" t="s">
        <v>107</v>
      </c>
      <c r="C56" s="4"/>
      <c r="D56" s="4"/>
      <c r="E56" s="4"/>
      <c r="F56" s="4"/>
      <c r="G56" s="4"/>
      <c r="H56" s="4"/>
      <c r="I56" s="4"/>
      <c r="J56" s="4"/>
      <c r="K56" s="5"/>
    </row>
    <row r="57" spans="1:17">
      <c r="B57" s="4" t="s">
        <v>100</v>
      </c>
    </row>
  </sheetData>
  <mergeCells count="16">
    <mergeCell ref="A4:K4"/>
    <mergeCell ref="A1:C1"/>
    <mergeCell ref="D1:K1"/>
    <mergeCell ref="A2:C2"/>
    <mergeCell ref="D2:K2"/>
    <mergeCell ref="A3:C3"/>
    <mergeCell ref="G52:K52"/>
    <mergeCell ref="G53:K53"/>
    <mergeCell ref="A6:K6"/>
    <mergeCell ref="A8:K8"/>
    <mergeCell ref="A10:A11"/>
    <mergeCell ref="B10:B11"/>
    <mergeCell ref="C10:E10"/>
    <mergeCell ref="F10:I10"/>
    <mergeCell ref="J10:J11"/>
    <mergeCell ref="K10:K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58"/>
  <sheetViews>
    <sheetView topLeftCell="A7" workbookViewId="0">
      <selection activeCell="B18" sqref="B18"/>
    </sheetView>
  </sheetViews>
  <sheetFormatPr defaultRowHeight="15"/>
  <cols>
    <col min="1" max="1" width="5.140625" bestFit="1" customWidth="1"/>
    <col min="2" max="2" width="39" bestFit="1" customWidth="1"/>
    <col min="3" max="3" width="7" bestFit="1" customWidth="1"/>
    <col min="4" max="4" width="8.7109375" bestFit="1" customWidth="1"/>
    <col min="5" max="5" width="9" bestFit="1" customWidth="1"/>
    <col min="6" max="6" width="7" bestFit="1" customWidth="1"/>
    <col min="7" max="7" width="8.7109375" bestFit="1" customWidth="1"/>
    <col min="8" max="8" width="9" bestFit="1" customWidth="1"/>
    <col min="9" max="9" width="8.85546875" bestFit="1" customWidth="1"/>
    <col min="10" max="10" width="34.85546875" bestFit="1" customWidth="1"/>
    <col min="11" max="11" width="9" bestFit="1" customWidth="1"/>
    <col min="12" max="12" width="1.42578125" bestFit="1" customWidth="1"/>
    <col min="15" max="15" width="3.28515625" bestFit="1" customWidth="1"/>
    <col min="16" max="16" width="6.42578125" bestFit="1" customWidth="1"/>
    <col min="17" max="20" width="1.85546875" bestFit="1" customWidth="1"/>
  </cols>
  <sheetData>
    <row r="1" spans="1:20" s="34" customFormat="1" ht="15.75">
      <c r="A1" s="83" t="s">
        <v>101</v>
      </c>
      <c r="B1" s="83"/>
      <c r="C1" s="83"/>
      <c r="D1" s="83" t="s">
        <v>1</v>
      </c>
      <c r="E1" s="83"/>
      <c r="F1" s="83"/>
      <c r="G1" s="83"/>
      <c r="H1" s="83"/>
      <c r="I1" s="83"/>
      <c r="J1" s="83"/>
      <c r="K1" s="83"/>
    </row>
    <row r="2" spans="1:20" s="35" customFormat="1" ht="18.75">
      <c r="A2" s="105" t="s">
        <v>87</v>
      </c>
      <c r="B2" s="105"/>
      <c r="C2" s="105"/>
      <c r="D2" s="101" t="s">
        <v>3</v>
      </c>
      <c r="E2" s="101"/>
      <c r="F2" s="101"/>
      <c r="G2" s="101"/>
      <c r="H2" s="101"/>
      <c r="I2" s="101"/>
      <c r="J2" s="101"/>
      <c r="K2" s="101"/>
    </row>
    <row r="3" spans="1:20" ht="18.75">
      <c r="A3" s="100" t="s">
        <v>2</v>
      </c>
      <c r="B3" s="100"/>
      <c r="C3" s="100"/>
      <c r="D3" s="3"/>
      <c r="E3" s="3"/>
      <c r="F3" s="3"/>
      <c r="G3" s="3"/>
      <c r="H3" s="3"/>
      <c r="I3" s="3"/>
      <c r="J3" s="3"/>
      <c r="K3" s="3"/>
    </row>
    <row r="4" spans="1:20" ht="20.25">
      <c r="A4" s="92" t="s">
        <v>4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t="s">
        <v>73</v>
      </c>
    </row>
    <row r="5" spans="1:20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20" ht="15.75">
      <c r="A6" s="82" t="s">
        <v>108</v>
      </c>
      <c r="B6" s="82"/>
      <c r="C6" s="82"/>
      <c r="D6" s="82"/>
      <c r="E6" s="82"/>
      <c r="F6" s="82"/>
      <c r="G6" s="82"/>
      <c r="H6" s="82"/>
      <c r="I6" s="82"/>
      <c r="J6" s="82"/>
      <c r="K6" s="82"/>
    </row>
    <row r="7" spans="1:20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20" ht="15.75">
      <c r="A8" s="82" t="s">
        <v>75</v>
      </c>
      <c r="B8" s="83"/>
      <c r="C8" s="83"/>
      <c r="D8" s="83"/>
      <c r="E8" s="83"/>
      <c r="F8" s="83"/>
      <c r="G8" s="83"/>
      <c r="H8" s="83"/>
      <c r="I8" s="83"/>
      <c r="J8" s="83"/>
      <c r="K8" s="83"/>
    </row>
    <row r="9" spans="1:20" ht="15.75" thickBot="1">
      <c r="A9" s="4"/>
      <c r="B9" s="4" t="s">
        <v>73</v>
      </c>
      <c r="C9" s="4"/>
      <c r="D9" s="4"/>
      <c r="E9" s="4"/>
      <c r="F9" s="4"/>
      <c r="G9" s="4"/>
      <c r="H9" s="4"/>
      <c r="I9" s="4"/>
      <c r="J9" s="4"/>
      <c r="K9" s="5"/>
    </row>
    <row r="10" spans="1:20" ht="15.75" thickTop="1">
      <c r="A10" s="84" t="s">
        <v>7</v>
      </c>
      <c r="B10" s="86" t="s">
        <v>8</v>
      </c>
      <c r="C10" s="86" t="s">
        <v>9</v>
      </c>
      <c r="D10" s="86"/>
      <c r="E10" s="86"/>
      <c r="F10" s="86" t="s">
        <v>10</v>
      </c>
      <c r="G10" s="86"/>
      <c r="H10" s="86"/>
      <c r="I10" s="86"/>
      <c r="J10" s="102" t="s">
        <v>80</v>
      </c>
      <c r="K10" s="88" t="s">
        <v>81</v>
      </c>
    </row>
    <row r="11" spans="1:20" ht="57">
      <c r="A11" s="85"/>
      <c r="B11" s="87"/>
      <c r="C11" s="6" t="s">
        <v>12</v>
      </c>
      <c r="D11" s="6" t="s">
        <v>13</v>
      </c>
      <c r="E11" s="6" t="s">
        <v>14</v>
      </c>
      <c r="F11" s="6" t="s">
        <v>12</v>
      </c>
      <c r="G11" s="6" t="s">
        <v>13</v>
      </c>
      <c r="H11" s="6" t="s">
        <v>14</v>
      </c>
      <c r="I11" s="6" t="s">
        <v>15</v>
      </c>
      <c r="J11" s="103"/>
      <c r="K11" s="89"/>
    </row>
    <row r="12" spans="1:20" s="34" customFormat="1" ht="15.75">
      <c r="A12" s="7" t="s">
        <v>16</v>
      </c>
      <c r="B12" s="8" t="s">
        <v>17</v>
      </c>
      <c r="C12" s="9">
        <f t="shared" ref="C12:I12" si="0">C13+C14+C15+C17+C18+C19+C16</f>
        <v>142</v>
      </c>
      <c r="D12" s="9">
        <f t="shared" si="0"/>
        <v>2813</v>
      </c>
      <c r="E12" s="9">
        <f t="shared" si="0"/>
        <v>1680</v>
      </c>
      <c r="F12" s="9">
        <f t="shared" si="0"/>
        <v>141</v>
      </c>
      <c r="G12" s="10">
        <f t="shared" si="0"/>
        <v>41012</v>
      </c>
      <c r="H12" s="10">
        <f t="shared" si="0"/>
        <v>2294</v>
      </c>
      <c r="I12" s="10">
        <f t="shared" si="0"/>
        <v>38688</v>
      </c>
      <c r="J12" s="36"/>
      <c r="K12" s="37"/>
      <c r="N12" s="38"/>
    </row>
    <row r="13" spans="1:20" s="34" customFormat="1" ht="15.75">
      <c r="A13" s="13">
        <v>1</v>
      </c>
      <c r="B13" s="14" t="s">
        <v>18</v>
      </c>
      <c r="C13" s="15">
        <v>40</v>
      </c>
      <c r="D13" s="15">
        <v>673</v>
      </c>
      <c r="E13" s="15">
        <f t="shared" ref="E13:E15" si="1">K13*30</f>
        <v>720</v>
      </c>
      <c r="F13" s="15">
        <v>40</v>
      </c>
      <c r="G13" s="16">
        <f>'[10]01'!I9+'[10]01'!I14+'[10]02'!I9+'[10]02'!I14+'[10]03'!I9+'[10]03'!I14+'[10]04'!I9+'[10]04'!I14+'[10]05'!I9+'[10]05'!I14+'[10]06'!I9+'[10]06'!I14+'[10]07'!I9+'[10]07'!I14+'[10]08'!I9+'[10]08'!I14+'[10]09'!I9+'[10]09'!I14+'[10]10'!I9+'[10]10'!I14+'[10]11'!I9+'[10]11'!I14+'[10]12'!I9+'[10]12'!I14+'[10]13'!I9+'[10]13'!I14+'[10]14'!I9+'[10]14'!I14+'[10]15'!I9+'[10]15'!I14+'[10]16'!I9+'[10]16'!I14+'[10]17'!I9+'[10]17'!I14+'[10]18'!I9+'[10]18'!I14+'[10]19'!I9+'[10]19'!I14+'[10]20'!I9+'[10]20'!I14+'[10]21'!I9+'[10]21'!I14+'[10]22'!I9+'[10]22'!I14+'[10]23'!I9+'[10]23'!I14+'[10]24'!I9+'[10]24'!I14+'[10]25'!I9+'[10]25'!I14+'[10]26'!I9+'[10]26'!I14+'[10]27'!I9+'[10]27'!I14+'[10]28'!I9+'[10]28'!I14+'[10]29'!I9+'[10]29'!I14+'[10]30'!I9+'[10]30'!I14+'[10]31'!I9+'[10]31'!I14</f>
        <v>15014</v>
      </c>
      <c r="H13" s="16">
        <f>'[10]01'!C9+'[10]01'!C14+'[10]02'!C9+'[10]02'!C14+'[10]03'!C9+'[10]03'!C14+'[10]04'!C9+'[10]04'!C14+'[10]05'!C9+'[10]05'!C14+'[10]06'!C9+'[10]06'!C14+'[10]07'!C9+'[10]07'!C14+'[10]08'!C9+'[10]08'!C14+'[10]09'!C9+'[10]09'!C14+'[10]10'!C9+'[10]10'!C14+'[10]11'!C9+'[10]11'!C14+'[10]12'!C9+'[10]12'!C14+'[10]13'!C9+'[10]13'!C14+'[10]14'!C9+'[10]14'!C14+'[10]15'!C9+'[10]15'!C14+'[10]16'!C9+'[10]16'!C14+'[10]17'!C9+'[10]17'!C14+'[10]18'!C9+'[10]18'!C14+'[10]19'!C9+'[10]19'!C14+'[10]20'!C9+'[10]20'!C14+'[10]21'!C9+'[10]21'!C14+'[10]22'!C9+'[10]22'!C14+'[10]23'!C9+'[10]23'!C14+'[10]24'!C9+'[10]24'!C14+'[10]25'!C9+'[10]25'!C14+'[10]26'!C9+'[10]26'!C14+'[10]27'!C9+'[10]27'!C14+'[10]28'!C9+'[10]28'!C14+'[10]29'!C9+'[10]29'!C14+'[10]30'!C9+'[10]30'!C14+'[10]31'!C9+'[10]31'!C14</f>
        <v>920</v>
      </c>
      <c r="I13" s="16">
        <f>'[10]01'!H9+'[10]01'!H14+'[10]02'!H9+'[10]02'!H14+'[10]03'!H9+'[10]03'!H14+'[10]04'!H9+'[10]04'!H14+'[10]05'!H9+'[10]05'!H14+'[10]06'!H9+'[10]06'!H14+'[10]07'!H9+'[10]07'!H14+'[10]08'!H9+'[10]08'!H14+'[10]09'!H9+'[10]09'!H14+'[10]10'!H9+'[10]10'!H14+'[10]11'!H9+'[10]11'!H14+'[10]12'!H9+'[10]12'!H14+'[10]13'!H9+'[10]13'!H14+'[10]14'!H9+'[10]14'!H14+'[10]15'!H9+'[10]15'!H14+'[10]16'!H9+'[10]16'!H14+'[10]17'!H9+'[10]17'!H14+'[10]18'!H9+'[10]18'!H14+'[10]19'!H9+'[10]19'!H14+'[10]20'!H9+'[10]20'!H14+'[10]21'!H9+'[10]21'!H14+'[10]22'!H9+'[10]22'!H14+'[10]23'!H9+'[10]23'!H14+'[10]24'!H9+'[10]24'!H14+'[10]25'!H9+'[10]25'!H14+'[10]26'!H9+'[10]26'!H14+'[10]27'!H9+'[10]27'!H14+'[10]28'!H9+'[10]28'!H14+'[10]29'!H9+'[10]29'!H14+'[10]30'!H9+'[10]30'!H14+'[10]31'!H9+'[10]31'!H14</f>
        <v>14094</v>
      </c>
      <c r="J13" s="39">
        <f>H13/E13%</f>
        <v>127.77777777777777</v>
      </c>
      <c r="K13" s="17">
        <v>24</v>
      </c>
      <c r="N13" s="38"/>
    </row>
    <row r="14" spans="1:20" s="34" customFormat="1" ht="15.75">
      <c r="A14" s="13">
        <v>2</v>
      </c>
      <c r="B14" s="14" t="s">
        <v>19</v>
      </c>
      <c r="C14" s="15">
        <v>49</v>
      </c>
      <c r="D14" s="15">
        <v>1105</v>
      </c>
      <c r="E14" s="15">
        <f t="shared" si="1"/>
        <v>420</v>
      </c>
      <c r="F14" s="15">
        <v>49</v>
      </c>
      <c r="G14" s="16">
        <f>'[10]01'!I10+'[10]01'!I15+'[10]02'!I10+'[10]02'!I15+'[10]03'!I10+'[10]03'!I15+'[10]04'!I10+'[10]04'!I15+'[10]05'!I10+'[10]05'!I15+'[10]06'!I10+'[10]06'!I15+'[10]07'!I10+'[10]07'!I15+'[10]08'!I10+'[10]08'!I15+'[10]09'!I10+'[10]09'!I15+'[10]10'!I10+'[10]10'!I15+'[10]11'!I10+'[10]11'!I15+'[10]12'!I10+'[10]12'!I15+'[10]13'!I10+'[10]13'!I15+'[10]14'!I10+'[10]14'!I15+'[10]15'!I10+'[10]15'!I15+'[10]16'!I10+'[10]16'!I15+'[10]17'!I10+'[10]17'!I15+'[10]18'!I10+'[10]18'!I15+'[10]19'!I10+'[10]19'!I15+'[10]20'!I10+'[10]20'!I15+'[10]21'!I10+'[10]21'!I15+'[10]22'!I10+'[10]22'!I15+'[10]23'!I10+'[10]23'!I15+'[10]24'!I10+'[10]24'!I15+'[10]25'!I10+'[10]25'!I15+'[10]26'!I10+'[10]26'!I15+'[10]27'!I10+'[10]27'!I15+'[10]28'!I10+'[10]28'!I15+'[10]29'!I10+'[10]29'!I15+'[10]30'!I10+'[10]30'!I15+'[10]31'!I10+'[10]31'!I15</f>
        <v>13216</v>
      </c>
      <c r="H14" s="16">
        <f>'[10]01'!D10+'[10]01'!D15+'[10]02'!D10+'[10]02'!D15+'[10]03'!D10+'[10]03'!D15+'[10]04'!D10+'[10]04'!D15+'[10]05'!D10+'[10]05'!D15+'[10]06'!D10+'[10]06'!D15+'[10]07'!D10+'[10]07'!D15+'[10]08'!D10+'[10]08'!D15+'[10]09'!D10+'[10]09'!D15+'[10]10'!D10+'[10]10'!D15+'[10]11'!D10+'[10]11'!D15+'[10]12'!D10+'[10]12'!D15+'[10]13'!D10+'[10]13'!D15+'[10]14'!D10+'[10]14'!D15+'[10]15'!D10+'[10]15'!D15+'[10]16'!D10+'[10]16'!D15+'[10]17'!D10+'[10]17'!D15+'[10]18'!D10+'[10]18'!D15+'[10]19'!D10+'[10]19'!D15+'[10]20'!D10+'[10]20'!D15+'[10]21'!D10+'[10]21'!D15+'[10]22'!D10+'[10]22'!D15+'[10]23'!D10+'[10]23'!D15+'[10]24'!D10+'[10]24'!D15+'[10]25'!D10+'[10]25'!D15+'[10]26'!D10+'[10]26'!D15+'[10]27'!D10+'[10]27'!D15+'[10]28'!D10+'[10]28'!D15+'[10]29'!D10+'[10]29'!D15+'[10]30'!D10+'[10]30'!D15+'[10]31'!D10+'[10]31'!D15</f>
        <v>639</v>
      </c>
      <c r="I14" s="16">
        <f>'[10]01'!H10+'[10]01'!H15+'[10]02'!H10+'[10]02'!H15+'[10]03'!H10+'[10]03'!H15+'[10]04'!H10+'[10]04'!H15+'[10]05'!H10+'[10]05'!H15+'[10]06'!H10+'[10]06'!H15+'[10]07'!H10+'[10]07'!H15+'[10]08'!H10+'[10]08'!H15+'[10]09'!H10+'[10]09'!H15+'[10]10'!H10+'[10]10'!H15+'[10]11'!H10+'[10]11'!H15+'[10]12'!H10+'[10]12'!H15+'[10]13'!H10+'[10]13'!H15+'[10]14'!H10+'[10]14'!H15+'[10]15'!H10+'[10]15'!H15+'[10]16'!H10+'[10]16'!H15+'[10]17'!H10+'[10]17'!H15+'[10]18'!H10+'[10]18'!H15+'[10]19'!H10+'[10]19'!H15+'[10]20'!H10+'[10]20'!H15+'[10]21'!H10+'[10]21'!H15+'[10]22'!H10+'[10]22'!H15+'[10]23'!H10+'[10]23'!H15+'[10]24'!H10+'[10]24'!H15+'[10]25'!H10+'[10]25'!H15+'[10]26'!H10+'[10]26'!H15+'[10]27'!H10+'[10]27'!H15+'[10]28'!H10+'[10]28'!H15+'[10]29'!H10+'[10]29'!H15+'[10]30'!H10+'[10]30'!H15+'[10]31'!H10+'[10]31'!H15</f>
        <v>12577</v>
      </c>
      <c r="J14" s="39">
        <f t="shared" ref="J14:J49" si="2">H14/E14%</f>
        <v>152.14285714285714</v>
      </c>
      <c r="K14" s="17">
        <v>14</v>
      </c>
      <c r="N14" s="38"/>
    </row>
    <row r="15" spans="1:20" s="34" customFormat="1" ht="15.75">
      <c r="A15" s="13">
        <v>3</v>
      </c>
      <c r="B15" s="14" t="s">
        <v>20</v>
      </c>
      <c r="C15" s="15">
        <v>44</v>
      </c>
      <c r="D15" s="15">
        <v>829</v>
      </c>
      <c r="E15" s="15">
        <f t="shared" si="1"/>
        <v>420</v>
      </c>
      <c r="F15" s="15">
        <v>44</v>
      </c>
      <c r="G15" s="16">
        <f>'[10]01'!I11+'[10]01'!I16+'[10]02'!I11+'[10]02'!I16+'[10]03'!I11+'[10]03'!I16+'[10]04'!I11+'[10]04'!I16+'[10]05'!I11+'[10]05'!I16+'[10]06'!I11+'[10]06'!I16+'[10]07'!I11+'[10]07'!I16+'[10]08'!I11+'[10]08'!I16+'[10]09'!I11+'[10]09'!I16+'[10]10'!I11+'[10]10'!I16+'[10]11'!I11+'[10]11'!I16+'[10]12'!I11+'[10]12'!I16+'[10]13'!I11+'[10]13'!I16+'[10]14'!I11+'[10]14'!I16+'[10]15'!I11+'[10]15'!I16+'[10]16'!I11+'[10]16'!I16+'[10]17'!I11+'[10]17'!I16+'[10]18'!I11+'[10]18'!I16+'[10]19'!I11+'[10]19'!I16+'[10]20'!I11+'[10]20'!I16+'[10]21'!I11+'[10]21'!I16+'[10]22'!I11+'[10]22'!I16+'[10]23'!I11+'[10]23'!I16+'[10]24'!I11+'[10]24'!I16+'[10]25'!I11+'[10]25'!I16+'[10]26'!I11+'[10]26'!I16+'[10]27'!I11+'[10]27'!I16+'[10]28'!I11+'[10]28'!I16+'[10]29'!I11+'[10]29'!I16+'[10]30'!I11+'[10]30'!I16+'[10]31'!I11+'[10]31'!I16</f>
        <v>9890</v>
      </c>
      <c r="H15" s="16">
        <f>'[10]01'!D11+'[10]01'!D16+'[10]02'!D11+'[10]02'!D16+'[10]03'!D11+'[10]03'!D16+'[10]04'!D11+'[10]04'!D16+'[10]05'!D11+'[10]05'!D16+'[10]06'!D11+'[10]06'!D16+'[10]07'!D11+'[10]07'!D16+'[10]08'!D11+'[10]08'!D16+'[10]09'!D11+'[10]09'!D16+'[10]10'!D11+'[10]10'!D16+'[10]11'!D11+'[10]11'!D16+'[10]12'!D11+'[10]12'!D16+'[10]13'!D11+'[10]13'!D16+'[10]14'!D11+'[10]14'!D16+'[10]15'!D11+'[10]15'!D16+'[10]16'!D11+'[10]16'!D16+'[10]17'!D11+'[10]17'!D16+'[10]18'!D11+'[10]18'!D16+'[10]19'!D11+'[10]19'!D16+'[10]20'!D11+'[10]20'!D16+'[10]21'!D11+'[10]21'!D16+'[10]22'!D11+'[10]22'!D16+'[10]23'!D11+'[10]23'!D16+'[10]24'!D11+'[10]24'!D16+'[10]25'!D11+'[10]25'!D16+'[10]26'!D11+'[10]26'!D16+'[10]27'!D11+'[10]27'!D16+'[10]28'!D11+'[10]28'!D16+'[10]29'!D11+'[10]29'!D16+'[10]30'!D11+'[10]30'!D16+'[10]31'!D11+'[10]31'!D16</f>
        <v>591</v>
      </c>
      <c r="I15" s="16">
        <f>'[10]01'!H11+'[10]01'!H16+'[10]02'!H11+'[10]02'!H16+'[10]03'!H11+'[10]03'!H16+'[10]04'!H11+'[10]04'!H16+'[10]05'!H11+'[10]05'!H16+'[10]06'!H11+'[10]06'!H16+'[10]07'!H11+'[10]07'!H16+'[10]08'!H11+'[10]08'!H16+'[10]09'!H11+'[10]09'!H16+'[10]10'!H11+'[10]10'!H16+'[10]11'!H11+'[10]11'!H16+'[10]12'!H11+'[10]12'!H16+'[10]13'!H11+'[10]13'!H16+'[10]14'!H11+'[10]14'!H16+'[10]15'!H11+'[10]15'!H16+'[10]16'!H11+'[10]16'!H16+'[10]17'!H11+'[10]17'!H16+'[10]18'!H11+'[10]18'!H16+'[10]19'!H11+'[10]19'!H16+'[10]20'!H11+'[10]20'!H16+'[10]21'!H11+'[10]21'!H16+'[10]22'!H11+'[10]22'!H16+'[10]23'!H11+'[10]23'!H16+'[10]24'!H11+'[10]24'!H16+'[10]25'!H11+'[10]25'!H16+'[10]26'!H11+'[10]26'!H16+'[10]27'!H11+'[10]27'!H16+'[10]28'!H11+'[10]28'!H16+'[10]29'!H11+'[10]29'!H16+'[10]30'!H11+'[10]30'!H16+'[10]31'!H11+'[10]31'!H16</f>
        <v>9299</v>
      </c>
      <c r="J15" s="39">
        <f t="shared" si="2"/>
        <v>140.71428571428572</v>
      </c>
      <c r="K15" s="17">
        <v>14</v>
      </c>
      <c r="N15" s="38"/>
      <c r="T15" s="34" t="s">
        <v>73</v>
      </c>
    </row>
    <row r="16" spans="1:20" s="34" customFormat="1" ht="15.75">
      <c r="A16" s="13">
        <v>4</v>
      </c>
      <c r="B16" s="14" t="s">
        <v>109</v>
      </c>
      <c r="C16" s="15">
        <v>2</v>
      </c>
      <c r="D16" s="15">
        <v>32</v>
      </c>
      <c r="E16" s="15">
        <v>30</v>
      </c>
      <c r="F16" s="15">
        <v>2</v>
      </c>
      <c r="G16" s="16">
        <v>848</v>
      </c>
      <c r="H16" s="16">
        <v>53</v>
      </c>
      <c r="I16" s="16">
        <v>795</v>
      </c>
      <c r="J16" s="39">
        <f>H17/E17%</f>
        <v>100</v>
      </c>
      <c r="K16" s="17">
        <v>1</v>
      </c>
      <c r="N16" s="38"/>
      <c r="O16" s="34" t="s">
        <v>73</v>
      </c>
    </row>
    <row r="17" spans="1:19" s="34" customFormat="1" ht="15.75">
      <c r="A17" s="13">
        <v>5</v>
      </c>
      <c r="B17" s="14" t="s">
        <v>22</v>
      </c>
      <c r="C17" s="15">
        <v>2</v>
      </c>
      <c r="D17" s="15">
        <v>80</v>
      </c>
      <c r="E17" s="15">
        <f>K16*30</f>
        <v>30</v>
      </c>
      <c r="F17" s="15">
        <v>2</v>
      </c>
      <c r="G17" s="16">
        <v>1068</v>
      </c>
      <c r="H17" s="16">
        <v>30</v>
      </c>
      <c r="I17" s="16">
        <v>1008</v>
      </c>
      <c r="J17" s="39">
        <f>H18/E18%</f>
        <v>130</v>
      </c>
      <c r="K17" s="17">
        <v>1</v>
      </c>
      <c r="N17" s="38"/>
    </row>
    <row r="18" spans="1:19" s="34" customFormat="1" ht="15.75">
      <c r="A18" s="13">
        <v>6</v>
      </c>
      <c r="B18" s="14" t="s">
        <v>23</v>
      </c>
      <c r="C18" s="15">
        <v>3</v>
      </c>
      <c r="D18" s="15">
        <v>62</v>
      </c>
      <c r="E18" s="15">
        <f>K17*30</f>
        <v>30</v>
      </c>
      <c r="F18" s="15">
        <v>2</v>
      </c>
      <c r="G18" s="16">
        <v>624</v>
      </c>
      <c r="H18" s="16">
        <v>39</v>
      </c>
      <c r="I18" s="16">
        <v>585</v>
      </c>
      <c r="J18" s="39">
        <f>H19/E19%</f>
        <v>73.333333333333343</v>
      </c>
      <c r="K18" s="17">
        <v>1</v>
      </c>
      <c r="N18" s="38"/>
      <c r="O18" s="34" t="s">
        <v>73</v>
      </c>
    </row>
    <row r="19" spans="1:19" s="34" customFormat="1" ht="15.75">
      <c r="A19" s="13">
        <v>7</v>
      </c>
      <c r="B19" s="14" t="s">
        <v>24</v>
      </c>
      <c r="C19" s="15">
        <v>2</v>
      </c>
      <c r="D19" s="15">
        <v>32</v>
      </c>
      <c r="E19" s="15">
        <f>K18*30</f>
        <v>30</v>
      </c>
      <c r="F19" s="15">
        <v>2</v>
      </c>
      <c r="G19" s="16">
        <v>352</v>
      </c>
      <c r="H19" s="16">
        <v>22</v>
      </c>
      <c r="I19" s="16">
        <v>330</v>
      </c>
      <c r="J19" s="39">
        <f>H16/E16%</f>
        <v>176.66666666666669</v>
      </c>
      <c r="K19" s="17">
        <v>1</v>
      </c>
      <c r="N19" s="38"/>
    </row>
    <row r="20" spans="1:19" s="34" customFormat="1" ht="15.75">
      <c r="A20" s="7" t="s">
        <v>25</v>
      </c>
      <c r="B20" s="19" t="s">
        <v>26</v>
      </c>
      <c r="C20" s="9">
        <f t="shared" ref="C20:I20" si="3">C21</f>
        <v>37</v>
      </c>
      <c r="D20" s="9">
        <f t="shared" si="3"/>
        <v>669</v>
      </c>
      <c r="E20" s="9">
        <f t="shared" si="3"/>
        <v>2700</v>
      </c>
      <c r="F20" s="9">
        <f t="shared" si="3"/>
        <v>32</v>
      </c>
      <c r="G20" s="10">
        <f t="shared" si="3"/>
        <v>47221</v>
      </c>
      <c r="H20" s="10">
        <f t="shared" si="3"/>
        <v>2930</v>
      </c>
      <c r="I20" s="10">
        <f t="shared" si="3"/>
        <v>44280</v>
      </c>
      <c r="J20" s="40"/>
      <c r="K20" s="37"/>
      <c r="N20" s="38"/>
    </row>
    <row r="21" spans="1:19" s="34" customFormat="1" ht="15.75">
      <c r="A21" s="13">
        <v>1</v>
      </c>
      <c r="B21" s="14" t="s">
        <v>90</v>
      </c>
      <c r="C21" s="15">
        <v>37</v>
      </c>
      <c r="D21" s="15">
        <v>669</v>
      </c>
      <c r="E21" s="15">
        <f>K21*30</f>
        <v>2700</v>
      </c>
      <c r="F21" s="15">
        <v>32</v>
      </c>
      <c r="G21" s="16">
        <f>'[10]01'!I21+'[10]02'!I21+'[10]03'!I21+'[10]04'!I21+'[10]05'!I21+'[10]06'!I21+'[10]07'!I21+'[10]08'!I21+'[10]09'!I21+'[10]10'!I21+'[10]11'!I21+'[10]12'!I21+'[10]13'!I21+'[10]14'!I21+'[10]15'!I21+'[10]16'!I21+'[10]17'!I21+'[10]18'!I21+'[10]19'!I21+'[10]20'!I21+'[10]21'!I21+'[10]22'!I21+'[10]23'!I21+'[10]24'!I21+'[10]25'!I21+'[10]26'!I21+'[10]27'!I21+'[10]28'!I21+'[10]29'!I21+'[10]30'!I21+'[10]31'!I21</f>
        <v>47221</v>
      </c>
      <c r="H21" s="16">
        <f>'[10]01'!E21+'[10]02'!E21+'[10]03'!E21+'[10]04'!E21+'[10]05'!E21+'[10]06'!E21+'[10]07'!E21+'[10]08'!E21+'[10]09'!E21+'[10]10'!E21+'[10]11'!E21+'[10]12'!E21+'[10]13'!E21+'[10]14'!E21+'[10]15'!E21+'[10]16'!E21+'[10]17'!E21+'[10]18'!E21+'[10]19'!E21+'[10]20'!E21+'[10]21'!E21+'[10]22'!E21+'[10]23'!E21+'[10]24'!E21+'[10]25'!E21+'[10]26'!E21+'[10]27'!E21+'[10]28'!E21+'[10]29'!E21+'[10]30'!E21+'[10]31'!E21</f>
        <v>2930</v>
      </c>
      <c r="I21" s="16">
        <f>'[10]01'!H21+'[10]02'!H21+'[10]03'!H21+'[10]04'!H21+'[10]05'!H21+'[10]06'!H21+'[10]07'!H21+'[10]08'!H21+'[10]09'!H21+'[10]10'!H21+'[10]11'!H21+'[10]12'!H21+'[10]13'!H21+'[10]14'!H21+'[10]15'!H21+'[10]16'!H21+'[10]17'!H21+'[10]18'!H21+'[10]19'!H21+'[10]20'!H21+'[10]21'!H21+'[10]22'!H21+'[10]23'!H21+'[10]24'!H21+'[10]25'!H21+'[10]26'!H21+'[10]27'!H21+'[10]28'!H21+'[10]29'!H21+'[10]30'!H21+'[10]31'!H21</f>
        <v>44280</v>
      </c>
      <c r="J21" s="39">
        <f t="shared" si="2"/>
        <v>108.51851851851852</v>
      </c>
      <c r="K21" s="17">
        <v>90</v>
      </c>
      <c r="M21" s="1"/>
      <c r="N21" s="38"/>
      <c r="P21" s="34" t="s">
        <v>73</v>
      </c>
    </row>
    <row r="22" spans="1:19" s="34" customFormat="1" ht="15.75">
      <c r="A22" s="7" t="s">
        <v>28</v>
      </c>
      <c r="B22" s="19" t="s">
        <v>29</v>
      </c>
      <c r="C22" s="9">
        <f t="shared" ref="C22:I22" si="4">C23</f>
        <v>2</v>
      </c>
      <c r="D22" s="9">
        <f t="shared" si="4"/>
        <v>68</v>
      </c>
      <c r="E22" s="9">
        <f t="shared" si="4"/>
        <v>30</v>
      </c>
      <c r="F22" s="9">
        <f t="shared" si="4"/>
        <v>1</v>
      </c>
      <c r="G22" s="10">
        <f t="shared" si="4"/>
        <v>816</v>
      </c>
      <c r="H22" s="10">
        <f t="shared" si="4"/>
        <v>24</v>
      </c>
      <c r="I22" s="10">
        <f t="shared" si="4"/>
        <v>768</v>
      </c>
      <c r="J22" s="40"/>
      <c r="K22" s="37"/>
      <c r="M22" s="1"/>
      <c r="N22" s="38"/>
    </row>
    <row r="23" spans="1:19" s="34" customFormat="1" ht="15.75">
      <c r="A23" s="13">
        <v>1</v>
      </c>
      <c r="B23" s="14" t="s">
        <v>30</v>
      </c>
      <c r="C23" s="15">
        <v>2</v>
      </c>
      <c r="D23" s="15">
        <v>68</v>
      </c>
      <c r="E23" s="15">
        <f>K23*30</f>
        <v>30</v>
      </c>
      <c r="F23" s="15">
        <v>1</v>
      </c>
      <c r="G23" s="16">
        <f>'[10]01'!I23+'[10]02'!I23+'[10]03'!I23+'[10]04'!I23+'[10]05'!I23+'[10]06'!I23+'[10]07'!I23+'[10]08'!I23+'[10]09'!I23+'[10]10'!I23+'[10]11'!I23+'[10]12'!I23+'[10]13'!I23+'[10]14'!I23+'[10]15'!I23+'[10]16'!I23+'[10]17'!I23+'[10]18'!I23+'[10]19'!I23+'[10]20'!I23+'[10]21'!I23+'[10]22'!I23+'[10]23'!I23+'[10]24'!I23+'[10]25'!I23+'[10]26'!I23+'[10]27'!I23+'[10]28'!I23+'[10]29'!I23+'[10]30'!I23+'[10]31'!I23</f>
        <v>816</v>
      </c>
      <c r="H23" s="16">
        <f>'[10]01'!E23+'[10]02'!E23+'[10]03'!E23+'[10]04'!E23+'[10]05'!E23+'[10]06'!E23+'[10]07'!E23+'[10]08'!E23+'[10]09'!E23+'[10]10'!E23+'[10]11'!E23+'[10]12'!E23+'[10]13'!E23+'[10]14'!E23+'[10]15'!E23+'[10]16'!E23+'[10]17'!E23+'[10]18'!E23+'[10]19'!E23+'[10]20'!E23+'[10]21'!E23+'[10]22'!E23+'[10]23'!E23+'[10]24'!E23+'[10]25'!E23+'[10]26'!E23+'[10]27'!E23+'[10]28'!E23+'[10]29'!E23+'[10]30'!E23+'[10]31'!E23</f>
        <v>24</v>
      </c>
      <c r="I23" s="16">
        <f>'[10]01'!H23+'[10]02'!H23+'[10]03'!H23+'[10]04'!H23+'[10]05'!H23+'[10]06'!H23+'[10]07'!H23+'[10]08'!H23+'[10]09'!H23+'[10]10'!H23+'[10]11'!H23+'[10]12'!H23+'[10]13'!H23+'[10]14'!H23+'[10]15'!H23+'[10]16'!H23+'[10]17'!H23+'[10]18'!H23+'[10]19'!H23+'[10]20'!H23+'[10]21'!H23+'[10]22'!H23+'[10]23'!H23+'[10]24'!H23+'[10]25'!H23+'[10]26'!H23+'[10]27'!H23+'[10]28'!H23+'[10]29'!H23+'[10]30'!H23+'[10]31'!H23</f>
        <v>768</v>
      </c>
      <c r="J23" s="39">
        <f t="shared" si="2"/>
        <v>80</v>
      </c>
      <c r="K23" s="17">
        <v>1</v>
      </c>
      <c r="M23" s="1"/>
      <c r="N23" s="38"/>
      <c r="O23" s="38">
        <f>22-H23</f>
        <v>-2</v>
      </c>
      <c r="P23" s="34" t="s">
        <v>110</v>
      </c>
    </row>
    <row r="24" spans="1:19" s="34" customFormat="1" ht="15.75">
      <c r="A24" s="7" t="s">
        <v>31</v>
      </c>
      <c r="B24" s="19" t="s">
        <v>32</v>
      </c>
      <c r="C24" s="9">
        <f t="shared" ref="C24:I24" si="5">C25</f>
        <v>2</v>
      </c>
      <c r="D24" s="9">
        <f t="shared" si="5"/>
        <v>56</v>
      </c>
      <c r="E24" s="9">
        <f t="shared" si="5"/>
        <v>30</v>
      </c>
      <c r="F24" s="9">
        <f t="shared" si="5"/>
        <v>2</v>
      </c>
      <c r="G24" s="10">
        <f t="shared" si="5"/>
        <v>840</v>
      </c>
      <c r="H24" s="10">
        <f t="shared" si="5"/>
        <v>30</v>
      </c>
      <c r="I24" s="10">
        <f t="shared" si="5"/>
        <v>810</v>
      </c>
      <c r="J24" s="40"/>
      <c r="K24" s="37"/>
      <c r="N24" s="38"/>
    </row>
    <row r="25" spans="1:19" s="34" customFormat="1" ht="15.75">
      <c r="A25" s="13">
        <v>1</v>
      </c>
      <c r="B25" s="14" t="s">
        <v>33</v>
      </c>
      <c r="C25" s="15">
        <v>2</v>
      </c>
      <c r="D25" s="15">
        <v>56</v>
      </c>
      <c r="E25" s="15">
        <f>K25*30</f>
        <v>30</v>
      </c>
      <c r="F25" s="15">
        <v>2</v>
      </c>
      <c r="G25" s="16">
        <f>'[10]01'!I25+'[10]02'!I25+'[10]03'!I25+'[10]04'!I25+'[10]05'!I25+'[10]06'!I25+'[10]07'!I25+'[10]08'!I25+'[10]09'!I25+'[10]10'!I25+'[10]11'!I25+'[10]12'!I25+'[10]13'!I25+'[10]14'!I25+'[10]15'!I25+'[10]16'!I25+'[10]17'!I25+'[10]18'!I25+'[10]19'!I25+'[10]20'!I25+'[10]21'!I25+'[10]22'!I25+'[10]23'!I25+'[10]24'!I25+'[10]25'!I25+'[10]26'!I25+'[10]27'!I25+'[10]28'!I25+'[10]29'!I25+'[10]30'!I25+'[10]31'!I25</f>
        <v>840</v>
      </c>
      <c r="H25" s="16">
        <f>'[10]01'!E25+'[10]02'!E25+'[10]03'!E25+'[10]04'!E25+'[10]05'!E25+'[10]06'!E25+'[10]07'!E25+'[10]08'!E25+'[10]09'!E25+'[10]10'!E25+'[10]11'!E25+'[10]12'!E25+'[10]13'!E25+'[10]14'!E25+'[10]15'!E25+'[10]16'!E25+'[10]17'!E25+'[10]18'!E25+'[10]19'!E25+'[10]20'!E25+'[10]21'!E25+'[10]22'!E25+'[10]23'!E25+'[10]24'!E25+'[10]25'!E25+'[10]26'!E25+'[10]27'!E25+'[10]28'!E25+'[10]29'!E25+'[10]30'!E25+'[10]31'!E25</f>
        <v>30</v>
      </c>
      <c r="I25" s="16">
        <f>'[10]01'!H25+'[10]02'!H25+'[10]03'!H25+'[10]04'!H25+'[10]05'!H25+'[10]06'!H25+'[10]07'!H25+'[10]08'!H25+'[10]09'!H25+'[10]10'!H25+'[10]11'!H25+'[10]12'!H25+'[10]13'!H25+'[10]14'!H25+'[10]15'!H25+'[10]16'!H25+'[10]17'!H25+'[10]18'!H25+'[10]19'!H25+'[10]20'!H25+'[10]21'!H25+'[10]22'!H25+'[10]23'!H25+'[10]24'!H25+'[10]25'!H25+'[10]26'!H25+'[10]27'!H25+'[10]28'!H25+'[10]29'!H25+'[10]30'!H25+'[10]31'!H25</f>
        <v>810</v>
      </c>
      <c r="J25" s="39">
        <f t="shared" si="2"/>
        <v>100</v>
      </c>
      <c r="K25" s="17">
        <v>1</v>
      </c>
      <c r="N25" s="38"/>
    </row>
    <row r="26" spans="1:19" s="34" customFormat="1" ht="15.75">
      <c r="A26" s="7" t="s">
        <v>34</v>
      </c>
      <c r="B26" s="19" t="s">
        <v>35</v>
      </c>
      <c r="C26" s="9">
        <f t="shared" ref="C26:I26" si="6">C27</f>
        <v>2</v>
      </c>
      <c r="D26" s="9">
        <f t="shared" si="6"/>
        <v>48</v>
      </c>
      <c r="E26" s="9">
        <f t="shared" si="6"/>
        <v>30</v>
      </c>
      <c r="F26" s="9">
        <f t="shared" si="6"/>
        <v>1</v>
      </c>
      <c r="G26" s="10">
        <f t="shared" si="6"/>
        <v>750</v>
      </c>
      <c r="H26" s="10">
        <f t="shared" si="6"/>
        <v>30</v>
      </c>
      <c r="I26" s="10">
        <f t="shared" si="6"/>
        <v>720</v>
      </c>
      <c r="J26" s="39">
        <f t="shared" si="2"/>
        <v>100</v>
      </c>
      <c r="K26" s="11"/>
      <c r="N26" s="38"/>
    </row>
    <row r="27" spans="1:19" s="34" customFormat="1" ht="15.75">
      <c r="A27" s="13">
        <v>1</v>
      </c>
      <c r="B27" s="14" t="s">
        <v>33</v>
      </c>
      <c r="C27" s="15">
        <v>2</v>
      </c>
      <c r="D27" s="15">
        <v>48</v>
      </c>
      <c r="E27" s="15">
        <f>K27*30</f>
        <v>30</v>
      </c>
      <c r="F27" s="15">
        <v>1</v>
      </c>
      <c r="G27" s="16">
        <f>'[10]01'!I27+'[10]02'!I27+'[10]03'!I27+'[10]04'!I27+'[10]05'!I27+'[10]06'!I27+'[10]07'!I27+'[10]08'!I27+'[10]09'!I27+'[10]10'!I27+'[10]11'!I27+'[10]12'!I27+'[10]13'!I27+'[10]14'!I27+'[10]15'!I27+'[10]16'!I27+'[10]17'!I27+'[10]18'!I27+'[10]19'!I27+'[10]20'!I27+'[10]21'!I27+'[10]22'!I27+'[10]23'!I27+'[10]24'!I27+'[10]25'!I27+'[10]26'!I27+'[10]27'!I27+'[10]28'!I27+'[10]29'!I27+'[10]30'!I27+'[10]31'!I27</f>
        <v>750</v>
      </c>
      <c r="H27" s="16">
        <f>'[10]01'!E27+'[10]02'!E27+'[10]03'!E27+'[10]04'!E27+'[10]05'!E27+'[10]06'!E27+'[10]07'!E27+'[10]08'!E27+'[10]09'!E27+'[10]10'!E27+'[10]11'!E27+'[10]12'!E27+'[10]13'!E27+'[10]14'!E27+'[10]15'!E27+'[10]16'!E27+'[10]17'!E27+'[10]18'!E27+'[10]19'!E27+'[10]20'!E27+'[10]21'!E27+'[10]22'!E27+'[10]23'!E27+'[10]24'!E27+'[10]25'!E27+'[10]26'!E27+'[10]27'!E27+'[10]28'!E27+'[10]29'!E27+'[10]30'!E27+'[10]31'!E27</f>
        <v>30</v>
      </c>
      <c r="I27" s="16">
        <f>'[10]01'!H27+'[10]02'!H27+'[10]03'!H27+'[10]04'!H27+'[10]05'!H27+'[10]06'!H27+'[10]07'!H27+'[10]08'!H27+'[10]09'!H27+'[10]10'!H27+'[10]11'!H27+'[10]12'!H27+'[10]13'!H27+'[10]14'!H27+'[10]15'!H27+'[10]16'!H27+'[10]17'!H27+'[10]18'!H27+'[10]19'!H27+'[10]20'!H27+'[10]21'!H27+'[10]22'!H27+'[10]23'!H27+'[10]24'!H27+'[10]25'!H27+'[10]26'!H27+'[10]27'!H27+'[10]28'!H27+'[10]29'!H27+'[10]30'!H27+'[10]31'!H27</f>
        <v>720</v>
      </c>
      <c r="J27" s="39">
        <f t="shared" si="2"/>
        <v>100</v>
      </c>
      <c r="K27" s="17">
        <v>1</v>
      </c>
      <c r="N27" s="38"/>
    </row>
    <row r="28" spans="1:19" s="34" customFormat="1" ht="15.75">
      <c r="A28" s="7" t="s">
        <v>36</v>
      </c>
      <c r="B28" s="19" t="s">
        <v>37</v>
      </c>
      <c r="C28" s="9">
        <f t="shared" ref="C28:I28" si="7">C29+C30</f>
        <v>22</v>
      </c>
      <c r="D28" s="9">
        <f t="shared" si="7"/>
        <v>592</v>
      </c>
      <c r="E28" s="9">
        <f t="shared" si="7"/>
        <v>330</v>
      </c>
      <c r="F28" s="9">
        <f t="shared" si="7"/>
        <v>22</v>
      </c>
      <c r="G28" s="10">
        <f t="shared" si="7"/>
        <v>8333</v>
      </c>
      <c r="H28" s="10">
        <f t="shared" si="7"/>
        <v>343</v>
      </c>
      <c r="I28" s="10">
        <f t="shared" si="7"/>
        <v>7990</v>
      </c>
      <c r="J28" s="40"/>
      <c r="K28" s="37"/>
      <c r="N28" s="38"/>
    </row>
    <row r="29" spans="1:19" s="34" customFormat="1" ht="15.75">
      <c r="A29" s="13">
        <v>1</v>
      </c>
      <c r="B29" s="14" t="s">
        <v>18</v>
      </c>
      <c r="C29" s="15">
        <v>9</v>
      </c>
      <c r="D29" s="15">
        <v>250</v>
      </c>
      <c r="E29" s="15">
        <f>K29*30</f>
        <v>150</v>
      </c>
      <c r="F29" s="15">
        <v>9</v>
      </c>
      <c r="G29" s="16">
        <f>'[10]01'!I29+'[10]02'!I29+'[10]03'!I29+'[10]04'!I29+'[10]05'!I29+'[10]06'!I29+'[10]07'!I29+'[10]08'!I29+'[10]09'!I29+'[10]10'!I29+'[10]11'!I29+'[10]12'!I29+'[10]13'!I29+'[10]14'!I29+'[10]15'!I29+'[10]16'!I29+'[10]17'!I29+'[10]18'!I29+'[10]19'!I29+'[10]20'!I29+'[10]21'!I29+'[10]22'!I29+'[10]23'!I29+'[10]24'!I29+'[10]25'!I29+'[10]26'!I29+'[10]27'!I29+'[10]28'!I29+'[10]29'!I29+'[10]30'!I29+'[10]31'!I29</f>
        <v>3687</v>
      </c>
      <c r="H29" s="16">
        <f>'[10]01'!E29+'[10]02'!E29+'[10]03'!E29+'[10]04'!E29+'[10]05'!E29+'[10]06'!E29+'[10]07'!E29+'[10]08'!E29+'[10]09'!E29+'[10]10'!E29+'[10]11'!E29+'[10]12'!E29+'[10]13'!E29+'[10]14'!E29+'[10]15'!E29+'[10]16'!E29+'[10]17'!E29+'[10]18'!E29+'[10]19'!E29+'[10]20'!E29+'[10]21'!E29+'[10]22'!E29+'[10]23'!E29+'[10]24'!E29+'[10]25'!E29+'[10]26'!E29+'[10]27'!E29+'[10]28'!E29+'[10]29'!E29+'[10]30'!E29+'[10]31'!E29</f>
        <v>151</v>
      </c>
      <c r="I29" s="16">
        <f>'[10]01'!H29+'[10]02'!H29+'[10]03'!H29+'[10]04'!H29+'[10]05'!H29+'[10]06'!H29+'[10]07'!H29+'[10]08'!H29+'[10]09'!H29+'[10]10'!H29+'[10]11'!H29+'[10]12'!H29+'[10]13'!H29+'[10]14'!H29+'[10]15'!H29+'[10]16'!H29+'[10]17'!H29+'[10]18'!H29+'[10]19'!H29+'[10]20'!H29+'[10]21'!H29+'[10]22'!H29+'[10]23'!H29+'[10]24'!H29+'[10]25'!H29+'[10]26'!H29+'[10]27'!H29+'[10]28'!H29+'[10]29'!H29+'[10]30'!H29+'[10]31'!H29</f>
        <v>3536</v>
      </c>
      <c r="J29" s="39">
        <f t="shared" si="2"/>
        <v>100.66666666666667</v>
      </c>
      <c r="K29" s="17">
        <v>5</v>
      </c>
      <c r="N29" s="38"/>
    </row>
    <row r="30" spans="1:19" s="34" customFormat="1" ht="15.75">
      <c r="A30" s="13">
        <v>2</v>
      </c>
      <c r="B30" s="14" t="s">
        <v>38</v>
      </c>
      <c r="C30" s="15">
        <v>13</v>
      </c>
      <c r="D30" s="15">
        <v>342</v>
      </c>
      <c r="E30" s="15">
        <f>K30*30</f>
        <v>180</v>
      </c>
      <c r="F30" s="15">
        <v>13</v>
      </c>
      <c r="G30" s="16">
        <f>'[10]01'!I30+'[10]02'!I30+'[10]03'!I30+'[10]04'!I30+'[10]05'!I30+'[10]06'!I30+'[10]07'!I30+'[10]08'!I30+'[10]09'!I30+'[10]10'!I30+'[10]11'!I30+'[10]12'!I30+'[10]13'!I30+'[10]14'!I30+'[10]15'!I30+'[10]16'!I30+'[10]17'!I30+'[10]18'!I30+'[10]19'!I30+'[10]20'!I30+'[10]21'!I30+'[10]22'!I30+'[10]23'!I30+'[10]24'!I30+'[10]25'!I30+'[10]26'!I30+'[10]27'!I30+'[10]28'!I30+'[10]29'!I30+'[10]30'!I30+'[10]31'!I30</f>
        <v>4646</v>
      </c>
      <c r="H30" s="16">
        <f>'[10]01'!E30+'[10]02'!E30+'[10]03'!E30+'[10]04'!E30+'[10]05'!E30+'[10]06'!E30+'[10]07'!E30+'[10]08'!E30+'[10]09'!E30+'[10]10'!E30+'[10]11'!E30+'[10]12'!E30+'[10]13'!E30+'[10]14'!E30+'[10]15'!E30+'[10]16'!E30+'[10]17'!E30+'[10]18'!E30+'[10]19'!E30+'[10]20'!E30+'[10]21'!E30+'[10]22'!E30+'[10]23'!E30+'[10]24'!E30+'[10]25'!E30+'[10]26'!E30+'[10]27'!E30+'[10]28'!E30+'[10]29'!E30+'[10]30'!E30+'[10]31'!E30</f>
        <v>192</v>
      </c>
      <c r="I30" s="16">
        <f>'[10]01'!H30+'[10]02'!H30+'[10]03'!H30+'[10]04'!H30+'[10]05'!H30+'[10]06'!H30+'[10]07'!H30+'[10]08'!H30+'[10]09'!H30+'[10]10'!H30+'[10]11'!H30+'[10]12'!H30+'[10]13'!H30+'[10]14'!H30+'[10]15'!H30+'[10]16'!H30+'[10]17'!H30+'[10]18'!H30+'[10]19'!H30+'[10]20'!H30+'[10]21'!H30+'[10]22'!H30+'[10]23'!H30+'[10]24'!H30+'[10]25'!H30+'[10]26'!H30+'[10]27'!H30+'[10]28'!H30+'[10]29'!H30+'[10]30'!H30+'[10]31'!H30</f>
        <v>4454</v>
      </c>
      <c r="J30" s="39">
        <f t="shared" si="2"/>
        <v>106.66666666666666</v>
      </c>
      <c r="K30" s="17">
        <v>6</v>
      </c>
      <c r="M30" s="1"/>
      <c r="N30" s="38"/>
      <c r="P30" s="34" t="s">
        <v>73</v>
      </c>
      <c r="S30" s="34" t="s">
        <v>73</v>
      </c>
    </row>
    <row r="31" spans="1:19" s="34" customFormat="1" ht="15.75">
      <c r="A31" s="7" t="s">
        <v>39</v>
      </c>
      <c r="B31" s="19" t="s">
        <v>40</v>
      </c>
      <c r="C31" s="9">
        <f t="shared" ref="C31:I31" si="8">C32+C33+C34</f>
        <v>39</v>
      </c>
      <c r="D31" s="9">
        <f t="shared" si="8"/>
        <v>1090</v>
      </c>
      <c r="E31" s="9">
        <f t="shared" si="8"/>
        <v>420</v>
      </c>
      <c r="F31" s="9">
        <f t="shared" si="8"/>
        <v>35</v>
      </c>
      <c r="G31" s="10">
        <f t="shared" si="8"/>
        <v>12137</v>
      </c>
      <c r="H31" s="10">
        <f t="shared" si="8"/>
        <v>434</v>
      </c>
      <c r="I31" s="10">
        <f t="shared" si="8"/>
        <v>11659</v>
      </c>
      <c r="J31" s="40"/>
      <c r="K31" s="37"/>
      <c r="N31" s="38"/>
    </row>
    <row r="32" spans="1:19" s="34" customFormat="1" ht="15.75">
      <c r="A32" s="13">
        <v>1</v>
      </c>
      <c r="B32" s="14" t="s">
        <v>18</v>
      </c>
      <c r="C32" s="15">
        <v>14</v>
      </c>
      <c r="D32" s="15">
        <v>441</v>
      </c>
      <c r="E32" s="15">
        <f>K32*30</f>
        <v>180</v>
      </c>
      <c r="F32" s="15">
        <v>14</v>
      </c>
      <c r="G32" s="16">
        <f>'[10]01'!I32+'[10]02'!I32+'[10]03'!I32+'[10]04'!I32+'[10]05'!I32+'[10]06'!I32+'[10]07'!I32+'[10]08'!I32+'[10]09'!I32+'[10]10'!I32+'[10]11'!I32+'[10]12'!I32+'[10]13'!I32+'[10]14'!I32+'[10]15'!I32+'[10]16'!I32+'[10]17'!I32+'[10]18'!I32+'[10]19'!I32+'[10]20'!I32+'[10]21'!I32+'[10]22'!I32+'[10]23'!I32+'[10]24'!I32+'[10]25'!I32+'[10]26'!I32+'[10]27'!I32+'[10]28'!I32+'[10]29'!I32+'[10]30'!I32+'[10]31'!I32</f>
        <v>4946</v>
      </c>
      <c r="H32" s="16">
        <f>'[10]01'!E32+'[10]02'!E32+'[10]03'!E32+'[10]04'!E32+'[10]05'!E32+'[10]06'!E32+'[10]07'!E32+'[10]08'!E32+'[10]09'!E32+'[10]10'!E32+'[10]11'!E32+'[10]12'!E32+'[10]13'!E32+'[10]14'!E32+'[10]15'!E32+'[10]16'!E32+'[10]17'!E32+'[10]18'!E32+'[10]19'!E32+'[10]20'!E32+'[10]21'!E32+'[10]22'!E32+'[10]23'!E32+'[10]24'!E32+'[10]25'!E32+'[10]26'!E32+'[10]27'!E32+'[10]28'!E32+'[10]29'!E32+'[10]30'!E32+'[10]31'!E32</f>
        <v>180</v>
      </c>
      <c r="I32" s="16">
        <f>'[10]01'!H32+'[10]02'!H32+'[10]03'!H32+'[10]04'!H32+'[10]05'!H32+'[10]06'!H32+'[10]07'!H32+'[10]08'!H32+'[10]09'!H32+'[10]10'!H32+'[10]11'!H32+'[10]12'!H32+'[10]13'!H32+'[10]14'!H32+'[10]15'!H32+'[10]16'!H32+'[10]17'!H32+'[10]18'!H32+'[10]19'!H32+'[10]20'!H32+'[10]21'!H32+'[10]22'!H32+'[10]23'!H32+'[10]24'!H32+'[10]25'!H32+'[10]26'!H32+'[10]27'!H32+'[10]28'!H32+'[10]29'!H32+'[10]30'!H32+'[10]31'!H32</f>
        <v>4758</v>
      </c>
      <c r="J32" s="39">
        <f t="shared" si="2"/>
        <v>100</v>
      </c>
      <c r="K32" s="17">
        <v>6</v>
      </c>
      <c r="M32" s="1"/>
      <c r="N32" s="38"/>
      <c r="Q32" s="34" t="s">
        <v>73</v>
      </c>
      <c r="R32" s="34" t="s">
        <v>73</v>
      </c>
    </row>
    <row r="33" spans="1:20" s="34" customFormat="1" ht="15.75">
      <c r="A33" s="13">
        <v>2</v>
      </c>
      <c r="B33" s="14" t="s">
        <v>41</v>
      </c>
      <c r="C33" s="15">
        <v>24</v>
      </c>
      <c r="D33" s="15">
        <v>614</v>
      </c>
      <c r="E33" s="15">
        <f>K33*30</f>
        <v>210</v>
      </c>
      <c r="F33" s="15">
        <v>20</v>
      </c>
      <c r="G33" s="16">
        <f>'[10]01'!I33+'[10]02'!I33+'[10]03'!I33+'[10]04'!I33+'[10]05'!I33+'[10]06'!I33+'[10]07'!I33+'[10]08'!I33+'[10]09'!I33+'[10]10'!I33+'[10]11'!I33+'[10]12'!I33+'[10]13'!I33+'[10]14'!I33+'[10]15'!I33+'[10]16'!I33+'[10]17'!I33+'[10]18'!I33+'[10]19'!I33+'[10]20'!I33+'[10]21'!I33+'[10]22'!I33+'[10]23'!I33+'[10]24'!I33+'[10]25'!I33+'[10]26'!I33+'[10]27'!I33+'[10]28'!I33+'[10]29'!I33+'[10]30'!I33+'[10]31'!I33</f>
        <v>6176</v>
      </c>
      <c r="H33" s="16">
        <f>'[10]01'!E33+'[10]02'!E33+'[10]03'!E33+'[10]04'!E33+'[10]05'!E33+'[10]06'!E33+'[10]07'!E33+'[10]08'!E33+'[10]09'!E33+'[10]10'!E33+'[10]11'!E33+'[10]12'!E33+'[10]13'!E33+'[10]14'!E33+'[10]15'!E33+'[10]16'!E33+'[10]17'!E33+'[10]18'!E33+'[10]19'!E33+'[10]20'!E33+'[10]21'!E33+'[10]22'!E33+'[10]23'!E33+'[10]24'!E33+'[10]25'!E33+'[10]26'!E33+'[10]27'!E33+'[10]28'!E33+'[10]29'!E33+'[10]30'!E33+'[10]31'!E33</f>
        <v>225</v>
      </c>
      <c r="I33" s="16">
        <f>'[10]01'!H33+'[10]02'!H33+'[10]03'!H33+'[10]04'!H33+'[10]05'!H33+'[10]06'!H33+'[10]07'!H33+'[10]08'!H33+'[10]09'!H33+'[10]10'!H33+'[10]11'!H33+'[10]12'!H33+'[10]13'!H33+'[10]14'!H33+'[10]15'!H33+'[10]16'!H33+'[10]17'!H33+'[10]18'!H33+'[10]19'!H33+'[10]20'!H33+'[10]21'!H33+'[10]22'!H33+'[10]23'!H33+'[10]24'!H33+'[10]25'!H33+'[10]26'!H33+'[10]27'!H33+'[10]28'!H33+'[10]29'!H33+'[10]30'!H33+'[10]31'!H33</f>
        <v>5944</v>
      </c>
      <c r="J33" s="39">
        <f t="shared" si="2"/>
        <v>107.14285714285714</v>
      </c>
      <c r="K33" s="17">
        <v>7</v>
      </c>
      <c r="N33" s="38"/>
      <c r="P33" s="34" t="s">
        <v>73</v>
      </c>
    </row>
    <row r="34" spans="1:20" s="34" customFormat="1" ht="15.75">
      <c r="A34" s="13">
        <v>3</v>
      </c>
      <c r="B34" s="14" t="s">
        <v>91</v>
      </c>
      <c r="C34" s="15">
        <v>1</v>
      </c>
      <c r="D34" s="15">
        <v>35</v>
      </c>
      <c r="E34" s="15">
        <f>K34*30</f>
        <v>30</v>
      </c>
      <c r="F34" s="15">
        <v>1</v>
      </c>
      <c r="G34" s="16">
        <f>'[10]01'!I34+'[10]02'!I34+'[10]03'!I34+'[10]04'!I34+'[10]05'!I34+'[10]06'!I34+'[10]07'!I34+'[10]08'!I34+'[10]09'!I34+'[10]10'!I34+'[10]11'!I34+'[10]12'!I34+'[10]13'!I34+'[10]14'!I34+'[10]15'!I34+'[10]16'!I34+'[10]17'!I34+'[10]18'!I34+'[10]19'!I34+'[10]20'!I34+'[10]21'!I34+'[10]22'!I34+'[10]23'!I34+'[10]24'!I34+'[10]25'!I34+'[10]26'!I34+'[10]27'!I34+'[10]28'!I34+'[10]29'!I34+'[10]30'!I34+'[10]31'!I34</f>
        <v>1015</v>
      </c>
      <c r="H34" s="16">
        <f>'[10]01'!E34+'[10]02'!E34+'[10]03'!E34+'[10]04'!E34+'[10]05'!E34+'[10]06'!E34+'[10]07'!E34+'[10]08'!E34+'[10]09'!E34+'[10]10'!E34+'[10]11'!E34+'[10]12'!E34+'[10]13'!E34+'[10]14'!E34+'[10]15'!E34+'[10]16'!E34+'[10]17'!E34+'[10]18'!E34+'[10]19'!E34+'[10]20'!E34+'[10]21'!E34+'[10]22'!E34+'[10]23'!E34+'[10]24'!E34+'[10]25'!E34+'[10]26'!E34+'[10]27'!E34+'[10]28'!E34+'[10]29'!E34+'[10]30'!E34+'[10]31'!E34</f>
        <v>29</v>
      </c>
      <c r="I34" s="16">
        <f>'[10]01'!H34+'[10]02'!H34+'[10]03'!H34+'[10]04'!H34+'[10]05'!H34+'[10]06'!H34+'[10]07'!H34+'[10]08'!H34+'[10]09'!H34+'[10]10'!H34+'[10]11'!H34+'[10]12'!H34+'[10]13'!H34+'[10]14'!H34+'[10]15'!H34+'[10]16'!H34+'[10]17'!H34+'[10]18'!H34+'[10]19'!H34+'[10]20'!H34+'[10]21'!H34+'[10]22'!H34+'[10]23'!H34+'[10]24'!H34+'[10]25'!H34+'[10]26'!H34+'[10]27'!H34+'[10]28'!H34+'[10]29'!H34+'[10]30'!H34+'[10]31'!H34</f>
        <v>957</v>
      </c>
      <c r="J34" s="39">
        <f t="shared" si="2"/>
        <v>96.666666666666671</v>
      </c>
      <c r="K34" s="17">
        <v>1</v>
      </c>
      <c r="N34" s="38"/>
      <c r="P34" s="34" t="s">
        <v>73</v>
      </c>
      <c r="Q34" s="34" t="s">
        <v>73</v>
      </c>
    </row>
    <row r="35" spans="1:20" s="34" customFormat="1" ht="15.75">
      <c r="A35" s="7" t="s">
        <v>43</v>
      </c>
      <c r="B35" s="19" t="s">
        <v>44</v>
      </c>
      <c r="C35" s="9">
        <f t="shared" ref="C35:I35" si="9">C36</f>
        <v>6</v>
      </c>
      <c r="D35" s="9">
        <f t="shared" si="9"/>
        <v>96</v>
      </c>
      <c r="E35" s="9">
        <f t="shared" si="9"/>
        <v>570</v>
      </c>
      <c r="F35" s="9">
        <f t="shared" si="9"/>
        <v>5</v>
      </c>
      <c r="G35" s="10">
        <f t="shared" si="9"/>
        <v>8960</v>
      </c>
      <c r="H35" s="10">
        <f t="shared" si="9"/>
        <v>560</v>
      </c>
      <c r="I35" s="10">
        <f t="shared" si="9"/>
        <v>8400</v>
      </c>
      <c r="J35" s="40"/>
      <c r="K35" s="37"/>
      <c r="N35" s="38"/>
      <c r="T35" s="34" t="s">
        <v>73</v>
      </c>
    </row>
    <row r="36" spans="1:20" s="34" customFormat="1" ht="15.75">
      <c r="A36" s="13">
        <v>1</v>
      </c>
      <c r="B36" s="14" t="s">
        <v>82</v>
      </c>
      <c r="C36" s="15">
        <v>6</v>
      </c>
      <c r="D36" s="15">
        <v>96</v>
      </c>
      <c r="E36" s="15">
        <f>K36*30</f>
        <v>570</v>
      </c>
      <c r="F36" s="15">
        <v>5</v>
      </c>
      <c r="G36" s="16">
        <f>'[10]01'!I36+'[10]02'!I36+'[10]03'!I36+'[10]04'!I36+'[10]05'!I36+'[10]06'!I36+'[10]07'!I36+'[10]08'!I36+'[10]09'!I36+'[10]10'!I36+'[10]11'!I36+'[10]12'!I36+'[10]13'!I36+'[10]14'!I36+'[10]15'!I36+'[10]16'!I36+'[10]17'!I36+'[10]18'!I36+'[10]19'!I36+'[10]20'!I36+'[10]21'!I36+'[10]22'!I36+'[10]23'!I36+'[10]24'!I36+'[10]25'!I36+'[10]26'!I36+'[10]27'!I36+'[10]28'!I36+'[10]29'!I36+'[10]30'!I36+'[10]31'!I36</f>
        <v>8960</v>
      </c>
      <c r="H36" s="16">
        <f>'[10]01'!E36+'[10]02'!E36+'[10]03'!E36+'[10]04'!E36+'[10]05'!E36+'[10]06'!E36+'[10]07'!E36+'[10]08'!E36+'[10]09'!E36+'[10]10'!E36+'[10]11'!E36+'[10]12'!E36+'[10]13'!E36+'[10]14'!E36+'[10]15'!E36+'[10]16'!E36+'[10]17'!E36+'[10]18'!E36+'[10]19'!E36+'[10]20'!E36+'[10]21'!E36+'[10]22'!E36+'[10]23'!E36+'[10]24'!E36+'[10]25'!E36+'[10]26'!E36+'[10]27'!E36+'[10]28'!E36+'[10]29'!E36+'[10]30'!E36+'[10]31'!E36</f>
        <v>560</v>
      </c>
      <c r="I36" s="16">
        <f>'[10]01'!H36+'[10]02'!H36+'[10]03'!H36+'[10]04'!H36+'[10]05'!H36+'[10]06'!H36+'[10]07'!H36+'[10]08'!H36+'[10]09'!H36+'[10]10'!H36+'[10]11'!H36+'[10]12'!H36+'[10]13'!H36+'[10]14'!H36+'[10]15'!H36+'[10]16'!H36+'[10]17'!H36+'[10]18'!H36+'[10]19'!H36+'[10]20'!H36+'[10]21'!H36+'[10]22'!H36+'[10]23'!H36+'[10]24'!H36+'[10]25'!H36+'[10]26'!H36+'[10]27'!H36+'[10]28'!H36+'[10]29'!H36+'[10]30'!H36+'[10]31'!H36</f>
        <v>8400</v>
      </c>
      <c r="J36" s="39">
        <f t="shared" si="2"/>
        <v>98.245614035087712</v>
      </c>
      <c r="K36" s="17">
        <v>19</v>
      </c>
      <c r="N36" s="38"/>
      <c r="O36" s="34" t="s">
        <v>73</v>
      </c>
    </row>
    <row r="37" spans="1:20" s="34" customFormat="1" ht="15.75">
      <c r="A37" s="7" t="s">
        <v>46</v>
      </c>
      <c r="B37" s="19" t="s">
        <v>47</v>
      </c>
      <c r="C37" s="9">
        <f>C38</f>
        <v>6</v>
      </c>
      <c r="D37" s="9">
        <f>D38</f>
        <v>109</v>
      </c>
      <c r="E37" s="9">
        <f>E38</f>
        <v>180</v>
      </c>
      <c r="F37" s="9">
        <f>F38</f>
        <v>6</v>
      </c>
      <c r="G37" s="10" t="e">
        <f>#REF!+G38</f>
        <v>#REF!</v>
      </c>
      <c r="H37" s="10" t="e">
        <f>#REF!+H38</f>
        <v>#REF!</v>
      </c>
      <c r="I37" s="10" t="e">
        <f>#REF!+I38</f>
        <v>#REF!</v>
      </c>
      <c r="J37" s="40"/>
      <c r="K37" s="37"/>
      <c r="N37" s="38"/>
      <c r="P37" s="34" t="s">
        <v>73</v>
      </c>
      <c r="Q37" s="34" t="s">
        <v>73</v>
      </c>
    </row>
    <row r="38" spans="1:20" s="55" customFormat="1" ht="15.75">
      <c r="A38" s="48">
        <v>2</v>
      </c>
      <c r="B38" s="49" t="s">
        <v>92</v>
      </c>
      <c r="C38" s="50">
        <v>6</v>
      </c>
      <c r="D38" s="50">
        <v>109</v>
      </c>
      <c r="E38" s="50">
        <f>K38*30</f>
        <v>180</v>
      </c>
      <c r="F38" s="50">
        <v>6</v>
      </c>
      <c r="G38" s="16">
        <f>'[10]01'!I49+'[10]02'!I49+'[10]03'!I49+'[10]04'!I49+'[10]05'!I49+'[10]06'!I49+'[10]07'!I49+'[10]08'!I49+'[10]09'!I49+'[10]10'!I49+'[10]11'!I49+'[10]12'!I49+'[10]13'!I49+'[10]14'!I49+'[10]15'!I49+'[10]16'!I49+'[10]17'!I49+'[10]18'!I49+'[10]19'!I49+'[10]20'!I49+'[10]21'!I49+'[10]22'!I49+'[10]23'!I49+'[10]24'!I49+'[10]25'!I49+'[10]26'!I49+'[10]27'!I49+'[10]28'!I49+'[10]29'!I49+'[10]30'!I49+'[10]31'!I49</f>
        <v>2063</v>
      </c>
      <c r="H38" s="16">
        <f>'[10]01'!E49+'[10]02'!E49+'[10]03'!E49+'[10]04'!E49+'[10]05'!E49+'[10]06'!E49+'[10]07'!E49+'[10]08'!E49+'[10]09'!E49+'[10]10'!E49+'[10]11'!E49+'[10]12'!E49+'[10]13'!E49+'[10]14'!E42+'[10]15'!E49+'[10]16'!E49+'[10]17'!E49+'[10]18'!E49+'[10]19'!E49+'[10]20'!E49+'[10]21'!E49+'[10]22'!E49+'[10]23'!E49+'[10]24'!E49+'[10]25'!E49+'[10]26'!E49+'[10]27'!E49+'[10]28'!E49+'[10]29'!E49+'[10]30'!E49+'[10]31'!E49</f>
        <v>115</v>
      </c>
      <c r="I38" s="16">
        <f>'[10]01'!H49+'[10]02'!H49+'[10]03'!H49+'[10]04'!H49+'[10]05'!H49+'[10]06'!H49+'[10]07'!H49+'[10]08'!H49+'[10]09'!H49+'[10]10'!H49+'[10]11'!H49+'[10]12'!H49+'[10]13'!H49+'[10]14'!H49+'[10]15'!H49+'[10]16'!H49+'[10]17'!H49+'[10]18'!H49+'[10]19'!H49+'[10]20'!H49+'[10]21'!H49+'[10]22'!H49+'[10]23'!H49+'[10]24'!H49+'[10]25'!H49+'[10]26'!H49+'[10]27'!H49+'[10]28'!H49+'[10]29'!H49+'[10]30'!H49+'[10]31'!H49</f>
        <v>1943</v>
      </c>
      <c r="J38" s="53">
        <f t="shared" si="2"/>
        <v>63.888888888888886</v>
      </c>
      <c r="K38" s="52">
        <v>6</v>
      </c>
      <c r="L38" s="34"/>
      <c r="M38" s="54"/>
      <c r="N38" s="38"/>
    </row>
    <row r="39" spans="1:20" s="34" customFormat="1" ht="15.75">
      <c r="A39" s="7" t="s">
        <v>49</v>
      </c>
      <c r="B39" s="19" t="s">
        <v>50</v>
      </c>
      <c r="C39" s="9">
        <f t="shared" ref="C39:I39" si="10">C40</f>
        <v>5</v>
      </c>
      <c r="D39" s="9">
        <f t="shared" si="10"/>
        <v>145</v>
      </c>
      <c r="E39" s="9">
        <f t="shared" si="10"/>
        <v>60</v>
      </c>
      <c r="F39" s="9">
        <f t="shared" si="10"/>
        <v>4</v>
      </c>
      <c r="G39" s="10">
        <f t="shared" si="10"/>
        <v>957</v>
      </c>
      <c r="H39" s="10">
        <f t="shared" si="10"/>
        <v>33</v>
      </c>
      <c r="I39" s="10">
        <f t="shared" si="10"/>
        <v>924</v>
      </c>
      <c r="J39" s="40"/>
      <c r="K39" s="37"/>
      <c r="N39" s="38"/>
      <c r="S39" s="34" t="s">
        <v>73</v>
      </c>
    </row>
    <row r="40" spans="1:20" s="34" customFormat="1" ht="15.75">
      <c r="A40" s="13">
        <v>1</v>
      </c>
      <c r="B40" s="14" t="s">
        <v>51</v>
      </c>
      <c r="C40" s="15">
        <v>5</v>
      </c>
      <c r="D40" s="15">
        <v>145</v>
      </c>
      <c r="E40" s="15">
        <f>K40*30</f>
        <v>60</v>
      </c>
      <c r="F40" s="15">
        <v>4</v>
      </c>
      <c r="G40" s="16">
        <f>'[10]01'!I46+'[10]02'!I46+'[10]03'!I46+'[10]04'!I46+'[10]05'!I46+'[10]06'!I46+'[10]07'!I46+'[10]08'!I46+'[10]09'!I46+'[10]10'!I46+'[10]11'!I46+'[10]12'!I46+'[10]13'!I46+'[10]14'!I46+'[10]15'!I46+'[10]16'!I46+'[10]17'!I46+'[10]18'!I46+'[10]19'!I46+'[10]20'!I46+'[10]21'!I46+'[10]22'!I46+'[10]23'!I46+'[10]24'!I46+'[10]25'!I46+'[10]26'!I46+'[10]27'!I46+'[10]28'!I46+'[10]29'!I46+'[10]30'!I46+'[10]31'!I46</f>
        <v>957</v>
      </c>
      <c r="H40" s="16">
        <f>'[10]01'!E46+'[10]02'!E46+'[10]03'!E46+'[10]04'!E46+'[10]05'!E46+'[10]06'!E46+'[10]07'!E46+'[10]08'!E46+'[10]09'!E46+'[10]10'!E46+'[10]11'!E46+'[10]12'!E46+'[10]13'!E46+'[10]14'!E46+'[10]15'!E46+'[10]16'!E46+'[10]17'!E46+'[10]18'!E46+'[10]19'!E46+'[10]20'!E46+'[10]21'!E46+'[10]22'!E46+'[10]23'!E46+'[10]24'!E46+'[10]25'!E46+'[10]26'!E46+'[10]27'!E46+'[10]28'!E46+'[10]29'!E46+'[10]30'!E46+'[10]31'!E46</f>
        <v>33</v>
      </c>
      <c r="I40" s="16">
        <f>'[10]01'!H46+'[10]02'!H46+'[10]03'!H46+'[10]04'!H46+'[10]05'!H46+'[10]06'!H46+'[10]07'!H46+'[10]08'!H46+'[10]09'!H46+'[10]10'!H46+'[10]11'!H46+'[10]12'!H46+'[10]13'!H46+'[10]14'!H46+'[10]15'!H46+'[10]16'!H46+'[10]17'!H46+'[10]18'!H46+'[10]19'!H46+'[10]20'!H46+'[10]21'!H46+'[10]22'!H46+'[10]23'!H46+'[10]24'!H46+'[10]25'!H46+'[10]26'!H46+'[10]27'!H46+'[10]28'!H46+'[10]29'!H46+'[10]30'!H46+'[10]31'!H46</f>
        <v>924</v>
      </c>
      <c r="J40" s="47">
        <f t="shared" si="2"/>
        <v>55</v>
      </c>
      <c r="K40" s="17">
        <v>2</v>
      </c>
      <c r="M40" s="20"/>
      <c r="N40" s="38"/>
    </row>
    <row r="41" spans="1:20" s="34" customFormat="1" ht="15.75">
      <c r="A41" s="13"/>
      <c r="B41" s="14"/>
      <c r="C41" s="15"/>
      <c r="D41" s="15"/>
      <c r="E41" s="15"/>
      <c r="F41" s="15"/>
      <c r="G41" s="16"/>
      <c r="H41" s="16"/>
      <c r="I41" s="16"/>
      <c r="J41" s="47"/>
      <c r="K41" s="17"/>
      <c r="M41" s="20"/>
      <c r="N41" s="38"/>
    </row>
    <row r="42" spans="1:20" s="34" customFormat="1" ht="15.75">
      <c r="A42" s="13"/>
      <c r="B42" s="14"/>
      <c r="C42" s="15"/>
      <c r="D42" s="15"/>
      <c r="E42" s="15"/>
      <c r="F42" s="15"/>
      <c r="G42" s="16"/>
      <c r="H42" s="16"/>
      <c r="I42" s="16"/>
      <c r="J42" s="47"/>
      <c r="K42" s="17"/>
      <c r="M42" s="20"/>
      <c r="N42" s="38"/>
    </row>
    <row r="43" spans="1:20" s="34" customFormat="1" ht="15.75">
      <c r="A43" s="7" t="s">
        <v>52</v>
      </c>
      <c r="B43" s="19" t="s">
        <v>56</v>
      </c>
      <c r="C43" s="9">
        <f t="shared" ref="C43:I43" si="11">C44+C45+C46+C47</f>
        <v>14</v>
      </c>
      <c r="D43" s="9">
        <f t="shared" si="11"/>
        <v>627</v>
      </c>
      <c r="E43" s="9">
        <f t="shared" si="11"/>
        <v>94</v>
      </c>
      <c r="F43" s="9">
        <f t="shared" si="11"/>
        <v>13</v>
      </c>
      <c r="G43" s="10">
        <f t="shared" si="11"/>
        <v>3538</v>
      </c>
      <c r="H43" s="10">
        <f t="shared" si="11"/>
        <v>81</v>
      </c>
      <c r="I43" s="10">
        <f t="shared" si="11"/>
        <v>3376</v>
      </c>
      <c r="J43" s="40"/>
      <c r="K43" s="37"/>
      <c r="N43" s="38"/>
    </row>
    <row r="44" spans="1:20" s="34" customFormat="1" ht="15.75">
      <c r="A44" s="13">
        <v>1</v>
      </c>
      <c r="B44" s="14" t="s">
        <v>93</v>
      </c>
      <c r="C44" s="15">
        <v>9</v>
      </c>
      <c r="D44" s="15">
        <v>402</v>
      </c>
      <c r="E44" s="15">
        <v>54</v>
      </c>
      <c r="F44" s="15">
        <v>8</v>
      </c>
      <c r="G44" s="56">
        <f>'[10]01'!I38+'[10]01'!I43+'[10]02'!I38+'[10]02'!I43+'[10]03'!I38+'[10]03'!I43+'[10]04'!I38+'[10]04'!I43+'[10]05'!I38+'[10]05'!I43+'[10]06'!I38+'[10]06'!I43+'[10]07'!I38+'[10]07'!I43+'[10]08'!I38+'[10]08'!I43+'[10]09'!I38+'[10]09'!I43+'[10]10'!I38+'[10]10'!I43+'[10]11'!I38+'[10]11'!I43+'[10]12'!I38+'[10]12'!I43+'[10]13'!I38+'[10]13'!I43+'[10]14'!I38+'[10]14'!I43+'[10]15'!I38+'[10]15'!I43+'[10]16'!I38+'[10]16'!I43+'[10]17'!I38+'[10]17'!I43+'[10]18'!I38+'[10]18'!I43+'[10]19'!I38+'[10]19'!I43+'[10]20'!I38+'[10]20'!I43+'[10]21'!I38+'[10]21'!I43+'[10]22'!I38+'[10]22'!I43+'[10]23'!I38+'[10]23'!I43+'[10]24'!I38+'[10]24'!I43+'[10]25'!I38+'[10]25'!I43+'[10]26'!I38+'[10]26'!I43+'[10]27'!I38+'[10]27'!I43+'[10]28'!I38+'[10]28'!I43+'[10]29'!I38+'[10]29'!I43+'[10]30'!I38+'[10]30'!I43+'[10]31'!I38+'[10]31'!I43</f>
        <v>2327</v>
      </c>
      <c r="H44" s="56">
        <f>'[10]01'!E38+'[10]01'!E43+'[10]02'!E38+'[10]02'!E43+'[10]03'!E38+'[10]03'!E43+'[10]04'!E38+'[10]04'!E43+'[10]05'!E38+'[10]05'!E43+'[10]06'!E38+'[10]06'!E43+'[10]07'!E38+'[10]07'!E43+'[10]08'!E38+'[10]08'!E43+'[10]09'!E38+'[10]09'!E43+'[10]10'!E38+'[10]10'!E43+'[10]11'!E38+'[10]11'!E43+'[10]12'!E38+'[10]12'!E43+'[10]13'!E38+'[10]13'!E43+'[10]14'!E38+'[10]14'!E43+'[10]15'!E38+'[10]15'!E43+'[10]16'!E38+'[10]16'!E43+'[10]17'!E38+'[10]17'!E43+'[10]18'!E38+'[10]18'!E43+'[10]19'!E38+'[10]19'!E43+'[10]20'!E38+'[10]20'!E43+'[10]21'!E38+'[10]21'!E43+'[10]22'!E38+'[10]22'!E43+'[10]23'!E38+'[10]23'!E43+'[10]24'!E38+'[10]24'!E43+'[10]25'!E38+'[10]25'!E43+'[10]26'!E38+'[10]26'!E43+'[10]27'!E38+'[10]27'!E43+'[10]28'!E38+'[10]28'!E43+'[10]29'!E38+'[10]29'!E43+'[10]30'!E38+'[10]30'!E43+'[10]31'!E38+'[10]31'!E43</f>
        <v>53</v>
      </c>
      <c r="I44" s="56">
        <f>'[10]01'!H38+'[10]01'!H43+'[10]02'!H38+'[10]02'!H43+'[10]03'!H38+'[10]03'!H43+'[10]04'!H38+'[10]04'!H43+'[10]05'!H38+'[10]05'!H43+'[10]06'!H38+'[10]06'!H43+'[10]07'!H38+'[10]07'!H43+'[10]08'!H38+'[10]08'!H43+'[10]09'!H38+'[10]09'!H43+'[10]10'!H38+'[10]10'!H43+'[10]11'!H38+'[10]11'!H43+'[10]12'!H38+'[10]12'!H43+'[10]13'!H38+'[10]13'!H43+'[10]14'!H38+'[10]14'!H43+'[10]15'!H38+'[10]15'!H43+'[10]16'!H38+'[10]16'!H43+'[10]17'!H38+'[10]17'!H43+'[10]18'!H38+'[10]18'!H43+'[10]19'!H38+'[10]19'!H43+'[10]20'!H38+'[10]20'!H43+'[10]21'!H38+'[10]21'!H43+'[10]22'!H38+'[10]22'!H43+'[10]23'!H38+'[10]23'!H43+'[10]24'!H38+'[10]24'!H43+'[10]25'!H38+'[10]25'!H43+'[10]26'!H38+'[10]26'!H43+'[10]27'!H38+'[10]27'!H43+'[10]28'!H38+'[10]28'!H43+'[10]29'!H38+'[10]29'!H43+'[10]30'!H38+'[10]30'!H43+'[10]31'!H38+'[10]31'!H43</f>
        <v>2221</v>
      </c>
      <c r="J44" s="39">
        <f t="shared" si="2"/>
        <v>98.148148148148138</v>
      </c>
      <c r="K44" s="17">
        <v>2</v>
      </c>
      <c r="M44" s="1"/>
      <c r="N44" s="38"/>
      <c r="O44" s="38">
        <f>44-H44</f>
        <v>-9</v>
      </c>
      <c r="P44" s="34" t="s">
        <v>111</v>
      </c>
    </row>
    <row r="45" spans="1:20" s="34" customFormat="1" ht="15.75">
      <c r="A45" s="13">
        <v>2</v>
      </c>
      <c r="B45" s="30" t="s">
        <v>94</v>
      </c>
      <c r="C45" s="15">
        <v>1</v>
      </c>
      <c r="D45" s="15">
        <v>42</v>
      </c>
      <c r="E45" s="15">
        <v>4</v>
      </c>
      <c r="F45" s="15">
        <v>1</v>
      </c>
      <c r="G45" s="56">
        <f>'[10]01'!I39+'[10]02'!I39+'[10]03'!I39+'[10]04'!I39+'[10]05'!I39+'[10]06'!I39+'[10]07'!I39+'[10]08'!I39+'[10]09'!I39+'[10]10'!I39+'[10]11'!I39+'[10]12'!I39+'[10]13'!I39+'[10]14'!I39+'[10]15'!I39+'[10]16'!I39+'[10]17'!I39+'[10]18'!I39+'[10]19'!I39+'[10]20'!I39+'[10]21'!I39+'[10]22'!I39+'[10]23'!I39+'[10]24'!I39+'[10]25'!I39+'[10]26'!I39+'[10]27'!I39+'[10]28'!I39+'[10]29'!I39+'[10]30'!I39+'[10]31'!I39</f>
        <v>336</v>
      </c>
      <c r="H45" s="56">
        <f>'[10]01'!E39+'[10]02'!E39+'[10]03'!E39+'[10]04'!E39+'[10]05'!E39+'[10]06'!E39+'[10]07'!E39+'[10]08'!E39+'[10]09'!E39+'[10]10'!E39+'[10]11'!E39+'[10]12'!E39+'[10]13'!E39+'[10]14'!E39+'[10]15'!E39+'[10]16'!E39+'[10]17'!E39+'[10]18'!E39+'[10]19'!E39+'[10]20'!E39+'[10]21'!E39+'[10]22'!E39+'[10]23'!E39+'[10]24'!E39+'[10]25'!E39+'[10]26'!E39+'[10]27'!E39+'[10]28'!E39+'[10]29'!E39+'[10]30'!E39+'[10]31'!E39</f>
        <v>8</v>
      </c>
      <c r="I45" s="56">
        <f>'[10]01'!H39+'[10]02'!H39+'[10]03'!H39+'[10]04'!H39+'[10]05'!H39+'[10]06'!H39+'[10]07'!H39+'[10]08'!H39+'[10]09'!H39+'[10]10'!H39+'[10]11'!H39+'[10]12'!H39+'[10]13'!H39+'[10]14'!H39+'[10]15'!H39+'[10]16'!H39+'[10]17'!H39+'[10]18'!H39+'[10]19'!H39+'[10]20'!H39+'[10]21'!H39+'[10]22'!H39+'[10]23'!H39+'[10]24'!H39+'[10]25'!H39+'[10]26'!H39+'[10]27'!H39+'[10]28'!H39+'[10]29'!H39+'[10]30'!H39+'[10]31'!H39</f>
        <v>320</v>
      </c>
      <c r="J45" s="39">
        <f t="shared" si="2"/>
        <v>200</v>
      </c>
      <c r="K45" s="17">
        <v>0.13</v>
      </c>
      <c r="M45" s="1"/>
      <c r="N45" s="38"/>
      <c r="O45" s="38">
        <f>5-H45</f>
        <v>-3</v>
      </c>
      <c r="P45" s="34" t="s">
        <v>112</v>
      </c>
    </row>
    <row r="46" spans="1:20" s="34" customFormat="1" ht="15.75">
      <c r="A46" s="13">
        <v>3</v>
      </c>
      <c r="B46" s="14" t="s">
        <v>59</v>
      </c>
      <c r="C46" s="15">
        <v>3</v>
      </c>
      <c r="D46" s="15">
        <v>136</v>
      </c>
      <c r="E46" s="15">
        <f>K46*30</f>
        <v>30</v>
      </c>
      <c r="F46" s="15">
        <v>3</v>
      </c>
      <c r="G46" s="56">
        <f>'[10]01'!I40+'[10]01'!I44+'[10]02'!I40+'[10]02'!I44+'[10]03'!I40+'[10]03'!I44+'[10]04'!I40+'[10]04'!I44+'[10]05'!I40+'[10]05'!I44+'[10]06'!I40+'[10]06'!I44+'[10]07'!I40+'[10]07'!I44+'[10]08'!I40+'[10]08'!I44+'[10]09'!I40+'[10]09'!I44+'[10]10'!I40+'[10]10'!I44+'[10]11'!I40+'[10]11'!I44+'[10]12'!I40+'[10]12'!I44+'[10]13'!I40+'[10]13'!I44+'[10]14'!I40+'[10]14'!I44+'[10]15'!I40+'[10]15'!I44+'[10]16'!I40+'[10]16'!I44+'[10]17'!I40+'[10]17'!I44+'[10]18'!I40+'[10]18'!I44+'[10]19'!I40+'[10]19'!I44+'[10]20'!I40+'[10]20'!I44+'[10]21'!I40+'[10]21'!I44+'[10]22'!I40+'[10]22'!I44+'[10]23'!I40+'[10]23'!I44+'[10]24'!I40+'[10]24'!I44+'[10]25'!I40+'[10]25'!I44+'[10]26'!I40+'[10]26'!I44+'[10]27'!I40+'[10]27'!I44+'[10]28'!I40+'[10]28'!I44+'[10]29'!I40+'[10]29'!I44+'[10]30'!I40+'[10]30'!I44+'[10]31'!I40+'[10]31'!I44</f>
        <v>593</v>
      </c>
      <c r="H46" s="56">
        <f>'[10]01'!E40+'[10]01'!E44+'[10]02'!E40+'[10]02'!E44+'[10]03'!E40+'[10]03'!E44+'[10]04'!E40+'[10]04'!E44+'[10]05'!E40+'[10]05'!E44+'[10]06'!E40+'[10]06'!E44+'[10]07'!E40+'[10]07'!E44+'[10]08'!E40+'[10]08'!E44+'[10]09'!E40+'[10]09'!E44+'[10]10'!E40+'[10]10'!E44+'[10]11'!E40+'[10]11'!E44+'[10]12'!E40+'[10]12'!E44+'[10]13'!E40+'[10]13'!E44+'[10]14'!E40+'[10]14'!E44+'[10]15'!E40+'[10]15'!E44+'[10]16'!E40+'[10]16'!E44+'[10]17'!E40+'[10]17'!E44+'[10]18'!E40+'[10]18'!E44+'[10]19'!E40+'[10]19'!E44+'[10]20'!E40+'[10]20'!E44+'[10]21'!E40+'[10]21'!E44+'[10]22'!E40+'[10]22'!E44+'[10]23'!E40+'[10]23'!E44+'[10]24'!E40+'[10]24'!E44+'[10]25'!E40+'[10]25'!E44+'[10]26'!E40+'[10]26'!E44+'[10]27'!E40+'[10]27'!E44+'[10]28'!E40+'[10]28'!E44+'[10]29'!E40+'[10]29'!E44+'[10]30'!E40+'[10]30'!E44+'[10]31'!E40+'[10]31'!E44</f>
        <v>14</v>
      </c>
      <c r="I46" s="56">
        <f>'[10]01'!H40+'[10]01'!H44+'[10]02'!H40+'[10]02'!H44+'[10]03'!H40+'[10]03'!H44+'[10]04'!H40+'[10]04'!H44+'[10]05'!H40+'[10]05'!H44+'[10]06'!H40+'[10]06'!H44+'[10]07'!H40+'[10]07'!H44+'[10]08'!H40+'[10]08'!H44+'[10]09'!H40+'[10]09'!H44+'[10]10'!H40+'[10]10'!H44+'[10]11'!H40+'[10]11'!H44+'[10]12'!H40+'[10]12'!H44+'[10]13'!H40+'[10]13'!H44+'[10]14'!H40+'[10]14'!H44+'[10]15'!H40+'[10]15'!H44+'[10]16'!H40+'[10]16'!H44+'[10]17'!H40+'[10]17'!H44+'[10]18'!H40+'[10]18'!H44+'[10]19'!H40+'[10]19'!H44+'[10]20'!H40+'[10]20'!H44+'[10]21'!H40+'[10]21'!H44+'[10]22'!H40+'[10]22'!H44+'[10]23'!H40+'[10]23'!H44+'[10]24'!H40+'[10]24'!H44+'[10]25'!H40+'[10]25'!H44+'[10]26'!H40+'[10]26'!H44+'[10]27'!H40+'[10]27'!H44+'[10]28'!H40+'[10]28'!H44+'[10]29'!H40+'[10]29'!H44+'[10]30'!H40+'[10]30'!H44+'[10]31'!H40+'[10]31'!H44</f>
        <v>565</v>
      </c>
      <c r="J46" s="47">
        <f t="shared" si="2"/>
        <v>46.666666666666671</v>
      </c>
      <c r="K46" s="17">
        <v>1</v>
      </c>
      <c r="M46" s="20"/>
      <c r="N46" s="38"/>
      <c r="O46" s="38">
        <f>22-H46</f>
        <v>8</v>
      </c>
      <c r="P46" s="34" t="s">
        <v>113</v>
      </c>
    </row>
    <row r="47" spans="1:20" s="34" customFormat="1" ht="15.75">
      <c r="A47" s="13">
        <v>4</v>
      </c>
      <c r="B47" s="14" t="s">
        <v>60</v>
      </c>
      <c r="C47" s="15">
        <v>1</v>
      </c>
      <c r="D47" s="15">
        <v>47</v>
      </c>
      <c r="E47" s="15">
        <f>K47*30</f>
        <v>6</v>
      </c>
      <c r="F47" s="15">
        <v>1</v>
      </c>
      <c r="G47" s="16">
        <f>'[10]01'!I41+'[10]02'!I41+'[10]03'!I41+'[10]04'!I41+'[10]05'!I41+'[10]06'!I41+'[10]07'!I41+'[10]08'!I41+'[10]09'!I41+'[10]10'!I41+'[10]11'!I41+'[10]12'!I41+'[10]13'!I41+'[10]14'!I41+'[10]15'!I41+'[10]16'!I41+'[10]17'!I41+'[10]18'!I41+'[10]19'!I41+'[10]20'!I41+'[10]21'!I41+'[10]22'!I41+'[10]23'!I41+'[10]24'!I41+'[10]25'!I41+'[10]26'!I41+'[10]27'!I41+'[10]28'!I41+'[10]29'!I41+'[10]30'!I41+'[10]31'!I41</f>
        <v>282</v>
      </c>
      <c r="H47" s="16">
        <f>'[10]01'!E41+'[10]02'!E41+'[10]03'!E41+'[10]04'!E41+'[10]05'!E41+'[10]06'!E41+'[10]07'!E41+'[10]08'!E41+'[10]09'!E41+'[10]10'!E41+'[10]11'!E41+'[10]12'!E41+'[10]13'!E41+'[10]14'!E41+'[10]15'!E41+'[10]16'!E41+'[10]17'!E41+'[10]18'!E41+'[10]19'!E41+'[10]20'!E41+'[10]21'!E41+'[10]22'!E41+'[10]23'!E41+'[10]24'!E41+'[10]25'!E41+'[10]26'!E41+'[10]27'!E41+'[10]28'!E41+'[10]29'!E41+'[10]30'!E41+'[10]31'!E41</f>
        <v>6</v>
      </c>
      <c r="I47" s="16">
        <f>'[10]01'!H41+'[10]02'!H41+'[10]03'!H41+'[10]04'!H41+'[10]05'!H41+'[10]06'!H41+'[10]07'!H41+'[10]08'!H41+'[10]09'!H41+'[10]10'!H41+'[10]11'!H41+'[10]12'!H41+'[10]13'!H41+'[10]14'!H41+'[10]15'!H41+'[10]16'!H41+'[10]17'!H41+'[10]18'!H41+'[10]19'!H41+'[10]20'!H41+'[10]21'!H41+'[10]22'!H41+'[10]23'!H41+'[10]24'!H41+'[10]25'!H41+'[10]26'!H41+'[10]27'!H41+'[10]28'!H41+'[10]29'!H41+'[10]30'!H41+'[10]31'!H41</f>
        <v>270</v>
      </c>
      <c r="J47" s="39">
        <f t="shared" si="2"/>
        <v>100</v>
      </c>
      <c r="K47" s="17">
        <v>0.2</v>
      </c>
      <c r="M47" s="1"/>
      <c r="N47" s="38"/>
      <c r="O47" s="38">
        <f>5-H47</f>
        <v>-1</v>
      </c>
    </row>
    <row r="48" spans="1:20" s="34" customFormat="1" ht="15.75">
      <c r="A48" s="7" t="s">
        <v>55</v>
      </c>
      <c r="B48" s="19" t="s">
        <v>62</v>
      </c>
      <c r="C48" s="9">
        <f t="shared" ref="C48:I48" si="12">C49</f>
        <v>2</v>
      </c>
      <c r="D48" s="9">
        <f t="shared" si="12"/>
        <v>81</v>
      </c>
      <c r="E48" s="9">
        <f t="shared" si="12"/>
        <v>30</v>
      </c>
      <c r="F48" s="9">
        <f t="shared" si="12"/>
        <v>2</v>
      </c>
      <c r="G48" s="10">
        <f t="shared" si="12"/>
        <v>482</v>
      </c>
      <c r="H48" s="10">
        <f t="shared" si="12"/>
        <v>13</v>
      </c>
      <c r="I48" s="10">
        <f t="shared" si="12"/>
        <v>456</v>
      </c>
      <c r="J48" s="40"/>
      <c r="K48" s="37"/>
      <c r="N48" s="38"/>
    </row>
    <row r="49" spans="1:15" s="34" customFormat="1" ht="15.75">
      <c r="A49" s="13">
        <v>1</v>
      </c>
      <c r="B49" s="14" t="s">
        <v>63</v>
      </c>
      <c r="C49" s="15">
        <v>2</v>
      </c>
      <c r="D49" s="15">
        <v>81</v>
      </c>
      <c r="E49" s="15">
        <f>K49*30</f>
        <v>30</v>
      </c>
      <c r="F49" s="15">
        <v>2</v>
      </c>
      <c r="G49" s="16">
        <f>'[10]01'!I51+'[10]02'!I51+'[10]03'!I51+'[10]04'!I51+'[10]05'!I51+'[10]06'!I51+'[10]07'!I51+'[10]08'!I51+'[10]09'!I51+'[10]10'!I51+'[10]11'!I51+'[10]12'!I51+'[10]13'!I51+'[10]14'!I51+'[10]15'!I51+'[10]16'!I51+'[10]17'!I51+'[10]18'!I51+'[10]19'!I51+'[10]20'!I51+'[10]21'!I51+'[10]22'!I51+'[10]23'!I51+'[10]24'!I51+'[10]25'!I51+'[10]26'!I51+'[10]27'!I51+'[10]28'!I51+'[10]29'!I51+'[10]30'!I51+'[10]31'!I51</f>
        <v>482</v>
      </c>
      <c r="H49" s="16">
        <f>'[10]01'!E51+'[10]02'!E51+'[10]03'!E51+'[10]04'!E51+'[10]05'!E51+'[10]06'!E51+'[10]07'!E51+'[10]08'!E51+'[10]09'!E51+'[10]10'!E51+'[10]11'!E51+'[10]12'!E51+'[10]13'!E51+'[10]14'!E51+'[10]15'!E51+'[10]16'!E51+'[10]17'!E51+'[10]18'!E51+'[10]19'!E51+'[10]20'!E51+'[10]21'!E51+'[10]22'!E51+'[10]23'!E51+'[10]24'!E51+'[10]25'!E51+'[10]26'!E51+'[10]27'!E51+'[10]28'!E51+'[10]29'!E51+'[10]30'!E51+'[10]31'!E51</f>
        <v>13</v>
      </c>
      <c r="I49" s="16">
        <f>'[10]01'!H51+'[10]02'!H51+'[10]03'!H51+'[10]04'!H51+'[10]05'!H51+'[10]06'!H51+'[10]07'!H51+'[10]08'!H51+'[10]09'!H51+'[10]10'!H51+'[10]11'!H51+'[10]12'!H51+'[10]13'!H51+'[10]14'!H51+'[10]15'!H51+'[10]16'!H51+'[10]17'!H51+'[10]18'!H51+'[10]19'!H51+'[10]20'!H51+'[10]21'!H51+'[10]22'!H51+'[10]23'!H51+'[10]24'!H51+'[10]25'!H51+'[10]26'!H51+'[10]27'!H51+'[10]28'!H51+'[10]29'!H51+'[10]30'!H51+'[10]31'!H51</f>
        <v>456</v>
      </c>
      <c r="J49" s="47">
        <f t="shared" si="2"/>
        <v>43.333333333333336</v>
      </c>
      <c r="K49" s="17">
        <v>1</v>
      </c>
      <c r="M49" s="20"/>
      <c r="N49" s="38"/>
      <c r="O49" s="38">
        <f>22-H49</f>
        <v>9</v>
      </c>
    </row>
    <row r="50" spans="1:15" s="34" customFormat="1" ht="15.75">
      <c r="A50" s="7" t="s">
        <v>61</v>
      </c>
      <c r="B50" s="19" t="s">
        <v>65</v>
      </c>
      <c r="C50" s="9">
        <f t="shared" ref="C50:I50" si="13">C51</f>
        <v>2</v>
      </c>
      <c r="D50" s="9">
        <f t="shared" si="13"/>
        <v>93</v>
      </c>
      <c r="E50" s="9">
        <f t="shared" si="13"/>
        <v>9</v>
      </c>
      <c r="F50" s="9">
        <f t="shared" si="13"/>
        <v>2</v>
      </c>
      <c r="G50" s="9">
        <f t="shared" si="13"/>
        <v>473</v>
      </c>
      <c r="H50" s="9">
        <f t="shared" si="13"/>
        <v>11</v>
      </c>
      <c r="I50" s="9">
        <f t="shared" si="13"/>
        <v>451</v>
      </c>
      <c r="J50" s="9"/>
      <c r="K50" s="37"/>
      <c r="N50" s="38"/>
    </row>
    <row r="51" spans="1:15" s="34" customFormat="1" ht="15.75">
      <c r="A51" s="57">
        <v>1</v>
      </c>
      <c r="B51" s="58" t="s">
        <v>66</v>
      </c>
      <c r="C51" s="59">
        <v>2</v>
      </c>
      <c r="D51" s="59">
        <v>93</v>
      </c>
      <c r="E51" s="59">
        <f>K51*30</f>
        <v>9</v>
      </c>
      <c r="F51" s="59">
        <v>2</v>
      </c>
      <c r="G51" s="16">
        <f>'[10]01'!I53+'[10]02'!I53+'[10]03'!I53+'[10]04'!I53+'[10]05'!I53+'[10]06'!I53+'[10]07'!I53+'[10]08'!I53+'[10]09'!I53+'[10]10'!I53+'[10]11'!I53+'[10]12'!I53+'[10]13'!I53+'[10]14'!I53+'[10]15'!I53+'[10]16'!I53+'[10]17'!I53+'[10]18'!I53+'[10]19'!I53+'[10]20'!I53+'[10]21'!I53+'[10]22'!I53+'[10]23'!I53+'[10]24'!I53+'[10]25'!I53+'[10]26'!I53+'[10]27'!I53+'[10]28'!I53+'[10]29'!I53+'[10]30'!I53+'[10]31'!I53</f>
        <v>473</v>
      </c>
      <c r="H51" s="16">
        <f>'[10]01'!E53+'[10]02'!E53+'[10]03'!E53+'[10]04'!E53+'[10]05'!E53+'[10]06'!E53+'[10]07'!E53+'[10]08'!E53+'[10]09'!E53+'[10]10'!E53+'[10]11'!E53+'[10]12'!E53+'[10]13'!E53+'[10]14'!E53+'[10]15'!E53+'[10]16'!E53+'[10]17'!E53+'[10]18'!E53+'[10]19'!E53+'[10]20'!E53+'[10]21'!E53+'[10]22'!E53+'[10]23'!E53+'[10]24'!E53+'[10]25'!E53+'[10]26'!E53+'[10]27'!E53+'[10]28'!E53+'[10]29'!E53+'[10]30'!E53+'[10]31'!E53</f>
        <v>11</v>
      </c>
      <c r="I51" s="16">
        <f>'[10]01'!H53+'[10]02'!H53+'[10]03'!H53+'[10]04'!H53+'[10]05'!H53+'[10]06'!H53+'[10]07'!H53+'[10]08'!H53+'[10]09'!H53+'[10]10'!H53+'[10]11'!H53+'[10]12'!H53+'[10]13'!H53+'[10]14'!H53+'[10]15'!H53+'[10]16'!H53+'[10]17'!H53+'[10]18'!H53+'[10]19'!H53+'[10]20'!H53+'[10]21'!H53+'[10]22'!H53+'[10]23'!H53+'[10]24'!H53+'[10]25'!H53+'[10]26'!H53+'[10]27'!H53+'[10]28'!H53+'[10]29'!H53+'[10]30'!H53+'[10]31'!H53</f>
        <v>451</v>
      </c>
      <c r="J51" s="60">
        <f>H51/E51%</f>
        <v>122.22222222222223</v>
      </c>
      <c r="K51" s="17">
        <v>0.3</v>
      </c>
      <c r="N51" s="38"/>
      <c r="O51" s="38">
        <f>7-H51</f>
        <v>-4</v>
      </c>
    </row>
    <row r="52" spans="1:15" s="34" customFormat="1" ht="16.5" thickBot="1">
      <c r="A52" s="21"/>
      <c r="B52" s="22"/>
      <c r="C52" s="23"/>
      <c r="D52" s="23"/>
      <c r="E52" s="23"/>
      <c r="F52" s="23"/>
      <c r="G52" s="16"/>
      <c r="H52" s="16"/>
      <c r="I52" s="16"/>
      <c r="J52" s="61"/>
      <c r="K52" s="62"/>
      <c r="N52" s="38"/>
      <c r="O52" s="38"/>
    </row>
    <row r="53" spans="1:15" ht="16.5" thickTop="1">
      <c r="A53" s="4"/>
      <c r="B53" s="4"/>
      <c r="C53" s="4"/>
      <c r="D53" s="4"/>
      <c r="E53" s="4"/>
      <c r="F53" s="4"/>
      <c r="G53" s="79" t="s">
        <v>114</v>
      </c>
      <c r="H53" s="79"/>
      <c r="I53" s="79"/>
      <c r="J53" s="79"/>
      <c r="K53" s="79"/>
    </row>
    <row r="54" spans="1:15" ht="15.75">
      <c r="A54" s="4"/>
      <c r="B54" s="25" t="s">
        <v>68</v>
      </c>
      <c r="C54" s="4"/>
      <c r="D54" s="4"/>
      <c r="E54" s="4"/>
      <c r="F54" s="4"/>
      <c r="G54" s="80" t="s">
        <v>96</v>
      </c>
      <c r="H54" s="80"/>
      <c r="I54" s="80"/>
      <c r="J54" s="80"/>
      <c r="K54" s="80"/>
      <c r="L54" t="s">
        <v>73</v>
      </c>
    </row>
    <row r="55" spans="1:15" ht="15.75">
      <c r="A55" s="4"/>
      <c r="B55" s="26" t="s">
        <v>97</v>
      </c>
      <c r="C55" s="43"/>
      <c r="D55" s="4"/>
      <c r="E55" s="4"/>
      <c r="F55" s="4"/>
      <c r="G55" s="4"/>
      <c r="H55" s="4"/>
      <c r="I55" s="4"/>
      <c r="J55" s="4"/>
      <c r="K55" s="5"/>
    </row>
    <row r="56" spans="1:15">
      <c r="A56" s="4"/>
      <c r="B56" s="4" t="s">
        <v>98</v>
      </c>
      <c r="C56" s="4"/>
      <c r="D56" s="4"/>
      <c r="E56" s="4"/>
      <c r="F56" s="4"/>
      <c r="G56" s="4">
        <v>634</v>
      </c>
      <c r="H56" s="4">
        <v>36</v>
      </c>
      <c r="I56" s="4">
        <v>596</v>
      </c>
      <c r="J56" s="4"/>
      <c r="K56" s="5"/>
      <c r="L56" t="s">
        <v>73</v>
      </c>
    </row>
    <row r="57" spans="1:15">
      <c r="A57" s="4"/>
      <c r="B57" t="s">
        <v>107</v>
      </c>
      <c r="C57" s="4"/>
      <c r="D57" s="4"/>
      <c r="E57" s="4"/>
      <c r="F57" s="4"/>
      <c r="G57" s="4"/>
      <c r="H57" s="4"/>
      <c r="I57" s="4"/>
      <c r="J57" s="4"/>
      <c r="K57" s="5"/>
    </row>
    <row r="58" spans="1:15">
      <c r="B58" s="4" t="s">
        <v>100</v>
      </c>
    </row>
  </sheetData>
  <mergeCells count="16">
    <mergeCell ref="A4:K4"/>
    <mergeCell ref="A1:C1"/>
    <mergeCell ref="D1:K1"/>
    <mergeCell ref="A2:C2"/>
    <mergeCell ref="D2:K2"/>
    <mergeCell ref="A3:C3"/>
    <mergeCell ref="G53:K53"/>
    <mergeCell ref="G54:K54"/>
    <mergeCell ref="A6:K6"/>
    <mergeCell ref="A8:K8"/>
    <mergeCell ref="A10:A11"/>
    <mergeCell ref="B10:B11"/>
    <mergeCell ref="C10:E10"/>
    <mergeCell ref="F10:I10"/>
    <mergeCell ref="J10:J11"/>
    <mergeCell ref="K10:K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V58"/>
  <sheetViews>
    <sheetView tabSelected="1" topLeftCell="A6" workbookViewId="0">
      <selection activeCell="M11" sqref="M11"/>
    </sheetView>
  </sheetViews>
  <sheetFormatPr defaultRowHeight="15"/>
  <cols>
    <col min="1" max="1" width="5.140625" bestFit="1" customWidth="1"/>
    <col min="2" max="2" width="39" bestFit="1" customWidth="1"/>
    <col min="3" max="3" width="7" bestFit="1" customWidth="1"/>
    <col min="4" max="4" width="8.7109375" bestFit="1" customWidth="1"/>
    <col min="5" max="5" width="9" bestFit="1" customWidth="1"/>
    <col min="6" max="6" width="7" bestFit="1" customWidth="1"/>
    <col min="7" max="7" width="8.7109375" bestFit="1" customWidth="1"/>
    <col min="8" max="8" width="9" bestFit="1" customWidth="1"/>
    <col min="9" max="9" width="8.85546875" bestFit="1" customWidth="1"/>
    <col min="10" max="10" width="14.42578125" customWidth="1"/>
    <col min="11" max="11" width="9" bestFit="1" customWidth="1"/>
    <col min="12" max="12" width="1.42578125" bestFit="1" customWidth="1"/>
    <col min="13" max="13" width="10.85546875" customWidth="1"/>
    <col min="15" max="15" width="14.140625" customWidth="1"/>
    <col min="16" max="16" width="10.140625" customWidth="1"/>
    <col min="17" max="17" width="12.85546875" customWidth="1"/>
    <col min="18" max="18" width="13.5703125" customWidth="1"/>
    <col min="19" max="19" width="6" bestFit="1" customWidth="1"/>
    <col min="20" max="22" width="1.85546875" bestFit="1" customWidth="1"/>
  </cols>
  <sheetData>
    <row r="1" spans="1:19" s="1" customFormat="1" ht="15.75">
      <c r="A1" s="83" t="s">
        <v>101</v>
      </c>
      <c r="B1" s="83"/>
      <c r="C1" s="83"/>
      <c r="D1" s="83" t="s">
        <v>1</v>
      </c>
      <c r="E1" s="83"/>
      <c r="F1" s="83"/>
      <c r="G1" s="83"/>
      <c r="H1" s="83"/>
      <c r="I1" s="83"/>
      <c r="J1" s="83"/>
      <c r="K1" s="83"/>
    </row>
    <row r="2" spans="1:19" s="2" customFormat="1" ht="18.75">
      <c r="A2" s="105" t="s">
        <v>87</v>
      </c>
      <c r="B2" s="105"/>
      <c r="C2" s="105"/>
      <c r="D2" s="101" t="s">
        <v>3</v>
      </c>
      <c r="E2" s="101"/>
      <c r="F2" s="101"/>
      <c r="G2" s="101"/>
      <c r="H2" s="101"/>
      <c r="I2" s="101"/>
      <c r="J2" s="101"/>
      <c r="K2" s="101"/>
    </row>
    <row r="3" spans="1:19" ht="18.75">
      <c r="A3" s="100" t="s">
        <v>2</v>
      </c>
      <c r="B3" s="100"/>
      <c r="C3" s="100"/>
      <c r="D3" s="3"/>
      <c r="E3" s="3"/>
      <c r="F3" s="3"/>
      <c r="G3" s="3"/>
      <c r="H3" s="3"/>
      <c r="I3" s="3"/>
      <c r="J3" s="3"/>
      <c r="K3" s="3"/>
    </row>
    <row r="4" spans="1:19" ht="20.25">
      <c r="A4" s="92" t="s">
        <v>4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t="s">
        <v>73</v>
      </c>
    </row>
    <row r="5" spans="1:19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9" ht="15.75">
      <c r="A6" s="82" t="s">
        <v>115</v>
      </c>
      <c r="B6" s="82"/>
      <c r="C6" s="82"/>
      <c r="D6" s="82"/>
      <c r="E6" s="82"/>
      <c r="F6" s="82"/>
      <c r="G6" s="82"/>
      <c r="H6" s="82"/>
      <c r="I6" s="82"/>
      <c r="J6" s="82"/>
      <c r="K6" s="82"/>
    </row>
    <row r="7" spans="1:19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9" ht="15.75">
      <c r="A8" s="82" t="s">
        <v>75</v>
      </c>
      <c r="B8" s="83"/>
      <c r="C8" s="83"/>
      <c r="D8" s="83"/>
      <c r="E8" s="83"/>
      <c r="F8" s="83"/>
      <c r="G8" s="83"/>
      <c r="H8" s="83"/>
      <c r="I8" s="83"/>
      <c r="J8" s="83"/>
      <c r="K8" s="83"/>
    </row>
    <row r="9" spans="1:19" ht="15.75" thickBot="1">
      <c r="A9" s="4"/>
      <c r="B9" s="4"/>
      <c r="C9" s="4"/>
      <c r="D9" s="4"/>
      <c r="E9" s="4"/>
      <c r="F9" s="4"/>
      <c r="G9" s="4"/>
      <c r="H9" s="4"/>
      <c r="I9" s="4"/>
      <c r="J9" s="4"/>
      <c r="K9" s="5"/>
    </row>
    <row r="10" spans="1:19" ht="15.75" thickTop="1">
      <c r="A10" s="84" t="s">
        <v>7</v>
      </c>
      <c r="B10" s="86" t="s">
        <v>8</v>
      </c>
      <c r="C10" s="86" t="s">
        <v>9</v>
      </c>
      <c r="D10" s="86"/>
      <c r="E10" s="86"/>
      <c r="F10" s="86" t="s">
        <v>10</v>
      </c>
      <c r="G10" s="86"/>
      <c r="H10" s="86"/>
      <c r="I10" s="86"/>
      <c r="J10" s="102" t="s">
        <v>80</v>
      </c>
      <c r="K10" s="88" t="s">
        <v>81</v>
      </c>
    </row>
    <row r="11" spans="1:19" ht="57">
      <c r="A11" s="85"/>
      <c r="B11" s="87"/>
      <c r="C11" s="6" t="s">
        <v>12</v>
      </c>
      <c r="D11" s="6" t="s">
        <v>13</v>
      </c>
      <c r="E11" s="6" t="s">
        <v>14</v>
      </c>
      <c r="F11" s="6" t="s">
        <v>12</v>
      </c>
      <c r="G11" s="6" t="s">
        <v>13</v>
      </c>
      <c r="H11" s="6" t="s">
        <v>14</v>
      </c>
      <c r="I11" s="6" t="s">
        <v>15</v>
      </c>
      <c r="J11" s="103"/>
      <c r="K11" s="89"/>
      <c r="M11" s="107"/>
    </row>
    <row r="12" spans="1:19" s="1" customFormat="1" ht="15.75">
      <c r="A12" s="7" t="s">
        <v>16</v>
      </c>
      <c r="B12" s="8" t="s">
        <v>17</v>
      </c>
      <c r="C12" s="9">
        <f t="shared" ref="C12:I12" si="0">C13+C14+C15+C17+C18+C19+C16</f>
        <v>133</v>
      </c>
      <c r="D12" s="9">
        <f t="shared" si="0"/>
        <v>2644</v>
      </c>
      <c r="E12" s="9">
        <f t="shared" si="0"/>
        <v>1984</v>
      </c>
      <c r="F12" s="9">
        <f t="shared" si="0"/>
        <v>114</v>
      </c>
      <c r="G12" s="10">
        <f t="shared" si="0"/>
        <v>40380</v>
      </c>
      <c r="H12" s="10">
        <f t="shared" si="0"/>
        <v>2249</v>
      </c>
      <c r="I12" s="10">
        <f t="shared" si="0"/>
        <v>38100</v>
      </c>
      <c r="J12" s="36"/>
      <c r="K12" s="37"/>
      <c r="O12" s="12"/>
    </row>
    <row r="13" spans="1:19" s="1" customFormat="1" ht="15.75">
      <c r="A13" s="13">
        <v>1</v>
      </c>
      <c r="B13" s="14" t="s">
        <v>18</v>
      </c>
      <c r="C13" s="15">
        <v>31</v>
      </c>
      <c r="D13" s="15">
        <v>504</v>
      </c>
      <c r="E13" s="15">
        <f>K13*31</f>
        <v>806</v>
      </c>
      <c r="F13" s="15">
        <v>31</v>
      </c>
      <c r="G13" s="16">
        <f>'[11]01'!I9+'[11]01'!I14+'[11]02'!I9+'[11]02'!I14+'[11]03'!I9+'[11]03'!I14+'[11]04'!I9+'[11]04'!I14+'[11]05'!I9+'[11]05'!I14+'[11]06'!I9+'[11]06'!I14+'[11]07'!I9+'[11]07'!I14+'[11]08'!I9+'[11]08'!I14+'[11]09'!I9+'[11]09'!I14+'[11]10'!I9+'[11]10'!I14+'[11]11'!I9+'[11]11'!I14+'[11]12'!I9+'[11]12'!I14+'[11]13'!I9+'[11]13'!I14+'[11]14'!I9+'[11]14'!I14+'[11]15'!I9+'[11]15'!I14+'[11]16'!I9+'[11]16'!I14+'[11]17'!I9+'[11]17'!I14+'[11]18'!I9+'[11]18'!I14+'[11]19'!I9+'[11]19'!I14+'[11]20'!I9+'[11]20'!I14+'[11]21'!I9+'[11]21'!I14+'[11]22'!I9+'[11]22'!I14+'[11]23'!I9+'[11]23'!I14+'[11]24'!I9+'[11]24'!I14+'[11]25'!I9+'[11]25'!I14+'[11]26'!I9+'[11]26'!I14+'[11]27'!I9+'[11]27'!I14+'[11]28'!I9+'[11]28'!I14+'[11]29'!I9+'[11]29'!I14+'[11]30'!I9+'[11]30'!I14+'[11]31'!I9+'[11]31'!I14</f>
        <v>14784</v>
      </c>
      <c r="H13" s="16">
        <f>'[11]01'!C9+'[11]01'!C14+'[11]02'!C9+'[11]02'!C14+'[11]03'!C9+'[11]03'!C14+'[11]04'!C9+'[11]04'!C14+'[11]05'!C9+'[11]05'!C14+'[11]06'!C9+'[11]06'!C14+'[11]07'!C9+'[11]07'!C14+'[11]08'!C9+'[11]08'!C14+'[11]09'!C9+'[11]09'!C14+'[11]10'!C9+'[11]10'!C14+'[11]11'!C9+'[11]11'!C14+'[11]12'!C9+'[11]12'!C14+'[11]13'!C9+'[11]13'!C14+'[11]14'!C9+'[11]14'!C14+'[11]15'!C9+'[11]15'!C14+'[11]16'!C9+'[11]16'!C14+'[11]17'!C9+'[11]17'!C14+'[11]18'!C9+'[11]18'!C14+'[11]19'!C9+'[11]19'!C14+'[11]20'!C9+'[11]20'!C14+'[11]21'!C9+'[11]21'!C14+'[11]22'!C9+'[11]22'!C14+'[11]23'!C9+'[11]23'!C14+'[11]24'!C9+'[11]24'!C14+'[11]25'!C9+'[11]25'!C14+'[11]26'!C9+'[11]26'!C14+'[11]27'!C9+'[11]27'!C14+'[11]28'!C9+'[11]28'!C14+'[11]29'!C9+'[11]29'!C14+'[11]30'!C9+'[11]30'!C14+'[11]31'!C9+'[11]31'!C14</f>
        <v>906</v>
      </c>
      <c r="I13" s="16">
        <f>'[11]01'!H9+'[11]01'!H14+'[11]02'!H9+'[11]02'!H14+'[11]03'!H9+'[11]03'!H14+'[11]04'!H9+'[11]04'!H14+'[11]05'!H9+'[11]05'!H14+'[11]06'!H9+'[11]06'!H14+'[11]07'!H9+'[11]07'!H14+'[11]08'!H9+'[11]08'!H14+'[11]09'!H9+'[11]09'!H14+'[11]10'!H9+'[11]10'!H14+'[11]11'!H9+'[11]11'!H14+'[11]12'!H9+'[11]12'!H14+'[11]13'!H9+'[11]13'!H14+'[11]14'!H9+'[11]14'!H14+'[11]15'!H9+'[11]15'!H14+'[11]16'!H9+'[11]16'!H14+'[11]17'!H9+'[11]17'!H14+'[11]18'!H9+'[11]18'!H14+'[11]19'!H9+'[11]19'!H14+'[11]20'!H9+'[11]20'!H14+'[11]21'!H9+'[11]21'!H14+'[11]22'!H9+'[11]22'!H14+'[11]23'!H9+'[11]23'!H14+'[11]24'!H9+'[11]24'!H14+'[11]25'!H9+'[11]25'!H14+'[11]26'!H9+'[11]26'!H14+'[11]27'!H9+'[11]27'!H14+'[11]28'!H9+'[11]28'!H14+'[11]29'!H9+'[11]29'!H14+'[11]30'!H9+'[11]30'!H14+'[11]31'!H9+'[11]31'!H14</f>
        <v>13878</v>
      </c>
      <c r="J13" s="39">
        <f>H13/E13%</f>
        <v>112.40694789081886</v>
      </c>
      <c r="K13" s="17">
        <v>26</v>
      </c>
      <c r="M13" s="12">
        <f>'1'!G13+'3'!G13+'4'!G13+'5'!G13+'6'!G13+'7'!G13+'8'!G13+'9'!G13+'10'!G13+'11'!G13+'12'!G13</f>
        <v>179171</v>
      </c>
      <c r="N13" s="12">
        <f>'1'!H13+'3'!H13+'4'!H13+'5'!H13+'6'!H13+'7'!H13+'8'!H13+'9'!H13+'10'!H13+'11'!H13+'12'!H13</f>
        <v>10934</v>
      </c>
      <c r="O13" s="12">
        <f>'1'!I13+'3'!I13+'4'!I13+'5'!I13+'6'!I13+'7'!I13+'8'!I13+'9'!I13+'10'!I13+'11'!I13+'12'!I13</f>
        <v>168234</v>
      </c>
      <c r="P13" s="77">
        <f>N13+R13</f>
        <v>12022</v>
      </c>
      <c r="Q13" s="78">
        <f>O13+S13</f>
        <v>184950</v>
      </c>
      <c r="R13">
        <v>1088</v>
      </c>
      <c r="S13">
        <v>16716</v>
      </c>
    </row>
    <row r="14" spans="1:19" s="1" customFormat="1" ht="15.75">
      <c r="A14" s="13">
        <v>2</v>
      </c>
      <c r="B14" s="14" t="s">
        <v>19</v>
      </c>
      <c r="C14" s="15">
        <v>49</v>
      </c>
      <c r="D14" s="15">
        <v>1105</v>
      </c>
      <c r="E14" s="15">
        <f t="shared" ref="E14:E15" si="1">K14*31</f>
        <v>527</v>
      </c>
      <c r="F14" s="15">
        <v>31</v>
      </c>
      <c r="G14" s="16">
        <f>'[11]01'!I10+'[11]01'!I15+'[11]02'!I10+'[11]02'!I15+'[11]03'!I10+'[11]03'!I15+'[11]04'!I10+'[11]04'!I15+'[11]05'!I10+'[11]05'!I15+'[11]06'!I10+'[11]06'!I15+'[11]07'!I10+'[11]07'!I15+'[11]08'!I10+'[11]08'!I15+'[11]09'!I10+'[11]09'!I15+'[11]10'!I10+'[11]10'!I15+'[11]11'!I10+'[11]11'!I15+'[11]12'!I10+'[11]12'!I15+'[11]13'!I10+'[11]13'!I15+'[11]14'!I10+'[11]14'!I15+'[11]15'!I10+'[11]15'!I15+'[11]16'!I10+'[11]16'!I15+'[11]17'!I10+'[11]17'!I15+'[11]18'!I10+'[11]18'!I15+'[11]19'!I10+'[11]19'!I15+'[11]20'!I10+'[11]20'!I15+'[11]21'!I10+'[11]21'!I15+'[11]22'!I10+'[11]22'!I15+'[11]23'!I10+'[11]23'!I15+'[11]24'!I10+'[11]24'!I15+'[11]25'!I10+'[11]25'!I15+'[11]26'!I10+'[11]26'!I15+'[11]27'!I10+'[11]27'!I15+'[11]28'!I10+'[11]28'!I15+'[11]29'!I10+'[11]29'!I15+'[11]30'!I10+'[11]30'!I15+'[11]31'!I10+'[11]31'!I15</f>
        <v>13148</v>
      </c>
      <c r="H14" s="16">
        <f>'[11]01'!D10+'[11]01'!D15+'[11]02'!D10+'[11]02'!D15+'[11]03'!D10+'[11]03'!D15+'[11]04'!D10+'[11]04'!D15+'[11]05'!D10+'[11]05'!D15+'[11]06'!D10+'[11]06'!D15+'[11]07'!D10+'[11]07'!D15+'[11]08'!D10+'[11]08'!D15+'[11]09'!D10+'[11]09'!D15+'[11]10'!D10+'[11]10'!D15+'[11]11'!D10+'[11]11'!D15+'[11]12'!D10+'[11]12'!D15+'[11]13'!D10+'[11]13'!D15+'[11]14'!D10+'[11]14'!D15+'[11]15'!D10+'[11]15'!D15+'[11]16'!D10+'[11]16'!D15+'[11]17'!D10+'[11]17'!D15+'[11]18'!D10+'[11]18'!D15+'[11]19'!D10+'[11]19'!D15+'[11]20'!D10+'[11]20'!D15+'[11]21'!D10+'[11]21'!D15+'[11]22'!D10+'[11]22'!D15+'[11]23'!D10+'[11]23'!D15+'[11]24'!D10+'[11]24'!D15+'[11]25'!D10+'[11]25'!D15+'[11]26'!D10+'[11]26'!D15+'[11]27'!D10+'[11]27'!D15+'[11]28'!D10+'[11]28'!D15+'[11]29'!D10+'[11]29'!D15+'[11]30'!D10+'[11]30'!D15+'[11]31'!D10+'[11]31'!D15</f>
        <v>627</v>
      </c>
      <c r="I14" s="16">
        <f>'[11]01'!H10+'[11]01'!H15+'[11]02'!H10+'[11]02'!H15+'[11]03'!H10+'[11]03'!H15+'[11]04'!H10+'[11]04'!H15+'[11]05'!H10+'[11]05'!H15+'[11]06'!H10+'[11]06'!H15+'[11]07'!H10+'[11]07'!H15+'[11]08'!H10+'[11]08'!H15+'[11]09'!H10+'[11]09'!H15+'[11]10'!H10+'[11]10'!H15+'[11]11'!H10+'[11]11'!H15+'[11]12'!H10+'[11]12'!H15+'[11]13'!H10+'[11]13'!H15+'[11]14'!H10+'[11]14'!H15+'[11]15'!H10+'[11]15'!H15+'[11]16'!H10+'[11]16'!H15+'[11]17'!H10+'[11]17'!H15+'[11]18'!H10+'[11]18'!H15+'[11]19'!H10+'[11]19'!H15+'[11]20'!H10+'[11]20'!H15+'[11]21'!H10+'[11]21'!H15+'[11]22'!H10+'[11]22'!H15+'[11]23'!H10+'[11]23'!H15+'[11]24'!H10+'[11]24'!H15+'[11]25'!H10+'[11]25'!H15+'[11]26'!H10+'[11]26'!H15+'[11]27'!H10+'[11]27'!H15+'[11]28'!H10+'[11]28'!H15+'[11]29'!H10+'[11]29'!H15+'[11]30'!H10+'[11]30'!H15+'[11]31'!H10+'[11]31'!H15</f>
        <v>12521</v>
      </c>
      <c r="J14" s="39">
        <f t="shared" ref="J14:J49" si="2">H14/E14%</f>
        <v>118.9753320683112</v>
      </c>
      <c r="K14" s="17">
        <v>17</v>
      </c>
      <c r="M14" s="12">
        <f>'1'!G14+'3'!G14+'4'!G14+'5'!G14+'6'!G14+'7'!G14+'8'!G14+'9'!G14+'10'!G14+'11'!G14+'12'!G14</f>
        <v>143845</v>
      </c>
      <c r="N14" s="12">
        <f>'1'!H14+'3'!H14+'4'!H14+'5'!H14+'6'!H14+'7'!H14+'8'!H14+'9'!H14+'10'!H14+'11'!H14+'12'!H14</f>
        <v>6978</v>
      </c>
      <c r="O14" s="12">
        <f>'1'!I14+'3'!I14+'4'!I14+'5'!I14+'6'!I14+'7'!I14+'8'!I14+'9'!I14+'10'!I14+'11'!I14+'12'!I14</f>
        <v>136867</v>
      </c>
      <c r="P14" s="77">
        <f t="shared" ref="P14:P19" si="3">N14+R14</f>
        <v>7530</v>
      </c>
      <c r="Q14" s="78">
        <f t="shared" ref="Q14:Q19" si="4">O14+S14</f>
        <v>147906</v>
      </c>
      <c r="R14">
        <v>552</v>
      </c>
      <c r="S14">
        <v>11039</v>
      </c>
    </row>
    <row r="15" spans="1:19" s="1" customFormat="1" ht="15.75">
      <c r="A15" s="13">
        <v>3</v>
      </c>
      <c r="B15" s="14" t="s">
        <v>20</v>
      </c>
      <c r="C15" s="15">
        <v>44</v>
      </c>
      <c r="D15" s="15">
        <v>829</v>
      </c>
      <c r="E15" s="15">
        <f t="shared" si="1"/>
        <v>527</v>
      </c>
      <c r="F15" s="15">
        <v>44</v>
      </c>
      <c r="G15" s="16">
        <f>'[11]01'!I11+'[11]01'!I16+'[11]02'!I11+'[11]02'!I16+'[11]03'!I11+'[11]03'!I16+'[11]04'!I11+'[11]04'!I16+'[11]05'!I11+'[11]05'!I16+'[11]06'!I11+'[11]06'!I16+'[11]07'!I11+'[11]07'!I16+'[11]08'!I11+'[11]08'!I16+'[11]09'!I11+'[11]09'!I16+'[11]10'!I11+'[11]10'!I16+'[11]11'!I11+'[11]11'!I16+'[11]12'!I11+'[11]12'!I16+'[11]13'!I11+'[11]13'!I16+'[11]14'!I11+'[11]14'!I16+'[11]15'!I11+'[11]15'!I16+'[11]16'!I11+'[11]16'!I16+'[11]17'!I11+'[11]17'!I16+'[11]18'!I11+'[11]18'!I16+'[11]19'!I11+'[11]19'!I16+'[11]20'!I11+'[11]20'!I16+'[11]21'!I11+'[11]21'!I16+'[11]22'!I11+'[11]22'!I16+'[11]23'!I11+'[11]23'!I16+'[11]24'!I11+'[11]24'!I16+'[11]25'!I11+'[11]25'!I16+'[11]26'!I11+'[11]26'!I16+'[11]27'!I11+'[11]27'!I16+'[11]28'!I11+'[11]28'!I16+'[11]29'!I11+'[11]29'!I16+'[11]30'!I11+'[11]30'!I16+'[11]31'!I11+'[11]31'!I16</f>
        <v>9558</v>
      </c>
      <c r="H15" s="16">
        <f>'[11]01'!D11+'[11]01'!D16+'[11]02'!D11+'[11]02'!D16+'[11]03'!D11+'[11]03'!D16+'[11]04'!D11+'[11]04'!D16+'[11]05'!D11+'[11]05'!D16+'[11]06'!D11+'[11]06'!D16+'[11]07'!D11+'[11]07'!D16+'[11]08'!D11+'[11]08'!D16+'[11]09'!D11+'[11]09'!D16+'[11]10'!D11+'[11]10'!D16+'[11]11'!D11+'[11]11'!D16+'[11]12'!D11+'[11]12'!D16+'[11]13'!D11+'[11]13'!D16+'[11]14'!D11+'[11]14'!D16+'[11]15'!D11+'[11]15'!D16+'[11]16'!D11+'[11]16'!D16+'[11]17'!D11+'[11]17'!D16+'[11]18'!D11+'[11]18'!D16+'[11]19'!D11+'[11]19'!D16+'[11]20'!D11+'[11]20'!D16+'[11]21'!D11+'[11]21'!D16+'[11]22'!D11+'[11]22'!D16+'[11]23'!D11+'[11]23'!D16+'[11]24'!D11+'[11]24'!D16+'[11]25'!D11+'[11]25'!D16+'[11]26'!D11+'[11]26'!D16+'[11]27'!D11+'[11]27'!D16+'[11]28'!D11+'[11]28'!D16+'[11]29'!D11+'[11]29'!D16+'[11]30'!D11+'[11]30'!D16+'[11]31'!D11+'[11]31'!D16</f>
        <v>571</v>
      </c>
      <c r="I15" s="16">
        <f>'[11]01'!H11+'[11]01'!H16+'[11]02'!H11+'[11]02'!H16+'[11]03'!H11+'[11]03'!H16+'[11]04'!H11+'[11]04'!H16+'[11]05'!H11+'[11]05'!H16+'[11]06'!H11+'[11]06'!H16+'[11]07'!H11+'[11]07'!H16+'[11]08'!H11+'[11]08'!H16+'[11]09'!H11+'[11]09'!H16+'[11]10'!H11+'[11]10'!H16+'[11]11'!H11+'[11]11'!H16+'[11]12'!H11+'[11]12'!H16+'[11]13'!H11+'[11]13'!H16+'[11]14'!H11+'[11]14'!H16+'[11]15'!H11+'[11]15'!H16+'[11]16'!H11+'[11]16'!H16+'[11]17'!H11+'[11]17'!H16+'[11]18'!H11+'[11]18'!H16+'[11]19'!H11+'[11]19'!H16+'[11]20'!H11+'[11]20'!H16+'[11]21'!H11+'[11]21'!H16+'[11]22'!H11+'[11]22'!H16+'[11]23'!H11+'[11]23'!H16+'[11]24'!H11+'[11]24'!H16+'[11]25'!H11+'[11]25'!H16+'[11]26'!H11+'[11]26'!H16+'[11]27'!H11+'[11]27'!H16+'[11]28'!H11+'[11]28'!H16+'[11]29'!H11+'[11]29'!H16+'[11]30'!H11+'[11]30'!H16+'[11]31'!H11+'[11]31'!H16</f>
        <v>8987</v>
      </c>
      <c r="J15" s="39">
        <f t="shared" si="2"/>
        <v>108.34914611005694</v>
      </c>
      <c r="K15" s="17">
        <v>17</v>
      </c>
      <c r="M15" s="12">
        <f>'1'!G15+'3'!G15+'4'!G15+'5'!G15+'6'!G15+'7'!G15+'8'!G15+'9'!G15+'10'!G15+'11'!G15+'12'!G15</f>
        <v>117472</v>
      </c>
      <c r="N15" s="12">
        <f>'1'!H15+'3'!H15+'4'!H15+'5'!H15+'6'!H15+'7'!H15+'8'!H15+'9'!H15+'10'!H15+'11'!H15+'12'!H15</f>
        <v>6842</v>
      </c>
      <c r="O15" s="12">
        <f>'1'!I15+'3'!I15+'4'!I15+'5'!I15+'6'!I15+'7'!I15+'8'!I15+'9'!I15+'10'!I15+'11'!I15+'12'!I15</f>
        <v>110630</v>
      </c>
      <c r="P15" s="77">
        <f t="shared" si="3"/>
        <v>7413</v>
      </c>
      <c r="Q15" s="78">
        <f t="shared" si="4"/>
        <v>119943</v>
      </c>
      <c r="R15">
        <v>571</v>
      </c>
      <c r="S15">
        <v>9313</v>
      </c>
    </row>
    <row r="16" spans="1:19" s="1" customFormat="1" ht="15.75">
      <c r="A16" s="13">
        <v>4</v>
      </c>
      <c r="B16" s="14" t="s">
        <v>109</v>
      </c>
      <c r="C16" s="15">
        <v>2</v>
      </c>
      <c r="D16" s="15">
        <v>32</v>
      </c>
      <c r="E16" s="15">
        <f>K16*31</f>
        <v>31</v>
      </c>
      <c r="F16" s="15">
        <v>2</v>
      </c>
      <c r="G16" s="16">
        <v>720</v>
      </c>
      <c r="H16" s="16">
        <v>45</v>
      </c>
      <c r="I16" s="16">
        <v>675</v>
      </c>
      <c r="J16" s="39">
        <f>H16/E16%</f>
        <v>145.16129032258064</v>
      </c>
      <c r="K16" s="17">
        <v>1</v>
      </c>
      <c r="M16" s="12">
        <f>'1'!G16+'3'!G16+'4'!G16+'5'!G16+'6'!G16+'7'!G16+'8'!G16+'9'!G16+'10'!G16+'11'!G16+'12'!G16</f>
        <v>5280</v>
      </c>
      <c r="N16" s="12">
        <f>'1'!H16+'3'!H16+'4'!H16+'5'!H16+'6'!H16+'7'!H16+'8'!H16+'9'!H16+'10'!H16+'11'!H16+'12'!H16</f>
        <v>329</v>
      </c>
      <c r="O16" s="12">
        <f>'1'!I16+'3'!I16+'4'!I16+'5'!I16+'6'!I16+'7'!I16+'8'!I16+'9'!I16+'10'!I16+'11'!I16+'12'!I16</f>
        <v>4935</v>
      </c>
      <c r="P16" s="77">
        <f t="shared" si="3"/>
        <v>352</v>
      </c>
      <c r="Q16" s="78">
        <f t="shared" si="4"/>
        <v>5329</v>
      </c>
      <c r="R16">
        <v>23</v>
      </c>
      <c r="S16">
        <v>394</v>
      </c>
    </row>
    <row r="17" spans="1:20" s="1" customFormat="1" ht="15.75">
      <c r="A17" s="13">
        <v>5</v>
      </c>
      <c r="B17" s="14" t="s">
        <v>22</v>
      </c>
      <c r="C17" s="15">
        <v>2</v>
      </c>
      <c r="D17" s="15">
        <v>80</v>
      </c>
      <c r="E17" s="15">
        <f>K17*31</f>
        <v>31</v>
      </c>
      <c r="F17" s="15">
        <v>2</v>
      </c>
      <c r="G17" s="16">
        <v>1066</v>
      </c>
      <c r="H17" s="16">
        <v>31</v>
      </c>
      <c r="I17" s="16">
        <v>1004</v>
      </c>
      <c r="J17" s="39">
        <f>H17/E17%</f>
        <v>100</v>
      </c>
      <c r="K17" s="17">
        <v>1</v>
      </c>
      <c r="M17" s="12">
        <f>'1'!G17+'3'!G17+'4'!G17+'5'!G17+'6'!G17+'7'!G17+'8'!G17+'9'!G17+'10'!G17+'11'!G17+'12'!G17</f>
        <v>12415</v>
      </c>
      <c r="N17" s="12">
        <f>'1'!H17+'3'!H17+'4'!H17+'5'!H17+'6'!H17+'7'!H17+'8'!H17+'9'!H17+'10'!H17+'11'!H17+'12'!H17</f>
        <v>347</v>
      </c>
      <c r="O17" s="12">
        <f>'1'!I17+'3'!I17+'4'!I17+'5'!I17+'6'!I17+'7'!I17+'8'!I17+'9'!I17+'10'!I17+'11'!I17+'12'!I17</f>
        <v>11726</v>
      </c>
      <c r="P17" s="77">
        <f t="shared" si="3"/>
        <v>385</v>
      </c>
      <c r="Q17" s="78">
        <f t="shared" si="4"/>
        <v>13013</v>
      </c>
      <c r="R17">
        <v>38</v>
      </c>
      <c r="S17">
        <v>1287</v>
      </c>
    </row>
    <row r="18" spans="1:20" s="1" customFormat="1" ht="15.75">
      <c r="A18" s="13">
        <v>6</v>
      </c>
      <c r="B18" s="14" t="s">
        <v>23</v>
      </c>
      <c r="C18" s="15">
        <v>3</v>
      </c>
      <c r="D18" s="15">
        <v>62</v>
      </c>
      <c r="E18" s="15">
        <f>K18*31</f>
        <v>31</v>
      </c>
      <c r="F18" s="15">
        <v>2</v>
      </c>
      <c r="G18" s="16">
        <v>592</v>
      </c>
      <c r="H18" s="16">
        <v>37</v>
      </c>
      <c r="I18" s="16">
        <v>555</v>
      </c>
      <c r="J18" s="39">
        <f>H18/E18%</f>
        <v>119.35483870967742</v>
      </c>
      <c r="K18" s="17">
        <v>1</v>
      </c>
      <c r="M18" s="12">
        <f>'1'!G18+'3'!G18+'4'!G18+'5'!G18+'6'!G18+'7'!G18+'8'!G18+'9'!G18+'10'!G18+'11'!G18+'12'!G18</f>
        <v>6576</v>
      </c>
      <c r="N18" s="12">
        <f>'1'!H18+'3'!H18+'4'!H18+'5'!H18+'6'!H18+'7'!H18+'8'!H18+'9'!H18+'10'!H18+'11'!H18+'12'!H18</f>
        <v>411</v>
      </c>
      <c r="O18" s="12">
        <f>'1'!I18+'3'!I18+'4'!I18+'5'!I18+'6'!I18+'7'!I18+'8'!I18+'9'!I18+'10'!I18+'11'!I18+'12'!I18</f>
        <v>6165</v>
      </c>
      <c r="P18" s="77">
        <f t="shared" si="3"/>
        <v>444</v>
      </c>
      <c r="Q18" s="78">
        <f t="shared" si="4"/>
        <v>6660</v>
      </c>
      <c r="R18">
        <v>33</v>
      </c>
      <c r="S18">
        <v>495</v>
      </c>
    </row>
    <row r="19" spans="1:20" s="1" customFormat="1" ht="15.75">
      <c r="A19" s="13">
        <v>7</v>
      </c>
      <c r="B19" s="14" t="s">
        <v>24</v>
      </c>
      <c r="C19" s="15">
        <v>2</v>
      </c>
      <c r="D19" s="15">
        <v>32</v>
      </c>
      <c r="E19" s="15">
        <f>K19*31</f>
        <v>31</v>
      </c>
      <c r="F19" s="15">
        <v>2</v>
      </c>
      <c r="G19" s="16">
        <v>512</v>
      </c>
      <c r="H19" s="16">
        <v>32</v>
      </c>
      <c r="I19" s="16">
        <v>480</v>
      </c>
      <c r="J19" s="39">
        <f>H19/E19%</f>
        <v>103.22580645161291</v>
      </c>
      <c r="K19" s="17">
        <v>1</v>
      </c>
      <c r="M19" s="12">
        <f>'1'!G19+'3'!G19+'4'!G19+'5'!G19+'6'!G19+'7'!G19+'8'!G19+'9'!G19+'10'!G19+'11'!G19+'12'!G19</f>
        <v>5456</v>
      </c>
      <c r="N19" s="12">
        <f>'1'!H19+'3'!H19+'4'!H19+'5'!H19+'6'!H19+'7'!H19+'8'!H19+'9'!H19+'10'!H19+'11'!H19+'12'!H19</f>
        <v>341</v>
      </c>
      <c r="O19" s="12">
        <f>'1'!I19+'3'!I19+'4'!I19+'5'!I19+'6'!I19+'7'!I19+'8'!I19+'9'!I19+'10'!I19+'11'!I19+'12'!I19</f>
        <v>5115</v>
      </c>
      <c r="P19" s="77">
        <f t="shared" si="3"/>
        <v>391</v>
      </c>
      <c r="Q19" s="78">
        <f t="shared" si="4"/>
        <v>5865</v>
      </c>
      <c r="R19">
        <v>50</v>
      </c>
      <c r="S19">
        <v>750</v>
      </c>
    </row>
    <row r="20" spans="1:20" s="1" customFormat="1" ht="15.75">
      <c r="A20" s="7" t="s">
        <v>25</v>
      </c>
      <c r="B20" s="19" t="s">
        <v>26</v>
      </c>
      <c r="C20" s="9">
        <f t="shared" ref="C20:I20" si="5">C21</f>
        <v>37</v>
      </c>
      <c r="D20" s="9">
        <f t="shared" si="5"/>
        <v>669</v>
      </c>
      <c r="E20" s="9">
        <f t="shared" si="5"/>
        <v>3162</v>
      </c>
      <c r="F20" s="9">
        <f t="shared" si="5"/>
        <v>32</v>
      </c>
      <c r="G20" s="10">
        <f t="shared" si="5"/>
        <v>49058</v>
      </c>
      <c r="H20" s="10">
        <f t="shared" si="5"/>
        <v>3039</v>
      </c>
      <c r="I20" s="10">
        <f t="shared" si="5"/>
        <v>46005</v>
      </c>
      <c r="J20" s="40"/>
      <c r="K20" s="37"/>
      <c r="M20" s="12"/>
      <c r="N20" s="12">
        <f>'1'!H20+'3'!H20+'4'!H20+'5'!H20+'6'!H20+'7'!H20+'8'!H20+'9'!H20+'10'!H20+'11'!H20+'12'!H20</f>
        <v>27456</v>
      </c>
      <c r="O20" s="12">
        <f>'1'!I20+'3'!I20+'4'!I20+'5'!I20+'6'!I20+'7'!I20+'8'!I20+'9'!I20+'10'!I20+'11'!I20+'12'!I20</f>
        <v>415550</v>
      </c>
      <c r="R20"/>
      <c r="S20"/>
    </row>
    <row r="21" spans="1:20" s="1" customFormat="1" ht="15.75">
      <c r="A21" s="13">
        <v>1</v>
      </c>
      <c r="B21" s="14" t="s">
        <v>90</v>
      </c>
      <c r="C21" s="15">
        <v>37</v>
      </c>
      <c r="D21" s="15">
        <v>669</v>
      </c>
      <c r="E21" s="15">
        <f>K21*31</f>
        <v>3162</v>
      </c>
      <c r="F21" s="15">
        <v>32</v>
      </c>
      <c r="G21" s="16">
        <f>'[11]01'!I21+'[11]02'!I21+'[11]03'!I21+'[11]04'!I21+'[11]05'!I21+'[11]06'!I21+'[11]07'!I21+'[11]08'!I21+'[11]09'!I21+'[11]10'!I21+'[11]11'!I21+'[11]12'!I21+'[11]13'!I21+'[11]14'!I21+'[11]15'!I21+'[11]16'!I21+'[11]17'!I21+'[11]18'!I21+'[11]19'!I21+'[11]20'!I21+'[11]21'!I21+'[11]22'!I21+'[11]23'!I21+'[11]24'!I21+'[11]25'!I21+'[11]26'!I21+'[11]27'!I21+'[11]28'!I21+'[11]29'!I21+'[11]30'!I21+'[11]31'!I21</f>
        <v>49058</v>
      </c>
      <c r="H21" s="16">
        <f>'[11]01'!E21+'[11]02'!E21+'[11]03'!E21+'[11]04'!E21+'[11]05'!E21+'[11]06'!E21+'[11]07'!E21+'[11]08'!E21+'[11]09'!E21+'[11]10'!E21+'[11]11'!E21+'[11]12'!E21+'[11]13'!E21+'[11]14'!E21+'[11]15'!E21+'[11]16'!E21+'[11]17'!E21+'[11]18'!E21+'[11]19'!E21+'[11]20'!E21+'[11]21'!E21+'[11]22'!E21+'[11]23'!E21+'[11]24'!E21+'[11]25'!E21+'[11]26'!E21+'[11]27'!E21+'[11]28'!E21+'[11]29'!E21+'[11]30'!E21+'[11]31'!E21</f>
        <v>3039</v>
      </c>
      <c r="I21" s="16">
        <f>'[11]01'!H21+'[11]02'!H21+'[11]03'!H21+'[11]04'!H21+'[11]05'!H21+'[11]06'!H21+'[11]07'!H21+'[11]08'!H21+'[11]09'!H21+'[11]10'!H21+'[11]11'!H21+'[11]12'!H21+'[11]13'!H21+'[11]14'!H21+'[11]15'!H21+'[11]16'!H21+'[11]17'!H21+'[11]18'!H21+'[11]19'!H21+'[11]20'!H21+'[11]21'!H21+'[11]22'!H21+'[11]23'!H21+'[11]24'!H21+'[11]25'!H21+'[11]26'!H21+'[11]27'!H21+'[11]28'!H21+'[11]29'!H21+'[11]30'!H21+'[11]31'!H21</f>
        <v>46005</v>
      </c>
      <c r="J21" s="39">
        <f t="shared" si="2"/>
        <v>96.110056925996204</v>
      </c>
      <c r="K21" s="17">
        <v>102</v>
      </c>
      <c r="M21" s="12">
        <f>'1'!G21+'3'!G21+'4'!G21+'5'!G21+'6'!G21+'7'!G21+'8'!G21+'9'!G21+'10'!G21+'11'!G21+'12'!G21</f>
        <v>443135</v>
      </c>
      <c r="N21" s="12">
        <f>'1'!H21+'3'!H21+'4'!H21+'5'!H21+'6'!H21+'7'!H21+'8'!H21+'9'!H21+'10'!H21+'11'!H21+'12'!H21</f>
        <v>27456</v>
      </c>
      <c r="O21" s="12">
        <f>'1'!I21+'3'!I21+'4'!I21+'5'!I21+'6'!I21+'7'!I21+'8'!I21+'9'!I21+'10'!I21+'11'!I21+'12'!I21</f>
        <v>415550</v>
      </c>
      <c r="R21">
        <v>190</v>
      </c>
      <c r="S21">
        <v>5304</v>
      </c>
    </row>
    <row r="22" spans="1:20" s="1" customFormat="1" ht="15.75">
      <c r="A22" s="7" t="s">
        <v>28</v>
      </c>
      <c r="B22" s="19" t="s">
        <v>29</v>
      </c>
      <c r="C22" s="9">
        <f t="shared" ref="C22:I22" si="6">C23</f>
        <v>2</v>
      </c>
      <c r="D22" s="9">
        <f t="shared" si="6"/>
        <v>68</v>
      </c>
      <c r="E22" s="9">
        <f t="shared" si="6"/>
        <v>31</v>
      </c>
      <c r="F22" s="9">
        <f t="shared" si="6"/>
        <v>1</v>
      </c>
      <c r="G22" s="10">
        <f t="shared" si="6"/>
        <v>782</v>
      </c>
      <c r="H22" s="10">
        <f t="shared" si="6"/>
        <v>23</v>
      </c>
      <c r="I22" s="10">
        <f t="shared" si="6"/>
        <v>736</v>
      </c>
      <c r="J22" s="40"/>
      <c r="K22" s="37"/>
      <c r="M22" s="12">
        <f>'1'!G22+'3'!G22+'4'!G22+'5'!G22+'6'!G22+'7'!G22+'8'!G22+'9'!G22+'10'!G22+'11'!G22+'12'!G22</f>
        <v>7740</v>
      </c>
      <c r="N22" s="12">
        <f>'1'!H22+'3'!H22+'4'!H22+'5'!H22+'6'!H22+'7'!H22+'8'!H22+'9'!H22+'10'!H22+'11'!H22+'12'!H22</f>
        <v>229</v>
      </c>
      <c r="O22" s="12">
        <f>'1'!I22+'3'!I22+'4'!I22+'5'!I22+'6'!I22+'7'!I22+'8'!I22+'9'!I22+'10'!I22+'11'!I22+'12'!I22</f>
        <v>7288</v>
      </c>
      <c r="R22">
        <v>167</v>
      </c>
      <c r="S22">
        <v>4411</v>
      </c>
    </row>
    <row r="23" spans="1:20" s="1" customFormat="1" ht="15.75">
      <c r="A23" s="13">
        <v>1</v>
      </c>
      <c r="B23" s="14" t="s">
        <v>30</v>
      </c>
      <c r="C23" s="15">
        <v>2</v>
      </c>
      <c r="D23" s="15">
        <v>68</v>
      </c>
      <c r="E23" s="15">
        <f>K23*31</f>
        <v>31</v>
      </c>
      <c r="F23" s="15">
        <v>1</v>
      </c>
      <c r="G23" s="16">
        <f>'[11]01'!I23+'[11]02'!I23+'[11]03'!I23+'[11]04'!I23+'[11]05'!I23+'[11]06'!I23+'[11]07'!I23+'[11]08'!I23+'[11]09'!I23+'[11]10'!I23+'[11]11'!I23+'[11]12'!I23+'[11]13'!I23+'[11]14'!I23+'[11]15'!I23+'[11]16'!I23+'[11]17'!I23+'[11]18'!I23+'[11]19'!I23+'[11]20'!I23+'[11]21'!I23+'[11]22'!I23+'[11]23'!I23+'[11]24'!I23+'[11]25'!I23+'[11]26'!I23+'[11]27'!I23+'[11]28'!I23+'[11]29'!I23+'[11]30'!I23+'[11]31'!I23</f>
        <v>782</v>
      </c>
      <c r="H23" s="16">
        <f>'[11]01'!E23+'[11]02'!E23+'[11]03'!E23+'[11]04'!E23+'[11]05'!E23+'[11]06'!E23+'[11]07'!E23+'[11]08'!E23+'[11]09'!E23+'[11]10'!E23+'[11]11'!E23+'[11]12'!E23+'[11]13'!E23+'[11]14'!E23+'[11]15'!E23+'[11]16'!E23+'[11]17'!E23+'[11]18'!E23+'[11]19'!E23+'[11]20'!E23+'[11]21'!E23+'[11]22'!E23+'[11]23'!E23+'[11]24'!E23+'[11]25'!E23+'[11]26'!E23+'[11]27'!E23+'[11]28'!E23+'[11]29'!E23+'[11]30'!E23+'[11]31'!E23</f>
        <v>23</v>
      </c>
      <c r="I23" s="16">
        <f>'[11]01'!H23+'[11]02'!H23+'[11]03'!H23+'[11]04'!H23+'[11]05'!H23+'[11]06'!H23+'[11]07'!H23+'[11]08'!H23+'[11]09'!H23+'[11]10'!H23+'[11]11'!H23+'[11]12'!H23+'[11]13'!H23+'[11]14'!H23+'[11]15'!H23+'[11]16'!H23+'[11]17'!H23+'[11]18'!H23+'[11]19'!H23+'[11]20'!H23+'[11]21'!H23+'[11]22'!H23+'[11]23'!H23+'[11]24'!H23+'[11]25'!H23+'[11]26'!H23+'[11]27'!H23+'[11]28'!H23+'[11]29'!H23+'[11]30'!H23+'[11]31'!H23</f>
        <v>736</v>
      </c>
      <c r="J23" s="39">
        <f t="shared" si="2"/>
        <v>74.193548387096769</v>
      </c>
      <c r="K23" s="17">
        <v>1</v>
      </c>
      <c r="M23" s="12">
        <f>'1'!G23+'3'!G23+'4'!G23+'5'!G23+'6'!G23+'7'!G23+'8'!G23+'9'!G23+'10'!G23+'11'!G23+'12'!G23</f>
        <v>7740</v>
      </c>
      <c r="N23" s="12">
        <f>'1'!H23+'3'!H23+'4'!H23+'5'!H23+'6'!H23+'7'!H23+'8'!H23+'9'!H23+'10'!H23+'11'!H23+'12'!H23</f>
        <v>229</v>
      </c>
      <c r="O23" s="12">
        <f>'1'!I23+'3'!I23+'4'!I23+'5'!I23+'6'!I23+'7'!I23+'8'!I23+'9'!I23+'10'!I23+'11'!I23+'12'!I23</f>
        <v>7288</v>
      </c>
      <c r="P23" s="12"/>
      <c r="Q23" s="12"/>
      <c r="R23"/>
      <c r="S23"/>
    </row>
    <row r="24" spans="1:20" s="1" customFormat="1" ht="15.75">
      <c r="A24" s="7" t="s">
        <v>31</v>
      </c>
      <c r="B24" s="19" t="s">
        <v>32</v>
      </c>
      <c r="C24" s="9">
        <f t="shared" ref="C24:I24" si="7">C25</f>
        <v>2</v>
      </c>
      <c r="D24" s="9">
        <f t="shared" si="7"/>
        <v>56</v>
      </c>
      <c r="E24" s="9">
        <f t="shared" si="7"/>
        <v>31</v>
      </c>
      <c r="F24" s="9">
        <f t="shared" si="7"/>
        <v>2</v>
      </c>
      <c r="G24" s="10">
        <f t="shared" si="7"/>
        <v>869</v>
      </c>
      <c r="H24" s="10">
        <f t="shared" si="7"/>
        <v>31</v>
      </c>
      <c r="I24" s="10">
        <f t="shared" si="7"/>
        <v>838</v>
      </c>
      <c r="J24" s="40"/>
      <c r="K24" s="37"/>
      <c r="M24" s="12">
        <f>'1'!G24+'3'!G24+'4'!G24+'5'!G24+'6'!G24+'7'!G24+'8'!G24+'9'!G24+'10'!G24+'11'!G24+'12'!G24</f>
        <v>9412</v>
      </c>
      <c r="N24" s="12">
        <f>'1'!H24+'3'!H24+'4'!H24+'5'!H24+'6'!H24+'7'!H24+'8'!H24+'9'!H24+'10'!H24+'11'!H24+'12'!H24</f>
        <v>340</v>
      </c>
      <c r="O24" s="12">
        <f>'1'!I24+'3'!I24+'4'!I24+'5'!I24+'6'!I24+'7'!I24+'8'!I24+'9'!I24+'10'!I24+'11'!I24+'12'!I24</f>
        <v>9072</v>
      </c>
      <c r="R24">
        <v>216</v>
      </c>
      <c r="S24">
        <v>6459</v>
      </c>
    </row>
    <row r="25" spans="1:20" s="1" customFormat="1" ht="15.75">
      <c r="A25" s="13">
        <v>1</v>
      </c>
      <c r="B25" s="14" t="s">
        <v>33</v>
      </c>
      <c r="C25" s="15">
        <v>2</v>
      </c>
      <c r="D25" s="15">
        <v>56</v>
      </c>
      <c r="E25" s="15">
        <f>K25*31</f>
        <v>31</v>
      </c>
      <c r="F25" s="15">
        <v>2</v>
      </c>
      <c r="G25" s="16">
        <f>'[11]01'!I25+'[11]02'!I25+'[11]03'!I25+'[11]04'!I25+'[11]05'!I25+'[11]06'!I25+'[11]07'!I25+'[11]08'!I25+'[11]09'!I25+'[11]10'!I25+'[11]11'!I25+'[11]12'!I25+'[11]13'!I25+'[11]14'!I25+'[11]15'!I25+'[11]16'!I25+'[11]17'!I25+'[11]18'!I25+'[11]19'!I25+'[11]20'!I25+'[11]21'!I25+'[11]22'!I25+'[11]23'!I25+'[11]24'!I25+'[11]25'!I25+'[11]26'!I25+'[11]27'!I25+'[11]28'!I25+'[11]29'!I25+'[11]30'!I25+'[11]31'!I25</f>
        <v>869</v>
      </c>
      <c r="H25" s="16">
        <f>'[11]01'!E25+'[11]02'!E25+'[11]03'!E25+'[11]04'!E25+'[11]05'!E25+'[11]06'!E25+'[11]07'!E25+'[11]08'!E25+'[11]09'!E25+'[11]10'!E25+'[11]11'!E25+'[11]12'!E25+'[11]13'!E25+'[11]14'!E25+'[11]15'!E25+'[11]16'!E25+'[11]17'!E25+'[11]18'!E25+'[11]19'!E25+'[11]20'!E25+'[11]21'!E25+'[11]22'!E25+'[11]23'!E25+'[11]24'!E25+'[11]25'!E25+'[11]26'!E25+'[11]27'!E25+'[11]28'!E25+'[11]29'!E25+'[11]30'!E25+'[11]31'!E25</f>
        <v>31</v>
      </c>
      <c r="I25" s="16">
        <f>'[11]01'!H25+'[11]02'!H25+'[11]03'!H25+'[11]04'!H25+'[11]05'!H25+'[11]06'!H25+'[11]07'!H25+'[11]08'!H25+'[11]09'!H25+'[11]10'!H25+'[11]11'!H25+'[11]12'!H25+'[11]13'!H25+'[11]14'!H25+'[11]15'!H25+'[11]16'!H25+'[11]17'!H25+'[11]18'!H25+'[11]19'!H25+'[11]20'!H25+'[11]21'!H25+'[11]22'!H25+'[11]23'!H25+'[11]24'!H25+'[11]25'!H25+'[11]26'!H25+'[11]27'!H25+'[11]28'!H25+'[11]29'!H25+'[11]30'!H25+'[11]31'!H25</f>
        <v>838</v>
      </c>
      <c r="J25" s="39">
        <f t="shared" si="2"/>
        <v>100</v>
      </c>
      <c r="K25" s="17">
        <v>1</v>
      </c>
      <c r="M25" s="12">
        <f>'1'!G25+'3'!G25+'4'!G25+'5'!G25+'6'!G25+'7'!G25+'8'!G25+'9'!G25+'10'!G25+'11'!G25+'12'!G25</f>
        <v>9412</v>
      </c>
      <c r="N25" s="12">
        <f>'1'!H25+'3'!H25+'4'!H25+'5'!H25+'6'!H25+'7'!H25+'8'!H25+'9'!H25+'10'!H25+'11'!H25+'12'!H25</f>
        <v>340</v>
      </c>
      <c r="O25" s="12">
        <f>'1'!I25+'3'!I25+'4'!I25+'5'!I25+'6'!I25+'7'!I25+'8'!I25+'9'!I25+'10'!I25+'11'!I25+'12'!I25</f>
        <v>9072</v>
      </c>
      <c r="R25">
        <v>227</v>
      </c>
      <c r="S25">
        <v>5902</v>
      </c>
    </row>
    <row r="26" spans="1:20" s="1" customFormat="1" ht="15.75">
      <c r="A26" s="7" t="s">
        <v>34</v>
      </c>
      <c r="B26" s="19" t="s">
        <v>35</v>
      </c>
      <c r="C26" s="9">
        <f t="shared" ref="C26:I26" si="8">C27</f>
        <v>2</v>
      </c>
      <c r="D26" s="9">
        <f t="shared" si="8"/>
        <v>48</v>
      </c>
      <c r="E26" s="9">
        <f t="shared" si="8"/>
        <v>31</v>
      </c>
      <c r="F26" s="9">
        <f t="shared" si="8"/>
        <v>1</v>
      </c>
      <c r="G26" s="10">
        <f t="shared" si="8"/>
        <v>781</v>
      </c>
      <c r="H26" s="10">
        <f t="shared" si="8"/>
        <v>31</v>
      </c>
      <c r="I26" s="10">
        <f t="shared" si="8"/>
        <v>750</v>
      </c>
      <c r="J26" s="39">
        <f t="shared" si="2"/>
        <v>100</v>
      </c>
      <c r="K26" s="11"/>
      <c r="M26" s="12">
        <f>'1'!G26+'3'!G26+'4'!G26+'5'!G26+'6'!G26+'7'!G26+'8'!G26+'9'!G26+'10'!G26+'11'!G26+'12'!G26</f>
        <v>8414</v>
      </c>
      <c r="N26" s="12">
        <f>'1'!H26+'3'!H26+'4'!H26+'5'!H26+'6'!H26+'7'!H26+'8'!H26+'9'!H26+'10'!H26+'11'!H26+'12'!H26</f>
        <v>336</v>
      </c>
      <c r="O26" s="12">
        <f>'1'!I26+'3'!I26+'4'!I26+'5'!I26+'6'!I26+'7'!I26+'8'!I26+'9'!I26+'10'!I26+'11'!I26+'12'!I26</f>
        <v>8078</v>
      </c>
      <c r="R26">
        <v>28</v>
      </c>
      <c r="S26">
        <v>879</v>
      </c>
    </row>
    <row r="27" spans="1:20" s="1" customFormat="1" ht="15.75">
      <c r="A27" s="13">
        <v>1</v>
      </c>
      <c r="B27" s="14" t="s">
        <v>33</v>
      </c>
      <c r="C27" s="15">
        <v>2</v>
      </c>
      <c r="D27" s="15">
        <v>48</v>
      </c>
      <c r="E27" s="15">
        <f>K27*31</f>
        <v>31</v>
      </c>
      <c r="F27" s="15">
        <v>1</v>
      </c>
      <c r="G27" s="16">
        <f>'[11]01'!I27+'[11]02'!I27+'[11]03'!I27+'[11]04'!I27+'[11]05'!I27+'[11]06'!I27+'[11]07'!I27+'[11]08'!I27+'[11]09'!I27+'[11]10'!I27+'[11]11'!I27+'[11]12'!I27+'[11]13'!I27+'[11]14'!I27+'[11]15'!I27+'[11]16'!I27+'[11]17'!I27+'[11]18'!I27+'[11]19'!I27+'[11]20'!I27+'[11]21'!I27+'[11]22'!I27+'[11]23'!I27+'[11]24'!I27+'[11]25'!I27+'[11]26'!I27+'[11]27'!I27+'[11]28'!I27+'[11]29'!I27+'[11]30'!I27+'[11]31'!I27</f>
        <v>781</v>
      </c>
      <c r="H27" s="16">
        <f>'[11]01'!E27+'[11]02'!E27+'[11]03'!E27+'[11]04'!E27+'[11]05'!E27+'[11]06'!E27+'[11]07'!E27+'[11]08'!E27+'[11]09'!E27+'[11]10'!E27+'[11]11'!E27+'[11]12'!E27+'[11]13'!E27+'[11]14'!E27+'[11]15'!E27+'[11]16'!E27+'[11]17'!E27+'[11]18'!E27+'[11]19'!E27+'[11]20'!E27+'[11]21'!E27+'[11]22'!E27+'[11]23'!E27+'[11]24'!E27+'[11]25'!E27+'[11]26'!E27+'[11]27'!E27+'[11]28'!E27+'[11]29'!E27+'[11]30'!E27+'[11]31'!E27</f>
        <v>31</v>
      </c>
      <c r="I27" s="16">
        <f>'[11]01'!H27+'[11]02'!H27+'[11]03'!H27+'[11]04'!H27+'[11]05'!H27+'[11]06'!H27+'[11]07'!H27+'[11]08'!H27+'[11]09'!H27+'[11]10'!H27+'[11]11'!H27+'[11]12'!H27+'[11]13'!H27+'[11]14'!H27+'[11]15'!H27+'[11]16'!H27+'[11]17'!H27+'[11]18'!H27+'[11]19'!H27+'[11]20'!H27+'[11]21'!H27+'[11]22'!H27+'[11]23'!H27+'[11]24'!H27+'[11]25'!H27+'[11]26'!H27+'[11]27'!H27+'[11]28'!H27+'[11]29'!H27+'[11]30'!H27+'[11]31'!H27</f>
        <v>750</v>
      </c>
      <c r="J27" s="39">
        <f t="shared" si="2"/>
        <v>100</v>
      </c>
      <c r="K27" s="17">
        <v>1</v>
      </c>
      <c r="M27" s="12">
        <f>'1'!G27+'3'!G27+'4'!G27+'5'!G27+'6'!G27+'7'!G27+'8'!G27+'9'!G27+'10'!G27+'11'!G27+'12'!G27</f>
        <v>8414</v>
      </c>
      <c r="N27" s="12">
        <f>'1'!H27+'3'!H27+'4'!H27+'5'!H27+'6'!H27+'7'!H27+'8'!H27+'9'!H27+'10'!H27+'11'!H27+'12'!H27</f>
        <v>336</v>
      </c>
      <c r="O27" s="12">
        <f>'1'!I27+'3'!I27+'4'!I27+'5'!I27+'6'!I27+'7'!I27+'8'!I27+'9'!I27+'10'!I27+'11'!I27+'12'!I27</f>
        <v>8078</v>
      </c>
      <c r="R27"/>
      <c r="S27"/>
    </row>
    <row r="28" spans="1:20" s="1" customFormat="1" ht="15.75">
      <c r="A28" s="7" t="s">
        <v>36</v>
      </c>
      <c r="B28" s="19" t="s">
        <v>37</v>
      </c>
      <c r="C28" s="9">
        <f t="shared" ref="C28:I28" si="9">C29+C30</f>
        <v>22</v>
      </c>
      <c r="D28" s="9">
        <f t="shared" si="9"/>
        <v>592</v>
      </c>
      <c r="E28" s="9">
        <f t="shared" si="9"/>
        <v>403</v>
      </c>
      <c r="F28" s="9">
        <f t="shared" si="9"/>
        <v>22</v>
      </c>
      <c r="G28" s="10">
        <f t="shared" si="9"/>
        <v>8348</v>
      </c>
      <c r="H28" s="10">
        <f t="shared" si="9"/>
        <v>347</v>
      </c>
      <c r="I28" s="10">
        <f t="shared" si="9"/>
        <v>8001</v>
      </c>
      <c r="J28" s="40"/>
      <c r="K28" s="37"/>
      <c r="M28" s="12">
        <f>'1'!G28+'3'!G28+'4'!G28+'5'!G28+'6'!G28+'7'!G28+'8'!G28+'9'!G28+'10'!G28+'11'!G28+'12'!G28</f>
        <v>104246</v>
      </c>
      <c r="N28" s="12">
        <f>'1'!H28+'3'!H28+'4'!H28+'5'!H28+'6'!H28+'7'!H28+'8'!H28+'9'!H28+'10'!H28+'11'!H28+'12'!H28</f>
        <v>4033</v>
      </c>
      <c r="O28" s="12">
        <f>'1'!I28+'3'!I28+'4'!I28+'5'!I28+'6'!I28+'7'!I28+'8'!I28+'9'!I28+'10'!I28+'11'!I28+'12'!I28</f>
        <v>100052</v>
      </c>
      <c r="R28">
        <v>37</v>
      </c>
      <c r="S28">
        <v>1613</v>
      </c>
    </row>
    <row r="29" spans="1:20" s="1" customFormat="1" ht="18">
      <c r="A29" s="13">
        <v>1</v>
      </c>
      <c r="B29" s="14" t="s">
        <v>18</v>
      </c>
      <c r="C29" s="15">
        <v>9</v>
      </c>
      <c r="D29" s="15">
        <v>250</v>
      </c>
      <c r="E29" s="15">
        <f>K29*31</f>
        <v>155</v>
      </c>
      <c r="F29" s="15">
        <v>9</v>
      </c>
      <c r="G29" s="16">
        <f>'[11]01'!I29+'[11]02'!I29+'[11]03'!I29+'[11]04'!I29+'[11]05'!I29+'[11]06'!I29+'[11]07'!I29+'[11]08'!I29+'[11]09'!I29+'[11]10'!I29+'[11]11'!I29+'[11]12'!I29+'[11]13'!I29+'[11]14'!I29+'[11]15'!I29+'[11]16'!I29+'[11]17'!I29+'[11]18'!I29+'[11]19'!I29+'[11]20'!I29+'[11]21'!I29+'[11]22'!I29+'[11]23'!I29+'[11]24'!I29+'[11]25'!I29+'[11]26'!I29+'[11]27'!I29+'[11]28'!I29+'[11]29'!I29+'[11]30'!I29+'[11]31'!I29</f>
        <v>3840</v>
      </c>
      <c r="H29" s="16">
        <f>'[11]01'!E29+'[11]02'!E29+'[11]03'!E29+'[11]04'!E29+'[11]05'!E29+'[11]06'!E29+'[11]07'!E29+'[11]08'!E29+'[11]09'!E29+'[11]10'!E29+'[11]11'!E29+'[11]12'!E29+'[11]13'!E29+'[11]14'!E29+'[11]15'!E29+'[11]16'!E29+'[11]17'!E29+'[11]18'!E29+'[11]19'!E29+'[11]20'!E29+'[11]21'!E29+'[11]22'!E29+'[11]23'!E29+'[11]24'!E29+'[11]25'!E29+'[11]26'!E29+'[11]27'!E29+'[11]28'!E29+'[11]29'!E29+'[11]30'!E29+'[11]31'!E29</f>
        <v>160</v>
      </c>
      <c r="I29" s="16">
        <f>'[11]01'!H29+'[11]02'!H29+'[11]03'!H29+'[11]04'!H29+'[11]05'!H29+'[11]06'!H29+'[11]07'!H29+'[11]08'!H29+'[11]09'!H29+'[11]10'!H29+'[11]11'!H29+'[11]12'!H29+'[11]13'!H29+'[11]14'!H29+'[11]15'!H29+'[11]16'!H29+'[11]17'!H29+'[11]18'!H29+'[11]19'!H29+'[11]20'!H29+'[11]21'!H29+'[11]22'!H29+'[11]23'!H29+'[11]24'!H29+'[11]25'!H29+'[11]26'!H29+'[11]27'!H29+'[11]28'!H29+'[11]29'!H29+'[11]30'!H29+'[11]31'!H29</f>
        <v>3680</v>
      </c>
      <c r="J29" s="39">
        <f t="shared" si="2"/>
        <v>103.2258064516129</v>
      </c>
      <c r="K29" s="17">
        <v>5</v>
      </c>
      <c r="M29" s="12">
        <f>'1'!G29+'3'!G29+'4'!G29+'5'!G29+'6'!G29+'7'!G29+'8'!G29+'9'!G29+'10'!G29+'11'!G29+'12'!G29</f>
        <v>46586</v>
      </c>
      <c r="N29" s="12">
        <f>'1'!H29+'3'!H29+'4'!H29+'5'!H29+'6'!H29+'7'!H29+'8'!H29+'9'!H29+'10'!H29+'11'!H29+'12'!H29</f>
        <v>1796</v>
      </c>
      <c r="O29" s="12">
        <f>'1'!I29+'3'!I29+'4'!I29+'5'!I29+'6'!I29+'7'!I29+'8'!I29+'9'!I29+'10'!I29+'11'!I29+'12'!I29</f>
        <v>44790</v>
      </c>
      <c r="P29" s="12">
        <f>N29+R21</f>
        <v>1986</v>
      </c>
      <c r="Q29" s="12">
        <f>O29+S21</f>
        <v>50094</v>
      </c>
      <c r="R29" s="2">
        <v>6</v>
      </c>
      <c r="S29" s="2">
        <v>250</v>
      </c>
    </row>
    <row r="30" spans="1:20" s="1" customFormat="1" ht="15.75">
      <c r="A30" s="13">
        <v>2</v>
      </c>
      <c r="B30" s="14" t="s">
        <v>38</v>
      </c>
      <c r="C30" s="15">
        <v>13</v>
      </c>
      <c r="D30" s="15">
        <v>342</v>
      </c>
      <c r="E30" s="15">
        <f>K30*31</f>
        <v>248</v>
      </c>
      <c r="F30" s="15">
        <v>13</v>
      </c>
      <c r="G30" s="16">
        <f>'[11]01'!I30+'[11]02'!I30+'[11]03'!I30+'[11]04'!I30+'[11]05'!I30+'[11]06'!I30+'[11]07'!I30+'[11]08'!I30+'[11]09'!I30+'[11]10'!I30+'[11]11'!I30+'[11]12'!I30+'[11]13'!I30+'[11]14'!I30+'[11]15'!I30+'[11]16'!I30+'[11]17'!I30+'[11]18'!I30+'[11]19'!I30+'[11]20'!I30+'[11]21'!I30+'[11]22'!I30+'[11]23'!I30+'[11]24'!I30+'[11]25'!I30+'[11]26'!I30+'[11]27'!I30+'[11]28'!I30+'[11]29'!I30+'[11]30'!I30+'[11]31'!I30</f>
        <v>4508</v>
      </c>
      <c r="H30" s="16">
        <f>'[11]01'!E30+'[11]02'!E30+'[11]03'!E30+'[11]04'!E30+'[11]05'!E30+'[11]06'!E30+'[11]07'!E30+'[11]08'!E30+'[11]09'!E30+'[11]10'!E30+'[11]11'!E30+'[11]12'!E30+'[11]13'!E30+'[11]14'!E30+'[11]15'!E30+'[11]16'!E30+'[11]17'!E30+'[11]18'!E30+'[11]19'!E30+'[11]20'!E30+'[11]21'!E30+'[11]22'!E30+'[11]23'!E30+'[11]24'!E30+'[11]25'!E30+'[11]26'!E30+'[11]27'!E30+'[11]28'!E30+'[11]29'!E30+'[11]30'!E30+'[11]31'!E30</f>
        <v>187</v>
      </c>
      <c r="I30" s="16">
        <f>'[11]01'!H30+'[11]02'!H30+'[11]03'!H30+'[11]04'!H30+'[11]05'!H30+'[11]06'!H30+'[11]07'!H30+'[11]08'!H30+'[11]09'!H30+'[11]10'!H30+'[11]11'!H30+'[11]12'!H30+'[11]13'!H30+'[11]14'!H30+'[11]15'!H30+'[11]16'!H30+'[11]17'!H30+'[11]18'!H30+'[11]19'!H30+'[11]20'!H30+'[11]21'!H30+'[11]22'!H30+'[11]23'!H30+'[11]24'!H30+'[11]25'!H30+'[11]26'!H30+'[11]27'!H30+'[11]28'!H30+'[11]29'!H30+'[11]30'!H30+'[11]31'!H30</f>
        <v>4321</v>
      </c>
      <c r="J30" s="39">
        <f t="shared" si="2"/>
        <v>75.403225806451616</v>
      </c>
      <c r="K30" s="17">
        <v>8</v>
      </c>
      <c r="M30" s="12">
        <f>'1'!G30+'3'!G30+'4'!G30+'5'!G30+'6'!G30+'7'!G30+'8'!G30+'9'!G30+'10'!G30+'11'!G30+'12'!G30</f>
        <v>57660</v>
      </c>
      <c r="N30" s="12">
        <f>'1'!H30+'3'!H30+'4'!H30+'5'!H30+'6'!H30+'7'!H30+'8'!H30+'9'!H30+'10'!H30+'11'!H30+'12'!H30</f>
        <v>2237</v>
      </c>
      <c r="O30" s="12">
        <f>'1'!I30+'3'!I30+'4'!I30+'5'!I30+'6'!I30+'7'!I30+'8'!I30+'9'!I30+'10'!I30+'11'!I30+'12'!I30</f>
        <v>55262</v>
      </c>
      <c r="P30" s="12">
        <f>N30+R22</f>
        <v>2404</v>
      </c>
      <c r="Q30" s="12">
        <f>O30+S22</f>
        <v>59673</v>
      </c>
      <c r="R30">
        <v>29</v>
      </c>
      <c r="S30">
        <v>1250</v>
      </c>
    </row>
    <row r="31" spans="1:20" s="1" customFormat="1" ht="15.75">
      <c r="A31" s="7" t="s">
        <v>39</v>
      </c>
      <c r="B31" s="19" t="s">
        <v>40</v>
      </c>
      <c r="C31" s="9">
        <f t="shared" ref="C31:I31" si="10">C32+C33+C34</f>
        <v>39</v>
      </c>
      <c r="D31" s="9">
        <f t="shared" si="10"/>
        <v>1090</v>
      </c>
      <c r="E31" s="9">
        <f t="shared" si="10"/>
        <v>496</v>
      </c>
      <c r="F31" s="9">
        <f t="shared" si="10"/>
        <v>35</v>
      </c>
      <c r="G31" s="10">
        <f t="shared" si="10"/>
        <v>12726</v>
      </c>
      <c r="H31" s="10">
        <f t="shared" si="10"/>
        <v>456</v>
      </c>
      <c r="I31" s="10">
        <f t="shared" si="10"/>
        <v>12210</v>
      </c>
      <c r="J31" s="40"/>
      <c r="K31" s="37"/>
      <c r="M31" s="12">
        <f>'1'!G31+'3'!G31+'4'!G31+'5'!G31+'6'!G31+'7'!G31+'8'!G31+'9'!G31+'10'!G31+'11'!G31+'12'!G31</f>
        <v>146729</v>
      </c>
      <c r="N31" s="12">
        <f>'1'!H31+'3'!H31+'4'!H31+'5'!H31+'6'!H31+'7'!H31+'8'!H31+'9'!H31+'10'!H31+'11'!H31+'12'!H31</f>
        <v>5135</v>
      </c>
      <c r="O31" s="12">
        <f>'1'!I31+'3'!I31+'4'!I31+'5'!I31+'6'!I31+'7'!I31+'8'!I31+'9'!I31+'10'!I31+'11'!I31+'12'!I31</f>
        <v>140442</v>
      </c>
      <c r="R31">
        <v>3</v>
      </c>
      <c r="S31">
        <v>135</v>
      </c>
    </row>
    <row r="32" spans="1:20" s="1" customFormat="1" ht="15.75">
      <c r="A32" s="13">
        <v>1</v>
      </c>
      <c r="B32" s="14" t="s">
        <v>18</v>
      </c>
      <c r="C32" s="15">
        <v>14</v>
      </c>
      <c r="D32" s="15">
        <v>441</v>
      </c>
      <c r="E32" s="15">
        <f>K32*31</f>
        <v>217</v>
      </c>
      <c r="F32" s="15">
        <v>14</v>
      </c>
      <c r="G32" s="16">
        <f>'[11]01'!I32+'[11]02'!I32+'[11]03'!I32+'[11]04'!I32+'[11]05'!I32+'[11]06'!I32+'[11]07'!I32+'[11]08'!I32+'[11]09'!I32+'[11]10'!I32+'[11]11'!I32+'[11]12'!I32+'[11]13'!I32+'[11]14'!I32+'[11]15'!I32+'[11]16'!I32+'[11]17'!I32+'[11]18'!I32+'[11]19'!I32+'[11]20'!I32+'[11]21'!I32+'[11]22'!I32+'[11]23'!I32+'[11]24'!I32+'[11]25'!I32+'[11]26'!I32+'[11]27'!I32+'[11]28'!I32+'[11]29'!I32+'[11]30'!I32+'[11]31'!I32</f>
        <v>5259</v>
      </c>
      <c r="H32" s="16">
        <f>'[11]01'!E32+'[11]02'!E32+'[11]03'!E32+'[11]04'!E32+'[11]05'!E32+'[11]06'!E32+'[11]07'!E32+'[11]08'!E32+'[11]09'!E32+'[11]10'!E32+'[11]11'!E32+'[11]12'!E32+'[11]13'!E32+'[11]14'!E32+'[11]15'!E32+'[11]16'!E32+'[11]17'!E32+'[11]18'!E32+'[11]19'!E32+'[11]20'!E32+'[11]21'!E32+'[11]22'!E32+'[11]23'!E32+'[11]24'!E32+'[11]25'!E32+'[11]26'!E32+'[11]27'!E32+'[11]28'!E32+'[11]29'!E32+'[11]30'!E32+'[11]31'!E32</f>
        <v>189</v>
      </c>
      <c r="I32" s="16">
        <f>'[11]01'!H32+'[11]02'!H32+'[11]03'!H32+'[11]04'!H32+'[11]05'!H32+'[11]06'!H32+'[11]07'!H32+'[11]08'!H32+'[11]09'!H32+'[11]10'!H32+'[11]11'!H32+'[11]12'!H32+'[11]13'!H32+'[11]14'!H32+'[11]15'!H32+'[11]16'!H32+'[11]17'!H32+'[11]18'!H32+'[11]19'!H32+'[11]20'!H32+'[11]21'!H32+'[11]22'!H32+'[11]23'!H32+'[11]24'!H32+'[11]25'!H32+'[11]26'!H32+'[11]27'!H32+'[11]28'!H32+'[11]29'!H32+'[11]30'!H32+'[11]31'!H32</f>
        <v>5049</v>
      </c>
      <c r="J32" s="39">
        <f t="shared" si="2"/>
        <v>87.096774193548384</v>
      </c>
      <c r="K32" s="17">
        <v>7</v>
      </c>
      <c r="M32" s="12">
        <f>'1'!G32+'3'!G32+'4'!G32+'5'!G32+'6'!G32+'7'!G32+'8'!G32+'9'!G32+'10'!G32+'11'!G32+'12'!G32</f>
        <v>63457</v>
      </c>
      <c r="N32" s="12">
        <f>'1'!H32+'3'!H32+'4'!H32+'5'!H32+'6'!H32+'7'!H32+'8'!H32+'9'!H32+'10'!H32+'11'!H32+'12'!H32</f>
        <v>2128</v>
      </c>
      <c r="O32" s="12">
        <f>'1'!I32+'3'!I32+'4'!I32+'5'!I32+'6'!I32+'7'!I32+'8'!I32+'9'!I32+'10'!I32+'11'!I32+'12'!I32</f>
        <v>60702</v>
      </c>
      <c r="P32" s="12">
        <f>N32+R24</f>
        <v>2344</v>
      </c>
      <c r="Q32" s="12">
        <f>O32+S24</f>
        <v>67161</v>
      </c>
      <c r="S32" s="1" t="s">
        <v>73</v>
      </c>
      <c r="T32" s="1" t="s">
        <v>73</v>
      </c>
    </row>
    <row r="33" spans="1:22" s="1" customFormat="1" ht="15.75">
      <c r="A33" s="13">
        <v>2</v>
      </c>
      <c r="B33" s="14" t="s">
        <v>41</v>
      </c>
      <c r="C33" s="15">
        <v>24</v>
      </c>
      <c r="D33" s="15">
        <v>614</v>
      </c>
      <c r="E33" s="15">
        <f>K33*31</f>
        <v>248</v>
      </c>
      <c r="F33" s="15">
        <v>20</v>
      </c>
      <c r="G33" s="16">
        <f>'[11]01'!I33+'[11]02'!I33+'[11]03'!I33+'[11]04'!I33+'[11]05'!I33+'[11]06'!I33+'[11]07'!I33+'[11]08'!I33+'[11]09'!I33+'[11]10'!I33+'[11]11'!I33+'[11]12'!I33+'[11]13'!I33+'[11]14'!I33+'[11]15'!I33+'[11]16'!I33+'[11]17'!I33+'[11]18'!I33+'[11]19'!I33+'[11]20'!I33+'[11]21'!I33+'[11]22'!I33+'[11]23'!I33+'[11]24'!I33+'[11]25'!I33+'[11]26'!I33+'[11]27'!I33+'[11]28'!I33+'[11]29'!I33+'[11]30'!I33+'[11]31'!I33</f>
        <v>6382</v>
      </c>
      <c r="H33" s="16">
        <f>'[11]01'!E33+'[11]02'!E33+'[11]03'!E33+'[11]04'!E33+'[11]05'!E33+'[11]06'!E33+'[11]07'!E33+'[11]08'!E33+'[11]09'!E33+'[11]10'!E33+'[11]11'!E33+'[11]12'!E33+'[11]13'!E33+'[11]14'!E33+'[11]15'!E33+'[11]16'!E33+'[11]17'!E33+'[11]18'!E33+'[11]19'!E33+'[11]20'!E33+'[11]21'!E33+'[11]22'!E33+'[11]23'!E33+'[11]24'!E33+'[11]25'!E33+'[11]26'!E33+'[11]27'!E33+'[11]28'!E33+'[11]29'!E33+'[11]30'!E33+'[11]31'!E33</f>
        <v>236</v>
      </c>
      <c r="I33" s="16">
        <f>'[11]01'!H33+'[11]02'!H33+'[11]03'!H33+'[11]04'!H33+'[11]05'!H33+'[11]06'!H33+'[11]07'!H33+'[11]08'!H33+'[11]09'!H33+'[11]10'!H33+'[11]11'!H33+'[11]12'!H33+'[11]13'!H33+'[11]14'!H33+'[11]15'!H33+'[11]16'!H33+'[11]17'!H33+'[11]18'!H33+'[11]19'!H33+'[11]20'!H33+'[11]21'!H33+'[11]22'!H33+'[11]23'!H33+'[11]24'!H33+'[11]25'!H33+'[11]26'!H33+'[11]27'!H33+'[11]28'!H33+'[11]29'!H33+'[11]30'!H33+'[11]31'!H33</f>
        <v>6138</v>
      </c>
      <c r="J33" s="39">
        <f t="shared" si="2"/>
        <v>95.161290322580641</v>
      </c>
      <c r="K33" s="17">
        <v>8</v>
      </c>
      <c r="M33" s="12">
        <f>'1'!G33+'3'!G33+'4'!G33+'5'!G33+'6'!G33+'7'!G33+'8'!G33+'9'!G33+'10'!G33+'11'!G33+'12'!G33</f>
        <v>71457</v>
      </c>
      <c r="N33" s="12">
        <f>'1'!H33+'3'!H33+'4'!H33+'5'!H33+'6'!H33+'7'!H33+'8'!H33+'9'!H33+'10'!H33+'11'!H33+'12'!H33</f>
        <v>2668</v>
      </c>
      <c r="O33" s="12">
        <f>'1'!I33+'3'!I33+'4'!I33+'5'!I33+'6'!I33+'7'!I33+'8'!I33+'9'!I33+'10'!I33+'11'!I33+'12'!I33</f>
        <v>68598</v>
      </c>
      <c r="P33" s="12">
        <f t="shared" ref="P33:P34" si="11">N33+R25</f>
        <v>2895</v>
      </c>
      <c r="Q33" s="12">
        <f t="shared" ref="Q33:Q34" si="12">O33+S25</f>
        <v>74500</v>
      </c>
      <c r="R33" s="1" t="s">
        <v>73</v>
      </c>
    </row>
    <row r="34" spans="1:22" s="1" customFormat="1" ht="15.75">
      <c r="A34" s="13">
        <v>3</v>
      </c>
      <c r="B34" s="14" t="s">
        <v>91</v>
      </c>
      <c r="C34" s="15">
        <v>1</v>
      </c>
      <c r="D34" s="15">
        <v>35</v>
      </c>
      <c r="E34" s="15">
        <f>K34*31</f>
        <v>31</v>
      </c>
      <c r="F34" s="15">
        <v>1</v>
      </c>
      <c r="G34" s="16">
        <f>'[11]01'!I34+'[11]02'!I34+'[11]03'!I34+'[11]04'!I34+'[11]05'!I34+'[11]06'!I34+'[11]07'!I34+'[11]08'!I34+'[11]09'!I34+'[11]10'!I34+'[11]11'!I34+'[11]12'!I34+'[11]13'!I34+'[11]14'!I34+'[11]15'!I34+'[11]16'!I34+'[11]17'!I34+'[11]18'!I34+'[11]19'!I34+'[11]20'!I34+'[11]21'!I34+'[11]22'!I34+'[11]23'!I34+'[11]24'!I34+'[11]25'!I34+'[11]26'!I34+'[11]27'!I34+'[11]28'!I34+'[11]29'!I34+'[11]30'!I34+'[11]31'!I34</f>
        <v>1085</v>
      </c>
      <c r="H34" s="16">
        <f>'[11]01'!E34+'[11]02'!E34+'[11]03'!E34+'[11]04'!E34+'[11]05'!E34+'[11]06'!E34+'[11]07'!E34+'[11]08'!E34+'[11]09'!E34+'[11]10'!E34+'[11]11'!E34+'[11]12'!E34+'[11]13'!E34+'[11]14'!E34+'[11]15'!E34+'[11]16'!E34+'[11]17'!E34+'[11]18'!E34+'[11]19'!E34+'[11]20'!E34+'[11]21'!E34+'[11]22'!E34+'[11]23'!E34+'[11]24'!E34+'[11]25'!E34+'[11]26'!E34+'[11]27'!E34+'[11]28'!E34+'[11]29'!E34+'[11]30'!E34+'[11]31'!E34</f>
        <v>31</v>
      </c>
      <c r="I34" s="16">
        <f>'[11]01'!H34+'[11]02'!H34+'[11]03'!H34+'[11]04'!H34+'[11]05'!H34+'[11]06'!H34+'[11]07'!H34+'[11]08'!H34+'[11]09'!H34+'[11]10'!H34+'[11]11'!H34+'[11]12'!H34+'[11]13'!H34+'[11]14'!H34+'[11]15'!H34+'[11]16'!H34+'[11]17'!H34+'[11]18'!H34+'[11]19'!H34+'[11]20'!H34+'[11]21'!H34+'[11]22'!H34+'[11]23'!H34+'[11]24'!H34+'[11]25'!H34+'[11]26'!H34+'[11]27'!H34+'[11]28'!H34+'[11]29'!H34+'[11]30'!H34+'[11]31'!H34</f>
        <v>1023</v>
      </c>
      <c r="J34" s="39">
        <f t="shared" si="2"/>
        <v>100</v>
      </c>
      <c r="K34" s="17">
        <v>1</v>
      </c>
      <c r="M34" s="12">
        <f>'1'!G34+'3'!G34+'4'!G34+'5'!G34+'6'!G34+'7'!G34+'8'!G34+'9'!G34+'10'!G34+'11'!G34+'12'!G34</f>
        <v>11815</v>
      </c>
      <c r="N34" s="12">
        <f>'1'!H34+'3'!H34+'4'!H34+'5'!H34+'6'!H34+'7'!H34+'8'!H34+'9'!H34+'10'!H34+'11'!H34+'12'!H34</f>
        <v>339</v>
      </c>
      <c r="O34" s="12">
        <f>'1'!I34+'3'!I34+'4'!I34+'5'!I34+'6'!I34+'7'!I34+'8'!I34+'9'!I34+'10'!I34+'11'!I34+'12'!I34</f>
        <v>11142</v>
      </c>
      <c r="P34" s="12">
        <f t="shared" si="11"/>
        <v>367</v>
      </c>
      <c r="Q34" s="12">
        <f t="shared" si="12"/>
        <v>12021</v>
      </c>
      <c r="R34" s="1" t="s">
        <v>73</v>
      </c>
      <c r="S34" s="1" t="s">
        <v>73</v>
      </c>
    </row>
    <row r="35" spans="1:22" s="1" customFormat="1" ht="15.75">
      <c r="A35" s="7" t="s">
        <v>43</v>
      </c>
      <c r="B35" s="19" t="s">
        <v>44</v>
      </c>
      <c r="C35" s="9">
        <f t="shared" ref="C35:I35" si="13">C36</f>
        <v>6</v>
      </c>
      <c r="D35" s="9">
        <f t="shared" si="13"/>
        <v>96</v>
      </c>
      <c r="E35" s="9">
        <f t="shared" si="13"/>
        <v>465</v>
      </c>
      <c r="F35" s="9">
        <f t="shared" si="13"/>
        <v>5</v>
      </c>
      <c r="G35" s="10">
        <f t="shared" si="13"/>
        <v>9056</v>
      </c>
      <c r="H35" s="10">
        <f t="shared" si="13"/>
        <v>566</v>
      </c>
      <c r="I35" s="10">
        <f t="shared" si="13"/>
        <v>8490</v>
      </c>
      <c r="J35" s="40"/>
      <c r="K35" s="37"/>
      <c r="M35" s="12">
        <f>'1'!G35+'3'!G35+'4'!G35+'5'!G35+'6'!G35+'7'!G35+'8'!G35+'9'!G35+'10'!G35+'11'!G35+'12'!G35</f>
        <v>84208</v>
      </c>
      <c r="N35" s="12">
        <f>'1'!H35+'3'!H35+'4'!H35+'5'!H35+'6'!H35+'7'!H35+'8'!H35+'9'!H35+'10'!H35+'11'!H35+'12'!H35</f>
        <v>5263</v>
      </c>
      <c r="O35" s="12">
        <f>'1'!I35+'3'!I35+'4'!I35+'5'!I35+'6'!I35+'7'!I35+'8'!I35+'9'!I35+'10'!I35+'11'!I35+'12'!I35</f>
        <v>78945</v>
      </c>
      <c r="V35" s="1" t="s">
        <v>73</v>
      </c>
    </row>
    <row r="36" spans="1:22" s="1" customFormat="1" ht="15.75">
      <c r="A36" s="13">
        <v>1</v>
      </c>
      <c r="B36" s="14" t="s">
        <v>82</v>
      </c>
      <c r="C36" s="15">
        <v>6</v>
      </c>
      <c r="D36" s="15">
        <v>96</v>
      </c>
      <c r="E36" s="15">
        <f>K36*31</f>
        <v>465</v>
      </c>
      <c r="F36" s="15">
        <v>5</v>
      </c>
      <c r="G36" s="16">
        <f>'[11]01'!I36+'[11]02'!I36+'[11]03'!I36+'[11]04'!I36+'[11]05'!I36+'[11]06'!I36+'[11]07'!I36+'[11]08'!I36+'[11]09'!I36+'[11]10'!I36+'[11]11'!I36+'[11]12'!I36+'[11]13'!I36+'[11]14'!I36+'[11]15'!I36+'[11]16'!I36+'[11]17'!I36+'[11]18'!I36+'[11]19'!I36+'[11]20'!I36+'[11]21'!I36+'[11]22'!I36+'[11]23'!I36+'[11]24'!I36+'[11]25'!I36+'[11]26'!I36+'[11]27'!I36+'[11]28'!I36+'[11]29'!I36+'[11]30'!I36+'[11]31'!I36</f>
        <v>9056</v>
      </c>
      <c r="H36" s="16">
        <f>'[11]01'!E36+'[11]02'!E36+'[11]03'!E36+'[11]04'!E36+'[11]05'!E36+'[11]06'!E36+'[11]07'!E36+'[11]08'!E36+'[11]09'!E36+'[11]10'!E36+'[11]11'!E36+'[11]12'!E36+'[11]13'!E36+'[11]14'!E36+'[11]15'!E36+'[11]16'!E36+'[11]17'!E36+'[11]18'!E36+'[11]19'!E36+'[11]20'!E36+'[11]21'!E36+'[11]22'!E36+'[11]23'!E36+'[11]24'!E36+'[11]25'!E36+'[11]26'!E36+'[11]27'!E36+'[11]28'!E36+'[11]29'!E36+'[11]30'!E36+'[11]31'!E36</f>
        <v>566</v>
      </c>
      <c r="I36" s="16">
        <f>'[11]01'!H36+'[11]02'!H36+'[11]03'!H36+'[11]04'!H36+'[11]05'!H36+'[11]06'!H36+'[11]07'!H36+'[11]08'!H36+'[11]09'!H36+'[11]10'!H36+'[11]11'!H36+'[11]12'!H36+'[11]13'!H36+'[11]14'!H36+'[11]15'!H36+'[11]16'!H36+'[11]17'!H36+'[11]18'!H36+'[11]19'!H36+'[11]20'!H36+'[11]21'!H36+'[11]22'!H36+'[11]23'!H36+'[11]24'!H36+'[11]25'!H36+'[11]26'!H36+'[11]27'!H36+'[11]28'!H36+'[11]29'!H36+'[11]30'!H36+'[11]31'!H36</f>
        <v>8490</v>
      </c>
      <c r="J36" s="39">
        <f t="shared" si="2"/>
        <v>121.72043010752687</v>
      </c>
      <c r="K36" s="17">
        <v>15</v>
      </c>
      <c r="M36" s="12">
        <f>'1'!G36+'3'!G36+'4'!G36+'5'!G36+'6'!G36+'7'!G36+'8'!G36+'9'!G36+'10'!G36+'11'!G36+'12'!G36</f>
        <v>84208</v>
      </c>
      <c r="N36" s="12">
        <f>'1'!H36+'3'!H36+'4'!H36+'5'!H36+'6'!H36+'7'!H36+'8'!H36+'9'!H36+'10'!H36+'11'!H36+'12'!H36</f>
        <v>5263</v>
      </c>
      <c r="O36" s="12">
        <f>'1'!I36+'3'!I36+'4'!I36+'5'!I36+'6'!I36+'7'!I36+'8'!I36+'9'!I36+'10'!I36+'11'!I36+'12'!I36</f>
        <v>78945</v>
      </c>
      <c r="P36" s="1" t="s">
        <v>73</v>
      </c>
    </row>
    <row r="37" spans="1:22" s="1" customFormat="1" ht="15.75">
      <c r="A37" s="7" t="s">
        <v>46</v>
      </c>
      <c r="B37" s="19" t="s">
        <v>47</v>
      </c>
      <c r="C37" s="9">
        <f>C38</f>
        <v>6</v>
      </c>
      <c r="D37" s="9">
        <f>D38</f>
        <v>109</v>
      </c>
      <c r="E37" s="9">
        <f>E38</f>
        <v>124</v>
      </c>
      <c r="F37" s="9">
        <f>F38</f>
        <v>6</v>
      </c>
      <c r="G37" s="10" t="e">
        <f>#REF!+G38</f>
        <v>#REF!</v>
      </c>
      <c r="H37" s="10" t="e">
        <f>#REF!+H38</f>
        <v>#REF!</v>
      </c>
      <c r="I37" s="10" t="e">
        <f>#REF!+I38</f>
        <v>#REF!</v>
      </c>
      <c r="J37" s="40"/>
      <c r="K37" s="37"/>
      <c r="M37" s="12" t="e">
        <f>'1'!G37+'3'!G37+'4'!G37+'5'!G37+'6'!G37+'7'!G37+'8'!G37+'9'!G37+'10'!G37+'11'!G37+'12'!G37</f>
        <v>#REF!</v>
      </c>
      <c r="N37" s="12"/>
      <c r="O37" s="12"/>
      <c r="R37" s="1" t="s">
        <v>73</v>
      </c>
      <c r="S37" s="1" t="s">
        <v>73</v>
      </c>
    </row>
    <row r="38" spans="1:22" s="63" customFormat="1" ht="15.75">
      <c r="A38" s="48">
        <v>2</v>
      </c>
      <c r="B38" s="49" t="s">
        <v>92</v>
      </c>
      <c r="C38" s="50">
        <v>6</v>
      </c>
      <c r="D38" s="50">
        <v>109</v>
      </c>
      <c r="E38" s="50">
        <f>K38*31</f>
        <v>124</v>
      </c>
      <c r="F38" s="50">
        <v>6</v>
      </c>
      <c r="G38" s="16">
        <f>'[11]01'!I49+'[11]02'!I49+'[11]03'!I49+'[11]04'!I49+'[11]05'!I49+'[11]06'!I49+'[11]07'!I49+'[11]08'!I49+'[11]09'!I49+'[11]10'!I49+'[11]11'!I49+'[11]12'!I49+'[11]13'!I49+'[11]14'!I49+'[11]15'!I49+'[11]16'!I49+'[11]17'!I49+'[11]18'!I49+'[11]19'!I49+'[11]20'!I49+'[11]21'!I49+'[11]22'!I49+'[11]23'!I49+'[11]24'!I49+'[11]25'!I49+'[11]26'!I49+'[11]27'!I49+'[11]28'!I49+'[11]29'!I49+'[11]30'!I49+'[11]31'!I49</f>
        <v>2213</v>
      </c>
      <c r="H38" s="16">
        <f>'[11]01'!E49+'[11]02'!E49+'[11]03'!E49+'[11]04'!E49+'[11]05'!E49+'[11]06'!E49+'[11]07'!E49+'[11]08'!E49+'[11]09'!E49+'[11]10'!E49+'[11]11'!E49+'[11]12'!E49+'[11]13'!E49+'[11]14'!E42+'[11]15'!E49+'[11]16'!E49+'[11]17'!E49+'[11]18'!E49+'[11]19'!E49+'[11]20'!E49+'[11]21'!E49+'[11]22'!E49+'[11]23'!E49+'[11]24'!E49+'[11]25'!E49+'[11]26'!E49+'[11]27'!E49+'[11]28'!E49+'[11]29'!E49+'[11]30'!E49+'[11]31'!E49</f>
        <v>127</v>
      </c>
      <c r="I38" s="16">
        <f>'[11]01'!H49+'[11]02'!H49+'[11]03'!H49+'[11]04'!H49+'[11]05'!H49+'[11]06'!H49+'[11]07'!H49+'[11]08'!H49+'[11]09'!H49+'[11]10'!H49+'[11]11'!H49+'[11]12'!H49+'[11]13'!H49+'[11]14'!H49+'[11]15'!H49+'[11]16'!H49+'[11]17'!H49+'[11]18'!H49+'[11]19'!H49+'[11]20'!H49+'[11]21'!H49+'[11]22'!H49+'[11]23'!H49+'[11]24'!H49+'[11]25'!H49+'[11]26'!H49+'[11]27'!H49+'[11]28'!H49+'[11]29'!H49+'[11]30'!H49+'[11]31'!H49</f>
        <v>2082</v>
      </c>
      <c r="J38" s="51">
        <f t="shared" si="2"/>
        <v>102.41935483870968</v>
      </c>
      <c r="K38" s="52">
        <v>4</v>
      </c>
      <c r="L38" s="1"/>
      <c r="M38" s="12">
        <f>'1'!G38+'3'!G38+'4'!G38+'5'!G38+'6'!G38+'7'!G38+'8'!G38+'9'!G38+'10'!G38+'11'!G38+'12'!G38</f>
        <v>24827</v>
      </c>
      <c r="N38" s="12">
        <f>'1'!H38+'3'!H38+'4'!H38+'5'!H38+'6'!H38+'7'!H38+'8'!H38+'9'!H38+'10'!H38+'11'!H38+'12'!H38</f>
        <v>1433</v>
      </c>
      <c r="O38" s="12">
        <f>'1'!I38+'3'!I38+'4'!I38+'5'!I38+'6'!I38+'7'!I38+'8'!I38+'9'!I38+'10'!I38+'11'!I38+'12'!I38</f>
        <v>23385</v>
      </c>
    </row>
    <row r="39" spans="1:22" s="1" customFormat="1" ht="15.75">
      <c r="A39" s="7" t="s">
        <v>49</v>
      </c>
      <c r="B39" s="19" t="s">
        <v>50</v>
      </c>
      <c r="C39" s="9">
        <f t="shared" ref="C39:I39" si="14">C40</f>
        <v>5</v>
      </c>
      <c r="D39" s="9">
        <f t="shared" si="14"/>
        <v>145</v>
      </c>
      <c r="E39" s="9">
        <f t="shared" si="14"/>
        <v>31</v>
      </c>
      <c r="F39" s="9">
        <f t="shared" si="14"/>
        <v>4</v>
      </c>
      <c r="G39" s="10">
        <f t="shared" si="14"/>
        <v>754</v>
      </c>
      <c r="H39" s="10">
        <f t="shared" si="14"/>
        <v>26</v>
      </c>
      <c r="I39" s="10">
        <f t="shared" si="14"/>
        <v>728</v>
      </c>
      <c r="J39" s="40"/>
      <c r="K39" s="37"/>
      <c r="M39" s="12">
        <f>'1'!G39+'3'!G39+'4'!G39+'5'!G39+'6'!G39+'7'!G39+'8'!G39+'9'!G39+'10'!G39+'11'!G39+'12'!G39</f>
        <v>12615</v>
      </c>
      <c r="N39" s="12">
        <f>'1'!H39+'3'!H39+'4'!H39+'5'!H39+'6'!H39+'7'!H39+'8'!H39+'9'!H39+'10'!H39+'11'!H39+'12'!H39</f>
        <v>435</v>
      </c>
      <c r="O39" s="12">
        <f>'1'!I39+'3'!I39+'4'!I39+'5'!I39+'6'!I39+'7'!I39+'8'!I39+'9'!I39+'10'!I39+'11'!I39+'12'!I39</f>
        <v>12180</v>
      </c>
      <c r="U39" s="1" t="s">
        <v>73</v>
      </c>
    </row>
    <row r="40" spans="1:22" s="1" customFormat="1" ht="15.75">
      <c r="A40" s="13">
        <v>1</v>
      </c>
      <c r="B40" s="14" t="s">
        <v>51</v>
      </c>
      <c r="C40" s="15">
        <v>5</v>
      </c>
      <c r="D40" s="15">
        <v>145</v>
      </c>
      <c r="E40" s="15">
        <f>K40*31</f>
        <v>31</v>
      </c>
      <c r="F40" s="15">
        <v>4</v>
      </c>
      <c r="G40" s="16">
        <f>'[11]01'!I46+'[11]02'!I46+'[11]03'!I46+'[11]04'!I46+'[11]05'!I46+'[11]06'!I46+'[11]07'!I46+'[11]08'!I46+'[11]09'!I46+'[11]10'!I46+'[11]11'!I46+'[11]12'!I46+'[11]13'!I46+'[11]14'!I46+'[11]15'!I46+'[11]16'!I46+'[11]17'!I46+'[11]18'!I46+'[11]19'!I46+'[11]20'!I46+'[11]21'!I46+'[11]22'!I46+'[11]23'!I46+'[11]24'!I46+'[11]25'!I46+'[11]26'!I46+'[11]27'!I46+'[11]28'!I46+'[11]29'!I46+'[11]30'!I46+'[11]31'!I46</f>
        <v>754</v>
      </c>
      <c r="H40" s="16">
        <f>'[11]01'!E46+'[11]02'!E46+'[11]03'!E46+'[11]04'!E46+'[11]05'!E46+'[11]06'!E46+'[11]07'!E46+'[11]08'!E46+'[11]09'!E46+'[11]10'!E46+'[11]11'!E46+'[11]12'!E46+'[11]13'!E46+'[11]14'!E46+'[11]15'!E46+'[11]16'!E46+'[11]17'!E46+'[11]18'!E46+'[11]19'!E46+'[11]20'!E46+'[11]21'!E46+'[11]22'!E46+'[11]23'!E46+'[11]24'!E46+'[11]25'!E46+'[11]26'!E46+'[11]27'!E46+'[11]28'!E46+'[11]29'!E46+'[11]30'!E46+'[11]31'!E46</f>
        <v>26</v>
      </c>
      <c r="I40" s="16">
        <f>'[11]01'!H46+'[11]02'!H46+'[11]03'!H46+'[11]04'!H46+'[11]05'!H46+'[11]06'!H46+'[11]07'!H46+'[11]08'!H46+'[11]09'!H46+'[11]10'!H46+'[11]11'!H46+'[11]12'!H46+'[11]13'!H46+'[11]14'!H46+'[11]15'!H46+'[11]16'!H46+'[11]17'!H46+'[11]18'!H46+'[11]19'!H46+'[11]20'!H46+'[11]21'!H46+'[11]22'!H46+'[11]23'!H46+'[11]24'!H46+'[11]25'!H46+'[11]26'!H46+'[11]27'!H46+'[11]28'!H46+'[11]29'!H46+'[11]30'!H46+'[11]31'!H46</f>
        <v>728</v>
      </c>
      <c r="J40" s="39">
        <f t="shared" si="2"/>
        <v>83.870967741935488</v>
      </c>
      <c r="K40" s="17">
        <v>1</v>
      </c>
      <c r="M40" s="12">
        <f>'1'!G40+'3'!G40+'4'!G40+'5'!G40+'6'!G40+'7'!G40+'8'!G40+'9'!G40+'10'!G40+'11'!G40+'12'!G40</f>
        <v>12615</v>
      </c>
      <c r="N40" s="12">
        <f>'1'!H40+'3'!H40+'4'!H40+'5'!H40+'6'!H40+'7'!H40+'8'!H40+'9'!H40+'10'!H40+'11'!H40+'12'!H40</f>
        <v>435</v>
      </c>
      <c r="O40" s="12">
        <f>'1'!I40+'3'!I40+'4'!I40+'5'!I40+'6'!I40+'7'!I40+'8'!I40+'9'!I40+'10'!I40+'11'!I40+'12'!I40</f>
        <v>12180</v>
      </c>
    </row>
    <row r="41" spans="1:22" s="1" customFormat="1" ht="15.75">
      <c r="A41" s="13"/>
      <c r="B41" s="14"/>
      <c r="C41" s="15"/>
      <c r="D41" s="15"/>
      <c r="E41" s="15"/>
      <c r="F41" s="15"/>
      <c r="G41" s="16"/>
      <c r="H41" s="16"/>
      <c r="I41" s="16"/>
      <c r="J41" s="39"/>
      <c r="K41" s="17"/>
      <c r="M41" s="12">
        <f>'1'!G41+'3'!G41+'4'!G41+'5'!G41+'6'!G41+'7'!G41+'8'!G41+'9'!G41+'10'!G41+'11'!G41+'12'!G41</f>
        <v>0</v>
      </c>
      <c r="N41" s="12">
        <f>'1'!H41+'3'!H41+'4'!H41+'5'!H41+'6'!H41+'7'!H41+'8'!H41+'9'!H41+'10'!H41+'11'!H41+'12'!H41</f>
        <v>0</v>
      </c>
      <c r="O41" s="12">
        <f>'1'!I41+'3'!I41+'4'!I41+'5'!I41+'6'!I41+'7'!I41+'8'!I41+'9'!I41+'10'!I41+'11'!I41+'12'!I41</f>
        <v>0</v>
      </c>
    </row>
    <row r="42" spans="1:22" s="1" customFormat="1" ht="15.75">
      <c r="A42" s="13"/>
      <c r="B42" s="14"/>
      <c r="C42" s="15"/>
      <c r="D42" s="15"/>
      <c r="E42" s="15"/>
      <c r="F42" s="15"/>
      <c r="G42" s="16"/>
      <c r="H42" s="16"/>
      <c r="I42" s="16"/>
      <c r="J42" s="39"/>
      <c r="K42" s="17"/>
      <c r="M42" s="12">
        <f>'1'!G42+'3'!G42+'4'!G42+'5'!G42+'6'!G42+'7'!G42+'8'!G42+'9'!G42+'10'!G42+'11'!G42+'12'!G42</f>
        <v>0</v>
      </c>
      <c r="N42" s="12">
        <f>'1'!H42+'3'!H42+'4'!H42+'5'!H42+'6'!H42+'7'!H42+'8'!H42+'9'!H42+'10'!H42+'11'!H42+'12'!H42</f>
        <v>0</v>
      </c>
      <c r="O42" s="12">
        <f>'1'!I42+'3'!I42+'4'!I42+'5'!I42+'6'!I42+'7'!I42+'8'!I42+'9'!I42+'10'!I42+'11'!I42+'12'!I42</f>
        <v>0</v>
      </c>
    </row>
    <row r="43" spans="1:22" s="1" customFormat="1" ht="15.75">
      <c r="A43" s="7" t="s">
        <v>52</v>
      </c>
      <c r="B43" s="19" t="s">
        <v>56</v>
      </c>
      <c r="C43" s="9">
        <f t="shared" ref="C43:I43" si="15">C44+C45+C46+C47</f>
        <v>14</v>
      </c>
      <c r="D43" s="9">
        <f t="shared" si="15"/>
        <v>627</v>
      </c>
      <c r="E43" s="9">
        <f t="shared" si="15"/>
        <v>94</v>
      </c>
      <c r="F43" s="9">
        <f t="shared" si="15"/>
        <v>11</v>
      </c>
      <c r="G43" s="10">
        <f t="shared" si="15"/>
        <v>3109</v>
      </c>
      <c r="H43" s="10">
        <f t="shared" si="15"/>
        <v>72</v>
      </c>
      <c r="I43" s="10">
        <f t="shared" si="15"/>
        <v>2965</v>
      </c>
      <c r="J43" s="40"/>
      <c r="K43" s="37"/>
      <c r="M43" s="12">
        <f>'1'!G43+'3'!G43+'4'!G43+'5'!G43+'6'!G43+'7'!G43+'8'!G43+'9'!G43+'10'!G43+'11'!G43+'12'!G43</f>
        <v>35629</v>
      </c>
      <c r="N43" s="12">
        <f>'1'!H43+'3'!H43+'4'!H43+'5'!H43+'6'!H43+'7'!H43+'8'!H43+'9'!H43+'10'!H43+'11'!H43+'12'!H43</f>
        <v>801</v>
      </c>
      <c r="O43" s="12">
        <f>'1'!I43+'3'!I43+'4'!I43+'5'!I43+'6'!I43+'7'!I43+'8'!I43+'9'!I43+'10'!I43+'11'!I43+'12'!I43</f>
        <v>34027</v>
      </c>
    </row>
    <row r="44" spans="1:22" s="1" customFormat="1" ht="15.75">
      <c r="A44" s="13">
        <v>1</v>
      </c>
      <c r="B44" s="14" t="s">
        <v>93</v>
      </c>
      <c r="C44" s="15">
        <v>9</v>
      </c>
      <c r="D44" s="15">
        <v>402</v>
      </c>
      <c r="E44" s="15">
        <v>54</v>
      </c>
      <c r="F44" s="15">
        <v>8</v>
      </c>
      <c r="G44" s="56">
        <f>'[11]01'!I38+'[11]01'!I43+'[11]02'!I38+'[11]02'!I43+'[11]03'!I38+'[11]03'!I43+'[11]04'!I38+'[11]04'!I43+'[11]05'!I38+'[11]05'!I43+'[11]06'!I38+'[11]06'!I43+'[11]07'!I38+'[11]07'!I43+'[11]08'!I38+'[11]08'!I43+'[11]09'!I38+'[11]09'!I43+'[11]10'!I38+'[11]10'!I43+'[11]11'!I38+'[11]11'!I43+'[11]12'!I38+'[11]12'!I43+'[11]13'!I38+'[11]13'!I43+'[11]14'!I38+'[11]14'!I43+'[11]15'!I38+'[11]15'!I43+'[11]16'!I38+'[11]16'!I43+'[11]17'!I38+'[11]17'!I43+'[11]18'!I38+'[11]18'!I43+'[11]19'!I38+'[11]19'!I43+'[11]20'!I38+'[11]20'!I43+'[11]21'!I38+'[11]21'!I43+'[11]22'!I38+'[11]22'!I43+'[11]23'!I38+'[11]23'!I43+'[11]24'!I38+'[11]24'!I43+'[11]25'!I38+'[11]25'!I43+'[11]26'!I38+'[11]26'!I43+'[11]27'!I38+'[11]27'!I43+'[11]28'!I38+'[11]28'!I43+'[11]29'!I38+'[11]29'!I43+'[11]30'!I38+'[11]30'!I43+'[11]31'!I38+'[11]31'!I43</f>
        <v>2138</v>
      </c>
      <c r="H44" s="56">
        <f>'[11]01'!E38+'[11]01'!E43+'[11]02'!E38+'[11]02'!E43+'[11]03'!E38+'[11]03'!E43+'[11]04'!E38+'[11]04'!E43+'[11]05'!E38+'[11]05'!E43+'[11]06'!E38+'[11]06'!E43+'[11]07'!E38+'[11]07'!E43+'[11]08'!E38+'[11]08'!E43+'[11]09'!E38+'[11]09'!E43+'[11]10'!E38+'[11]10'!E43+'[11]11'!E38+'[11]11'!E43+'[11]12'!E38+'[11]12'!E43+'[11]13'!E38+'[11]13'!E43+'[11]14'!E38+'[11]14'!E43+'[11]15'!E38+'[11]15'!E43+'[11]16'!E38+'[11]16'!E43+'[11]17'!E38+'[11]17'!E43+'[11]18'!E38+'[11]18'!E43+'[11]19'!E38+'[11]19'!E43+'[11]20'!E38+'[11]20'!E43+'[11]21'!E38+'[11]21'!E43+'[11]22'!E38+'[11]22'!E43+'[11]23'!E38+'[11]23'!E43+'[11]24'!E38+'[11]24'!E43+'[11]25'!E38+'[11]25'!E43+'[11]26'!E38+'[11]26'!E43+'[11]27'!E38+'[11]27'!E43+'[11]28'!E38+'[11]28'!E43+'[11]29'!E38+'[11]29'!E43+'[11]30'!E38+'[11]30'!E43+'[11]31'!E38+'[11]31'!E43</f>
        <v>49</v>
      </c>
      <c r="I44" s="56">
        <f>'[11]01'!H38+'[11]01'!H43+'[11]02'!H38+'[11]02'!H43+'[11]03'!H38+'[11]03'!H43+'[11]04'!H38+'[11]04'!H43+'[11]05'!H38+'[11]05'!H43+'[11]06'!H38+'[11]06'!H43+'[11]07'!H38+'[11]07'!H43+'[11]08'!H38+'[11]08'!H43+'[11]09'!H38+'[11]09'!H43+'[11]10'!H38+'[11]10'!H43+'[11]11'!H38+'[11]11'!H43+'[11]12'!H38+'[11]12'!H43+'[11]13'!H38+'[11]13'!H43+'[11]14'!H38+'[11]14'!H43+'[11]15'!H38+'[11]15'!H43+'[11]16'!H38+'[11]16'!H43+'[11]17'!H38+'[11]17'!H43+'[11]18'!H38+'[11]18'!H43+'[11]19'!H38+'[11]19'!H43+'[11]20'!H38+'[11]20'!H43+'[11]21'!H38+'[11]21'!H43+'[11]22'!H38+'[11]22'!H43+'[11]23'!H38+'[11]23'!H43+'[11]24'!H38+'[11]24'!H43+'[11]25'!H38+'[11]25'!H43+'[11]26'!H38+'[11]26'!H43+'[11]27'!H38+'[11]27'!H43+'[11]28'!H38+'[11]28'!H43+'[11]29'!H38+'[11]29'!H43+'[11]30'!H38+'[11]30'!H43+'[11]31'!H38+'[11]31'!H43</f>
        <v>2040</v>
      </c>
      <c r="J44" s="39">
        <f t="shared" si="2"/>
        <v>90.740740740740733</v>
      </c>
      <c r="K44" s="17">
        <v>2</v>
      </c>
      <c r="M44" s="12">
        <f>'1'!G44+'3'!G44+'4'!G44+'5'!G44+'6'!G44+'7'!G44+'8'!G44+'9'!G44+'10'!G44+'11'!G44+'12'!G44</f>
        <v>20603</v>
      </c>
      <c r="N44" s="12">
        <f>'1'!H44+'3'!H44+'4'!H44+'5'!H44+'6'!H44+'7'!H44+'8'!H44+'9'!H44+'10'!H44+'11'!H44+'12'!H44</f>
        <v>459</v>
      </c>
      <c r="O44" s="12">
        <f>'1'!I44+'3'!I44+'4'!I44+'5'!I44+'6'!I44+'7'!I44+'8'!I44+'9'!I44+'10'!I44+'11'!I44+'12'!I44</f>
        <v>19685</v>
      </c>
      <c r="P44" s="12">
        <f>N44+R28</f>
        <v>496</v>
      </c>
      <c r="Q44" s="12">
        <f>O44+S28</f>
        <v>21298</v>
      </c>
    </row>
    <row r="45" spans="1:22" s="1" customFormat="1" ht="15.75">
      <c r="A45" s="13">
        <v>2</v>
      </c>
      <c r="B45" s="30" t="s">
        <v>94</v>
      </c>
      <c r="C45" s="15">
        <v>1</v>
      </c>
      <c r="D45" s="15">
        <v>42</v>
      </c>
      <c r="E45" s="15">
        <v>4</v>
      </c>
      <c r="F45" s="15">
        <v>1</v>
      </c>
      <c r="G45" s="56">
        <f>'[11]01'!I39+'[11]02'!I39+'[11]03'!I39+'[11]04'!I39+'[11]05'!I39+'[11]06'!I39+'[11]07'!I39+'[11]08'!I39+'[11]09'!I39+'[11]10'!I39+'[11]11'!I39+'[11]12'!I39+'[11]13'!I39+'[11]14'!I39+'[11]15'!I39+'[11]16'!I39+'[11]17'!I39+'[11]18'!I39+'[11]19'!I39+'[11]20'!I39+'[11]21'!I39+'[11]22'!I39+'[11]23'!I39+'[11]24'!I39+'[11]25'!I39+'[11]26'!I39+'[11]27'!I39+'[11]28'!I39+'[11]29'!I39+'[11]30'!I39+'[11]31'!I39</f>
        <v>420</v>
      </c>
      <c r="H45" s="56">
        <f>'[11]01'!E39+'[11]02'!E39+'[11]03'!E39+'[11]04'!E39+'[11]05'!E39+'[11]06'!E39+'[11]07'!E39+'[11]08'!E39+'[11]09'!E39+'[11]10'!E39+'[11]11'!E39+'[11]12'!E39+'[11]13'!E39+'[11]14'!E39+'[11]15'!E39+'[11]16'!E39+'[11]17'!E39+'[11]18'!E39+'[11]19'!E39+'[11]20'!E39+'[11]21'!E39+'[11]22'!E39+'[11]23'!E39+'[11]24'!E39+'[11]25'!E39+'[11]26'!E39+'[11]27'!E39+'[11]28'!E39+'[11]29'!E39+'[11]30'!E39+'[11]31'!E39</f>
        <v>10</v>
      </c>
      <c r="I45" s="56">
        <f>'[11]01'!H39+'[11]02'!H39+'[11]03'!H39+'[11]04'!H39+'[11]05'!H39+'[11]06'!H39+'[11]07'!H39+'[11]08'!H39+'[11]09'!H39+'[11]10'!H39+'[11]11'!H39+'[11]12'!H39+'[11]13'!H39+'[11]14'!H39+'[11]15'!H39+'[11]16'!H39+'[11]17'!H39+'[11]18'!H39+'[11]19'!H39+'[11]20'!H39+'[11]21'!H39+'[11]22'!H39+'[11]23'!H39+'[11]24'!H39+'[11]25'!H39+'[11]26'!H39+'[11]27'!H39+'[11]28'!H39+'[11]29'!H39+'[11]30'!H39+'[11]31'!H39</f>
        <v>400</v>
      </c>
      <c r="J45" s="39">
        <f t="shared" si="2"/>
        <v>250</v>
      </c>
      <c r="K45" s="64">
        <f>E45/31</f>
        <v>0.12903225806451613</v>
      </c>
      <c r="M45" s="12">
        <f>'1'!G45+'3'!G45+'4'!G45+'5'!G45+'6'!G45+'7'!G45+'8'!G45+'9'!G45+'10'!G45+'11'!G45+'12'!G45</f>
        <v>2776</v>
      </c>
      <c r="N45" s="12">
        <f>'1'!H45+'3'!H45+'4'!H45+'5'!H45+'6'!H45+'7'!H45+'8'!H45+'9'!H45+'10'!H45+'11'!H45+'12'!H45</f>
        <v>66</v>
      </c>
      <c r="O45" s="12">
        <f>'1'!I45+'3'!I45+'4'!I45+'5'!I45+'6'!I45+'7'!I45+'8'!I45+'9'!I45+'10'!I45+'11'!I45+'12'!I45</f>
        <v>2644</v>
      </c>
      <c r="P45" s="12">
        <f t="shared" ref="P45:P47" si="16">N45+R29</f>
        <v>72</v>
      </c>
      <c r="Q45" s="12">
        <f t="shared" ref="Q45:Q47" si="17">O45+S29</f>
        <v>2894</v>
      </c>
    </row>
    <row r="46" spans="1:22" s="1" customFormat="1" ht="15.75">
      <c r="A46" s="13">
        <v>3</v>
      </c>
      <c r="B46" s="14" t="s">
        <v>59</v>
      </c>
      <c r="C46" s="15">
        <v>3</v>
      </c>
      <c r="D46" s="15">
        <v>136</v>
      </c>
      <c r="E46" s="15">
        <v>30</v>
      </c>
      <c r="F46" s="15">
        <v>1</v>
      </c>
      <c r="G46" s="56">
        <f>'[11]01'!I40+'[11]01'!I44+'[11]02'!I40+'[11]02'!I44+'[11]03'!I40+'[11]03'!I44+'[11]04'!I40+'[11]04'!I44+'[11]05'!I40+'[11]05'!I44+'[11]06'!I40+'[11]06'!I44+'[11]07'!I40+'[11]07'!I44+'[11]08'!I40+'[11]08'!I44+'[11]09'!I40+'[11]09'!I44+'[11]10'!I40+'[11]10'!I44+'[11]11'!I40+'[11]11'!I44+'[11]12'!I40+'[11]12'!I44+'[11]13'!I40+'[11]13'!I44+'[11]14'!I40+'[11]14'!I44+'[11]15'!I40+'[11]15'!I44+'[11]16'!I40+'[11]16'!I44+'[11]17'!I40+'[11]17'!I44+'[11]18'!I40+'[11]18'!I44+'[11]19'!I40+'[11]19'!I44+'[11]20'!I40+'[11]20'!I44+'[11]21'!I40+'[11]21'!I44+'[11]22'!I40+'[11]22'!I44+'[11]23'!I40+'[11]23'!I44+'[11]24'!I40+'[11]24'!I44+'[11]25'!I40+'[11]25'!I44+'[11]26'!I40+'[11]26'!I44+'[11]27'!I40+'[11]27'!I44+'[11]28'!I40+'[11]28'!I44+'[11]29'!I40+'[11]29'!I44+'[11]30'!I40+'[11]30'!I44+'[11]31'!I40+'[11]31'!I44</f>
        <v>504</v>
      </c>
      <c r="H46" s="56">
        <f>'[11]01'!E40+'[11]01'!E44+'[11]02'!E40+'[11]02'!E44+'[11]03'!E40+'[11]03'!E44+'[11]04'!E40+'[11]04'!E44+'[11]05'!E40+'[11]05'!E44+'[11]06'!E40+'[11]06'!E44+'[11]07'!E40+'[11]07'!E44+'[11]08'!E40+'[11]08'!E44+'[11]09'!E40+'[11]09'!E44+'[11]10'!E40+'[11]10'!E44+'[11]11'!E40+'[11]11'!E44+'[11]12'!E40+'[11]12'!E44+'[11]13'!E40+'[11]13'!E44+'[11]14'!E40+'[11]14'!E44+'[11]15'!E40+'[11]15'!E44+'[11]16'!E40+'[11]16'!E44+'[11]17'!E40+'[11]17'!E44+'[11]18'!E40+'[11]18'!E44+'[11]19'!E40+'[11]19'!E44+'[11]20'!E40+'[11]20'!E44+'[11]21'!E40+'[11]21'!E44+'[11]22'!E40+'[11]22'!E44+'[11]23'!E40+'[11]23'!E44+'[11]24'!E40+'[11]24'!E44+'[11]25'!E40+'[11]25'!E44+'[11]26'!E40+'[11]26'!E44+'[11]27'!E40+'[11]27'!E44+'[11]28'!E40+'[11]28'!E44+'[11]29'!E40+'[11]29'!E44+'[11]30'!E40+'[11]30'!E44+'[11]31'!E40+'[11]31'!E44</f>
        <v>12</v>
      </c>
      <c r="I46" s="56">
        <f>'[11]01'!H40+'[11]01'!H44+'[11]02'!H40+'[11]02'!H44+'[11]03'!H40+'[11]03'!H44+'[11]04'!H40+'[11]04'!H44+'[11]05'!H40+'[11]05'!H44+'[11]06'!H40+'[11]06'!H44+'[11]07'!H40+'[11]07'!H44+'[11]08'!H40+'[11]08'!H44+'[11]09'!H40+'[11]09'!H44+'[11]10'!H40+'[11]10'!H44+'[11]11'!H40+'[11]11'!H44+'[11]12'!H40+'[11]12'!H44+'[11]13'!H40+'[11]13'!H44+'[11]14'!H40+'[11]14'!H44+'[11]15'!H40+'[11]15'!H44+'[11]16'!H40+'[11]16'!H44+'[11]17'!H40+'[11]17'!H44+'[11]18'!H40+'[11]18'!H44+'[11]19'!H40+'[11]19'!H44+'[11]20'!H40+'[11]20'!H44+'[11]21'!H40+'[11]21'!H44+'[11]22'!H40+'[11]22'!H44+'[11]23'!H40+'[11]23'!H44+'[11]24'!H40+'[11]24'!H44+'[11]25'!H40+'[11]25'!H44+'[11]26'!H40+'[11]26'!H44+'[11]27'!H40+'[11]27'!H44+'[11]28'!H40+'[11]28'!H44+'[11]29'!H40+'[11]29'!H44+'[11]30'!H40+'[11]30'!H44+'[11]31'!H40+'[11]31'!H44</f>
        <v>480</v>
      </c>
      <c r="J46" s="39">
        <f t="shared" si="2"/>
        <v>40</v>
      </c>
      <c r="K46" s="17">
        <v>1</v>
      </c>
      <c r="M46" s="12">
        <f>'1'!G46+'3'!G46+'4'!G46+'5'!G46+'6'!G46+'7'!G46+'8'!G46+'9'!G46+'10'!G46+'11'!G46+'12'!G46</f>
        <v>9618</v>
      </c>
      <c r="N46" s="12">
        <f>'1'!H46+'3'!H46+'4'!H46+'5'!H46+'6'!H46+'7'!H46+'8'!H46+'9'!H46+'10'!H46+'11'!H46+'12'!H46</f>
        <v>220</v>
      </c>
      <c r="O46" s="12">
        <f>'1'!I46+'3'!I46+'4'!I46+'5'!I46+'6'!I46+'7'!I46+'8'!I46+'9'!I46+'10'!I46+'11'!I46+'12'!I46</f>
        <v>9178</v>
      </c>
      <c r="P46" s="12">
        <f t="shared" si="16"/>
        <v>249</v>
      </c>
      <c r="Q46" s="12">
        <f t="shared" si="17"/>
        <v>10428</v>
      </c>
    </row>
    <row r="47" spans="1:22" s="1" customFormat="1" ht="15.75">
      <c r="A47" s="13">
        <v>4</v>
      </c>
      <c r="B47" s="14" t="s">
        <v>60</v>
      </c>
      <c r="C47" s="15">
        <v>1</v>
      </c>
      <c r="D47" s="15">
        <v>47</v>
      </c>
      <c r="E47" s="15">
        <v>6</v>
      </c>
      <c r="F47" s="15">
        <v>1</v>
      </c>
      <c r="G47" s="16">
        <f>'[11]01'!I41+'[11]02'!I41+'[11]03'!I41+'[11]04'!I41+'[11]05'!I41+'[11]06'!I41+'[11]07'!I41+'[11]08'!I41+'[11]09'!I41+'[11]10'!I41+'[11]11'!I41+'[11]12'!I41+'[11]13'!I41+'[11]14'!I41+'[11]15'!I41+'[11]16'!I41+'[11]17'!I41+'[11]18'!I41+'[11]19'!I41+'[11]20'!I41+'[11]21'!I41+'[11]22'!I41+'[11]23'!I41+'[11]24'!I41+'[11]25'!I41+'[11]26'!I41+'[11]27'!I41+'[11]28'!I41+'[11]29'!I41+'[11]30'!I41+'[11]31'!I41</f>
        <v>47</v>
      </c>
      <c r="H47" s="16">
        <f>'[11]01'!E41+'[11]02'!E41+'[11]03'!E41+'[11]04'!E41+'[11]05'!E41+'[11]06'!E41+'[11]07'!E41+'[11]08'!E41+'[11]09'!E41+'[11]10'!E41+'[11]11'!E41+'[11]12'!E41+'[11]13'!E41+'[11]14'!E41+'[11]15'!E41+'[11]16'!E41+'[11]17'!E41+'[11]18'!E41+'[11]19'!E41+'[11]20'!E41+'[11]21'!E41+'[11]22'!E41+'[11]23'!E41+'[11]24'!E41+'[11]25'!E41+'[11]26'!E41+'[11]27'!E41+'[11]28'!E41+'[11]29'!E41+'[11]30'!E41+'[11]31'!E41</f>
        <v>1</v>
      </c>
      <c r="I47" s="16">
        <f>'[11]01'!H41+'[11]02'!H41+'[11]03'!H41+'[11]04'!H41+'[11]05'!H41+'[11]06'!H41+'[11]07'!H41+'[11]08'!H41+'[11]09'!H41+'[11]10'!H41+'[11]11'!H41+'[11]12'!H41+'[11]13'!H41+'[11]14'!H41+'[11]15'!H41+'[11]16'!H41+'[11]17'!H41+'[11]18'!H41+'[11]19'!H41+'[11]20'!H41+'[11]21'!H41+'[11]22'!H41+'[11]23'!H41+'[11]24'!H41+'[11]25'!H41+'[11]26'!H41+'[11]27'!H41+'[11]28'!H41+'[11]29'!H41+'[11]30'!H41+'[11]31'!H41</f>
        <v>45</v>
      </c>
      <c r="J47" s="39">
        <f t="shared" si="2"/>
        <v>16.666666666666668</v>
      </c>
      <c r="K47" s="64">
        <f>E47/31</f>
        <v>0.19354838709677419</v>
      </c>
      <c r="M47" s="12">
        <f>'1'!G47+'3'!G47+'4'!G47+'5'!G47+'6'!G47+'7'!G47+'8'!G47+'9'!G47+'10'!G47+'11'!G47+'12'!G47</f>
        <v>2632</v>
      </c>
      <c r="N47" s="12">
        <f>'1'!H47+'3'!H47+'4'!H47+'5'!H47+'6'!H47+'7'!H47+'8'!H47+'9'!H47+'10'!H47+'11'!H47+'12'!H47</f>
        <v>56</v>
      </c>
      <c r="O47" s="12">
        <f>'1'!I47+'3'!I47+'4'!I47+'5'!I47+'6'!I47+'7'!I47+'8'!I47+'9'!I47+'10'!I47+'11'!I47+'12'!I47</f>
        <v>2520</v>
      </c>
      <c r="P47" s="12">
        <f t="shared" si="16"/>
        <v>59</v>
      </c>
      <c r="Q47" s="12">
        <f t="shared" si="17"/>
        <v>2655</v>
      </c>
    </row>
    <row r="48" spans="1:22" s="1" customFormat="1" ht="15.75">
      <c r="A48" s="7" t="s">
        <v>55</v>
      </c>
      <c r="B48" s="19" t="s">
        <v>62</v>
      </c>
      <c r="C48" s="9">
        <f t="shared" ref="C48:I48" si="18">C49</f>
        <v>3</v>
      </c>
      <c r="D48" s="9">
        <f t="shared" si="18"/>
        <v>81</v>
      </c>
      <c r="E48" s="9">
        <f t="shared" si="18"/>
        <v>31</v>
      </c>
      <c r="F48" s="9">
        <f t="shared" si="18"/>
        <v>2</v>
      </c>
      <c r="G48" s="10">
        <f t="shared" si="18"/>
        <v>441</v>
      </c>
      <c r="H48" s="10">
        <f t="shared" si="18"/>
        <v>12</v>
      </c>
      <c r="I48" s="10">
        <f t="shared" si="18"/>
        <v>417</v>
      </c>
      <c r="J48" s="40"/>
      <c r="K48" s="37"/>
      <c r="O48" s="12"/>
    </row>
    <row r="49" spans="1:17" s="1" customFormat="1" ht="15.75">
      <c r="A49" s="13">
        <v>1</v>
      </c>
      <c r="B49" s="14" t="s">
        <v>63</v>
      </c>
      <c r="C49" s="15">
        <v>3</v>
      </c>
      <c r="D49" s="15">
        <v>81</v>
      </c>
      <c r="E49" s="15">
        <f>K49*31</f>
        <v>31</v>
      </c>
      <c r="F49" s="15">
        <v>2</v>
      </c>
      <c r="G49" s="16">
        <f>'[11]01'!I51+'[11]01'!I53+'[11]02'!I51+'[11]02'!I53+'[11]03'!I51+'[11]03'!I53+'[11]04'!I51+'[11]04'!I53+'[11]05'!I51+'[11]05'!I53+'[11]06'!I51+'[11]06'!I53+'[11]07'!I51+'[11]07'!I53+'[11]08'!I51+'[11]08'!I53+'[11]09'!I51+'[11]09'!I53+'[11]10'!I51+'[11]10'!I53+'[11]11'!I51+'[11]11'!I53+'[11]12'!I51+'[11]12'!I53+'[11]13'!I51+'[11]13'!I53+'[11]14'!I51+'[11]14'!I53+'[11]15'!I51+'[11]15'!I53+'[11]16'!I51+'[11]16'!I53+'[11]17'!I51+'[11]17'!I53+'[11]18'!I51+'[11]18'!I53+'[11]19'!I51+'[11]19'!I53+'[11]20'!I51+'[11]20'!I53+'[11]21'!I51+'[11]21'!I53+'[11]22'!I51+'[11]22'!I53+'[11]23'!I51+'[11]23'!I53+'[11]24'!I51+'[11]24'!I53+'[11]25'!I51+'[11]25'!I53+'[11]26'!I51+'[11]26'!I53+'[11]27'!I51+'[11]27'!I53+'[11]28'!I51+'[11]28'!I53+'[11]29'!I51+'[11]29'!I53+'[11]30'!I51+'[11]30'!I53+'[11]31'!I51+'[11]31'!I53</f>
        <v>441</v>
      </c>
      <c r="H49" s="16">
        <f>'[11]01'!E51+'[11]01'!E53+'[11]02'!E51+'[11]02'!E53+'[11]03'!E51+'[11]03'!E53+'[11]04'!E51+'[11]04'!E53+'[11]05'!E51+'[11]05'!E53+'[11]06'!E51+'[11]06'!E53+'[11]07'!E51+'[11]07'!E53+'[11]08'!E51+'[11]08'!E53+'[11]09'!E51+'[11]09'!E53+'[11]10'!E51+'[11]10'!E53+'[11]11'!E51+'[11]11'!E53+'[11]12'!E51+'[11]12'!E53+'[11]13'!E51+'[11]13'!E53+'[11]14'!E51+'[11]14'!E53+'[11]15'!E51+'[11]15'!E53+'[11]16'!E51+'[11]16'!E53+'[11]17'!E51+'[11]17'!E53+'[11]18'!E51+'[11]18'!E53+'[11]19'!E51+'[11]19'!E53+'[11]20'!E51+'[11]20'!E53+'[11]21'!E51+'[11]21'!E53+'[11]22'!E51+'[11]22'!E53+'[11]23'!E51+'[11]23'!E53+'[11]24'!E51+'[11]24'!E53+'[11]25'!E51+'[11]25'!E53+'[11]26'!E51+'[11]26'!E53+'[11]27'!E51+'[11]27'!E53+'[11]28'!E51+'[11]28'!E53+'[11]29'!E51+'[11]29'!E53+'[11]30'!E51+'[11]30'!E53+'[11]31'!E51+'[11]31'!E53</f>
        <v>12</v>
      </c>
      <c r="I49" s="16">
        <f>'[11]01'!H51+'[11]01'!H53+'[11]02'!H51+'[11]02'!H53+'[11]03'!H51+'[11]03'!H53+'[11]04'!H51+'[11]04'!H53+'[11]05'!H51+'[11]05'!H53+'[11]06'!H51+'[11]06'!H53+'[11]07'!H51+'[11]07'!H53+'[11]08'!H51+'[11]08'!H53+'[11]09'!H51+'[11]09'!H53+'[11]10'!H51+'[11]10'!H53+'[11]11'!H51+'[11]11'!H53+'[11]12'!H51+'[11]12'!H53+'[11]13'!H51+'[11]13'!H53+'[11]14'!H51+'[11]14'!H53+'[11]15'!H51+'[11]15'!H53+'[11]16'!H51+'[11]16'!H53+'[11]17'!H51+'[11]17'!H53+'[11]18'!H51+'[11]18'!H53+'[11]19'!H51+'[11]19'!H53+'[11]20'!H51+'[11]20'!H53+'[11]21'!H51+'[11]21'!H53+'[11]22'!H51+'[11]22'!H53+'[11]23'!H51+'[11]23'!H53+'[11]24'!H51+'[11]24'!H53+'[11]25'!H51+'[11]25'!H53+'[11]26'!H51+'[11]26'!H53+'[11]27'!H51+'[11]27'!H53+'[11]28'!H51+'[11]28'!H53+'[11]29'!H51+'[11]29'!H53+'[11]30'!H51+'[11]30'!H53+'[11]31'!H51+'[11]31'!H53</f>
        <v>417</v>
      </c>
      <c r="J49" s="39">
        <f t="shared" si="2"/>
        <v>38.70967741935484</v>
      </c>
      <c r="K49" s="17">
        <v>1</v>
      </c>
      <c r="N49" s="20"/>
      <c r="O49" s="12"/>
      <c r="P49" s="12"/>
      <c r="Q49" s="12"/>
    </row>
    <row r="50" spans="1:17" s="1" customFormat="1" ht="15.75">
      <c r="A50" s="7" t="s">
        <v>61</v>
      </c>
      <c r="B50" s="19" t="s">
        <v>65</v>
      </c>
      <c r="C50" s="9">
        <f>C51</f>
        <v>2</v>
      </c>
      <c r="D50" s="9">
        <f t="shared" ref="D50:I50" si="19">D51</f>
        <v>93</v>
      </c>
      <c r="E50" s="9">
        <f t="shared" si="19"/>
        <v>9</v>
      </c>
      <c r="F50" s="9">
        <f t="shared" si="19"/>
        <v>2</v>
      </c>
      <c r="G50" s="9">
        <f t="shared" si="19"/>
        <v>363</v>
      </c>
      <c r="H50" s="9">
        <f t="shared" si="19"/>
        <v>9</v>
      </c>
      <c r="I50" s="9">
        <f t="shared" si="19"/>
        <v>345</v>
      </c>
      <c r="J50" s="9"/>
      <c r="K50" s="9"/>
      <c r="O50" s="12"/>
    </row>
    <row r="51" spans="1:17" s="1" customFormat="1" ht="16.5" thickBot="1">
      <c r="A51" s="65">
        <v>1</v>
      </c>
      <c r="B51" s="22" t="s">
        <v>66</v>
      </c>
      <c r="C51" s="23">
        <v>2</v>
      </c>
      <c r="D51" s="23">
        <v>93</v>
      </c>
      <c r="E51" s="23">
        <f>K51*30</f>
        <v>9</v>
      </c>
      <c r="F51" s="23">
        <v>2</v>
      </c>
      <c r="G51" s="66">
        <f>'[11]01'!I55+'[11]02'!I55+'[11]03'!I55+'[11]04'!I55+'[11]05'!I55+'[11]06'!I55+'[11]07'!I55+'[11]08'!I55+'[11]09'!I55+'[11]10'!I55+'[11]11'!I55+'[11]12'!I55+'[11]13'!I55+'[11]14'!I55+'[11]15'!I55+'[11]16'!I55+'[11]17'!I55+'[11]18'!I55+'[11]19'!I55+'[11]20'!I55+'[11]21'!I55+'[11]22'!I55+'[11]23'!I55+'[11]24'!I55+'[11]25'!I55+'[11]26'!I55+'[11]27'!I55+'[11]28'!I55+'[11]29'!I55+'[11]30'!I55+'[11]31'!I55</f>
        <v>363</v>
      </c>
      <c r="H51" s="66">
        <f>'[11]01'!E55+'[11]02'!E55+'[11]03'!E55+'[11]04'!E55+'[11]05'!E55+'[11]06'!E55+'[11]07'!E55+'[11]08'!E55+'[11]09'!E55+'[11]10'!E55+'[11]11'!E55+'[11]12'!E55+'[11]13'!E55+'[11]14'!E55+'[11]15'!E55+'[11]16'!E55+'[11]17'!E55+'[11]18'!E55+'[11]19'!E55+'[11]20'!E55+'[11]21'!E55+'[11]22'!E55+'[11]23'!E55+'[11]24'!E55+'[11]25'!E55+'[11]26'!E55+'[11]27'!E55+'[11]28'!E55+'[11]29'!E55+'[11]30'!E55+'[11]31'!E55</f>
        <v>9</v>
      </c>
      <c r="I51" s="66">
        <f>'[11]01'!H55+'[11]02'!H55+'[11]03'!H55+'[11]04'!H55+'[11]05'!H55+'[11]06'!H55+'[11]07'!H55+'[11]08'!H55+'[11]09'!H55+'[11]10'!H55+'[11]11'!H55+'[11]12'!H55+'[11]13'!H55+'[11]14'!H55+'[11]15'!H55+'[11]16'!H55+'[11]17'!H55+'[11]18'!H55+'[11]19'!H55+'[11]20'!H55+'[11]21'!H55+'[11]22'!H55+'[11]23'!H55+'[11]24'!H55+'[11]25'!H55+'[11]26'!H55+'[11]27'!H55+'[11]28'!H55+'[11]29'!H55+'[11]30'!H55+'[11]31'!H55</f>
        <v>345</v>
      </c>
      <c r="J51" s="61">
        <f>H51/E51%</f>
        <v>100</v>
      </c>
      <c r="K51" s="62">
        <v>0.3</v>
      </c>
      <c r="O51" s="12"/>
      <c r="P51" s="12">
        <f>7-H51</f>
        <v>-2</v>
      </c>
      <c r="Q51" s="12"/>
    </row>
    <row r="52" spans="1:17" s="1" customFormat="1" ht="16.5" thickTop="1">
      <c r="A52" s="67"/>
      <c r="B52" s="68"/>
      <c r="C52" s="69"/>
      <c r="D52" s="69"/>
      <c r="E52" s="69"/>
      <c r="F52" s="69"/>
      <c r="G52" s="70"/>
      <c r="H52" s="70"/>
      <c r="I52" s="70"/>
      <c r="J52" s="70"/>
      <c r="K52" s="67"/>
      <c r="P52" s="12"/>
      <c r="Q52" s="12"/>
    </row>
    <row r="53" spans="1:17" ht="15.75">
      <c r="A53" s="4"/>
      <c r="B53" s="4"/>
      <c r="C53" s="4"/>
      <c r="D53" s="4"/>
      <c r="E53" s="4"/>
      <c r="F53" s="4"/>
      <c r="G53" s="106" t="s">
        <v>116</v>
      </c>
      <c r="H53" s="106"/>
      <c r="I53" s="106"/>
      <c r="J53" s="106"/>
      <c r="K53" s="106"/>
    </row>
    <row r="54" spans="1:17" ht="15.75">
      <c r="A54" s="4"/>
      <c r="B54" s="25" t="s">
        <v>68</v>
      </c>
      <c r="C54" s="4"/>
      <c r="D54" s="4"/>
      <c r="E54" s="4"/>
      <c r="F54" s="4"/>
      <c r="G54" s="80" t="s">
        <v>96</v>
      </c>
      <c r="H54" s="80"/>
      <c r="I54" s="80"/>
      <c r="J54" s="80"/>
      <c r="K54" s="80"/>
      <c r="L54" t="s">
        <v>73</v>
      </c>
    </row>
    <row r="55" spans="1:17" ht="15.75">
      <c r="A55" s="4"/>
      <c r="B55" s="26" t="s">
        <v>97</v>
      </c>
      <c r="C55" s="43"/>
      <c r="D55" s="4"/>
      <c r="E55" s="4"/>
      <c r="F55" s="4"/>
      <c r="G55" s="4"/>
      <c r="H55" s="71"/>
      <c r="I55" s="4"/>
      <c r="J55" s="4"/>
      <c r="K55" s="5"/>
    </row>
    <row r="56" spans="1:17">
      <c r="A56" s="4"/>
      <c r="B56" s="4" t="s">
        <v>98</v>
      </c>
      <c r="C56" s="4"/>
      <c r="D56" s="4"/>
      <c r="E56" s="4"/>
      <c r="F56" s="4"/>
      <c r="G56" s="4">
        <v>669</v>
      </c>
      <c r="H56" s="4">
        <v>40</v>
      </c>
      <c r="I56" s="4">
        <v>628</v>
      </c>
      <c r="J56" s="4"/>
      <c r="K56" s="5"/>
      <c r="L56" t="s">
        <v>73</v>
      </c>
    </row>
    <row r="57" spans="1:17">
      <c r="A57" s="4"/>
      <c r="B57" t="s">
        <v>107</v>
      </c>
      <c r="C57" s="4"/>
      <c r="D57" s="4"/>
      <c r="E57" s="4"/>
      <c r="F57" s="4"/>
      <c r="G57" s="4">
        <v>634</v>
      </c>
      <c r="H57" s="4">
        <v>36</v>
      </c>
      <c r="I57" s="4">
        <v>596</v>
      </c>
      <c r="J57" s="4"/>
      <c r="K57" s="5"/>
    </row>
    <row r="58" spans="1:17">
      <c r="B58" s="4" t="s">
        <v>100</v>
      </c>
      <c r="H58">
        <f>H56+H57</f>
        <v>76</v>
      </c>
      <c r="I58">
        <f>I56+I57</f>
        <v>1224</v>
      </c>
    </row>
  </sheetData>
  <mergeCells count="16">
    <mergeCell ref="A4:K4"/>
    <mergeCell ref="A1:C1"/>
    <mergeCell ref="D1:K1"/>
    <mergeCell ref="A2:C2"/>
    <mergeCell ref="D2:K2"/>
    <mergeCell ref="A3:C3"/>
    <mergeCell ref="G53:K53"/>
    <mergeCell ref="G54:K54"/>
    <mergeCell ref="A6:K6"/>
    <mergeCell ref="A8:K8"/>
    <mergeCell ref="A10:A11"/>
    <mergeCell ref="B10:B11"/>
    <mergeCell ref="C10:E10"/>
    <mergeCell ref="F10:I10"/>
    <mergeCell ref="J10:J11"/>
    <mergeCell ref="K10:K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6"/>
  <sheetViews>
    <sheetView topLeftCell="A10" workbookViewId="0">
      <selection activeCell="L14" sqref="L14"/>
    </sheetView>
  </sheetViews>
  <sheetFormatPr defaultRowHeight="15"/>
  <cols>
    <col min="1" max="1" width="5.140625" bestFit="1" customWidth="1"/>
    <col min="2" max="2" width="42.5703125" bestFit="1" customWidth="1"/>
    <col min="3" max="3" width="7" bestFit="1" customWidth="1"/>
    <col min="4" max="4" width="8.7109375" bestFit="1" customWidth="1"/>
    <col min="5" max="5" width="9" bestFit="1" customWidth="1"/>
    <col min="6" max="6" width="7" bestFit="1" customWidth="1"/>
    <col min="7" max="7" width="8.7109375" bestFit="1" customWidth="1"/>
    <col min="8" max="8" width="9" bestFit="1" customWidth="1"/>
    <col min="9" max="9" width="8.85546875" bestFit="1" customWidth="1"/>
    <col min="10" max="10" width="9" style="76" bestFit="1" customWidth="1"/>
    <col min="11" max="11" width="1.42578125" bestFit="1" customWidth="1"/>
  </cols>
  <sheetData>
    <row r="1" spans="1:12" ht="15.75">
      <c r="A1" s="83" t="s">
        <v>0</v>
      </c>
      <c r="B1" s="83"/>
      <c r="C1" s="83"/>
      <c r="D1" s="83" t="s">
        <v>1</v>
      </c>
      <c r="E1" s="83"/>
      <c r="F1" s="83"/>
      <c r="G1" s="83"/>
      <c r="H1" s="83"/>
      <c r="I1" s="83"/>
      <c r="J1" s="83"/>
    </row>
    <row r="2" spans="1:12" ht="16.5">
      <c r="A2" s="90" t="s">
        <v>2</v>
      </c>
      <c r="B2" s="90"/>
      <c r="C2" s="90"/>
      <c r="D2" s="91" t="s">
        <v>3</v>
      </c>
      <c r="E2" s="91"/>
      <c r="F2" s="91"/>
      <c r="G2" s="91"/>
      <c r="H2" s="91"/>
      <c r="I2" s="91"/>
      <c r="J2" s="91"/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2" ht="20.25">
      <c r="A4" s="92" t="s">
        <v>4</v>
      </c>
      <c r="B4" s="93"/>
      <c r="C4" s="93"/>
      <c r="D4" s="93"/>
      <c r="E4" s="93"/>
      <c r="F4" s="93"/>
      <c r="G4" s="93"/>
      <c r="H4" s="93"/>
      <c r="I4" s="93"/>
      <c r="J4" s="93"/>
    </row>
    <row r="5" spans="1:12">
      <c r="A5" s="3"/>
      <c r="B5" s="3"/>
      <c r="C5" s="3"/>
      <c r="D5" s="3"/>
      <c r="E5" s="3"/>
      <c r="F5" s="3"/>
      <c r="G5" s="3"/>
      <c r="H5" s="3"/>
      <c r="I5" s="3"/>
      <c r="J5" s="3" t="s">
        <v>73</v>
      </c>
    </row>
    <row r="6" spans="1:12">
      <c r="A6" s="94" t="s">
        <v>117</v>
      </c>
      <c r="B6" s="94"/>
      <c r="C6" s="94"/>
      <c r="D6" s="94"/>
      <c r="E6" s="94"/>
      <c r="F6" s="94"/>
      <c r="G6" s="94"/>
      <c r="H6" s="94"/>
      <c r="I6" s="94"/>
      <c r="J6" s="94"/>
    </row>
    <row r="7" spans="1:1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2" ht="15.75">
      <c r="A8" s="82" t="s">
        <v>75</v>
      </c>
      <c r="B8" s="83"/>
      <c r="C8" s="83"/>
      <c r="D8" s="83"/>
      <c r="E8" s="83"/>
      <c r="F8" s="83"/>
      <c r="G8" s="83"/>
      <c r="H8" s="83"/>
      <c r="I8" s="83"/>
      <c r="J8" s="83"/>
    </row>
    <row r="9" spans="1:12" ht="15.75" thickBot="1">
      <c r="A9" s="4"/>
      <c r="B9" s="4"/>
      <c r="C9" s="4"/>
      <c r="D9" s="4"/>
      <c r="E9" s="4"/>
      <c r="F9" s="4"/>
      <c r="G9" s="4"/>
      <c r="H9" s="4"/>
      <c r="I9" s="4"/>
      <c r="J9" s="5"/>
    </row>
    <row r="10" spans="1:12" ht="15.75" thickTop="1">
      <c r="A10" s="84" t="s">
        <v>7</v>
      </c>
      <c r="B10" s="86" t="s">
        <v>8</v>
      </c>
      <c r="C10" s="86" t="s">
        <v>9</v>
      </c>
      <c r="D10" s="86"/>
      <c r="E10" s="86"/>
      <c r="F10" s="86" t="s">
        <v>10</v>
      </c>
      <c r="G10" s="86"/>
      <c r="H10" s="86"/>
      <c r="I10" s="86"/>
      <c r="J10" s="88" t="s">
        <v>11</v>
      </c>
    </row>
    <row r="11" spans="1:12" ht="57">
      <c r="A11" s="85"/>
      <c r="B11" s="87"/>
      <c r="C11" s="6" t="s">
        <v>12</v>
      </c>
      <c r="D11" s="6" t="s">
        <v>13</v>
      </c>
      <c r="E11" s="6" t="s">
        <v>14</v>
      </c>
      <c r="F11" s="6" t="s">
        <v>12</v>
      </c>
      <c r="G11" s="6" t="s">
        <v>13</v>
      </c>
      <c r="H11" s="6" t="s">
        <v>14</v>
      </c>
      <c r="I11" s="6" t="s">
        <v>15</v>
      </c>
      <c r="J11" s="89"/>
    </row>
    <row r="12" spans="1:12" ht="15.75">
      <c r="A12" s="7" t="s">
        <v>16</v>
      </c>
      <c r="B12" s="8" t="s">
        <v>17</v>
      </c>
      <c r="C12" s="9">
        <f>SUM(C13:C19)</f>
        <v>143</v>
      </c>
      <c r="D12" s="9">
        <f t="shared" ref="D12:I12" si="0">SUM(D13:D19)</f>
        <v>2847</v>
      </c>
      <c r="E12" s="9">
        <f t="shared" si="0"/>
        <v>1984</v>
      </c>
      <c r="F12" s="9">
        <f t="shared" si="0"/>
        <v>141</v>
      </c>
      <c r="G12" s="9">
        <f t="shared" si="0"/>
        <v>41052</v>
      </c>
      <c r="H12" s="9">
        <f t="shared" si="0"/>
        <v>2354</v>
      </c>
      <c r="I12" s="9">
        <f t="shared" si="0"/>
        <v>38667</v>
      </c>
      <c r="J12" s="11"/>
      <c r="K12" s="33"/>
    </row>
    <row r="13" spans="1:12" ht="15.75">
      <c r="A13" s="13">
        <v>1</v>
      </c>
      <c r="B13" s="14" t="s">
        <v>18</v>
      </c>
      <c r="C13" s="15">
        <v>40</v>
      </c>
      <c r="D13" s="15">
        <v>673</v>
      </c>
      <c r="E13" s="15">
        <f>J13*31</f>
        <v>806</v>
      </c>
      <c r="F13" s="15">
        <v>40</v>
      </c>
      <c r="G13" s="16">
        <f>'[2]01'!I9+'[2]01'!I17+'[2]02'!I9+'[2]02'!I17+'[2]03'!I9+'[2]03'!I17+'[2]04'!I9+'[2]04'!I17+'[2]05'!I9+'[2]05'!I17+'[2]06'!I9+'[2]06'!I17+'[2]07'!I9+'[2]07'!I17+'[2]08'!I9+'[2]08'!I17+'[2]09'!I9+'[2]09'!I17+'[2]10'!I9+'[2]10'!I17+'[2]11'!I9+'[2]11'!I17+'[2]12'!I9+'[2]12'!I17+'[2]13'!I9+'[2]13'!I17+'[2]14'!I9+'[2]14'!I17+'[2]15'!I9+'[2]15'!I17+'[2]16'!I9+'[2]16'!I17+'[2]17'!I9+'[2]17'!I17+'[2]18'!I9+'[2]18'!I17+'[2]19'!I9+'[2]19'!I17+'[2]20'!I9+'[2]20'!I17+'[2]21'!I9+'[2]21'!I17+'[2]22'!I9+'[2]22'!I17+'[2]23'!I9+'[2]23'!I17+'[2]24'!I9+'[2]24'!I17+'[2]25'!I9+'[2]25'!I17+'[2]26'!I9+'[2]26'!I17+'[2]27'!I9+'[2]27'!I17+'[2]28'!I9+'[2]28'!I17+'[2]29'!I9+'[2]29'!I17+'[2]30'!I9+'[2]30'!I17+'[2]31'!I9+'[2]31'!I17+87</f>
        <v>18224</v>
      </c>
      <c r="H13" s="16">
        <f>'[2]01'!C9+'[2]01'!C17+'[2]02'!C9+'[2]02'!C17+'[2]03'!C9+'[2]03'!C17+'[2]04'!C9+'[2]04'!C17+'[2]05'!C9+'[2]05'!C17+'[2]06'!C9+'[2]06'!C17+'[2]07'!C9+'[2]07'!C17+'[2]08'!C9+'[2]08'!C17+'[2]09'!C9+'[2]09'!C17+'[2]10'!C9+'[2]10'!C17+'[2]11'!C9+'[2]11'!C17+'[2]12'!C9+'[2]12'!C17+'[2]13'!C9+'[2]13'!C17+'[2]14'!C9+'[2]14'!C17+'[2]15'!C9+'[2]15'!C17+'[2]16'!C9+'[2]16'!C17+'[2]17'!C9+'[2]17'!C17+'[2]18'!C9+'[2]18'!C17+'[2]19'!C9+'[2]19'!C17+'[2]20'!C9+'[2]20'!C17+'[2]21'!C9+'[2]21'!C17+'[2]22'!C9+'[2]22'!C17+'[2]23'!C9+'[2]23'!C17+'[2]24'!C9+'[2]24'!C17+'[2]25'!C9+'[2]25'!C17+'[2]26'!C9+'[2]26'!C17+'[2]27'!C9+'[2]27'!C17+'[2]28'!C9+'[2]28'!C17+'[2]29'!C9+'[2]29'!C17+'[2]30'!C9+'[2]30'!C17+'[2]31'!C9+'[2]31'!C17+3</f>
        <v>1119</v>
      </c>
      <c r="I13" s="16">
        <f>'[2]01'!F9+'[2]01'!F17+'[2]02'!F9+'[2]02'!F17+'[2]03'!F9+'[2]03'!F17+'[2]04'!F9+'[2]04'!F17+'[2]05'!F9+'[2]05'!F17+'[2]06'!F9+'[2]06'!F17+'[2]07'!F9+'[2]07'!F17+'[2]08'!F9+'[2]08'!F17+'[2]09'!F9+'[2]09'!F17+'[2]10'!F9+'[2]10'!F17+'[2]11'!F9+'[2]11'!F17+'[2]12'!F9+'[2]12'!F17+'[2]13'!F9+'[2]13'!F17+'[2]14'!F9+'[2]14'!F17+'[2]15'!F9+'[2]15'!F17+'[2]16'!F9+'[2]16'!F17+'[2]17'!F9+'[2]17'!F17+'[2]18'!F9+'[2]18'!F17+'[2]19'!F9+'[2]19'!F17+'[2]20'!F9+'[2]20'!F17+'[2]21'!F9+'[2]21'!F17+'[2]22'!F9+'[2]22'!F17+'[2]23'!F9+'[2]23'!F17+'[2]24'!F9+'[2]24'!F17+'[2]25'!F9+'[2]25'!F17+'[2]26'!F9+'[2]26'!F17+'[2]27'!F9+'[2]27'!F17+'[2]28'!F9+'[2]28'!F17+'[2]29'!F9+'[2]29'!F17+'[2]30'!F9+'[2]30'!F17+'[2]31'!F9+'[2]31'!F17+84</f>
        <v>17105</v>
      </c>
      <c r="J13" s="17">
        <v>26</v>
      </c>
      <c r="L13" s="33"/>
    </row>
    <row r="14" spans="1:12" ht="15.75">
      <c r="A14" s="13">
        <v>4</v>
      </c>
      <c r="B14" s="14" t="s">
        <v>19</v>
      </c>
      <c r="C14" s="15">
        <v>49</v>
      </c>
      <c r="D14" s="15">
        <v>1105</v>
      </c>
      <c r="E14" s="15">
        <f t="shared" ref="E14:E19" si="1">J14*31</f>
        <v>527</v>
      </c>
      <c r="F14" s="15">
        <v>49</v>
      </c>
      <c r="G14" s="16">
        <f>'[2]01'!I12+'[2]01'!I18+'[2]02'!I12+'[2]02'!I18+'[2]03'!I12+'[2]03'!I18+'[2]04'!I12+'[2]04'!I18+'[2]05'!I12+'[2]05'!I18+'[2]06'!I12+'[2]06'!I18+'[2]07'!I12+'[2]07'!I18+'[2]08'!I12+'[2]08'!I18+'[2]09'!I12+'[2]09'!I18+'[2]10'!I12+'[2]10'!I18+'[2]11'!I12+'[2]11'!I18+'[2]12'!I12+'[2]12'!I18+'[2]13'!I12+'[2]13'!I18+'[2]14'!I12+'[2]14'!I18+'[2]15'!I12+'[2]15'!I18+'[2]16'!I12+'[2]16'!I18+'[2]17'!I12+'[2]17'!I18+'[2]18'!I12+'[2]18'!I18+'[2]19'!I12+'[2]19'!I18+'[2]20'!I12+'[2]20'!I18+'[2]21'!I12+'[2]21'!I18+'[2]22'!I12+'[2]22'!I18+'[2]23'!I12+'[2]23'!I18+'[2]24'!I12+'[2]24'!I18+'[2]25'!I12+'[2]25'!I18+'[2]26'!I12+'[2]26'!I18+'[2]27'!I12+'[2]27'!I18+'[2]28'!I12+'[2]28'!I18+'[2]29'!I12+'[2]29'!I18+'[2]30'!I12+'[2]30'!I18+'[2]31'!I12+'[2]31'!I18</f>
        <v>10467</v>
      </c>
      <c r="H14" s="16">
        <f>'[2]01'!D12+'[2]01'!D18+'[2]02'!D12+'[2]02'!D18+'[2]03'!D12+'[2]03'!D18+'[2]04'!D12+'[2]04'!D18+'[2]05'!D12+'[2]05'!D18+'[2]06'!D12+'[2]06'!D18+'[2]07'!D12+'[2]07'!D18+'[2]08'!D12+'[2]08'!D18+'[2]09'!D12+'[2]09'!D18+'[2]10'!D12+'[2]10'!D18+'[2]11'!D12+'[2]11'!D18+'[2]12'!D12+'[2]12'!D18+'[2]13'!D12+'[2]13'!D18+'[2]14'!D12+'[2]14'!D18+'[2]15'!D12+'[2]15'!D18+'[2]16'!D12+'[2]16'!D18+'[2]17'!D12+'[2]17'!D18+'[2]18'!D12+'[2]18'!D18+'[2]19'!D12+'[2]19'!D18+'[2]20'!D12+'[2]20'!D18+'[2]21'!D12+'[2]21'!D18+'[2]22'!D12+'[2]22'!D18+'[2]23'!D12+'[2]23'!D18+'[2]24'!D12+'[2]24'!D18+'[2]25'!D12+'[2]25'!D18+'[2]26'!D12+'[2]26'!D18+'[2]27'!D12+'[2]27'!D18+'[2]28'!D12+'[2]28'!D18+'[2]29'!D12+'[2]29'!D18+'[2]30'!D12+'[2]30'!D18+'[2]31'!D12+'[2]31'!D18</f>
        <v>534</v>
      </c>
      <c r="I14" s="16">
        <f>'[2]01'!G12+'[2]01'!G18+'[2]02'!G12+'[2]02'!G18+'[2]03'!G12+'[2]03'!G18+'[2]04'!G12+'[2]04'!G18+'[2]05'!G12+'[2]05'!G18+'[2]06'!G12+'[2]06'!G18+'[2]07'!G12+'[2]07'!G18+'[2]08'!G12+'[2]08'!G18+'[2]09'!G12+'[2]09'!G18+'[2]10'!G12+'[2]10'!G18+'[2]11'!G12+'[2]11'!G18+'[2]12'!G12+'[2]12'!G18+'[2]13'!G12+'[2]13'!G18+'[2]14'!G12+'[2]14'!G18+'[2]15'!G12+'[2]15'!G18+'[2]16'!G12+'[2]16'!G18+'[2]17'!G12+'[2]17'!G18+'[2]18'!G12+'[2]18'!G18+'[2]19'!G12+'[2]19'!G18+'[2]20'!G12+'[2]20'!G18+'[2]21'!G12+'[2]21'!G18+'[2]22'!G12+'[2]22'!G18+'[2]23'!G12+'[2]23'!G18+'[2]24'!G12+'[2]24'!G18+'[2]25'!G12+'[2]25'!G18+'[2]26'!G12+'[2]26'!G18+'[2]27'!G12+'[2]27'!G18+'[2]28'!G12+'[2]28'!G18+'[2]29'!G12+'[2]29'!G18+'[2]30'!G12+'[2]30'!G18+'[2]31'!G12+'[2]31'!G18</f>
        <v>9933</v>
      </c>
      <c r="J14" s="17">
        <v>17</v>
      </c>
      <c r="L14" s="33"/>
    </row>
    <row r="15" spans="1:12" ht="15.75">
      <c r="A15" s="13">
        <v>5</v>
      </c>
      <c r="B15" s="14" t="s">
        <v>20</v>
      </c>
      <c r="C15" s="15">
        <v>44</v>
      </c>
      <c r="D15" s="15">
        <v>829</v>
      </c>
      <c r="E15" s="15">
        <f t="shared" si="1"/>
        <v>527</v>
      </c>
      <c r="F15" s="15">
        <v>44</v>
      </c>
      <c r="G15" s="16">
        <f>'[2]01'!I13+'[2]01'!I19+'[2]02'!I13+'[2]02'!I19+'[2]03'!I13+'[2]03'!I19+'[2]04'!I13+'[2]04'!I19+'[2]05'!I13+'[2]05'!I19+'[2]06'!I13+'[2]06'!I19+'[2]07'!I13+'[2]07'!I19+'[2]08'!I13+'[2]08'!I19+'[2]09'!I13+'[2]09'!I19+'[2]10'!I13+'[2]10'!I19+'[2]11'!I13+'[2]11'!I19+'[2]12'!I13+'[2]12'!I19+'[2]13'!I13+'[2]13'!I19+'[2]14'!I13+'[2]14'!I19+'[2]15'!I13+'[2]15'!I19+'[2]16'!I13+'[2]16'!I19+'[2]17'!I13+'[2]17'!I19+'[2]18'!I13+'[2]18'!I19+'[2]19'!I13+'[2]19'!I19+'[2]20'!I13+'[2]20'!I19+'[2]21'!I13+'[2]21'!I19+'[2]22'!I13+'[2]22'!I19+'[2]23'!I13+'[2]23'!I19+'[2]24'!I13+'[2]24'!I19+'[2]25'!I13+'[2]25'!I19+'[2]26'!I13+'[2]26'!I19+'[2]27'!I13+'[2]27'!I19+'[2]28'!I13+'[2]28'!I19+'[2]29'!I13+'[2]29'!I19+'[2]30'!I13+'[2]30'!I19+'[2]31'!I13+'[2]31'!I19</f>
        <v>9559</v>
      </c>
      <c r="H15" s="16">
        <f>'[2]01'!D13+'[2]01'!D19+'[2]02'!D13+'[2]02'!D19+'[2]03'!D13+'[2]03'!D19+'[2]04'!D13+'[2]04'!D19+'[2]05'!D13+'[2]05'!D19+'[2]06'!D13+'[2]06'!D19+'[2]07'!D13+'[2]07'!D19+'[2]08'!D13+'[2]08'!D19+'[2]09'!D13+'[2]09'!D19+'[2]10'!D13+'[2]10'!D19+'[2]11'!D13+'[2]11'!D19+'[2]12'!D13+'[2]12'!D19+'[2]13'!D13+'[2]13'!D19+'[2]14'!D13+'[2]14'!D19+'[2]15'!D13+'[2]15'!D19+'[2]16'!D13+'[2]16'!D19+'[2]17'!D13+'[2]17'!D19+'[2]18'!D13+'[2]18'!D19+'[2]19'!D13+'[2]19'!D19+'[2]20'!D13+'[2]20'!D19+'[2]21'!D13+'[2]21'!D19+'[2]22'!D13+'[2]22'!D19+'[2]23'!D13+'[2]23'!D19+'[2]24'!D13+'[2]24'!D19+'[2]25'!D13+'[2]25'!D19+'[2]26'!D13+'[2]26'!D19+'[2]27'!D13+'[2]27'!D19+'[2]28'!D13+'[2]28'!D19+'[2]29'!D13+'[2]29'!D19+'[2]30'!D13+'[2]30'!D19+'[2]31'!D13+'[2]31'!D19</f>
        <v>563</v>
      </c>
      <c r="I15" s="16">
        <f>'[2]01'!G13+'[2]01'!G19+'[2]02'!G13+'[2]02'!G19+'[2]03'!G13+'[2]03'!G19+'[2]04'!G13+'[2]04'!G19+'[2]05'!G13+'[2]05'!G19+'[2]06'!G13+'[2]06'!G19+'[2]07'!G13+'[2]07'!G19+'[2]08'!G13+'[2]08'!G19+'[2]09'!G13+'[2]09'!G19+'[2]10'!G13+'[2]10'!G19+'[2]11'!G13+'[2]11'!G19+'[2]12'!G13+'[2]12'!G19+'[2]13'!G13+'[2]13'!G19+'[2]14'!G13+'[2]14'!G19+'[2]15'!G13+'[2]15'!G19+'[2]16'!G13+'[2]16'!G19+'[2]17'!G13+'[2]17'!G19+'[2]18'!G13+'[2]18'!G19+'[2]19'!G13+'[2]19'!G19+'[2]20'!G13+'[2]20'!G19+'[2]21'!G13+'[2]21'!G19+'[2]22'!G13+'[2]22'!G19+'[2]23'!G13+'[2]23'!G19+'[2]24'!G13+'[2]24'!G19+'[2]25'!G13+'[2]25'!G19+'[2]26'!G13+'[2]26'!G19+'[2]27'!G13+'[2]27'!G19+'[2]28'!G13+'[2]28'!G19+'[2]29'!G13+'[2]29'!G19+'[2]30'!G13+'[2]30'!G19+'[2]31'!G13+'[2]31'!G19</f>
        <v>8996</v>
      </c>
      <c r="J15" s="17">
        <v>17</v>
      </c>
      <c r="L15" s="33"/>
    </row>
    <row r="16" spans="1:12" ht="15.75">
      <c r="A16" s="13">
        <v>6</v>
      </c>
      <c r="B16" s="14" t="s">
        <v>21</v>
      </c>
      <c r="C16" s="15">
        <v>3</v>
      </c>
      <c r="D16" s="15">
        <v>66</v>
      </c>
      <c r="E16" s="15">
        <f t="shared" si="1"/>
        <v>31</v>
      </c>
      <c r="F16" s="15">
        <v>2</v>
      </c>
      <c r="G16" s="16">
        <f>'[2]01'!I14+'[2]01'!I22+'[2]02'!I14+'[2]02'!I22+'[2]03'!I14+'[2]03'!I22+'[2]04'!I14+'[2]04'!I22+'[2]05'!I14+'[2]05'!I22+'[2]06'!I14+'[2]06'!I22+'[2]07'!I14+'[2]07'!I22+'[2]08'!I14+'[2]08'!I22+'[2]09'!I14+'[2]09'!I22+'[2]10'!I14+'[2]10'!I22+'[2]11'!I14+'[2]11'!I22+'[2]12'!I14+'[2]12'!I22+'[2]13'!I14+'[2]13'!I22+'[2]14'!I14+'[2]14'!I22+'[2]15'!I14+'[2]15'!I22+'[2]16'!I14+'[2]16'!I22+'[2]17'!I14+'[2]17'!I22+'[2]18'!I14+'[2]18'!I22+'[2]19'!I14+'[2]19'!I22+'[2]20'!I14+'[2]20'!I22+'[2]21'!I14+'[2]21'!I22+'[2]22'!I14+'[2]22'!I22+'[2]23'!I14+'[2]23'!I22+'[2]24'!I14+'[2]24'!I22+'[2]25'!I14+'[2]25'!I22+'[2]26'!I14+'[2]26'!I22+'[2]27'!I14+'[2]27'!I22+'[2]28'!I14+'[2]28'!I22+'[2]29'!I14+'[2]29'!I22+'[2]30'!I14+'[2]30'!I22+'[2]31'!I14+'[2]31'!I22</f>
        <v>384</v>
      </c>
      <c r="H16" s="16">
        <f>'[2]01'!D14+'[2]01'!D22+'[2]02'!D14+'[2]02'!D22+'[2]03'!D14+'[2]03'!D22+'[2]04'!D14+'[2]04'!D22+'[2]05'!D14+'[2]05'!D22+'[2]06'!D14+'[2]06'!D22+'[2]07'!D14+'[2]07'!D22+'[2]08'!D14+'[2]08'!D22+'[2]09'!D14+'[2]09'!D22+'[2]10'!D14+'[2]10'!D22+'[2]11'!D14+'[2]11'!D22+'[2]12'!D14+'[2]12'!D22+'[2]13'!D14+'[2]13'!D22+'[2]14'!D14+'[2]14'!D22+'[2]15'!D14+'[2]15'!D22+'[2]16'!D14+'[2]16'!D22+'[2]17'!D14+'[2]17'!D22+'[2]18'!D14+'[2]18'!D22+'[2]19'!D14+'[2]19'!D22+'[2]20'!D14+'[2]20'!D22+'[2]21'!D14+'[2]21'!D22+'[2]22'!D14+'[2]22'!D22+'[2]23'!D14+'[2]23'!D22+'[2]24'!D14+'[2]24'!D22+'[2]25'!D14+'[2]25'!D22+'[2]26'!D14+'[2]26'!D22+'[2]27'!D14+'[2]27'!D22+'[2]28'!D14+'[2]28'!D22+'[2]29'!D14+'[2]29'!D22+'[2]30'!D14+'[2]30'!D22+'[2]31'!D14+'[2]31'!D22</f>
        <v>24</v>
      </c>
      <c r="I16" s="16">
        <f>'[2]01'!G14+'[2]01'!G22+'[2]02'!G14+'[2]02'!G22+'[2]03'!G14+'[2]03'!G22+'[2]04'!G14+'[2]04'!G22+'[2]05'!G14+'[2]05'!G22+'[2]06'!G14+'[2]06'!G22+'[2]07'!G14+'[2]07'!G22+'[2]08'!G14+'[2]08'!G22+'[2]09'!G14+'[2]09'!G22+'[2]10'!G14+'[2]10'!G22+'[2]11'!G14+'[2]11'!G22+'[2]12'!G14+'[2]12'!G22+'[2]13'!G14+'[2]13'!G22+'[2]14'!G14+'[2]14'!G22+'[2]15'!G14+'[2]15'!G22+'[2]16'!G14+'[2]16'!G22+'[2]17'!G14+'[2]17'!G22+'[2]18'!G14+'[2]18'!G22+'[2]19'!G14+'[2]19'!G22+'[2]20'!G14+'[2]20'!G22+'[2]21'!G14+'[2]21'!G22+'[2]22'!G14+'[2]22'!G22+'[2]23'!G14+'[2]23'!G22+'[2]24'!G14+'[2]24'!G22+'[2]25'!G14+'[2]25'!G22+'[2]26'!G14+'[2]26'!G22+'[2]27'!G14+'[2]27'!G22+'[2]28'!G14+'[2]28'!G22+'[2]29'!G14+'[2]29'!G22+'[2]30'!G14+'[2]30'!G22+'[2]31'!G14+'[2]31'!G22</f>
        <v>360</v>
      </c>
      <c r="J16" s="17">
        <v>1</v>
      </c>
      <c r="L16" s="33"/>
    </row>
    <row r="17" spans="1:12" ht="15.75">
      <c r="A17" s="13">
        <v>7</v>
      </c>
      <c r="B17" s="14" t="s">
        <v>22</v>
      </c>
      <c r="C17" s="15">
        <v>2</v>
      </c>
      <c r="D17" s="15">
        <v>80</v>
      </c>
      <c r="E17" s="15">
        <f t="shared" si="1"/>
        <v>31</v>
      </c>
      <c r="F17" s="15">
        <v>2</v>
      </c>
      <c r="G17" s="16">
        <f>'[2]01'!I15+'[2]02'!I15+'[2]03'!I15+'[2]04'!I15+'[2]05'!I15+'[2]06'!I15+'[2]07'!I15+'[2]08'!I15+'[2]09'!I15+'[2]10'!I15+'[2]11'!I15+'[2]12'!I15+'[2]13'!I15+'[2]14'!I15+'[2]15'!I15+'[2]16'!I15+'[2]17'!I15+'[2]18'!I15+'[2]19'!I15+'[2]20'!I15+'[2]21'!I15+'[2]22'!I15+'[2]23'!I15+'[2]24'!I15+'[2]25'!I15+'[2]26'!I15+'[2]27'!I15+'[2]28'!I15+'[2]29'!I15+'[2]30'!I15+'[2]31'!I15</f>
        <v>1090</v>
      </c>
      <c r="H17" s="16">
        <f>'[2]01'!D15+'[2]02'!D15+'[2]03'!D15+'[2]04'!D15+'[2]05'!D15+'[2]06'!D15+'[2]07'!D15+'[2]08'!D15+'[2]09'!D15+'[2]10'!D15+'[2]11'!D15+'[2]12'!D15+'[2]13'!D15+'[2]14'!D15+'[2]15'!D15+'[2]16'!D15+'[2]17'!D15+'[2]18'!D15+'[2]19'!D15+'[2]20'!D15+'[2]21'!D15+'[2]22'!D15+'[2]23'!D15+'[2]24'!D15+'[2]25'!D15+'[2]26'!D15+'[2]27'!D15+'[2]28'!D15+'[2]29'!D15+'[2]30'!D15+'[2]31'!D15</f>
        <v>31</v>
      </c>
      <c r="I17" s="16">
        <f>'[2]01'!G15+'[2]02'!G15+'[2]03'!G15+'[2]04'!G15+'[2]05'!G15+'[2]06'!G15+'[2]07'!G15+'[2]08'!G15+'[2]09'!G15+'[2]10'!G15+'[2]11'!G15+'[2]12'!G15+'[2]13'!G15+'[2]14'!G15+'[2]15'!G15+'[2]16'!G15+'[2]17'!G15+'[2]18'!G15+'[2]19'!G15+'[2]20'!G15+'[2]21'!G15+'[2]22'!G15+'[2]23'!G15+'[2]24'!G15+'[2]25'!G15+'[2]26'!G15+'[2]27'!G15+'[2]28'!G15+'[2]29'!G15+'[2]30'!G15+'[2]31'!G15</f>
        <v>1028</v>
      </c>
      <c r="J17" s="17">
        <v>1</v>
      </c>
      <c r="L17" s="33"/>
    </row>
    <row r="18" spans="1:12" ht="15.75">
      <c r="A18" s="13">
        <v>8</v>
      </c>
      <c r="B18" s="14" t="s">
        <v>23</v>
      </c>
      <c r="C18" s="15">
        <v>3</v>
      </c>
      <c r="D18" s="15">
        <v>62</v>
      </c>
      <c r="E18" s="15">
        <f t="shared" si="1"/>
        <v>31</v>
      </c>
      <c r="F18" s="15">
        <v>2</v>
      </c>
      <c r="G18" s="16">
        <f>'[2]01'!I20+'[2]02'!I20+'[2]03'!I20+'[2]04'!I20+'[2]05'!I20+'[2]06'!I20+'[2]07'!I20+'[2]08'!I20+'[2]09'!I20+'[2]10'!I20+'[2]11'!I20+'[2]12'!I20+'[2]13'!I20+'[2]14'!I20+'[2]15'!I20+'[2]16'!I20+'[2]17'!I20+'[2]18'!I20+'[2]19'!I20+'[2]20'!I20+'[2]21'!I20+'[2]22'!I20+'[2]23'!I20+'[2]24'!I20+'[2]25'!I20+'[2]26'!I20+'[2]27'!I20+'[2]28'!I20+'[2]29'!I20+'[2]30'!I20+'[2]31'!I20</f>
        <v>736</v>
      </c>
      <c r="H18" s="16">
        <f>'[2]01'!D20+'[2]02'!D20+'[2]03'!D20+'[2]04'!D20+'[2]05'!D20+'[2]06'!D20+'[2]07'!D20+'[2]08'!D20+'[2]09'!D20+'[2]10'!D20+'[2]11'!D20+'[2]12'!D20+'[2]13'!D20+'[2]14'!D20+'[2]15'!D20+'[2]16'!D20+'[2]17'!D20+'[2]18'!D20+'[2]19'!D20+'[2]20'!D20+'[2]21'!D20+'[2]22'!D20+'[2]23'!D20+'[2]24'!D20+'[2]25'!D20+'[2]26'!D20+'[2]27'!D20+'[2]28'!D20+'[2]29'!D20+'[2]30'!D20+'[2]31'!D20</f>
        <v>46</v>
      </c>
      <c r="I18" s="16">
        <f>'[2]01'!G20+'[2]02'!G20+'[2]03'!G20+'[2]04'!G20+'[2]05'!G20+'[2]06'!G20+'[2]07'!G20+'[2]08'!G20+'[2]09'!G20+'[2]10'!G20+'[2]11'!G20+'[2]12'!G20+'[2]13'!G20+'[2]14'!G20+'[2]15'!G20+'[2]16'!G20+'[2]17'!G20+'[2]18'!G20+'[2]19'!G20+'[2]20'!G20+'[2]21'!G20+'[2]22'!G20+'[2]23'!G20+'[2]24'!G20+'[2]25'!G20+'[2]26'!G20+'[2]27'!G20+'[2]28'!G20+'[2]29'!G20+'[2]30'!G20+'[2]31'!G20</f>
        <v>690</v>
      </c>
      <c r="J18" s="17">
        <v>1</v>
      </c>
      <c r="L18" s="33"/>
    </row>
    <row r="19" spans="1:12" ht="15.75">
      <c r="A19" s="13">
        <v>9</v>
      </c>
      <c r="B19" s="14" t="s">
        <v>24</v>
      </c>
      <c r="C19" s="15">
        <v>2</v>
      </c>
      <c r="D19" s="15">
        <v>32</v>
      </c>
      <c r="E19" s="15">
        <f t="shared" si="1"/>
        <v>31</v>
      </c>
      <c r="F19" s="15">
        <v>2</v>
      </c>
      <c r="G19" s="16">
        <f>'[2]01'!I21+'[2]02'!I21+'[2]03'!I21+'[2]04'!I21+'[2]05'!I21+'[2]06'!I21+'[2]07'!I21+'[2]08'!I21+'[2]09'!I21+'[2]10'!I21+'[2]11'!I21+'[2]12'!I21+'[2]13'!I21+'[2]14'!I21+'[2]15'!I21+'[2]16'!I21+'[2]17'!I21+'[2]18'!I21+'[2]19'!I21+'[2]20'!I21+'[2]21'!I21+'[2]22'!I21+'[2]23'!I21+'[2]24'!I21+'[2]25'!I21+'[2]26'!I21+'[2]27'!I21+'[2]28'!I21+'[2]29'!I21+'[2]30'!I21+'[2]31'!I21</f>
        <v>592</v>
      </c>
      <c r="H19" s="16">
        <f>'[2]01'!D21+'[2]02'!D21+'[2]03'!D21+'[2]04'!D21+'[2]05'!D21+'[2]06'!D21+'[2]07'!D21+'[2]08'!D21+'[2]09'!D21+'[2]10'!D21+'[2]11'!D21+'[2]12'!D21+'[2]13'!D21+'[2]14'!D21+'[2]15'!D21+'[2]16'!D21+'[2]17'!D21+'[2]18'!D21+'[2]19'!D21+'[2]20'!D21+'[2]21'!D21+'[2]22'!D21+'[2]23'!D21+'[2]24'!D21+'[2]25'!D21+'[2]26'!D21+'[2]27'!D21+'[2]28'!D21+'[2]29'!D21+'[2]30'!D21+'[2]31'!D21</f>
        <v>37</v>
      </c>
      <c r="I19" s="16">
        <f>'[2]01'!G21+'[2]02'!G21+'[2]03'!G21+'[2]04'!G21+'[2]05'!G21+'[2]06'!G21+'[2]07'!G21+'[2]08'!G21+'[2]09'!G21+'[2]10'!G21+'[2]11'!G21+'[2]12'!G21+'[2]13'!G21+'[2]14'!G21+'[2]15'!G21+'[2]16'!G21+'[2]17'!G21+'[2]18'!G21+'[2]19'!G21+'[2]20'!G21+'[2]21'!G21+'[2]22'!G21+'[2]23'!G21+'[2]24'!G21+'[2]25'!G21+'[2]26'!G21+'[2]27'!G21+'[2]28'!G21+'[2]29'!G21+'[2]30'!G21+'[2]31'!G21</f>
        <v>555</v>
      </c>
      <c r="J19" s="17">
        <v>1</v>
      </c>
      <c r="K19" t="s">
        <v>73</v>
      </c>
      <c r="L19" s="33"/>
    </row>
    <row r="20" spans="1:12" ht="15.75">
      <c r="A20" s="7" t="s">
        <v>25</v>
      </c>
      <c r="B20" s="19" t="s">
        <v>26</v>
      </c>
      <c r="C20" s="9">
        <f t="shared" ref="C20:I20" si="2">C21</f>
        <v>29</v>
      </c>
      <c r="D20" s="9">
        <f t="shared" si="2"/>
        <v>541</v>
      </c>
      <c r="E20" s="9">
        <f t="shared" si="2"/>
        <v>1860</v>
      </c>
      <c r="F20" s="9">
        <f t="shared" si="2"/>
        <v>29</v>
      </c>
      <c r="G20" s="10">
        <f t="shared" si="2"/>
        <v>35575</v>
      </c>
      <c r="H20" s="10">
        <f t="shared" si="2"/>
        <v>2222</v>
      </c>
      <c r="I20" s="10">
        <f t="shared" si="2"/>
        <v>33352</v>
      </c>
      <c r="J20" s="11"/>
      <c r="L20" s="33"/>
    </row>
    <row r="21" spans="1:12" ht="15.75">
      <c r="A21" s="13">
        <v>1</v>
      </c>
      <c r="B21" s="14" t="s">
        <v>27</v>
      </c>
      <c r="C21" s="15">
        <v>29</v>
      </c>
      <c r="D21" s="15">
        <v>541</v>
      </c>
      <c r="E21" s="15">
        <f>J21*31</f>
        <v>1860</v>
      </c>
      <c r="F21" s="15">
        <v>29</v>
      </c>
      <c r="G21" s="16">
        <f>'[2]01'!I24+'[2]02'!I24+'[2]03'!I24+'[2]04'!I24+'[2]05'!I24+'[2]06'!I24+'[2]07'!I24+'[2]08'!I24+'[2]09'!I24+'[2]10'!I24+'[2]11'!I24+'[2]12'!I24+'[2]13'!I24+'[2]14'!I24+'[2]15'!I24+'[2]16'!I24+'[2]17'!I24+'[2]18'!I24+'[2]19'!I24+'[2]20'!I24+'[2]21'!I24+'[2]22'!I24+'[2]23'!I24+'[2]24'!I24+'[2]25'!I24+'[2]26'!I24+'[2]27'!I24+'[2]28'!I24+'[2]29'!I24+'[2]30'!I24+'[2]31'!I24</f>
        <v>35575</v>
      </c>
      <c r="H21" s="16">
        <f>'[2]01'!D24+'[2]02'!D24+'[2]03'!D24+'[2]04'!D24+'[2]05'!D24+'[2]06'!D24+'[2]07'!D24+'[2]08'!D24+'[2]09'!D24+'[2]10'!D24+'[2]11'!D24+'[2]12'!D24+'[2]13'!D24+'[2]14'!D24+'[2]15'!D24+'[2]16'!D24+'[2]17'!D24+'[2]18'!D24+'[2]19'!D24+'[2]20'!D24+'[2]21'!D24+'[2]22'!D24+'[2]23'!D24+'[2]24'!D24+'[2]25'!D24+'[2]26'!D24+'[2]27'!D24+'[2]28'!D24+'[2]29'!D24+'[2]30'!D24+'[2]31'!D24</f>
        <v>2222</v>
      </c>
      <c r="I21" s="16">
        <f>'[2]01'!G24+'[2]02'!G24+'[2]03'!G24+'[2]04'!G24+'[2]05'!G24+'[2]06'!G24+'[2]07'!G24+'[2]08'!G24+'[2]09'!G24+'[2]10'!G24+'[2]11'!G24+'[2]12'!G24+'[2]13'!G24+'[2]14'!G24+'[2]15'!G24+'[2]16'!G24+'[2]17'!G24+'[2]18'!G24+'[2]19'!G24+'[2]20'!G24+'[2]21'!G24+'[2]22'!G24+'[2]23'!G24+'[2]24'!G24+'[2]25'!G24+'[2]26'!G24+'[2]27'!G24+'[2]28'!G24+'[2]29'!G24+'[2]30'!G24+'[2]31'!G24</f>
        <v>33352</v>
      </c>
      <c r="J21" s="17">
        <v>60</v>
      </c>
      <c r="L21" s="33"/>
    </row>
    <row r="22" spans="1:12" ht="15.75">
      <c r="A22" s="7" t="s">
        <v>28</v>
      </c>
      <c r="B22" s="19" t="s">
        <v>29</v>
      </c>
      <c r="C22" s="9">
        <f t="shared" ref="C22:I22" si="3">C23</f>
        <v>2</v>
      </c>
      <c r="D22" s="9">
        <f t="shared" si="3"/>
        <v>68</v>
      </c>
      <c r="E22" s="9">
        <f t="shared" si="3"/>
        <v>31</v>
      </c>
      <c r="F22" s="9">
        <f t="shared" si="3"/>
        <v>1</v>
      </c>
      <c r="G22" s="10">
        <f t="shared" si="3"/>
        <v>408</v>
      </c>
      <c r="H22" s="10">
        <f t="shared" si="3"/>
        <v>12</v>
      </c>
      <c r="I22" s="10">
        <f t="shared" si="3"/>
        <v>384</v>
      </c>
      <c r="J22" s="11"/>
      <c r="L22" s="33"/>
    </row>
    <row r="23" spans="1:12" ht="15.75">
      <c r="A23" s="13">
        <v>1</v>
      </c>
      <c r="B23" s="14" t="s">
        <v>30</v>
      </c>
      <c r="C23" s="15">
        <v>2</v>
      </c>
      <c r="D23" s="15">
        <v>68</v>
      </c>
      <c r="E23" s="15">
        <f>J23*31</f>
        <v>31</v>
      </c>
      <c r="F23" s="15">
        <v>1</v>
      </c>
      <c r="G23" s="16">
        <f>'[2]01'!I26+'[2]02'!I26+'[2]03'!I26+'[2]04'!I26+'[2]05'!I26+'[2]06'!I26+'[2]07'!I26+'[2]08'!I26+'[2]09'!I26+'[2]10'!I26+'[2]11'!I26+'[2]12'!I26+'[2]13'!I26+'[2]14'!I26+'[2]15'!I26+'[2]16'!I26+'[2]17'!I26+'[2]18'!I26+'[2]19'!I26+'[2]20'!I26+'[2]21'!I26+'[2]22'!I26+'[2]23'!I26+'[2]24'!I26+'[2]25'!I26+'[2]26'!I26+'[2]27'!I26+'[2]28'!I26+'[2]29'!I26+'[2]30'!I26+'[2]31'!I26</f>
        <v>408</v>
      </c>
      <c r="H23" s="16">
        <f>'[2]01'!D26+'[2]02'!D26+'[2]03'!D26+'[2]04'!D26+'[2]05'!D26+'[2]06'!D26+'[2]07'!D26+'[2]08'!D26+'[2]09'!D26+'[2]10'!D26+'[2]11'!D26+'[2]12'!D26+'[2]13'!D26+'[2]14'!D26+'[2]15'!D26+'[2]16'!D26+'[2]17'!D26+'[2]18'!D26+'[2]19'!D26+'[2]20'!D26+'[2]21'!D26+'[2]22'!D26+'[2]23'!D26+'[2]24'!D26+'[2]25'!D26+'[2]26'!D26+'[2]27'!D26+'[2]28'!D26+'[2]29'!D26+'[2]30'!D26+'[2]31'!D26</f>
        <v>12</v>
      </c>
      <c r="I23" s="16">
        <f>'[2]01'!G26+'[2]02'!G26+'[2]03'!G26+'[2]04'!G26+'[2]05'!G26+'[2]06'!G26+'[2]07'!G26+'[2]08'!G26+'[2]09'!G26+'[2]10'!G26+'[2]11'!G26+'[2]12'!G26+'[2]13'!G26+'[2]14'!G26+'[2]15'!G26+'[2]16'!G26+'[2]17'!G26+'[2]18'!G26+'[2]19'!G26+'[2]20'!G26+'[2]21'!G26+'[2]22'!G26+'[2]23'!G26+'[2]24'!G26+'[2]25'!G26+'[2]26'!G26+'[2]27'!G26+'[2]28'!G26+'[2]29'!G26+'[2]30'!G26+'[2]31'!G26</f>
        <v>384</v>
      </c>
      <c r="J23" s="17">
        <v>1</v>
      </c>
      <c r="L23" s="33"/>
    </row>
    <row r="24" spans="1:12" ht="15.75">
      <c r="A24" s="7" t="s">
        <v>31</v>
      </c>
      <c r="B24" s="19" t="s">
        <v>32</v>
      </c>
      <c r="C24" s="9">
        <f t="shared" ref="C24:I24" si="4">C25</f>
        <v>2</v>
      </c>
      <c r="D24" s="9">
        <f t="shared" si="4"/>
        <v>56</v>
      </c>
      <c r="E24" s="9">
        <f t="shared" si="4"/>
        <v>31</v>
      </c>
      <c r="F24" s="9">
        <f t="shared" si="4"/>
        <v>2</v>
      </c>
      <c r="G24" s="10">
        <f t="shared" si="4"/>
        <v>839</v>
      </c>
      <c r="H24" s="10">
        <f t="shared" si="4"/>
        <v>31</v>
      </c>
      <c r="I24" s="10">
        <f t="shared" si="4"/>
        <v>808</v>
      </c>
      <c r="J24" s="11"/>
      <c r="L24" s="33"/>
    </row>
    <row r="25" spans="1:12" ht="15.75">
      <c r="A25" s="13">
        <v>1</v>
      </c>
      <c r="B25" s="14" t="s">
        <v>33</v>
      </c>
      <c r="C25" s="15">
        <v>2</v>
      </c>
      <c r="D25" s="15">
        <v>56</v>
      </c>
      <c r="E25" s="15">
        <f>J25*31</f>
        <v>31</v>
      </c>
      <c r="F25" s="15">
        <v>2</v>
      </c>
      <c r="G25" s="16">
        <f>'[2]01'!I28+'[2]02'!I28+'[2]03'!I28+'[2]04'!I28+'[2]05'!I28+'[2]06'!I28+'[2]07'!I28+'[2]08'!I28+'[2]09'!I28+'[2]10'!I28+'[2]11'!I28+'[2]12'!I28+'[2]13'!I28+'[2]14'!I28+'[2]15'!I28+'[2]16'!I28+'[2]17'!I28+'[2]18'!I28+'[2]19'!I28+'[2]20'!I28+'[2]21'!I28+'[2]22'!I28+'[2]23'!I28+'[2]24'!I28+'[2]25'!I28+'[2]26'!I28+'[2]27'!I28+'[2]28'!I28+'[2]29'!I28+'[2]30'!I28+'[2]31'!I28</f>
        <v>839</v>
      </c>
      <c r="H25" s="16">
        <f>'[2]01'!D28+'[2]02'!D28+'[2]03'!D28+'[2]04'!D28+'[2]05'!D28+'[2]06'!D28+'[2]07'!D28+'[2]08'!D28+'[2]09'!D28+'[2]10'!D28+'[2]11'!D28+'[2]12'!D28+'[2]13'!D28+'[2]14'!D28+'[2]15'!D28+'[2]16'!D28+'[2]17'!D28+'[2]18'!D28+'[2]19'!D28+'[2]20'!D28+'[2]21'!D28+'[2]22'!D28+'[2]23'!D28+'[2]24'!D28+'[2]25'!D28+'[2]26'!D28+'[2]27'!D28+'[2]28'!D28+'[2]29'!D28+'[2]30'!D28+'[2]31'!D28</f>
        <v>31</v>
      </c>
      <c r="I25" s="16">
        <f>'[2]01'!G28+'[2]02'!G28+'[2]03'!G28+'[2]04'!G28+'[2]05'!G28+'[2]06'!G28+'[2]07'!G28+'[2]08'!G28+'[2]09'!G28+'[2]10'!G28+'[2]11'!G28+'[2]12'!G28+'[2]13'!G28+'[2]14'!G28+'[2]15'!G28+'[2]16'!G28+'[2]17'!G28+'[2]18'!G28+'[2]19'!G28+'[2]20'!G28+'[2]21'!G28+'[2]22'!G28+'[2]23'!G28+'[2]24'!G28+'[2]25'!G28+'[2]26'!G28+'[2]27'!G28+'[2]28'!G28+'[2]29'!G28+'[2]30'!G28+'[2]31'!G28</f>
        <v>808</v>
      </c>
      <c r="J25" s="17">
        <v>1</v>
      </c>
      <c r="L25" s="33"/>
    </row>
    <row r="26" spans="1:12" ht="15.75">
      <c r="A26" s="7" t="s">
        <v>34</v>
      </c>
      <c r="B26" s="19" t="s">
        <v>35</v>
      </c>
      <c r="C26" s="9">
        <f t="shared" ref="C26:I26" si="5">C27</f>
        <v>2</v>
      </c>
      <c r="D26" s="9">
        <f t="shared" si="5"/>
        <v>48</v>
      </c>
      <c r="E26" s="9">
        <f t="shared" si="5"/>
        <v>31</v>
      </c>
      <c r="F26" s="9">
        <f t="shared" si="5"/>
        <v>1</v>
      </c>
      <c r="G26" s="10">
        <f t="shared" si="5"/>
        <v>777</v>
      </c>
      <c r="H26" s="10">
        <f t="shared" si="5"/>
        <v>31</v>
      </c>
      <c r="I26" s="10">
        <f t="shared" si="5"/>
        <v>746</v>
      </c>
      <c r="J26" s="11"/>
      <c r="L26" s="33"/>
    </row>
    <row r="27" spans="1:12" ht="15.75">
      <c r="A27" s="13">
        <v>1</v>
      </c>
      <c r="B27" s="14" t="s">
        <v>33</v>
      </c>
      <c r="C27" s="15">
        <v>2</v>
      </c>
      <c r="D27" s="15">
        <v>48</v>
      </c>
      <c r="E27" s="15">
        <f>J27*31</f>
        <v>31</v>
      </c>
      <c r="F27" s="15">
        <v>1</v>
      </c>
      <c r="G27" s="16">
        <f>'[2]01'!I30+'[2]02'!I30+'[2]03'!I30+'[2]04'!I30+'[2]05'!I30+'[2]06'!I30+'[2]07'!I30+'[2]08'!I30+'[2]09'!I30+'[2]10'!I30+'[2]11'!I30+'[2]12'!I30+'[2]13'!I30+'[2]14'!I30+'[2]15'!I30+'[2]16'!I30+'[2]17'!I30+'[2]18'!I30+'[2]19'!I30+'[2]20'!I30+'[2]21'!I30+'[2]22'!I30+'[2]23'!I30+'[2]24'!I30+'[2]25'!I30+'[2]26'!I30+'[2]27'!I30+'[2]28'!I30+'[2]29'!I30+'[2]30'!I30+'[2]31'!I30</f>
        <v>777</v>
      </c>
      <c r="H27" s="16">
        <f>'[2]01'!D30+'[2]02'!D30+'[2]03'!D30+'[2]04'!D30+'[2]05'!D30+'[2]06'!D30+'[2]07'!D30+'[2]08'!D30+'[2]09'!D30+'[2]10'!D30+'[2]11'!D30+'[2]12'!D30+'[2]13'!D30+'[2]14'!D30+'[2]15'!D30+'[2]16'!D30+'[2]17'!D30+'[2]18'!D30+'[2]19'!D30+'[2]20'!D30+'[2]21'!D30+'[2]22'!D30+'[2]23'!D30+'[2]24'!D30+'[2]25'!D30+'[2]26'!D30+'[2]27'!D30+'[2]28'!D30+'[2]29'!D30+'[2]30'!D30+'[2]31'!D30</f>
        <v>31</v>
      </c>
      <c r="I27" s="16">
        <f>'[2]01'!G30+'[2]02'!G30+'[2]03'!G30+'[2]04'!G30+'[2]05'!G30+'[2]06'!G30+'[2]07'!G30+'[2]08'!G30+'[2]09'!G30+'[2]10'!G30+'[2]11'!G30+'[2]12'!G30+'[2]13'!G30+'[2]14'!G30+'[2]15'!G30+'[2]16'!G30+'[2]17'!G30+'[2]18'!G30+'[2]19'!G30+'[2]20'!G30+'[2]21'!G30+'[2]22'!G30+'[2]23'!G30+'[2]24'!G30+'[2]25'!G30+'[2]26'!G30+'[2]27'!G30+'[2]28'!G30+'[2]29'!G30+'[2]30'!G30+'[2]31'!G30</f>
        <v>746</v>
      </c>
      <c r="J27" s="17">
        <v>1</v>
      </c>
      <c r="L27" s="33"/>
    </row>
    <row r="28" spans="1:12" ht="15.75">
      <c r="A28" s="7" t="s">
        <v>36</v>
      </c>
      <c r="B28" s="19" t="s">
        <v>37</v>
      </c>
      <c r="C28" s="9">
        <f t="shared" ref="C28:I28" si="6">C29+C30</f>
        <v>22</v>
      </c>
      <c r="D28" s="9">
        <f t="shared" si="6"/>
        <v>592</v>
      </c>
      <c r="E28" s="9">
        <f t="shared" si="6"/>
        <v>403</v>
      </c>
      <c r="F28" s="9">
        <f t="shared" si="6"/>
        <v>22</v>
      </c>
      <c r="G28" s="10">
        <f t="shared" si="6"/>
        <v>10183</v>
      </c>
      <c r="H28" s="10">
        <f t="shared" si="6"/>
        <v>370</v>
      </c>
      <c r="I28" s="10">
        <f t="shared" si="6"/>
        <v>9780</v>
      </c>
      <c r="J28" s="11"/>
      <c r="L28" s="33"/>
    </row>
    <row r="29" spans="1:12" ht="15.75">
      <c r="A29" s="13">
        <v>1</v>
      </c>
      <c r="B29" s="14" t="s">
        <v>18</v>
      </c>
      <c r="C29" s="15">
        <v>9</v>
      </c>
      <c r="D29" s="15">
        <v>250</v>
      </c>
      <c r="E29" s="15">
        <f>J29*31</f>
        <v>155</v>
      </c>
      <c r="F29" s="15">
        <v>9</v>
      </c>
      <c r="G29" s="16">
        <f>'[2]01'!I32+'[2]02'!I32+'[2]03'!I32+'[2]04'!I32+'[2]05'!I32+'[2]06'!I32+'[2]07'!I32+'[2]08'!I32+'[2]09'!I32+'[2]10'!I32+'[2]11'!I32+'[2]12'!I32+'[2]13'!I32+'[2]14'!I32+'[2]15'!I32+'[2]16'!I32+'[2]17'!I32+'[2]18'!I32+'[2]19'!I32+'[2]20'!I32+'[2]21'!I32+'[2]22'!I32+'[2]23'!I32+'[2]24'!I32+'[2]25'!I32+'[2]26'!I32+'[2]27'!I32+'[2]28'!I32+'[2]29'!I32+'[2]30'!I32+'[2]31'!I32</f>
        <v>5069</v>
      </c>
      <c r="H29" s="16">
        <f>'[2]01'!C32+'[2]02'!C32+'[2]03'!C32+'[2]04'!C32+'[2]05'!C32+'[2]06'!C32+'[2]07'!C32+'[2]08'!C32+'[2]09'!C32+'[2]10'!C32+'[2]11'!C32+'[2]12'!C32+'[2]13'!C32+'[2]14'!C32+'[2]15'!C32+'[2]16'!C32+'[2]17'!C32+'[2]18'!C32+'[2]19'!C32+'[2]20'!C32+'[2]21'!C32+'[2]22'!C32+'[2]23'!C32+'[2]24'!C32+'[2]25'!C32+'[2]26'!C32+'[2]27'!C32+'[2]28'!C32+'[2]29'!C32+'[2]30'!C32+'[2]31'!C32</f>
        <v>182</v>
      </c>
      <c r="I29" s="16">
        <f>'[2]01'!F32+'[2]02'!F32+'[2]03'!F32+'[2]04'!F32+'[2]05'!F32+'[2]06'!F32+'[2]07'!F32+'[2]08'!F32+'[2]09'!F32+'[2]10'!F32+'[2]11'!F32+'[2]12'!F32+'[2]13'!F32+'[2]14'!F32+'[2]15'!F32+'[2]16'!F32+'[2]17'!F32+'[2]18'!F32+'[2]19'!F32+'[2]20'!F32+'[2]21'!F32+'[2]22'!F32+'[2]23'!F32+'[2]24'!F32+'[2]25'!F32+'[2]26'!F32+'[2]27'!F32+'[2]28'!F32+'[2]29'!F32+'[2]30'!F32+'[2]31'!F32</f>
        <v>4887</v>
      </c>
      <c r="J29" s="17">
        <v>5</v>
      </c>
      <c r="L29" s="33"/>
    </row>
    <row r="30" spans="1:12" ht="15.75">
      <c r="A30" s="13">
        <v>2</v>
      </c>
      <c r="B30" s="14" t="s">
        <v>38</v>
      </c>
      <c r="C30" s="15">
        <v>13</v>
      </c>
      <c r="D30" s="15">
        <v>342</v>
      </c>
      <c r="E30" s="15">
        <f>J30*31</f>
        <v>248</v>
      </c>
      <c r="F30" s="15">
        <v>13</v>
      </c>
      <c r="G30" s="16">
        <f>'[2]01'!I33+'[2]02'!I33+'[2]03'!I33+'[2]04'!I33+'[2]05'!I33+'[2]06'!I33+'[2]07'!I33+'[2]08'!I33+'[2]09'!I33+'[2]10'!I33+'[2]11'!I33+'[2]12'!I33+'[2]13'!I33+'[2]14'!I33+'[2]15'!I33+'[2]16'!I33+'[2]17'!I33+'[2]18'!I33+'[2]19'!I33+'[2]20'!I33+'[2]21'!I33+'[2]22'!I33+'[2]23'!I33+'[2]24'!I33+'[2]25'!I33+'[2]26'!I33+'[2]27'!I33+'[2]28'!I33+'[2]29'!I33+'[2]30'!I33+'[2]31'!I33</f>
        <v>5114</v>
      </c>
      <c r="H30" s="16">
        <f>'[2]01'!D33+'[2]02'!D33+'[2]03'!D33+'[2]04'!D33+'[2]05'!D33+'[2]06'!D33+'[2]07'!D33+'[2]08'!D33+'[2]09'!D33+'[2]10'!D33+'[2]11'!D33+'[2]12'!D33+'[2]13'!D33+'[2]14'!D33+'[2]15'!D33+'[2]16'!D33+'[2]17'!D33+'[2]18'!D33+'[2]19'!D33+'[2]20'!D33+'[2]21'!D33+'[2]22'!D33+'[2]23'!D33+'[2]24'!D33+'[2]25'!D33+'[2]26'!D33+'[2]27'!D33+'[2]28'!D33+'[2]29'!D33+'[2]30'!D33+'[2]31'!D33</f>
        <v>188</v>
      </c>
      <c r="I30" s="16">
        <f>'[2]01'!G33+'[2]02'!G33+'[2]03'!G33+'[2]04'!G33+'[2]05'!G33+'[2]06'!G33+'[2]07'!G33+'[2]08'!G33+'[2]09'!G33+'[2]10'!G33+'[2]11'!G33+'[2]12'!G33+'[2]13'!G33+'[2]14'!G33+'[2]15'!G33+'[2]16'!G33+'[2]17'!G33+'[2]18'!G33+'[2]19'!G33+'[2]20'!G33+'[2]21'!G33+'[2]22'!G33+'[2]23'!G33+'[2]24'!G33+'[2]25'!G33+'[2]26'!G33+'[2]27'!G33+'[2]28'!G33+'[2]29'!G33+'[2]30'!G33+'[2]31'!G33</f>
        <v>4893</v>
      </c>
      <c r="J30" s="17">
        <v>8</v>
      </c>
      <c r="L30" s="33"/>
    </row>
    <row r="31" spans="1:12" ht="15.75">
      <c r="A31" s="7" t="s">
        <v>39</v>
      </c>
      <c r="B31" s="19" t="s">
        <v>40</v>
      </c>
      <c r="C31" s="9">
        <f t="shared" ref="C31:I31" si="7">C32+C33+C34</f>
        <v>39</v>
      </c>
      <c r="D31" s="9">
        <f t="shared" si="7"/>
        <v>1090</v>
      </c>
      <c r="E31" s="9">
        <f t="shared" si="7"/>
        <v>496</v>
      </c>
      <c r="F31" s="9">
        <f t="shared" si="7"/>
        <v>35</v>
      </c>
      <c r="G31" s="10">
        <f t="shared" si="7"/>
        <v>13436</v>
      </c>
      <c r="H31" s="10">
        <f t="shared" si="7"/>
        <v>461</v>
      </c>
      <c r="I31" s="10">
        <f t="shared" si="7"/>
        <v>12834</v>
      </c>
      <c r="J31" s="11"/>
      <c r="L31" s="33"/>
    </row>
    <row r="32" spans="1:12" ht="15.75">
      <c r="A32" s="13">
        <v>1</v>
      </c>
      <c r="B32" s="14" t="s">
        <v>18</v>
      </c>
      <c r="C32" s="15">
        <v>14</v>
      </c>
      <c r="D32" s="15">
        <v>441</v>
      </c>
      <c r="E32" s="15">
        <f>J32*31</f>
        <v>217</v>
      </c>
      <c r="F32" s="15">
        <v>14</v>
      </c>
      <c r="G32" s="16">
        <f>'[2]01'!I35+'[2]02'!I35+'[2]03'!I35+'[2]04'!I35+'[2]05'!I35+'[2]06'!I35+'[2]07'!I35+'[2]08'!I35+'[2]09'!I35+'[2]10'!I35+'[2]11'!I35+'[2]12'!I35+'[2]13'!I35+'[2]14'!I35+'[2]15'!I35+'[2]16'!I35+'[2]17'!I35+'[2]18'!I35+'[2]19'!I35+'[2]20'!I35+'[2]21'!I35+'[2]22'!I35+'[2]23'!I35+'[2]24'!I35+'[2]25'!I35+'[2]26'!I35+'[2]27'!I35+'[2]28'!I35+'[2]29'!I35+'[2]30'!I35+'[2]31'!I35</f>
        <v>6105</v>
      </c>
      <c r="H32" s="16">
        <f>'[2]01'!C35+'[2]02'!C35+'[2]03'!C35+'[2]04'!C35+'[2]05'!C35+'[2]06'!C35+'[2]07'!C35+'[2]08'!C35+'[2]09'!C35+'[2]10'!C35+'[2]11'!C35+'[2]12'!C35+'[2]13'!C35+'[2]14'!C35+'[2]15'!C35+'[2]16'!C35+'[2]17'!C35+'[2]18'!C35+'[2]19'!C35+'[2]20'!C35+'[2]21'!C35+'[2]22'!C35+'[2]23'!C35+'[2]24'!C35+'[2]25'!C35+'[2]26'!C35+'[2]27'!C35+'[2]28'!C35+'[2]29'!C35+'[2]30'!C35+'[2]31'!C35</f>
        <v>196</v>
      </c>
      <c r="I32" s="16">
        <f>'[2]01'!F35+'[2]02'!F35+'[2]03'!F35+'[2]04'!F35+'[2]05'!F35+'[2]06'!F35+'[2]07'!F35+'[2]08'!F35+'[2]09'!F35+'[2]10'!F35+'[2]11'!F35+'[2]12'!F35+'[2]13'!F35+'[2]14'!F35+'[2]15'!F35+'[2]16'!F35+'[2]17'!F35+'[2]18'!F35+'[2]19'!F35+'[2]20'!F35+'[2]21'!F35+'[2]22'!F35+'[2]23'!F35+'[2]24'!F35+'[2]25'!F35+'[2]26'!F35+'[2]27'!F35+'[2]28'!F35+'[2]29'!F35+'[2]30'!F35+'[2]31'!F35</f>
        <v>5821</v>
      </c>
      <c r="J32" s="17">
        <v>7</v>
      </c>
      <c r="L32" s="33"/>
    </row>
    <row r="33" spans="1:12" ht="15.75">
      <c r="A33" s="13">
        <v>2</v>
      </c>
      <c r="B33" s="14" t="s">
        <v>41</v>
      </c>
      <c r="C33" s="15">
        <v>24</v>
      </c>
      <c r="D33" s="15">
        <v>614</v>
      </c>
      <c r="E33" s="15">
        <f>J33*31</f>
        <v>248</v>
      </c>
      <c r="F33" s="15">
        <v>20</v>
      </c>
      <c r="G33" s="16">
        <f>'[2]01'!I36+'[2]02'!I36+'[2]03'!I36+'[2]04'!I36+'[2]05'!I36+'[2]06'!I36+'[2]07'!I36+'[2]08'!I36+'[2]09'!I36+'[2]10'!I36+'[2]11'!I36+'[2]12'!I36+'[2]13'!I36+'[2]14'!I36+'[2]15'!I36+'[2]16'!I36+'[2]17'!I36+'[2]18'!I36+'[2]19'!I36+'[2]20'!I36+'[2]21'!I36+'[2]22'!I36+'[2]23'!I36+'[2]24'!I36+'[2]25'!I36+'[2]26'!I36+'[2]27'!I36+'[2]28'!I36+'[2]29'!I36+'[2]30'!I36+'[2]31'!I36</f>
        <v>6286</v>
      </c>
      <c r="H33" s="16">
        <f>'[2]01'!D36+'[2]02'!D36+'[2]03'!D36+'[2]04'!D36+'[2]05'!D36+'[2]06'!D36+'[2]07'!D36+'[2]08'!D36+'[2]09'!D36+'[2]10'!D36+'[2]11'!D36+'[2]12'!D36+'[2]13'!D36+'[2]14'!D36+'[2]15'!D36+'[2]16'!D36+'[2]17'!D36+'[2]18'!D36+'[2]19'!D36+'[2]20'!D36+'[2]21'!D36+'[2]22'!D36+'[2]23'!D36+'[2]24'!D36+'[2]25'!D36+'[2]26'!D36+'[2]27'!D36+'[2]28'!D36+'[2]29'!D36+'[2]30'!D36+'[2]31'!D36</f>
        <v>234</v>
      </c>
      <c r="I33" s="16">
        <f>'[2]01'!G36+'[2]02'!G36+'[2]03'!G36+'[2]04'!G36+'[2]05'!G36+'[2]06'!G36+'[2]07'!G36+'[2]08'!G36+'[2]09'!G36+'[2]10'!G36+'[2]11'!G36+'[2]12'!G36+'[2]13'!G36+'[2]14'!G36+'[2]15'!G36+'[2]16'!G36+'[2]17'!G36+'[2]18'!G36+'[2]19'!G36+'[2]20'!G36+'[2]21'!G36+'[2]22'!G36+'[2]23'!G36+'[2]24'!G36+'[2]25'!G36+'[2]26'!G36+'[2]27'!G36+'[2]28'!G36+'[2]29'!G36+'[2]30'!G36+'[2]31'!G36</f>
        <v>6026</v>
      </c>
      <c r="J33" s="17">
        <v>8</v>
      </c>
      <c r="L33" s="33"/>
    </row>
    <row r="34" spans="1:12" ht="15.75">
      <c r="A34" s="13">
        <v>3</v>
      </c>
      <c r="B34" s="14" t="s">
        <v>42</v>
      </c>
      <c r="C34" s="15">
        <v>1</v>
      </c>
      <c r="D34" s="15">
        <v>35</v>
      </c>
      <c r="E34" s="15">
        <f>J34*31</f>
        <v>31</v>
      </c>
      <c r="F34" s="15">
        <v>1</v>
      </c>
      <c r="G34" s="16">
        <f>'[2]01'!I37+'[2]02'!I37+'[2]03'!I37+'[2]04'!I37+'[2]05'!I37+'[2]06'!I37+'[2]07'!I37+'[2]08'!I37+'[2]09'!I37+'[2]10'!I37+'[2]11'!I37+'[2]12'!I37+'[2]13'!I37+'[2]14'!I37+'[2]15'!I37+'[2]16'!I37+'[2]17'!I37+'[2]18'!I37+'[2]19'!I37+'[2]20'!I37+'[2]21'!I37+'[2]22'!I37+'[2]23'!I37+'[2]24'!I37+'[2]25'!I37+'[2]26'!I37+'[2]27'!I37+'[2]28'!I37+'[2]29'!I37+'[2]30'!I37+'[2]31'!I37</f>
        <v>1045</v>
      </c>
      <c r="H34" s="16">
        <f>'[2]01'!D37+'[2]02'!D37+'[2]03'!D37+'[2]04'!D37+'[2]05'!D37+'[2]06'!D37+'[2]07'!D37+'[2]08'!D37+'[2]09'!D37+'[2]10'!D37+'[2]11'!D37+'[2]12'!D37+'[2]13'!D37+'[2]14'!D37+'[2]15'!D37+'[2]16'!D37+'[2]17'!D37+'[2]18'!D37+'[2]19'!D37+'[2]20'!D37+'[2]21'!D37+'[2]22'!D37+'[2]23'!D37+'[2]24'!D37+'[2]25'!D37+'[2]26'!D37+'[2]27'!D37+'[2]28'!D37+'[2]29'!D37+'[2]30'!D37+'[2]31'!D37</f>
        <v>31</v>
      </c>
      <c r="I34" s="16">
        <f>'[2]01'!G37+'[2]02'!G37+'[2]03'!G37+'[2]04'!G37+'[2]05'!G37+'[2]06'!G37+'[2]07'!G37+'[2]08'!G37+'[2]09'!G37+'[2]10'!G37+'[2]11'!G37+'[2]12'!G37+'[2]13'!G37+'[2]14'!G37+'[2]15'!G37+'[2]16'!G37+'[2]17'!G37+'[2]18'!G37+'[2]19'!G37+'[2]20'!G37+'[2]21'!G37+'[2]22'!G37+'[2]23'!G37+'[2]24'!G37+'[2]25'!G37+'[2]26'!G37+'[2]27'!G37+'[2]28'!G37+'[2]29'!G37+'[2]30'!G37+'[2]31'!G37</f>
        <v>987</v>
      </c>
      <c r="J34" s="17">
        <v>1</v>
      </c>
      <c r="L34" s="33"/>
    </row>
    <row r="35" spans="1:12" ht="15.75">
      <c r="A35" s="7" t="s">
        <v>43</v>
      </c>
      <c r="B35" s="19" t="s">
        <v>44</v>
      </c>
      <c r="C35" s="9">
        <f t="shared" ref="C35:I35" si="8">C36</f>
        <v>6</v>
      </c>
      <c r="D35" s="9">
        <f t="shared" si="8"/>
        <v>96</v>
      </c>
      <c r="E35" s="9">
        <f t="shared" si="8"/>
        <v>465</v>
      </c>
      <c r="F35" s="9">
        <f t="shared" si="8"/>
        <v>5</v>
      </c>
      <c r="G35" s="10">
        <f t="shared" si="8"/>
        <v>6528</v>
      </c>
      <c r="H35" s="10">
        <f t="shared" si="8"/>
        <v>408</v>
      </c>
      <c r="I35" s="10">
        <f t="shared" si="8"/>
        <v>6120</v>
      </c>
      <c r="J35" s="11"/>
      <c r="K35" s="72"/>
      <c r="L35" s="33"/>
    </row>
    <row r="36" spans="1:12" ht="15.75">
      <c r="A36" s="13">
        <v>1</v>
      </c>
      <c r="B36" s="14" t="s">
        <v>45</v>
      </c>
      <c r="C36" s="15">
        <v>6</v>
      </c>
      <c r="D36" s="15">
        <v>96</v>
      </c>
      <c r="E36" s="15">
        <f>J36*31</f>
        <v>465</v>
      </c>
      <c r="F36" s="15">
        <v>5</v>
      </c>
      <c r="G36" s="16">
        <f>'[2]01'!I39+'[2]02'!I39+'[2]03'!I39+'[2]04'!I39+'[2]05'!I39+'[2]06'!I39+'[2]07'!I39+'[2]08'!I39+'[2]09'!I39+'[2]10'!I39+'[2]11'!I39+'[2]12'!I39+'[2]13'!I39+'[2]14'!I39+'[2]15'!I39+'[2]16'!I39+'[2]17'!I39+'[2]18'!I39+'[2]19'!I39+'[2]20'!I39+'[2]21'!I39+'[2]22'!I39+'[2]23'!I39+'[2]24'!I39+'[2]25'!I39+'[2]26'!I39+'[2]27'!I39+'[2]28'!I39+'[2]29'!I39+'[2]30'!I39+'[2]31'!I39</f>
        <v>6528</v>
      </c>
      <c r="H36" s="16">
        <f>'[2]01'!D39+'[2]02'!D39+'[2]03'!D39+'[2]04'!D39+'[2]05'!D39+'[2]06'!D39+'[2]07'!D39+'[2]08'!D39+'[2]09'!D39+'[2]10'!D39+'[2]11'!D39+'[2]12'!D39+'[2]13'!D39+'[2]14'!D39+'[2]15'!D39+'[2]16'!D39+'[2]17'!D39+'[2]18'!D39+'[2]19'!D39+'[2]20'!D39+'[2]21'!D39+'[2]22'!D39+'[2]23'!D39+'[2]24'!D39+'[2]25'!D39+'[2]26'!D39+'[2]27'!D39+'[2]28'!D39+'[2]29'!D39+'[2]30'!D39+'[2]31'!D39</f>
        <v>408</v>
      </c>
      <c r="I36" s="16">
        <f>'[2]01'!G39+'[2]02'!G39+'[2]03'!G39+'[2]04'!G39+'[2]05'!G39+'[2]06'!G39+'[2]07'!G39+'[2]08'!G39+'[2]09'!G39+'[2]10'!G39+'[2]11'!G39+'[2]12'!G39+'[2]13'!G39+'[2]14'!G39+'[2]15'!G39+'[2]16'!G39+'[2]17'!G39+'[2]18'!G39+'[2]19'!G39+'[2]20'!G39+'[2]21'!G39+'[2]22'!G39+'[2]23'!G39+'[2]24'!G39+'[2]25'!G39+'[2]26'!G39+'[2]27'!G39+'[2]28'!G39+'[2]29'!G39+'[2]30'!G39+'[2]31'!G39</f>
        <v>6120</v>
      </c>
      <c r="J36" s="17">
        <v>15</v>
      </c>
      <c r="L36" s="33"/>
    </row>
    <row r="37" spans="1:12" ht="15.75">
      <c r="A37" s="7" t="s">
        <v>46</v>
      </c>
      <c r="B37" s="19" t="s">
        <v>47</v>
      </c>
      <c r="C37" s="9">
        <f t="shared" ref="C37:I37" si="9">C38</f>
        <v>6</v>
      </c>
      <c r="D37" s="9">
        <f t="shared" si="9"/>
        <v>109</v>
      </c>
      <c r="E37" s="9">
        <f t="shared" si="9"/>
        <v>155</v>
      </c>
      <c r="F37" s="9">
        <f t="shared" si="9"/>
        <v>6</v>
      </c>
      <c r="G37" s="10">
        <f t="shared" si="9"/>
        <v>2142</v>
      </c>
      <c r="H37" s="10">
        <f t="shared" si="9"/>
        <v>129</v>
      </c>
      <c r="I37" s="10">
        <f t="shared" si="9"/>
        <v>2013</v>
      </c>
      <c r="J37" s="11"/>
      <c r="L37" s="33"/>
    </row>
    <row r="38" spans="1:12" ht="15.75">
      <c r="A38" s="13">
        <v>1</v>
      </c>
      <c r="B38" s="14" t="s">
        <v>48</v>
      </c>
      <c r="C38" s="15">
        <v>6</v>
      </c>
      <c r="D38" s="15">
        <v>109</v>
      </c>
      <c r="E38" s="15">
        <f>J38*31</f>
        <v>155</v>
      </c>
      <c r="F38" s="15">
        <v>6</v>
      </c>
      <c r="G38" s="16">
        <f>'[2]01'!I56+'[2]02'!I56+'[2]03'!I56+'[2]04'!I56+'[2]05'!I56+'[2]06'!I56+'[2]07'!I56+'[2]08'!I56+'[2]09'!I56+'[2]10'!I56+'[2]11'!I56+'[2]12'!I56+'[2]13'!I56+'[2]14'!I56+'[2]15'!I56+'[2]16'!I56+'[2]17'!I56+'[2]18'!I56+'[2]19'!I56+'[2]20'!I56+'[2]21'!I56+'[2]22'!I56+'[2]23'!I56+'[2]24'!I56+'[2]25'!I56+'[2]26'!I56+'[2]27'!I56+'[2]28'!I56+'[2]29'!I56+'[2]30'!I56+'[2]31'!I56</f>
        <v>2142</v>
      </c>
      <c r="H38" s="16">
        <f>'[2]01'!D56+'[2]02'!D56+'[2]03'!D56+'[2]04'!D56+'[2]05'!D56+'[2]06'!D56+'[2]07'!D56+'[2]08'!D56+'[2]09'!D56+'[2]10'!D56+'[2]11'!D56+'[2]12'!D56+'[2]13'!D56+'[2]14'!D56+'[2]15'!D56+'[2]16'!D56+'[2]17'!D56+'[2]18'!D56+'[2]19'!D56+'[2]20'!D56+'[2]21'!D56+'[2]22'!D56+'[2]23'!D56+'[2]24'!D56+'[2]25'!D56+'[2]26'!D56+'[2]27'!D56+'[2]28'!D56+'[2]29'!D56+'[2]30'!D56+'[2]31'!D56</f>
        <v>129</v>
      </c>
      <c r="I38" s="16">
        <f>'[2]01'!G56+'[2]02'!G56+'[2]03'!G56+'[2]04'!G56+'[2]05'!G56+'[2]06'!G56+'[2]07'!G56+'[2]08'!G56+'[2]09'!G56+'[2]10'!G56+'[2]11'!G56+'[2]12'!G56+'[2]13'!G56+'[2]14'!G56+'[2]15'!G56+'[2]16'!G56+'[2]17'!G56+'[2]18'!G56+'[2]19'!G56+'[2]20'!G56+'[2]21'!G56+'[2]22'!G56+'[2]23'!G56+'[2]24'!G56+'[2]25'!G56+'[2]26'!G56+'[2]27'!G56+'[2]28'!G56+'[2]29'!G56+'[2]30'!G56+'[2]31'!G56</f>
        <v>2013</v>
      </c>
      <c r="J38" s="17">
        <v>5</v>
      </c>
      <c r="L38" s="33"/>
    </row>
    <row r="39" spans="1:12" ht="15.75">
      <c r="A39" s="7" t="s">
        <v>49</v>
      </c>
      <c r="B39" s="19" t="s">
        <v>50</v>
      </c>
      <c r="C39" s="9">
        <f t="shared" ref="C39:I39" si="10">C40</f>
        <v>5</v>
      </c>
      <c r="D39" s="9">
        <f t="shared" si="10"/>
        <v>145</v>
      </c>
      <c r="E39" s="9">
        <f t="shared" si="10"/>
        <v>31</v>
      </c>
      <c r="F39" s="9">
        <f t="shared" si="10"/>
        <v>4</v>
      </c>
      <c r="G39" s="10">
        <f t="shared" si="10"/>
        <v>1044</v>
      </c>
      <c r="H39" s="10">
        <f t="shared" si="10"/>
        <v>36</v>
      </c>
      <c r="I39" s="10">
        <f t="shared" si="10"/>
        <v>1008</v>
      </c>
      <c r="J39" s="11"/>
      <c r="L39" s="33"/>
    </row>
    <row r="40" spans="1:12" ht="15.75">
      <c r="A40" s="13">
        <v>1</v>
      </c>
      <c r="B40" s="14" t="s">
        <v>51</v>
      </c>
      <c r="C40" s="15">
        <v>5</v>
      </c>
      <c r="D40" s="15">
        <v>145</v>
      </c>
      <c r="E40" s="15">
        <f>J40*31</f>
        <v>31</v>
      </c>
      <c r="F40" s="15">
        <v>4</v>
      </c>
      <c r="G40" s="16">
        <f>'[2]01'!I52+'[2]02'!I52+'[2]03'!I52+'[2]04'!I52+'[2]05'!I52+'[2]06'!I52+'[2]07'!I52+'[2]08'!I52+'[2]09'!I52+'[2]10'!I52+'[2]11'!I52+'[2]12'!I52+'[2]13'!I52+'[2]14'!I52+'[2]15'!I52+'[2]16'!I52+'[2]17'!I52+'[2]18'!I52+'[2]19'!I52+'[2]20'!I52+'[2]21'!I52+'[2]22'!I52+'[2]23'!I52+'[2]24'!I52+'[2]25'!I52+'[2]26'!I52+'[2]27'!I52+'[2]28'!I52+'[2]29'!I52+'[2]30'!I52+'[2]31'!I52</f>
        <v>1044</v>
      </c>
      <c r="H40" s="16">
        <f>'[2]01'!D52+'[2]02'!D52+'[2]03'!D52+'[2]04'!D52+'[2]05'!D52+'[2]06'!D52+'[2]07'!D52+'[2]08'!D52+'[2]09'!D52+'[2]10'!D52+'[2]11'!D52+'[2]12'!D52+'[2]13'!D52+'[2]14'!D52+'[2]15'!D52+'[2]16'!D52+'[2]17'!D52+'[2]18'!D52+'[2]19'!D52+'[2]20'!D52+'[2]21'!D52+'[2]22'!D52+'[2]23'!D52+'[2]24'!D52+'[2]25'!D52+'[2]26'!D52+'[2]27'!D52+'[2]28'!D52+'[2]29'!D52+'[2]30'!D52+'[2]31'!D52</f>
        <v>36</v>
      </c>
      <c r="I40" s="16">
        <f>'[2]01'!G52+'[2]02'!G52+'[2]03'!G52+'[2]04'!G52+'[2]05'!G52+'[2]06'!G52+'[2]07'!G52+'[2]08'!G52+'[2]09'!G52+'[2]10'!G52+'[2]11'!G52+'[2]12'!G52+'[2]13'!G52+'[2]14'!G52+'[2]15'!G52+'[2]16'!G52+'[2]17'!G52+'[2]18'!G52+'[2]19'!G52+'[2]20'!G52+'[2]21'!G52+'[2]22'!G52+'[2]23'!G52+'[2]24'!G52+'[2]25'!G52+'[2]26'!G52+'[2]27'!G52+'[2]28'!G52+'[2]29'!G52+'[2]30'!G52+'[2]31'!G52</f>
        <v>1008</v>
      </c>
      <c r="J40" s="17">
        <v>1</v>
      </c>
      <c r="L40" s="33"/>
    </row>
    <row r="41" spans="1:12" ht="15.75">
      <c r="A41" s="7" t="s">
        <v>52</v>
      </c>
      <c r="B41" s="19" t="s">
        <v>53</v>
      </c>
      <c r="C41" s="9">
        <f t="shared" ref="C41:I41" si="11">C42</f>
        <v>1</v>
      </c>
      <c r="D41" s="9">
        <f t="shared" si="11"/>
        <v>16</v>
      </c>
      <c r="E41" s="9">
        <f t="shared" si="11"/>
        <v>15.5</v>
      </c>
      <c r="F41" s="9">
        <f t="shared" si="11"/>
        <v>0</v>
      </c>
      <c r="G41" s="10">
        <f t="shared" si="11"/>
        <v>0</v>
      </c>
      <c r="H41" s="10">
        <f t="shared" si="11"/>
        <v>0</v>
      </c>
      <c r="I41" s="10">
        <f t="shared" si="11"/>
        <v>0</v>
      </c>
      <c r="J41" s="11"/>
      <c r="L41" s="33"/>
    </row>
    <row r="42" spans="1:12" ht="15.75">
      <c r="A42" s="13">
        <v>1</v>
      </c>
      <c r="B42" s="14" t="s">
        <v>54</v>
      </c>
      <c r="C42" s="15">
        <v>1</v>
      </c>
      <c r="D42" s="15">
        <v>16</v>
      </c>
      <c r="E42" s="15">
        <f>J42*31</f>
        <v>15.5</v>
      </c>
      <c r="F42" s="15">
        <v>0</v>
      </c>
      <c r="G42" s="16">
        <f>'[2]01'!I54+'[2]02'!I54+'[2]03'!I54+'[2]04'!I54+'[2]05'!I54+'[2]06'!I54+'[2]07'!I54+'[2]08'!I54+'[2]09'!I54+'[2]10'!I54+'[2]11'!I54+'[2]12'!I54+'[2]13'!I54+'[2]14'!I54+'[2]15'!I54+'[2]16'!I54+'[2]17'!I54+'[2]18'!I54+'[2]19'!I54+'[2]20'!I54+'[2]21'!I54+'[2]22'!I54+'[2]23'!I54+'[2]24'!I54+'[2]25'!I54+'[2]26'!I54+'[2]27'!I54+'[2]28'!I54+'[2]29'!I54+'[2]30'!I54+'[2]31'!I54</f>
        <v>0</v>
      </c>
      <c r="H42" s="16">
        <f>'[2]01'!D54+'[2]02'!D54+'[2]03'!D54+'[2]04'!D54+'[2]05'!D54+'[2]06'!D54+'[2]07'!D54+'[2]08'!D54+'[2]09'!D54+'[2]10'!D54+'[2]11'!D54+'[2]12'!D54+'[2]13'!D54+'[2]14'!D54+'[2]15'!D54+'[2]16'!D54+'[2]17'!D54+'[2]18'!D54+'[2]19'!D54+'[2]20'!D54+'[2]21'!D54+'[2]22'!D54+'[2]23'!D54+'[2]24'!D54+'[2]25'!D54+'[2]26'!D54+'[2]27'!D54+'[2]28'!D54+'[2]29'!D54+'[2]30'!D54+'[2]31'!D54</f>
        <v>0</v>
      </c>
      <c r="I42" s="16">
        <f>'[2]01'!G54+'[2]02'!G54+'[2]03'!G54+'[2]04'!G54+'[2]05'!G54+'[2]06'!G54+'[2]07'!G54+'[2]08'!G54+'[2]09'!G54+'[2]10'!G54+'[2]11'!G54+'[2]12'!G54+'[2]13'!G54+'[2]14'!G54+'[2]15'!G54+'[2]16'!G54+'[2]17'!G54+'[2]18'!G54+'[2]19'!G54+'[2]20'!G54+'[2]21'!G54+'[2]22'!G54+'[2]23'!G54+'[2]24'!G54+'[2]25'!G54+'[2]26'!G54+'[2]27'!G54+'[2]28'!G54+'[2]29'!G54+'[2]30'!G54+'[2]31'!G54</f>
        <v>0</v>
      </c>
      <c r="J42" s="17">
        <v>0.5</v>
      </c>
      <c r="L42" s="33"/>
    </row>
    <row r="43" spans="1:12" ht="15.75">
      <c r="A43" s="7" t="s">
        <v>55</v>
      </c>
      <c r="B43" s="19" t="s">
        <v>56</v>
      </c>
      <c r="C43" s="9">
        <f>C44+C45+C46+C47</f>
        <v>14</v>
      </c>
      <c r="D43" s="9">
        <f>D44+D45+D46+D47</f>
        <v>627</v>
      </c>
      <c r="E43" s="9">
        <f>E44+E45+E46+E47</f>
        <v>105.4</v>
      </c>
      <c r="F43" s="9">
        <f>F44+F45+F46+F47</f>
        <v>12</v>
      </c>
      <c r="G43" s="10">
        <f>SUM(G44:G47)</f>
        <v>2273</v>
      </c>
      <c r="H43" s="10">
        <f>H44+H45+H46+H47</f>
        <v>50</v>
      </c>
      <c r="I43" s="10">
        <f>I44+I45+I46+I47</f>
        <v>2173</v>
      </c>
      <c r="J43" s="11"/>
      <c r="L43" s="33"/>
    </row>
    <row r="44" spans="1:12" ht="15.75">
      <c r="A44" s="13">
        <v>1</v>
      </c>
      <c r="B44" s="14" t="s">
        <v>57</v>
      </c>
      <c r="C44" s="15">
        <v>9</v>
      </c>
      <c r="D44" s="15">
        <v>402</v>
      </c>
      <c r="E44" s="15">
        <f>J44*31</f>
        <v>62</v>
      </c>
      <c r="F44" s="16">
        <v>8</v>
      </c>
      <c r="G44" s="16">
        <f>'[2]01'!I41+'[2]01'!I48+'[2]02'!I41+'[2]02'!I48+'[2]03'!I41+'[2]03'!I48+'[2]04'!I41+'[2]04'!I48+'[2]05'!I41+'[2]05'!I48+'[2]06'!I41+'[2]06'!I48+'[2]07'!I41+'[2]07'!I48+'[2]08'!I41+'[2]08'!I48+'[2]09'!I41+'[2]09'!I48+'[2]10'!I41+'[2]10'!I48+'[2]11'!I41+'[2]11'!I48+'[2]12'!I41+'[2]12'!I48+'[2]13'!I41+'[2]13'!I48+'[2]14'!I41+'[2]14'!I48+'[2]15'!I41+'[2]15'!I48+'[2]16'!I41+'[2]16'!I48+'[2]17'!I41+'[2]17'!I48+'[2]18'!I41+'[2]18'!I48+'[2]19'!I41+'[2]19'!I48+'[2]20'!I41+'[2]20'!I48+'[2]21'!I41+'[2]21'!I48+'[2]22'!I41+'[2]22'!I48+'[2]23'!I41+'[2]23'!I48+'[2]24'!I41+'[2]24'!I48+'[2]25'!I41+'[2]25'!I48+'[2]26'!I41+'[2]26'!I48+'[2]27'!I41+'[2]27'!I48+'[2]28'!I41+'[2]28'!I48+'[2]29'!I41+'[2]29'!I48+'[2]30'!I41+'[2]30'!I48+'[2]31'!I41+'[2]31'!I48</f>
        <v>1111</v>
      </c>
      <c r="H44" s="16">
        <f>'[2]01'!D41+'[2]01'!D48+'[2]02'!D41+'[2]02'!D48+'[2]03'!D41+'[2]03'!D48+'[2]04'!D41+'[2]04'!D48+'[2]05'!D41+'[2]05'!D48+'[2]06'!D41+'[2]06'!D48+'[2]07'!D41+'[2]07'!D48+'[2]08'!D41+'[2]08'!D48+'[2]09'!D41+'[2]09'!D48+'[2]10'!D41+'[2]10'!D48+'[2]11'!D41+'[2]11'!D48+'[2]12'!D41+'[2]12'!D48+'[2]13'!D41+'[2]13'!D48+'[2]14'!D41+'[2]14'!D48+'[2]15'!D41+'[2]15'!D48+'[2]16'!D41+'[2]16'!D48+'[2]17'!D41+'[2]17'!D48+'[2]18'!D41+'[2]18'!D48+'[2]19'!D41+'[2]19'!D48+'[2]20'!D41+'[2]20'!D48+'[2]21'!D41+'[2]21'!D48+'[2]22'!D41+'[2]22'!D48+'[2]23'!D41+'[2]23'!D48+'[2]24'!D41+'[2]24'!D48+'[2]25'!D41+'[2]25'!D48+'[2]26'!D41+'[2]26'!D48+'[2]27'!D41+'[2]27'!D48+'[2]28'!D41+'[2]28'!D48+'[2]29'!D41+'[2]29'!D48+'[2]30'!D41+'[2]30'!D48+'[2]31'!D41+'[2]31'!D48</f>
        <v>24</v>
      </c>
      <c r="I44" s="16">
        <f>'[2]01'!G41+'[2]01'!G48+'[2]02'!G41+'[2]02'!G48+'[2]03'!G41+'[2]03'!G48+'[2]04'!G41+'[2]04'!G48+'[2]05'!G41+'[2]05'!G48+'[2]06'!G41+'[2]06'!G48+'[2]07'!G41+'[2]07'!G48+'[2]08'!G41+'[2]08'!G48+'[2]09'!G41+'[2]09'!G48+'[2]10'!G41+'[2]10'!G48+'[2]11'!G41+'[2]11'!G48+'[2]12'!G41+'[2]12'!G48+'[2]13'!G41+'[2]13'!G48+'[2]14'!G41+'[2]14'!G48+'[2]15'!G41+'[2]15'!G48+'[2]16'!G41+'[2]16'!G48+'[2]17'!G41+'[2]17'!G48+'[2]18'!G41+'[2]18'!G48+'[2]19'!G41+'[2]19'!G48+'[2]20'!G41+'[2]20'!G48+'[2]21'!G41+'[2]21'!G48+'[2]22'!G41+'[2]22'!G48+'[2]23'!G41+'[2]23'!G48+'[2]24'!G41+'[2]24'!G48+'[2]25'!G41+'[2]25'!G48+'[2]26'!G41+'[2]26'!G48+'[2]27'!G41+'[2]27'!G48+'[2]28'!G41+'[2]28'!G48+'[2]29'!G41+'[2]29'!G48+'[2]30'!G41+'[2]30'!G48+'[2]31'!G41+'[2]31'!G48</f>
        <v>1063</v>
      </c>
      <c r="J44" s="17">
        <v>2</v>
      </c>
      <c r="K44" s="16"/>
      <c r="L44" s="33"/>
    </row>
    <row r="45" spans="1:12" ht="15.75">
      <c r="A45" s="13">
        <v>2</v>
      </c>
      <c r="B45" s="14" t="s">
        <v>58</v>
      </c>
      <c r="C45" s="15">
        <v>1</v>
      </c>
      <c r="D45" s="15">
        <v>42</v>
      </c>
      <c r="E45" s="15">
        <f>J45*31</f>
        <v>6.2</v>
      </c>
      <c r="F45" s="15">
        <v>0</v>
      </c>
      <c r="G45" s="16">
        <f>'[2]01'!I42+'[2]02'!I42+'[2]03'!I42+'[2]04'!I42+'[2]05'!I42+'[2]06'!I42+'[2]07'!I42+'[2]08'!I42+'[2]09'!I42+'[2]10'!I42+'[2]11'!I42+'[2]12'!I42+'[2]13'!I42+'[2]14'!I42+'[2]15'!I42+'[2]16'!I42+'[2]17'!I42+'[2]18'!I42+'[2]19'!I42+'[2]20'!I42+'[2]21'!I42+'[2]22'!I42+'[2]23'!I42+'[2]24'!I42+'[2]25'!I42+'[2]26'!I42+'[2]27'!I42+'[2]28'!I42+'[2]29'!I42+'[2]30'!I42+'[2]31'!I42</f>
        <v>0</v>
      </c>
      <c r="H45" s="16">
        <f>'[2]01'!D42+'[2]02'!D42+'[2]03'!D42+'[2]04'!D42+'[2]05'!D42+'[2]06'!D42+'[2]07'!D42+'[2]08'!D42+'[2]09'!D42+'[2]10'!D42+'[2]11'!D42+'[2]12'!D42+'[2]13'!D42+'[2]14'!D42+'[2]15'!D42+'[2]16'!D42+'[2]17'!D42+'[2]18'!D42+'[2]19'!D42+'[2]20'!D42+'[2]21'!D42+'[2]22'!D42+'[2]23'!D42+'[2]24'!D42+'[2]25'!D42+'[2]26'!D42+'[2]27'!D42+'[2]28'!D42+'[2]29'!D42+'[2]30'!D42+'[2]31'!D42</f>
        <v>0</v>
      </c>
      <c r="I45" s="16">
        <f>'[2]01'!G42+'[2]02'!G42+'[2]03'!G42+'[2]04'!G42+'[2]05'!G42+'[2]06'!G42+'[2]07'!G42+'[2]08'!G42+'[2]09'!G42+'[2]10'!G42+'[2]11'!G42+'[2]12'!G42+'[2]13'!G42+'[2]14'!G42+'[2]15'!G42+'[2]16'!G42+'[2]17'!G42+'[2]18'!G42+'[2]19'!G42+'[2]20'!G42+'[2]21'!G42+'[2]22'!G42+'[2]23'!G42+'[2]24'!G42+'[2]25'!G42+'[2]26'!G42+'[2]27'!G42+'[2]28'!G42+'[2]29'!G42+'[2]30'!G42+'[2]31'!G42</f>
        <v>0</v>
      </c>
      <c r="J45" s="17">
        <v>0.2</v>
      </c>
      <c r="L45" s="33"/>
    </row>
    <row r="46" spans="1:12" ht="15.75">
      <c r="A46" s="13">
        <v>3</v>
      </c>
      <c r="B46" s="14" t="s">
        <v>59</v>
      </c>
      <c r="C46" s="15">
        <v>3</v>
      </c>
      <c r="D46" s="15">
        <v>136</v>
      </c>
      <c r="E46" s="15">
        <f>J46*31</f>
        <v>31</v>
      </c>
      <c r="F46" s="16">
        <v>3</v>
      </c>
      <c r="G46" s="16">
        <f>'[2]01'!I43+'[2]02'!I43+'[2]03'!I43+'[2]04'!I43+'[2]05'!I43+'[2]06'!I43+'[2]07'!I43+'[2]08'!I43+'[2]09'!I43+'[2]10'!I43+'[2]11'!I43+'[2]12'!I43+'[2]13'!I43+'[2]14'!I43+'[2]15'!I43+'[2]16'!I43+'[2]17'!I43+'[2]18'!I43+'[2]19'!I43+'[2]20'!I43+'[2]21'!I43+'[2]22'!I43+'[2]23'!I43+'[2]24'!I43+'[2]25'!I43+'[2]26'!I43+'[2]27'!I43+'[2]28'!I43+'[2]29'!I43+'[2]30'!I43+'[2]31'!I43+'[2]01'!I49+'[2]02'!I49+'[2]03'!I49+'[2]04'!I49+'[2]05'!I49+'[2]06'!I49+'[2]07'!I49+'[2]08'!I49+'[2]09'!I49+'[2]10'!I49+'[2]11'!I49+'[2]12'!I49+'[2]13'!I49+'[2]14'!I49+'[2]15'!I49+'[2]16'!I49+'[2]17'!I49+'[2]18'!I49+'[2]19'!I49+'[2]20'!I49+'[2]21'!I49+'[2]22'!I49+'[2]23'!I49+'[2]24'!I49+'[2]25'!I49+'[2]26'!I49+'[2]27'!I49+'[2]28'!I49+'[2]29'!I49+'[2]30'!I49+'[2]31'!I49</f>
        <v>1021</v>
      </c>
      <c r="H46" s="16">
        <f>'[2]01'!D43+'[2]01'!D49+'[2]02'!D43+'[2]02'!D49+'[2]03'!D43+'[2]03'!D49+'[2]04'!D43+'[2]04'!D49+'[2]05'!D43+'[2]05'!D49+'[2]06'!D43+'[2]06'!D49+'[2]07'!D43+'[2]07'!D49+'[2]08'!D43+'[2]08'!D49+'[2]09'!D43+'[2]09'!D49+'[2]10'!D43+'[2]10'!D49+'[2]11'!D43+'[2]11'!D49+'[2]12'!D43+'[2]12'!D49+'[2]13'!D43+'[2]13'!D49+'[2]14'!D43+'[2]14'!D49+'[2]15'!D43+'[2]15'!D49+'[2]16'!D43+'[2]16'!D49+'[2]17'!D43+'[2]17'!D49+'[2]18'!D43+'[2]18'!D49+'[2]19'!D43+'[2]19'!D49+'[2]20'!D43+'[2]20'!D49+'[2]21'!D43+'[2]21'!D49+'[2]22'!D43+'[2]22'!D49+'[2]23'!D43+'[2]23'!D49+'[2]24'!D43+'[2]24'!D49+'[2]25'!D43+'[2]25'!D49+'[2]26'!D43+'[2]26'!D49+'[2]27'!D43+'[2]27'!D49+'[2]28'!D43+'[2]28'!D49+'[2]29'!D43+'[2]29'!D49+'[2]30'!D43+'[2]30'!D49+'[2]31'!D43+'[2]31'!D49</f>
        <v>23</v>
      </c>
      <c r="I46" s="16">
        <f>'[2]01'!G43+'[2]01'!G49+'[2]02'!G43+'[2]02'!G49+'[2]03'!G43+'[2]03'!G49+'[2]04'!G43+'[2]04'!G49+'[2]05'!G43+'[2]05'!G49+'[2]06'!G43+'[2]06'!G49+'[2]07'!G43+'[2]07'!G49+'[2]08'!G43+'[2]08'!G49+'[2]09'!G43+'[2]09'!G49+'[2]10'!G43+'[2]10'!G49+'[2]11'!G43+'[2]11'!G49+'[2]12'!G43+'[2]12'!G49+'[2]13'!G43+'[2]13'!G49+'[2]14'!G43+'[2]14'!G49+'[2]15'!G43+'[2]15'!G49+'[2]16'!G43+'[2]16'!G49+'[2]17'!G43+'[2]17'!G49+'[2]18'!G43+'[2]18'!G49+'[2]19'!G43+'[2]19'!G49+'[2]20'!G43+'[2]20'!G49+'[2]21'!G43+'[2]21'!G49+'[2]22'!G43+'[2]22'!G49+'[2]23'!G43+'[2]23'!G49+'[2]24'!G43+'[2]24'!G49+'[2]25'!G43+'[2]25'!G49+'[2]26'!G43+'[2]26'!G49+'[2]27'!G43+'[2]27'!G49+'[2]28'!G43+'[2]28'!G49+'[2]29'!G43+'[2]29'!G49+'[2]30'!G43+'[2]30'!G49+'[2]31'!G43+'[2]31'!G49</f>
        <v>975</v>
      </c>
      <c r="J46" s="17">
        <v>1</v>
      </c>
      <c r="K46" s="16"/>
      <c r="L46" s="33"/>
    </row>
    <row r="47" spans="1:12" ht="15.75">
      <c r="A47" s="13">
        <v>4</v>
      </c>
      <c r="B47" s="14" t="s">
        <v>60</v>
      </c>
      <c r="C47" s="15">
        <v>1</v>
      </c>
      <c r="D47" s="15">
        <v>47</v>
      </c>
      <c r="E47" s="15">
        <f>J47*31</f>
        <v>6.2</v>
      </c>
      <c r="F47" s="15">
        <v>1</v>
      </c>
      <c r="G47" s="16">
        <f>'[2]01'!I44+'[2]02'!I44+'[2]03'!I44+'[2]04'!I44+'[2]05'!I44+'[2]06'!I44+'[2]07'!I44+'[2]08'!I44+'[2]09'!I44+'[2]10'!I44+'[2]11'!I44+'[2]12'!I44+'[2]13'!I44+'[2]14'!I44+'[2]15'!I44+'[2]16'!I44+'[2]17'!I44+'[2]18'!I44+'[2]19'!I44+'[2]20'!I44+'[2]21'!I44+'[2]22'!I44+'[2]23'!I44+'[2]24'!I44+'[2]25'!I44+'[2]26'!I44+'[2]27'!I44+'[2]28'!I44+'[2]29'!I44+'[2]30'!I44+'[2]31'!I44</f>
        <v>141</v>
      </c>
      <c r="H47" s="16">
        <f>'[2]01'!D44+'[2]02'!D44+'[2]03'!D44+'[2]04'!D44+'[2]05'!D44+'[2]06'!D44+'[2]07'!D44+'[2]08'!D44+'[2]09'!D44+'[2]10'!D44+'[2]11'!D44+'[2]12'!D44+'[2]13'!D44+'[2]14'!D44+'[2]15'!D44+'[2]16'!D44+'[2]17'!D44+'[2]18'!D44+'[2]19'!D44+'[2]20'!D44+'[2]21'!D44+'[2]22'!D44+'[2]23'!D44+'[2]24'!D44+'[2]25'!D44+'[2]26'!D44+'[2]27'!D44+'[2]28'!D44+'[2]29'!D44+'[2]30'!D44+'[2]31'!D44</f>
        <v>3</v>
      </c>
      <c r="I47" s="16">
        <f>'[2]01'!G44+'[2]02'!G44+'[2]03'!G44+'[2]04'!G44+'[2]05'!G44+'[2]06'!G44+'[2]07'!G44+'[2]08'!G44+'[2]09'!G44+'[2]10'!G44+'[2]11'!G44+'[2]12'!G44+'[2]13'!G44+'[2]14'!G44+'[2]15'!G44+'[2]16'!G44+'[2]17'!G44+'[2]18'!G44+'[2]19'!G44+'[2]20'!G44+'[2]21'!G44+'[2]22'!G44+'[2]23'!G44+'[2]24'!G44+'[2]25'!G44+'[2]26'!G44+'[2]27'!G44+'[2]28'!G44+'[2]29'!G44+'[2]30'!G44+'[2]31'!G44</f>
        <v>135</v>
      </c>
      <c r="J47" s="17">
        <v>0.2</v>
      </c>
      <c r="L47" s="33"/>
    </row>
    <row r="48" spans="1:12" ht="15.75">
      <c r="A48" s="7" t="s">
        <v>61</v>
      </c>
      <c r="B48" s="19" t="s">
        <v>62</v>
      </c>
      <c r="C48" s="9">
        <f t="shared" ref="C48:I48" si="12">C49</f>
        <v>2</v>
      </c>
      <c r="D48" s="9">
        <f t="shared" si="12"/>
        <v>81</v>
      </c>
      <c r="E48" s="9">
        <f t="shared" si="12"/>
        <v>31</v>
      </c>
      <c r="F48" s="9">
        <f t="shared" si="12"/>
        <v>2</v>
      </c>
      <c r="G48" s="10">
        <f t="shared" si="12"/>
        <v>210</v>
      </c>
      <c r="H48" s="10">
        <f t="shared" si="12"/>
        <v>6</v>
      </c>
      <c r="I48" s="10">
        <f t="shared" si="12"/>
        <v>198</v>
      </c>
      <c r="J48" s="11"/>
      <c r="L48" s="33"/>
    </row>
    <row r="49" spans="1:12" ht="15.75">
      <c r="A49" s="13">
        <v>1</v>
      </c>
      <c r="B49" s="14" t="s">
        <v>63</v>
      </c>
      <c r="C49" s="15">
        <v>2</v>
      </c>
      <c r="D49" s="15">
        <v>81</v>
      </c>
      <c r="E49" s="15">
        <f>J49*31</f>
        <v>31</v>
      </c>
      <c r="F49" s="15">
        <v>2</v>
      </c>
      <c r="G49" s="16">
        <f>'[2]01'!I58+'[2]02'!I58+'[2]03'!I58+'[2]04'!I58+'[2]05'!I58+'[2]06'!I58+'[2]07'!I58+'[2]08'!I58+'[2]09'!I58+'[2]10'!I58+'[2]11'!I58+'[2]12'!I58+'[2]13'!I58+'[2]14'!I58+'[2]15'!I58+'[2]16'!I58+'[2]17'!I58+'[2]18'!I58+'[2]19'!I58+'[2]20'!I58+'[2]21'!I58+'[2]22'!I58+'[2]23'!I58+'[2]24'!I58+'[2]25'!I58+'[2]26'!I58+'[2]27'!I58+'[2]28'!I58+'[2]29'!I58+'[2]30'!I58+'[2]31'!I58</f>
        <v>210</v>
      </c>
      <c r="H49" s="16">
        <f>'[2]01'!C58+'[2]02'!C58+'[2]03'!C58+'[2]04'!C58+'[2]05'!C58+'[2]06'!C58+'[2]07'!C58+'[2]08'!C58+'[2]09'!C58+'[2]10'!C58+'[2]11'!C58+'[2]12'!C58+'[2]13'!C58+'[2]14'!C58+'[2]15'!C58+'[2]16'!C58+'[2]17'!C58+'[2]18'!C58+'[2]19'!C58+'[2]20'!C58+'[2]21'!C58+'[2]22'!C58+'[2]23'!C58+'[2]24'!C58+'[2]25'!C58+'[2]26'!C58+'[2]27'!C58+'[2]28'!C58+'[2]29'!C58+'[2]30'!C58+'[2]31'!C58</f>
        <v>6</v>
      </c>
      <c r="I49" s="16">
        <f>'[2]01'!F58+'[2]02'!F58+'[2]03'!F58+'[2]04'!F58+'[2]05'!F58+'[2]06'!F58+'[2]07'!F58+'[2]08'!F58+'[2]09'!F58+'[2]10'!F58+'[2]11'!F58+'[2]12'!F58+'[2]13'!F58+'[2]14'!F58+'[2]15'!F58+'[2]16'!F58+'[2]17'!F58+'[2]18'!F58+'[2]19'!F58+'[2]20'!F58+'[2]21'!F58+'[2]22'!F58+'[2]23'!F58+'[2]24'!F58+'[2]25'!F58+'[2]26'!F58+'[2]27'!F58+'[2]28'!F58+'[2]29'!F58+'[2]30'!F58+'[2]31'!F58</f>
        <v>198</v>
      </c>
      <c r="J49" s="17">
        <v>1</v>
      </c>
      <c r="L49" s="33"/>
    </row>
    <row r="50" spans="1:12" ht="15.75">
      <c r="A50" s="7" t="s">
        <v>64</v>
      </c>
      <c r="B50" s="19" t="s">
        <v>65</v>
      </c>
      <c r="C50" s="9">
        <f t="shared" ref="C50:I50" si="13">C51</f>
        <v>2</v>
      </c>
      <c r="D50" s="9">
        <f t="shared" si="13"/>
        <v>93</v>
      </c>
      <c r="E50" s="9">
        <f t="shared" si="13"/>
        <v>6.2</v>
      </c>
      <c r="F50" s="9">
        <f t="shared" si="13"/>
        <v>2</v>
      </c>
      <c r="G50" s="10">
        <f t="shared" si="13"/>
        <v>233</v>
      </c>
      <c r="H50" s="10">
        <f t="shared" si="13"/>
        <v>5</v>
      </c>
      <c r="I50" s="10">
        <f t="shared" si="13"/>
        <v>228</v>
      </c>
      <c r="J50" s="11"/>
      <c r="L50" s="33"/>
    </row>
    <row r="51" spans="1:12" ht="16.5" thickBot="1">
      <c r="A51" s="21">
        <v>1</v>
      </c>
      <c r="B51" s="22" t="s">
        <v>66</v>
      </c>
      <c r="C51" s="23">
        <v>2</v>
      </c>
      <c r="D51" s="23">
        <v>93</v>
      </c>
      <c r="E51" s="23">
        <f>J51*31</f>
        <v>6.2</v>
      </c>
      <c r="F51" s="23">
        <v>2</v>
      </c>
      <c r="G51" s="16">
        <f>'[2]01'!I60+'[2]02'!I60+'[2]03'!I60+'[2]04'!I60+'[2]05'!I60+'[2]06'!I60+'[2]07'!I60+'[2]08'!I60+'[2]09'!I60+'[2]10'!I60+'[2]11'!I60+'[2]12'!I60+'[2]13'!I60+'[2]14'!I60+'[2]15'!I60+'[2]16'!I60+'[2]17'!I60+'[2]18'!I60+'[2]19'!I60+'[2]20'!I60+'[2]21'!I60+'[2]22'!I60+'[2]23'!I60+'[2]24'!I60+'[2]25'!I60+'[2]26'!I60+'[2]27'!I60+'[2]28'!I60+'[2]29'!I60+'[2]30'!I60+'[2]31'!I60</f>
        <v>233</v>
      </c>
      <c r="H51" s="16">
        <f>'[2]01'!D60+'[2]02'!D60+'[2]03'!D60+'[2]04'!D60+'[2]05'!D60+'[2]06'!D60+'[2]07'!D60+'[2]08'!D60+'[2]09'!D60+'[2]10'!D60+'[2]11'!D60+'[2]12'!D60+'[2]13'!D60+'[2]14'!D60+'[2]15'!D60+'[2]16'!D60+'[2]17'!D60+'[2]18'!D60+'[2]19'!D60+'[2]20'!D60+'[2]21'!D60+'[2]22'!D60+'[2]23'!D60+'[2]24'!D60+'[2]25'!D60+'[2]26'!D60+'[2]27'!D60+'[2]28'!D60+'[2]29'!D60+'[2]30'!D60+'[2]31'!D60</f>
        <v>5</v>
      </c>
      <c r="I51" s="16">
        <f>'[2]01'!G60+'[2]02'!G60+'[2]03'!G60+'[2]04'!G60+'[2]05'!G60+'[2]06'!G60+'[2]07'!G60+'[2]08'!G60+'[2]09'!G60+'[2]10'!G60+'[2]11'!G60+'[2]12'!G60+'[2]13'!G60+'[2]14'!G60+'[2]15'!G60+'[2]16'!G60+'[2]17'!G60+'[2]18'!G60+'[2]19'!G60+'[2]20'!G60+'[2]21'!G60+'[2]22'!G60+'[2]23'!G60+'[2]24'!G60+'[2]25'!G60+'[2]26'!G60+'[2]27'!G60+'[2]28'!G60+'[2]29'!G60+'[2]30'!G60+'[2]31'!G60</f>
        <v>228</v>
      </c>
      <c r="J51" s="17">
        <v>0.2</v>
      </c>
      <c r="L51" s="33"/>
    </row>
    <row r="52" spans="1:12" ht="16.5" thickTop="1">
      <c r="A52" s="24"/>
      <c r="B52" s="24"/>
      <c r="C52" s="24"/>
      <c r="D52" s="24"/>
      <c r="E52" s="24"/>
      <c r="F52" s="24"/>
      <c r="G52" s="79" t="s">
        <v>118</v>
      </c>
      <c r="H52" s="79"/>
      <c r="I52" s="79"/>
      <c r="J52" s="79"/>
    </row>
    <row r="53" spans="1:12" ht="15.75">
      <c r="A53" s="24"/>
      <c r="B53" s="25" t="s">
        <v>68</v>
      </c>
      <c r="C53" s="24"/>
      <c r="D53" s="24"/>
      <c r="E53" s="24"/>
      <c r="F53" s="24"/>
      <c r="G53" s="80" t="s">
        <v>69</v>
      </c>
      <c r="H53" s="80"/>
      <c r="I53" s="80"/>
      <c r="J53" s="80"/>
    </row>
    <row r="54" spans="1:12" ht="15.75">
      <c r="A54" s="24"/>
      <c r="B54" s="73" t="s">
        <v>70</v>
      </c>
      <c r="C54" s="24"/>
      <c r="D54" s="24"/>
      <c r="E54" s="24"/>
      <c r="F54" s="24"/>
      <c r="G54" s="24"/>
      <c r="H54" s="24"/>
      <c r="I54" s="24"/>
      <c r="J54" s="74"/>
    </row>
    <row r="55" spans="1:12" ht="15.75">
      <c r="A55" s="24"/>
      <c r="B55" s="75" t="s">
        <v>71</v>
      </c>
      <c r="C55" s="24"/>
      <c r="D55" s="24"/>
      <c r="E55" s="24"/>
      <c r="F55" s="24"/>
      <c r="G55" s="24"/>
      <c r="H55" s="24"/>
      <c r="I55" s="24"/>
      <c r="J55" s="74"/>
    </row>
    <row r="56" spans="1:12" ht="15.75">
      <c r="A56" s="24"/>
      <c r="B56" s="75" t="s">
        <v>72</v>
      </c>
      <c r="C56" s="24"/>
      <c r="D56" s="24"/>
      <c r="E56" s="24"/>
      <c r="F56" s="24"/>
      <c r="G56" s="24"/>
      <c r="H56" s="24"/>
      <c r="I56" s="24"/>
      <c r="J56" s="74"/>
    </row>
    <row r="57" spans="1:12">
      <c r="A57" s="4"/>
      <c r="B57" s="4"/>
      <c r="C57" s="4"/>
      <c r="D57" s="4"/>
      <c r="E57" s="4"/>
      <c r="F57" s="4"/>
      <c r="G57" s="4"/>
      <c r="H57" s="4"/>
      <c r="I57" s="4"/>
      <c r="J57" s="5"/>
    </row>
    <row r="58" spans="1:12">
      <c r="A58" s="4"/>
      <c r="B58" s="4"/>
      <c r="C58" s="4"/>
      <c r="D58" s="4"/>
      <c r="E58" s="4"/>
      <c r="F58" s="4"/>
      <c r="G58" s="4"/>
      <c r="H58" s="27"/>
      <c r="I58" s="27"/>
      <c r="J58" s="5"/>
    </row>
    <row r="59" spans="1:12">
      <c r="A59" s="4"/>
      <c r="B59" s="4"/>
      <c r="C59" s="4"/>
      <c r="D59" s="4"/>
      <c r="E59" s="4"/>
      <c r="F59" s="4"/>
      <c r="G59" s="4"/>
      <c r="H59" s="4"/>
      <c r="I59" s="4"/>
      <c r="J59" s="5"/>
    </row>
    <row r="60" spans="1:12">
      <c r="A60" s="4"/>
      <c r="B60" s="4"/>
      <c r="C60" s="4"/>
      <c r="D60" s="4"/>
      <c r="E60" s="4"/>
      <c r="F60" s="4"/>
      <c r="G60" s="4"/>
      <c r="H60" s="4"/>
      <c r="I60" s="4"/>
      <c r="J60" s="5"/>
    </row>
    <row r="61" spans="1:12">
      <c r="A61" s="4"/>
      <c r="B61" s="25"/>
      <c r="C61" s="4"/>
      <c r="D61" s="4"/>
      <c r="E61" s="4"/>
      <c r="F61" s="4"/>
      <c r="G61" s="81"/>
      <c r="H61" s="81"/>
      <c r="I61" s="81"/>
      <c r="J61" s="81"/>
    </row>
    <row r="62" spans="1:12">
      <c r="A62" s="4"/>
      <c r="B62" s="26"/>
      <c r="C62" s="4"/>
      <c r="D62" s="4"/>
      <c r="E62" s="4"/>
      <c r="F62" s="4"/>
      <c r="G62" s="4"/>
      <c r="H62" s="4"/>
      <c r="I62" s="4"/>
      <c r="J62" s="5"/>
    </row>
    <row r="63" spans="1:12">
      <c r="A63" s="4"/>
      <c r="B63" s="4"/>
      <c r="C63" s="4"/>
      <c r="D63" s="4"/>
      <c r="E63" s="4"/>
      <c r="F63" s="4"/>
      <c r="G63" s="4"/>
      <c r="H63" s="4"/>
      <c r="I63" s="4"/>
      <c r="J63" s="5"/>
    </row>
    <row r="64" spans="1:12">
      <c r="A64" s="4"/>
      <c r="B64" s="4"/>
      <c r="C64" s="4"/>
      <c r="D64" s="4"/>
      <c r="E64" s="4"/>
      <c r="F64" s="4"/>
      <c r="G64" s="4"/>
      <c r="H64" s="4"/>
      <c r="I64" s="4"/>
      <c r="J64" s="5"/>
    </row>
    <row r="65" spans="1:10">
      <c r="A65" s="4"/>
      <c r="B65" s="4"/>
      <c r="C65" s="4"/>
      <c r="D65" s="4"/>
      <c r="E65" s="4"/>
      <c r="F65" s="4"/>
      <c r="G65" s="4"/>
      <c r="H65" s="4"/>
      <c r="I65" s="4"/>
      <c r="J65" s="5"/>
    </row>
    <row r="66" spans="1:10">
      <c r="A66" s="4"/>
      <c r="B66" s="4"/>
      <c r="C66" s="4"/>
      <c r="D66" s="4"/>
      <c r="E66" s="4"/>
      <c r="F66" s="4"/>
      <c r="G66" s="4"/>
      <c r="H66" s="4"/>
      <c r="I66" s="4"/>
      <c r="J66" s="5"/>
    </row>
  </sheetData>
  <mergeCells count="15">
    <mergeCell ref="A6:J6"/>
    <mergeCell ref="A1:C1"/>
    <mergeCell ref="D1:J1"/>
    <mergeCell ref="A2:C2"/>
    <mergeCell ref="D2:J2"/>
    <mergeCell ref="A4:J4"/>
    <mergeCell ref="G52:J52"/>
    <mergeCell ref="G53:J53"/>
    <mergeCell ref="G61:J61"/>
    <mergeCell ref="A8:J8"/>
    <mergeCell ref="A10:A11"/>
    <mergeCell ref="B10:B11"/>
    <mergeCell ref="C10:E10"/>
    <mergeCell ref="F10:I10"/>
    <mergeCell ref="J10:J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6"/>
  <sheetViews>
    <sheetView topLeftCell="A4" workbookViewId="0">
      <selection activeCell="A14" sqref="A14:XFD14"/>
    </sheetView>
  </sheetViews>
  <sheetFormatPr defaultRowHeight="15"/>
  <cols>
    <col min="2" max="2" width="42.5703125" bestFit="1" customWidth="1"/>
  </cols>
  <sheetData>
    <row r="1" spans="1:12" ht="15.75">
      <c r="A1" s="94" t="s">
        <v>0</v>
      </c>
      <c r="B1" s="94"/>
      <c r="C1" s="94"/>
      <c r="D1" s="94" t="s">
        <v>1</v>
      </c>
      <c r="E1" s="94"/>
      <c r="F1" s="94"/>
      <c r="G1" s="94"/>
      <c r="H1" s="94"/>
      <c r="I1" s="94"/>
      <c r="J1" s="94"/>
      <c r="L1" s="1"/>
    </row>
    <row r="2" spans="1:12" ht="18">
      <c r="A2" s="96" t="s">
        <v>2</v>
      </c>
      <c r="B2" s="96"/>
      <c r="C2" s="96"/>
      <c r="D2" s="97" t="s">
        <v>3</v>
      </c>
      <c r="E2" s="97"/>
      <c r="F2" s="97"/>
      <c r="G2" s="97"/>
      <c r="H2" s="97"/>
      <c r="I2" s="97"/>
      <c r="J2" s="97"/>
      <c r="L2" s="2"/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2" ht="22.5">
      <c r="A4" s="98" t="s">
        <v>4</v>
      </c>
      <c r="B4" s="99"/>
      <c r="C4" s="99"/>
      <c r="D4" s="99"/>
      <c r="E4" s="99"/>
      <c r="F4" s="99"/>
      <c r="G4" s="99"/>
      <c r="H4" s="99"/>
      <c r="I4" s="99"/>
      <c r="J4" s="99"/>
    </row>
    <row r="5" spans="1:1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2">
      <c r="A6" s="96" t="s">
        <v>5</v>
      </c>
      <c r="B6" s="96"/>
      <c r="C6" s="96"/>
      <c r="D6" s="96"/>
      <c r="E6" s="96"/>
      <c r="F6" s="96"/>
      <c r="G6" s="96"/>
      <c r="H6" s="96"/>
      <c r="I6" s="96"/>
      <c r="J6" s="96"/>
    </row>
    <row r="7" spans="1:1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2" ht="17.25">
      <c r="A8" s="90" t="s">
        <v>6</v>
      </c>
      <c r="B8" s="95"/>
      <c r="C8" s="95"/>
      <c r="D8" s="95"/>
      <c r="E8" s="95"/>
      <c r="F8" s="95"/>
      <c r="G8" s="95"/>
      <c r="H8" s="95"/>
      <c r="I8" s="95"/>
      <c r="J8" s="95"/>
    </row>
    <row r="9" spans="1:12" ht="15.75" thickBot="1">
      <c r="A9" s="4"/>
      <c r="B9" s="4"/>
      <c r="C9" s="4"/>
      <c r="D9" s="4"/>
      <c r="E9" s="4"/>
      <c r="F9" s="4"/>
      <c r="G9" s="4"/>
      <c r="H9" s="4"/>
      <c r="I9" s="4"/>
      <c r="J9" s="5"/>
    </row>
    <row r="10" spans="1:12" ht="15.75" thickTop="1">
      <c r="A10" s="84" t="s">
        <v>7</v>
      </c>
      <c r="B10" s="86" t="s">
        <v>8</v>
      </c>
      <c r="C10" s="86" t="s">
        <v>9</v>
      </c>
      <c r="D10" s="86"/>
      <c r="E10" s="86"/>
      <c r="F10" s="86" t="s">
        <v>10</v>
      </c>
      <c r="G10" s="86"/>
      <c r="H10" s="86"/>
      <c r="I10" s="86"/>
      <c r="J10" s="88" t="s">
        <v>11</v>
      </c>
    </row>
    <row r="11" spans="1:12" ht="57">
      <c r="A11" s="85"/>
      <c r="B11" s="87"/>
      <c r="C11" s="6" t="s">
        <v>12</v>
      </c>
      <c r="D11" s="6" t="s">
        <v>13</v>
      </c>
      <c r="E11" s="6" t="s">
        <v>14</v>
      </c>
      <c r="F11" s="6" t="s">
        <v>12</v>
      </c>
      <c r="G11" s="6" t="s">
        <v>13</v>
      </c>
      <c r="H11" s="6" t="s">
        <v>14</v>
      </c>
      <c r="I11" s="6" t="s">
        <v>15</v>
      </c>
      <c r="J11" s="89"/>
    </row>
    <row r="12" spans="1:12" s="1" customFormat="1" ht="15.75">
      <c r="A12" s="7" t="s">
        <v>16</v>
      </c>
      <c r="B12" s="8" t="s">
        <v>17</v>
      </c>
      <c r="C12" s="9">
        <f>SUM(C13:C19)</f>
        <v>143</v>
      </c>
      <c r="D12" s="9">
        <f t="shared" ref="D12:I12" si="0">SUM(D13:D19)</f>
        <v>2847</v>
      </c>
      <c r="E12" s="9">
        <f t="shared" si="0"/>
        <v>1920</v>
      </c>
      <c r="F12" s="9">
        <f t="shared" si="0"/>
        <v>141</v>
      </c>
      <c r="G12" s="9">
        <f t="shared" si="0"/>
        <v>43089</v>
      </c>
      <c r="H12" s="9">
        <f t="shared" si="0"/>
        <v>2400</v>
      </c>
      <c r="I12" s="9">
        <f t="shared" si="0"/>
        <v>40640</v>
      </c>
      <c r="J12" s="11"/>
      <c r="L12" s="12"/>
    </row>
    <row r="13" spans="1:12" s="1" customFormat="1" ht="15.75">
      <c r="A13" s="13">
        <v>1</v>
      </c>
      <c r="B13" s="14" t="s">
        <v>18</v>
      </c>
      <c r="C13" s="15">
        <v>40</v>
      </c>
      <c r="D13" s="15">
        <v>673</v>
      </c>
      <c r="E13" s="15">
        <f>J13*30</f>
        <v>780</v>
      </c>
      <c r="F13" s="15">
        <v>40</v>
      </c>
      <c r="G13" s="16">
        <f>'[3]01'!I9+'[3]01'!I17+'[3]02'!I9+'[3]02'!I17+'[3]03'!I9+'[3]03'!I17+'[3]04'!I9+'[3]04'!I17+'[3]05'!I9+'[3]05'!I17+'[3]06'!I9+'[3]06'!I17+'[3]07'!I9+'[3]07'!I17+'[3]08'!I9+'[3]08'!I17+'[3]09'!I9+'[3]09'!I17+'[3]10'!I9+'[3]10'!I17+'[3]11'!I9+'[3]11'!I17+'[3]12'!I9+'[3]12'!I17+'[3]13'!I9+'[3]13'!I17+'[3]14'!I9+'[3]14'!I17+'[3]15'!I9+'[3]15'!I17+'[3]16'!I9+'[3]16'!I17+'[3]17'!I9+'[3]17'!I17+'[3]18'!I9+'[3]18'!I17+'[3]19'!I9+'[3]19'!I17+'[3]20'!I9+'[3]20'!I17+'[3]21'!I9+'[3]21'!I17+'[3]22'!I9+'[3]22'!I17+'[3]23'!I9+'[3]23'!I17+'[3]24'!I9+'[3]24'!I17+'[3]25'!I9+'[3]25'!I17+'[3]26'!I9+'[3]26'!I17+'[3]27'!I9+'[3]27'!I17+'[3]28'!I9+'[3]28'!I17+'[3]29'!I9+'[3]29'!I17+'[3]30'!I9+'[3]30'!I17+'[3]31'!I9+'[3]31'!I17+58</f>
        <v>16450</v>
      </c>
      <c r="H13" s="16">
        <f>'[3]01'!E9+'[3]01'!E17+'[3]02'!E9+'[3]02'!E17+'[3]03'!E9+'[3]03'!E17+'[3]04'!E9+'[3]04'!E17+'[3]05'!E9+'[3]05'!E17+'[3]06'!E9+'[3]06'!E17+'[3]07'!E9+'[3]07'!E17+'[3]08'!E9+'[3]08'!E17+'[3]09'!E9+'[3]09'!E17+'[3]10'!E9+'[3]10'!E17+'[3]11'!E9+'[3]11'!E17+'[3]12'!E9+'[3]12'!E17+'[3]13'!E9+'[3]13'!E17+'[3]14'!E9+'[3]14'!E17+'[3]15'!E9+'[3]15'!E17+'[3]16'!E9+'[3]16'!E17+'[3]17'!E9+'[3]17'!E17+'[3]18'!E9+'[3]18'!E17+'[3]19'!E9+'[3]19'!E17+'[3]20'!E9+'[3]20'!E17+'[3]21'!E9+'[3]21'!E17+'[3]22'!E9+'[3]22'!E17+'[3]23'!E9+'[3]23'!E17+'[3]24'!E9+'[3]24'!E17+'[3]25'!E9+'[3]25'!E17+'[3]26'!E9+'[3]26'!E17+'[3]27'!E9+'[3]27'!E17+'[3]28'!E9+'[3]28'!E17+'[3]29'!E9+'[3]29'!E17+'[3]30'!E9+'[3]30'!E17+'[3]31'!E9+'[3]31'!E17+2</f>
        <v>1001</v>
      </c>
      <c r="I13" s="16">
        <f>'[3]01'!H9+'[3]01'!H17+'[3]02'!H9+'[3]02'!H17+'[3]03'!H9+'[3]03'!H17+'[3]04'!H9+'[3]04'!H17+'[3]05'!H9+'[3]05'!H17+'[3]06'!H9+'[3]06'!H17+'[3]07'!H9+'[3]07'!H17+'[3]08'!H9+'[3]08'!H17+'[3]09'!H9+'[3]09'!H17+'[3]10'!H9+'[3]10'!H17+'[3]11'!H9+'[3]11'!H17+'[3]12'!H9+'[3]12'!H17+'[3]13'!H9+'[3]13'!H17+'[3]14'!H9+'[3]14'!H17+'[3]15'!H9+'[3]15'!H17+'[3]16'!H9+'[3]16'!H17+'[3]17'!H9+'[3]17'!H17+'[3]18'!H9+'[3]18'!H17+'[3]19'!H9+'[3]19'!H17+'[3]20'!H9+'[3]20'!H17+'[3]21'!H9+'[3]21'!H17+'[3]22'!H9+'[3]22'!H17+'[3]23'!H9+'[3]23'!H17+'[3]24'!H9+'[3]24'!H17+'[3]25'!H9+'[3]25'!H17+'[3]26'!H9+'[3]26'!H17+'[3]27'!H9+'[3]27'!H17+'[3]28'!H9+'[3]28'!H17+'[3]29'!H9+'[3]29'!H17+'[3]30'!H9+'[3]30'!H17+'[3]31'!H9+'[3]31'!H17+56</f>
        <v>15446</v>
      </c>
      <c r="J13" s="17">
        <v>26</v>
      </c>
      <c r="L13" s="12"/>
    </row>
    <row r="14" spans="1:12" s="1" customFormat="1" ht="15.75">
      <c r="A14" s="13">
        <v>4</v>
      </c>
      <c r="B14" s="14" t="s">
        <v>19</v>
      </c>
      <c r="C14" s="15">
        <v>49</v>
      </c>
      <c r="D14" s="15">
        <v>1105</v>
      </c>
      <c r="E14" s="15">
        <f t="shared" ref="E14:E19" si="1">J14*30</f>
        <v>510</v>
      </c>
      <c r="F14" s="15">
        <v>49</v>
      </c>
      <c r="G14" s="16">
        <f>'[3]01'!I12+'[3]01'!I18+'[3]02'!I12+'[3]02'!I18+'[3]03'!I12+'[3]03'!I18+'[3]04'!I12+'[3]04'!I18+'[3]05'!I12+'[3]05'!I18+'[3]06'!I12+'[3]06'!I18+'[3]07'!I12+'[3]07'!I18+'[3]08'!I12+'[3]08'!I18+'[3]09'!I12+'[3]09'!I18+'[3]10'!I12+'[3]10'!I18+'[3]11'!I12+'[3]11'!I18+'[3]12'!I12+'[3]12'!I18+'[3]13'!I12+'[3]13'!I18+'[3]14'!I12+'[3]14'!I18+'[3]15'!I12+'[3]15'!I18+'[3]16'!I12+'[3]16'!I18+'[3]17'!I12+'[3]17'!I18+'[3]18'!I12+'[3]18'!I18+'[3]19'!I12+'[3]19'!I18+'[3]20'!I12+'[3]20'!I18+'[3]21'!I12+'[3]21'!I18+'[3]22'!I12+'[3]22'!I18+'[3]23'!I12+'[3]23'!I18+'[3]24'!I12+'[3]24'!I18+'[3]25'!I12+'[3]25'!I18+'[3]26'!I12+'[3]26'!I18+'[3]27'!I12+'[3]27'!I18+'[3]28'!I12+'[3]28'!I18+'[3]29'!I12+'[3]29'!I18+'[3]30'!I12+'[3]30'!I18+'[3]31'!I12+'[3]31'!I18</f>
        <v>13054</v>
      </c>
      <c r="H14" s="16">
        <f>'[3]01'!E12+'[3]01'!E18+'[3]02'!E12+'[3]02'!E18+'[3]03'!E12+'[3]03'!E18+'[3]04'!E12+'[3]04'!E18+'[3]05'!E12+'[3]05'!E18+'[3]06'!E12+'[3]06'!E18+'[3]07'!E12+'[3]07'!E18+'[3]08'!E12+'[3]08'!E18+'[3]09'!E12+'[3]09'!E18+'[3]10'!E12+'[3]10'!E18+'[3]11'!E12+'[3]11'!E18+'[3]12'!E12+'[3]12'!E18+'[3]13'!E12+'[3]13'!E18+'[3]14'!E12+'[3]14'!E18+'[3]15'!E12+'[3]15'!E18+'[3]16'!E12+'[3]16'!E18+'[3]17'!E12+'[3]17'!E18+'[3]18'!E12+'[3]18'!E18+'[3]19'!E12+'[3]19'!E18+'[3]20'!E12+'[3]20'!E18+'[3]21'!E12+'[3]21'!E18+'[3]22'!E12+'[3]22'!E18+'[3]23'!E12+'[3]23'!E18+'[3]24'!E12+'[3]24'!E18+'[3]25'!E12+'[3]25'!E18+'[3]26'!E12+'[3]26'!E18+'[3]27'!E12+'[3]27'!E18+'[3]28'!E12+'[3]28'!E18+'[3]29'!E12+'[3]29'!E18+'[3]30'!E12+'[3]30'!E18+'[3]31'!E12+'[3]31'!E18</f>
        <v>635</v>
      </c>
      <c r="I14" s="16">
        <f>'[3]01'!H12+'[3]01'!H18+'[3]02'!H12+'[3]02'!H18+'[3]03'!H12+'[3]03'!H18+'[3]04'!H12+'[3]04'!H18+'[3]05'!H12+'[3]05'!H18+'[3]06'!H12+'[3]06'!H18+'[3]07'!H12+'[3]07'!H18+'[3]08'!H12+'[3]08'!H18+'[3]09'!H12+'[3]09'!H18+'[3]10'!H12+'[3]10'!H18+'[3]11'!H12+'[3]11'!H18+'[3]12'!H12+'[3]12'!H18+'[3]13'!H12+'[3]13'!H18+'[3]14'!H12+'[3]14'!H18+'[3]15'!H12+'[3]15'!H18+'[3]16'!H12+'[3]16'!H18+'[3]17'!H12+'[3]17'!H18+'[3]18'!H12+'[3]18'!H18+'[3]19'!H12+'[3]19'!H18+'[3]20'!H12+'[3]20'!H18+'[3]21'!H12+'[3]21'!H18+'[3]22'!H12+'[3]22'!H18+'[3]23'!H12+'[3]23'!H18+'[3]24'!H12+'[3]24'!H18+'[3]25'!H12+'[3]25'!H18+'[3]26'!H12+'[3]26'!H18+'[3]27'!H12+'[3]27'!H18+'[3]28'!H12+'[3]28'!H18+'[3]29'!H12+'[3]29'!H18+'[3]30'!H12+'[3]30'!H18+'[3]31'!H12+'[3]31'!H18</f>
        <v>12419</v>
      </c>
      <c r="J14" s="17">
        <v>17</v>
      </c>
      <c r="L14" s="12"/>
    </row>
    <row r="15" spans="1:12" s="1" customFormat="1" ht="15.75">
      <c r="A15" s="13">
        <v>5</v>
      </c>
      <c r="B15" s="14" t="s">
        <v>20</v>
      </c>
      <c r="C15" s="15">
        <v>44</v>
      </c>
      <c r="D15" s="15">
        <v>829</v>
      </c>
      <c r="E15" s="15">
        <f t="shared" si="1"/>
        <v>510</v>
      </c>
      <c r="F15" s="15">
        <v>44</v>
      </c>
      <c r="G15" s="16">
        <f>'[3]01'!I13+'[3]01'!I19+'[3]02'!I13+'[3]02'!I19+'[3]03'!I13+'[3]03'!I19+'[3]04'!I13+'[3]04'!I19+'[3]05'!I13+'[3]05'!I19+'[3]06'!I13+'[3]06'!I19+'[3]07'!I13+'[3]07'!I19+'[3]08'!I13+'[3]08'!I19+'[3]09'!I13+'[3]09'!I19+'[3]10'!I13+'[3]10'!I19+'[3]11'!I13+'[3]11'!I19+'[3]12'!I13+'[3]12'!I19+'[3]13'!I13+'[3]13'!I19+'[3]14'!I13+'[3]14'!I19+'[3]15'!I13+'[3]15'!I19+'[3]16'!I13+'[3]16'!I19+'[3]17'!I13+'[3]17'!I19+'[3]18'!I13+'[3]18'!I19+'[3]19'!I13+'[3]19'!I19+'[3]20'!I13+'[3]20'!I19+'[3]21'!I13+'[3]21'!I19+'[3]22'!I13+'[3]22'!I19+'[3]23'!I13+'[3]23'!I19+'[3]24'!I13+'[3]24'!I19+'[3]25'!I13+'[3]25'!I19+'[3]26'!I13+'[3]26'!I19+'[3]27'!I13+'[3]27'!I19+'[3]28'!I13+'[3]28'!I19+'[3]29'!I13+'[3]29'!I19+'[3]30'!I13+'[3]30'!I19+'[3]31'!I13+'[3]31'!I19</f>
        <v>11057</v>
      </c>
      <c r="H15" s="16">
        <f>'[3]01'!E13+'[3]01'!E19+'[3]02'!E13+'[3]02'!E19+'[3]03'!E13+'[3]03'!E19+'[3]04'!E13+'[3]04'!E19+'[3]05'!E13+'[3]05'!E19+'[3]06'!E13+'[3]06'!E19+'[3]07'!E13+'[3]07'!E19+'[3]08'!E13+'[3]08'!E19+'[3]09'!E13+'[3]09'!E19+'[3]10'!E13+'[3]10'!E19+'[3]11'!E13+'[3]11'!E19+'[3]12'!E13+'[3]12'!E19+'[3]13'!E13+'[3]13'!E19+'[3]14'!E13+'[3]14'!E19+'[3]15'!E13+'[3]15'!E19+'[3]16'!E13+'[3]16'!E19+'[3]17'!E13+'[3]17'!E19+'[3]18'!E13+'[3]18'!E19+'[3]19'!E13+'[3]19'!E19+'[3]20'!E13+'[3]20'!E19+'[3]21'!E13+'[3]21'!E19+'[3]22'!E13+'[3]22'!E19+'[3]23'!E13+'[3]23'!E19+'[3]24'!E13+'[3]24'!E19+'[3]25'!E13+'[3]25'!E19+'[3]26'!E13+'[3]26'!E19+'[3]27'!E13+'[3]27'!E19+'[3]28'!E13+'[3]28'!E19+'[3]29'!E13+'[3]29'!E19+'[3]30'!E13+'[3]30'!E19+'[3]31'!E13+'[3]31'!E19</f>
        <v>643</v>
      </c>
      <c r="I15" s="16">
        <f>'[3]01'!H13+'[3]01'!H19+'[3]02'!H13+'[3]02'!H19+'[3]03'!H13+'[3]03'!H19+'[3]04'!H13+'[3]04'!H19+'[3]05'!H13+'[3]05'!H19+'[3]06'!H13+'[3]06'!H19+'[3]07'!H13+'[3]07'!H19+'[3]08'!H13+'[3]08'!H19+'[3]09'!H13+'[3]09'!H19+'[3]10'!H13+'[3]10'!H19+'[3]11'!H13+'[3]11'!H19+'[3]12'!H13+'[3]12'!H19+'[3]13'!H13+'[3]13'!H19+'[3]14'!H13+'[3]14'!H19+'[3]15'!H13+'[3]15'!H19+'[3]16'!H13+'[3]16'!H19+'[3]17'!H13+'[3]17'!H19+'[3]18'!H13+'[3]18'!H19+'[3]19'!H13+'[3]19'!H19+'[3]20'!H13+'[3]20'!H19+'[3]21'!H13+'[3]21'!H19+'[3]22'!H13+'[3]22'!H19+'[3]23'!H13+'[3]23'!H19+'[3]24'!H13+'[3]24'!H19+'[3]25'!H13+'[3]25'!H19+'[3]26'!H13+'[3]26'!H19+'[3]27'!H13+'[3]27'!H19+'[3]28'!H13+'[3]28'!H19+'[3]29'!H13+'[3]29'!H19+'[3]30'!H13+'[3]30'!H19+'[3]31'!H13+'[3]31'!H19</f>
        <v>10414</v>
      </c>
      <c r="J15" s="17">
        <v>17</v>
      </c>
      <c r="L15" s="12"/>
    </row>
    <row r="16" spans="1:12" s="1" customFormat="1" ht="15.75">
      <c r="A16" s="13">
        <v>6</v>
      </c>
      <c r="B16" s="14" t="s">
        <v>21</v>
      </c>
      <c r="C16" s="15">
        <v>3</v>
      </c>
      <c r="D16" s="15">
        <v>66</v>
      </c>
      <c r="E16" s="15">
        <f t="shared" si="1"/>
        <v>30</v>
      </c>
      <c r="F16" s="15">
        <v>2</v>
      </c>
      <c r="G16" s="16">
        <f>'[3]01'!I14+'[3]01'!I22+'[3]02'!I14+'[3]02'!I22+'[3]03'!I14+'[3]03'!I22+'[3]04'!I14+'[3]04'!I22+'[3]05'!I14+'[3]05'!I22+'[3]06'!I14+'[3]06'!I22+'[3]07'!I14+'[3]07'!I22+'[3]08'!I14+'[3]08'!I22+'[3]09'!I14+'[3]09'!I22+'[3]10'!I14+'[3]10'!I22+'[3]11'!I14+'[3]11'!I22+'[3]12'!I14+'[3]12'!I22+'[3]13'!I14+'[3]13'!I22+'[3]14'!I14+'[3]14'!I22+'[3]15'!I14+'[3]15'!I22+'[3]16'!I14+'[3]16'!I22+'[3]17'!I14+'[3]17'!I22+'[3]18'!I14+'[3]18'!I22+'[3]19'!I14+'[3]19'!I22+'[3]20'!I14+'[3]20'!I22+'[3]21'!I14+'[3]21'!I22+'[3]22'!I14+'[3]22'!I22+'[3]23'!I14+'[3]23'!I22+'[3]24'!I14+'[3]24'!I22+'[3]25'!I14+'[3]25'!I20+'[3]26'!I14+'[3]26'!I22+'[3]27'!I14+'[3]27'!I22+'[3]28'!I14+'[3]28'!I22+'[3]29'!I14+'[3]29'!I22+'[3]30'!I14+'[3]30'!I22+'[3]31'!I14+'[3]31'!I22</f>
        <v>416</v>
      </c>
      <c r="H16" s="16">
        <f>'[3]01'!E14+'[3]01'!E22+'[3]02'!E14+'[3]02'!E22+'[3]03'!E14+'[3]03'!E22+'[3]04'!E14+'[3]04'!E22+'[3]05'!E14+'[3]05'!E22+'[3]06'!E14+'[3]06'!E22+'[3]07'!E14+'[3]07'!E22+'[3]08'!E14+'[3]08'!E22+'[3]09'!E14+'[3]09'!E22+'[3]10'!E14+'[3]10'!E22+'[3]11'!E14+'[3]11'!E22+'[3]12'!E14+'[3]12'!E22+'[3]13'!E14+'[3]13'!E22+'[3]14'!E14+'[3]14'!E22+'[3]15'!E14+'[3]15'!E22+'[3]16'!E14+'[3]16'!E22+'[3]17'!E14+'[3]17'!E22+'[3]18'!E14+'[3]18'!E22+'[3]19'!E14+'[3]19'!E22+'[3]20'!E14+'[3]20'!E22+'[3]21'!E14+'[3]21'!E22+'[3]22'!E14+'[3]22'!E22+'[3]23'!E14+'[3]23'!E22+'[3]24'!E14+'[3]24'!E22+'[3]25'!E14+'[3]25'!E22+'[3]26'!E14+'[3]26'!E22+'[3]27'!E14+'[3]27'!E22+'[3]28'!E14+'[3]28'!E22+'[3]29'!E14+'[3]29'!E22+'[3]30'!E14+'[3]30'!E22+'[3]31'!E14+'[3]31'!E22</f>
        <v>25</v>
      </c>
      <c r="I16" s="16">
        <f>'[3]01'!H14+'[3]01'!H22+'[3]02'!H14+'[3]02'!H22+'[3]03'!H14+'[3]03'!H22+'[3]04'!H14+'[3]04'!H22+'[3]05'!H14+'[3]05'!H22+'[3]06'!H14+'[3]06'!H22+'[3]07'!H14+'[3]07'!H22+'[3]08'!H14+'[3]08'!H22+'[3]09'!H14+'[3]09'!H22+'[3]10'!H14+'[3]10'!H22+'[3]11'!H14+'[3]11'!H22+'[3]12'!H14+'[3]12'!H22+'[3]13'!H14+'[3]13'!H22+'[3]14'!H14+'[3]14'!H22+'[3]15'!H14+'[3]15'!H22+'[3]16'!H14+'[3]16'!H22+'[3]17'!H14+'[3]17'!H22+'[3]18'!H14+'[3]18'!H22+'[3]19'!H14+'[3]19'!H22+'[3]20'!H14+'[3]20'!H22+'[3]21'!H14+'[3]21'!H22+'[3]22'!H14+'[3]22'!H22+'[3]23'!H14+'[3]23'!H22+'[3]24'!H14+'[3]24'!H22+'[3]25'!H14+'[3]25'!H22+'[3]26'!H14+'[3]26'!H22+'[3]27'!H14+'[3]27'!H22+'[3]28'!H14+'[3]28'!H22+'[3]29'!H14+'[3]29'!H22+'[3]30'!H14+'[3]30'!H22+'[3]31'!H14+'[3]31'!H22</f>
        <v>375</v>
      </c>
      <c r="J16" s="17">
        <v>1</v>
      </c>
      <c r="L16" s="12"/>
    </row>
    <row r="17" spans="1:12" s="1" customFormat="1" ht="15.75">
      <c r="A17" s="13">
        <v>7</v>
      </c>
      <c r="B17" s="14" t="s">
        <v>22</v>
      </c>
      <c r="C17" s="15">
        <v>2</v>
      </c>
      <c r="D17" s="15">
        <v>80</v>
      </c>
      <c r="E17" s="15">
        <f t="shared" si="1"/>
        <v>30</v>
      </c>
      <c r="F17" s="15">
        <v>2</v>
      </c>
      <c r="G17" s="16">
        <f>'[3]01'!I15+'[3]02'!I15+'[3]03'!I15+'[3]04'!I15+'[3]05'!I15+'[3]06'!I15+'[3]07'!I15+'[3]08'!I15+'[3]09'!I15+'[3]10'!I15+'[3]11'!I15+'[3]12'!I15+'[3]13'!I15+'[3]14'!I15+'[3]15'!I15+'[3]16'!I15+'[3]17'!I15+'[3]18'!I15+'[3]19'!I15+'[3]20'!I15+'[3]21'!I15+'[3]22'!I15+'[3]23'!I15+'[3]24'!I15+'[3]25'!I15+'[3]26'!I15+'[3]27'!I15+'[3]28'!I15+'[3]29'!I15+'[3]30'!I15+'[3]31'!I15</f>
        <v>1072</v>
      </c>
      <c r="H17" s="16">
        <f>'[3]01'!E15+'[3]02'!E15+'[3]03'!E15+'[3]04'!E15+'[3]05'!E15+'[3]06'!E15+'[3]07'!E15+'[3]08'!E15+'[3]09'!E15+'[3]10'!E15+'[3]11'!E15+'[3]12'!E15+'[3]13'!E15+'[3]14'!E15+'[3]15'!E15+'[3]16'!E15+'[3]17'!E15+'[3]18'!E15+'[3]19'!E15+'[3]20'!E15+'[3]21'!E15+'[3]22'!E15+'[3]23'!E15+'[3]24'!E15+'[3]25'!E15+'[3]26'!E15+'[3]27'!E15+'[3]28'!E15+'[3]29'!E15+'[3]30'!E15+'[3]31'!E15</f>
        <v>31</v>
      </c>
      <c r="I17" s="16">
        <f>'[3]01'!H15+'[3]02'!H15+'[3]03'!H15+'[3]04'!H15+'[3]05'!H15+'[3]06'!H15+'[3]07'!H15+'[3]08'!H15+'[3]09'!H15+'[3]10'!H15+'[3]11'!H15+'[3]12'!H15+'[3]13'!H15+'[3]14'!H15+'[3]15'!H15+'[3]16'!H15+'[3]17'!H15+'[3]18'!H15+'[3]19'!H15+'[3]20'!H15+'[3]21'!H15+'[3]22'!H15+'[3]23'!H15+'[3]24'!H15+'[3]25'!H15+'[3]26'!H15+'[3]27'!H15+'[3]28'!H15+'[3]29'!H15+'[3]30'!H15+'[3]31'!H15</f>
        <v>1011</v>
      </c>
      <c r="J17" s="17">
        <v>1</v>
      </c>
      <c r="L17" s="12"/>
    </row>
    <row r="18" spans="1:12" s="1" customFormat="1" ht="15.75">
      <c r="A18" s="13">
        <v>8</v>
      </c>
      <c r="B18" s="14" t="s">
        <v>23</v>
      </c>
      <c r="C18" s="15">
        <v>3</v>
      </c>
      <c r="D18" s="15">
        <v>62</v>
      </c>
      <c r="E18" s="15">
        <f t="shared" si="1"/>
        <v>30</v>
      </c>
      <c r="F18" s="15">
        <v>2</v>
      </c>
      <c r="G18" s="16">
        <f>'[3]01'!I20+'[3]02'!I20+'[3]03'!I20+'[3]04'!I20+'[3]05'!I20+'[3]06'!I20+'[3]07'!I20+'[3]08'!I20+'[3]09'!I20+'[3]10'!I20+'[3]11'!I20+'[3]12'!I20+'[3]13'!I20+'[3]14'!I20+'[3]15'!I20+'[3]16'!I20+'[3]17'!I20+'[3]18'!I20+'[3]19'!I20+'[3]20'!I20+'[3]21'!I20+'[3]22'!I20+'[3]23'!I20+'[3]24'!I20+'[3]25'!I20+'[3]26'!I20+'[3]27'!I20+'[3]28'!I20+'[3]29'!I20+'[3]30'!I20+'[3]31'!I20</f>
        <v>576</v>
      </c>
      <c r="H18" s="16">
        <f>'[3]01'!E20+'[3]02'!E20+'[3]03'!E20+'[3]04'!E20+'[3]05'!E20+'[3]06'!E20+'[3]07'!E20+'[3]08'!E20+'[3]09'!E20+'[3]10'!E20+'[3]11'!E20+'[3]12'!E20+'[3]13'!E20+'[3]14'!E20+'[3]15'!E20+'[3]16'!E20+'[3]17'!E20+'[3]18'!E20+'[3]19'!E20+'[3]20'!E20+'[3]21'!E20+'[3]22'!E20+'[3]23'!E20+'[3]24'!E20+'[3]25'!E20+'[3]26'!E20+'[3]27'!E20+'[3]28'!E20+'[3]29'!E20+'[3]30'!E20+'[3]31'!E20</f>
        <v>36</v>
      </c>
      <c r="I18" s="16">
        <f>'[3]01'!H20+'[3]02'!H20+'[3]03'!H20+'[3]04'!H20+'[3]05'!H20+'[3]06'!H20+'[3]07'!H20+'[3]08'!H20+'[3]09'!H20+'[3]10'!H20+'[3]11'!H20+'[3]12'!H20+'[3]13'!H20+'[3]14'!H20+'[3]15'!H20+'[3]16'!H20+'[3]17'!H20+'[3]18'!H20+'[3]19'!H20+'[3]20'!H20+'[3]21'!H20+'[3]22'!H20+'[3]23'!H20+'[3]24'!H20+'[3]25'!H20+'[3]26'!H20+'[3]27'!H20+'[3]28'!H20+'[3]29'!H20+'[3]30'!H20+'[3]31'!H20</f>
        <v>540</v>
      </c>
      <c r="J18" s="17">
        <v>1</v>
      </c>
      <c r="L18" s="12"/>
    </row>
    <row r="19" spans="1:12" s="1" customFormat="1" ht="15.75">
      <c r="A19" s="13">
        <v>9</v>
      </c>
      <c r="B19" s="14" t="s">
        <v>24</v>
      </c>
      <c r="C19" s="15">
        <v>2</v>
      </c>
      <c r="D19" s="15">
        <v>32</v>
      </c>
      <c r="E19" s="15">
        <f t="shared" si="1"/>
        <v>30</v>
      </c>
      <c r="F19" s="15">
        <v>2</v>
      </c>
      <c r="G19" s="16">
        <f>'[3]01'!I21+'[3]02'!I21+'[3]03'!I21+'[3]04'!I21+'[3]05'!I21+'[3]06'!I21+'[3]07'!I21+'[3]08'!I21+'[3]09'!I21+'[3]10'!I21+'[3]11'!I21+'[3]12'!I21+'[3]13'!I21+'[3]14'!I21+'[3]15'!I21+'[3]16'!I21+'[3]17'!I21+'[3]18'!I21+'[3]19'!I21+'[3]20'!I21+'[3]21'!I21+'[3]22'!I21+'[3]23'!I21+'[3]24'!I21+'[3]25'!I21+'[3]26'!I21+'[3]27'!I21+'[3]28'!I21+'[3]29'!I21+'[3]30'!I21+'[3]31'!I21</f>
        <v>464</v>
      </c>
      <c r="H19" s="16">
        <f>'[3]01'!E21+'[3]02'!E21+'[3]03'!E21+'[3]04'!E21+'[3]05'!E21+'[3]06'!E21+'[3]07'!E21+'[3]08'!E21+'[3]09'!E21+'[3]10'!E21+'[3]11'!E21+'[3]12'!E21+'[3]13'!E21+'[3]14'!E21+'[3]15'!E21+'[3]16'!E21+'[3]17'!E21+'[3]18'!E21+'[3]19'!E21+'[3]20'!E21+'[3]21'!E21+'[3]22'!E21+'[3]23'!E21+'[3]24'!E21+'[3]25'!E21+'[3]26'!E21+'[3]27'!E21+'[3]28'!E21+'[3]29'!E21+'[3]30'!E21+'[3]31'!E21</f>
        <v>29</v>
      </c>
      <c r="I19" s="16">
        <f>'[3]01'!H21+'[3]02'!H21+'[3]03'!H21+'[3]04'!H21+'[3]05'!H21+'[3]06'!H21+'[3]07'!H21+'[3]08'!H21+'[3]09'!H21+'[3]10'!H21+'[3]11'!H21+'[3]12'!H21+'[3]13'!H21+'[3]14'!H21+'[3]15'!H21+'[3]16'!H21+'[3]17'!H21+'[3]18'!H21+'[3]19'!H21+'[3]20'!H21+'[3]21'!H21+'[3]22'!H21+'[3]23'!H21+'[3]24'!H21+'[3]25'!H21+'[3]26'!H21+'[3]27'!H21+'[3]28'!H21+'[3]29'!H21+'[3]30'!H21+'[3]31'!H21</f>
        <v>435</v>
      </c>
      <c r="J19" s="17">
        <v>1</v>
      </c>
      <c r="L19" s="12"/>
    </row>
    <row r="20" spans="1:12" s="1" customFormat="1" ht="15.75">
      <c r="A20" s="7" t="s">
        <v>25</v>
      </c>
      <c r="B20" s="19" t="s">
        <v>26</v>
      </c>
      <c r="C20" s="9">
        <f t="shared" ref="C20:I20" si="2">C21</f>
        <v>29</v>
      </c>
      <c r="D20" s="9">
        <f t="shared" si="2"/>
        <v>541</v>
      </c>
      <c r="E20" s="9">
        <f t="shared" si="2"/>
        <v>1800</v>
      </c>
      <c r="F20" s="9">
        <f t="shared" si="2"/>
        <v>29</v>
      </c>
      <c r="G20" s="10">
        <f t="shared" si="2"/>
        <v>37384</v>
      </c>
      <c r="H20" s="10">
        <f t="shared" si="2"/>
        <v>2324</v>
      </c>
      <c r="I20" s="10">
        <f t="shared" si="2"/>
        <v>35052</v>
      </c>
      <c r="J20" s="11"/>
      <c r="L20" s="12"/>
    </row>
    <row r="21" spans="1:12" s="1" customFormat="1" ht="15.75">
      <c r="A21" s="13">
        <v>1</v>
      </c>
      <c r="B21" s="14" t="s">
        <v>27</v>
      </c>
      <c r="C21" s="15">
        <v>29</v>
      </c>
      <c r="D21" s="15">
        <v>541</v>
      </c>
      <c r="E21" s="15">
        <f>J21*30</f>
        <v>1800</v>
      </c>
      <c r="F21" s="15">
        <v>29</v>
      </c>
      <c r="G21" s="16">
        <f>'[3]01'!I24+'[3]02'!I24+'[3]03'!I24+'[3]04'!I24+'[3]05'!I24+'[3]06'!I24+'[3]07'!I24+'[3]08'!I24+'[3]09'!I24+'[3]10'!I24+'[3]11'!I24+'[3]12'!I24+'[3]13'!I24+'[3]14'!I24+'[3]15'!I24+'[3]16'!I24+'[3]17'!I24+'[3]18'!I24+'[3]19'!I24+'[3]20'!I24+'[3]21'!I24+'[3]22'!I24+'[3]23'!I24+'[3]24'!I24+'[3]25'!I24+'[3]26'!I24+'[3]27'!I24+'[3]28'!I24+'[3]29'!I24+'[3]30'!I24+'[3]31'!I24</f>
        <v>37384</v>
      </c>
      <c r="H21" s="16">
        <f>'[3]01'!E24+'[3]02'!E24+'[3]03'!E24+'[3]04'!E24+'[3]05'!E24+'[3]06'!E24+'[3]07'!E24+'[3]08'!E24+'[3]09'!E24+'[3]10'!E24+'[3]11'!E24+'[3]12'!E24+'[3]13'!E24+'[3]14'!E24+'[3]15'!E24+'[3]16'!E24+'[3]17'!E24+'[3]18'!E24+'[3]19'!E24+'[3]20'!E24+'[3]21'!E24+'[3]22'!E24+'[3]23'!E24+'[3]24'!E24+'[3]25'!E24+'[3]26'!E24+'[3]27'!E24+'[3]28'!E24+'[3]29'!E24+'[3]30'!E24+'[3]31'!E24</f>
        <v>2324</v>
      </c>
      <c r="I21" s="16">
        <f>'[3]01'!H24+'[3]02'!H24+'[3]03'!H24+'[3]04'!H24+'[3]05'!H24+'[3]06'!H24+'[3]07'!H24+'[3]08'!H24+'[3]09'!H24+'[3]10'!H24+'[3]11'!H24+'[3]12'!H24+'[3]13'!H24+'[3]14'!H24+'[3]15'!H24+'[3]16'!H24+'[3]17'!H24+'[3]18'!H24+'[3]19'!H24+'[3]20'!H24+'[3]21'!H24+'[3]22'!H24+'[3]23'!H24+'[3]24'!H24+'[3]25'!H24+'[3]26'!H24+'[3]27'!H24+'[3]28'!H24+'[3]29'!H24+'[3]30'!H24+'[3]31'!H24</f>
        <v>35052</v>
      </c>
      <c r="J21" s="17">
        <v>60</v>
      </c>
      <c r="L21" s="12"/>
    </row>
    <row r="22" spans="1:12" s="1" customFormat="1" ht="15.75">
      <c r="A22" s="7" t="s">
        <v>28</v>
      </c>
      <c r="B22" s="19" t="s">
        <v>29</v>
      </c>
      <c r="C22" s="9">
        <f t="shared" ref="C22:I22" si="3">C23</f>
        <v>2</v>
      </c>
      <c r="D22" s="9">
        <f t="shared" si="3"/>
        <v>68</v>
      </c>
      <c r="E22" s="9">
        <f t="shared" si="3"/>
        <v>30</v>
      </c>
      <c r="F22" s="9">
        <f t="shared" si="3"/>
        <v>1</v>
      </c>
      <c r="G22" s="10">
        <f t="shared" si="3"/>
        <v>340</v>
      </c>
      <c r="H22" s="10">
        <f t="shared" si="3"/>
        <v>10</v>
      </c>
      <c r="I22" s="10">
        <f t="shared" si="3"/>
        <v>320</v>
      </c>
      <c r="J22" s="11"/>
      <c r="L22" s="12"/>
    </row>
    <row r="23" spans="1:12" s="1" customFormat="1" ht="15.75">
      <c r="A23" s="13">
        <v>1</v>
      </c>
      <c r="B23" s="14" t="s">
        <v>30</v>
      </c>
      <c r="C23" s="15">
        <v>2</v>
      </c>
      <c r="D23" s="15">
        <v>68</v>
      </c>
      <c r="E23" s="15">
        <f>J23*30</f>
        <v>30</v>
      </c>
      <c r="F23" s="15">
        <v>1</v>
      </c>
      <c r="G23" s="16">
        <f>'[3]01'!I26+'[3]02'!I26+'[3]03'!I26+'[3]04'!I26+'[3]05'!I26+'[3]06'!I26+'[3]07'!I26+'[3]08'!I26+'[3]09'!I26+'[3]10'!I26+'[3]11'!I26+'[3]12'!I26+'[3]13'!I26+'[3]14'!I26+'[3]15'!I26+'[3]16'!I26+'[3]17'!I26+'[3]18'!I26+'[3]19'!I26+'[3]20'!I26+'[3]21'!I26+'[3]22'!I26+'[3]23'!I26+'[3]24'!I26+'[3]25'!I26+'[3]26'!I26+'[3]27'!I26+'[3]28'!I26+'[3]29'!I26+'[3]30'!I26+'[3]31'!I26</f>
        <v>340</v>
      </c>
      <c r="H23" s="16">
        <f>'[3]01'!E26+'[3]02'!E26+'[3]03'!E26+'[3]04'!E26+'[3]05'!E26+'[3]06'!E26+'[3]07'!E26+'[3]08'!E26+'[3]09'!E26+'[3]10'!E26+'[3]11'!E26+'[3]12'!E26+'[3]13'!E26+'[3]14'!E26+'[3]15'!E26+'[3]16'!E26+'[3]17'!E26+'[3]18'!E26+'[3]19'!E26+'[3]20'!E26+'[3]21'!E26+'[3]22'!E26+'[3]23'!E26+'[3]24'!E26+'[3]25'!E26+'[3]26'!E26+'[3]27'!E26+'[3]28'!E26+'[3]29'!E26+'[3]30'!E26+'[3]31'!E26</f>
        <v>10</v>
      </c>
      <c r="I23" s="16">
        <f>'[3]01'!H26+'[3]02'!H26+'[3]03'!H26+'[3]04'!H26+'[3]05'!H26+'[3]06'!H26+'[3]07'!H26+'[3]08'!H26+'[3]09'!H26+'[3]10'!H26+'[3]11'!H26+'[3]12'!H26+'[3]13'!H26+'[3]14'!H26+'[3]15'!H26+'[3]16'!H26+'[3]17'!H26+'[3]18'!H26+'[3]19'!H26+'[3]20'!H26+'[3]21'!H26+'[3]22'!H26+'[3]23'!H26+'[3]24'!H26+'[3]25'!H26+'[3]26'!H26+'[3]27'!H26+'[3]28'!H26+'[3]29'!H26+'[3]30'!H26+'[3]31'!H26</f>
        <v>320</v>
      </c>
      <c r="J23" s="17">
        <v>1</v>
      </c>
      <c r="K23" s="20"/>
      <c r="L23" s="12"/>
    </row>
    <row r="24" spans="1:12" s="1" customFormat="1" ht="15.75">
      <c r="A24" s="7" t="s">
        <v>31</v>
      </c>
      <c r="B24" s="19" t="s">
        <v>32</v>
      </c>
      <c r="C24" s="9">
        <f t="shared" ref="C24:I24" si="4">C25</f>
        <v>2</v>
      </c>
      <c r="D24" s="9">
        <f t="shared" si="4"/>
        <v>56</v>
      </c>
      <c r="E24" s="9">
        <f t="shared" si="4"/>
        <v>30</v>
      </c>
      <c r="F24" s="9">
        <f t="shared" si="4"/>
        <v>2</v>
      </c>
      <c r="G24" s="10">
        <f t="shared" si="4"/>
        <v>836</v>
      </c>
      <c r="H24" s="10">
        <f t="shared" si="4"/>
        <v>30</v>
      </c>
      <c r="I24" s="10">
        <f t="shared" si="4"/>
        <v>806</v>
      </c>
      <c r="J24" s="11"/>
      <c r="L24" s="12"/>
    </row>
    <row r="25" spans="1:12" s="1" customFormat="1" ht="15.75">
      <c r="A25" s="13">
        <v>1</v>
      </c>
      <c r="B25" s="14" t="s">
        <v>33</v>
      </c>
      <c r="C25" s="15">
        <v>2</v>
      </c>
      <c r="D25" s="15">
        <v>56</v>
      </c>
      <c r="E25" s="15">
        <f>J25*30</f>
        <v>30</v>
      </c>
      <c r="F25" s="15">
        <v>2</v>
      </c>
      <c r="G25" s="16">
        <f>'[3]01'!I28+'[3]02'!I28+'[3]03'!I28+'[3]04'!I28+'[3]05'!I28+'[3]06'!I28+'[3]07'!I28+'[3]08'!I28+'[3]09'!I28+'[3]10'!I28+'[3]11'!I28+'[3]12'!I28+'[3]13'!I28+'[3]14'!I28+'[3]15'!I28+'[3]16'!I28+'[3]17'!I28+'[3]18'!I28+'[3]19'!I28+'[3]20'!I28+'[3]21'!I28+'[3]22'!I28+'[3]23'!I28+'[3]24'!I28+'[3]25'!I28+'[3]26'!I28+'[3]27'!I28+'[3]28'!I28+'[3]29'!I28+'[3]30'!I28+'[3]31'!I28</f>
        <v>836</v>
      </c>
      <c r="H25" s="16">
        <f>'[3]01'!E28+'[3]02'!E28+'[3]03'!E28+'[3]04'!E28+'[3]05'!E28+'[3]06'!E28+'[3]07'!E28+'[3]08'!E28+'[3]09'!E28+'[3]10'!E28+'[3]11'!E28+'[3]12'!E28+'[3]13'!E28+'[3]14'!E28+'[3]15'!E28+'[3]16'!E28+'[3]17'!E28+'[3]18'!E28+'[3]19'!E28+'[3]20'!E28+'[3]21'!E28+'[3]22'!E28+'[3]23'!E28+'[3]24'!E28+'[3]25'!E28+'[3]26'!E28+'[3]27'!E28+'[3]28'!E28+'[3]29'!E28+'[3]30'!E28+'[3]31'!E28</f>
        <v>30</v>
      </c>
      <c r="I25" s="16">
        <f>'[3]01'!H28+'[3]02'!H28+'[3]03'!H28+'[3]04'!H28+'[3]05'!H28+'[3]06'!H28+'[3]07'!H28+'[3]08'!H28+'[3]09'!H28+'[3]10'!H28+'[3]11'!H28+'[3]12'!H28+'[3]13'!H28+'[3]14'!H28+'[3]15'!H28+'[3]16'!H28+'[3]17'!H28+'[3]18'!H28+'[3]19'!H28+'[3]20'!H28+'[3]21'!H28+'[3]22'!H28+'[3]23'!H28+'[3]24'!H28+'[3]25'!H28+'[3]26'!H28+'[3]27'!H28+'[3]28'!H28+'[3]29'!H28+'[3]30'!H28+'[3]31'!H28</f>
        <v>806</v>
      </c>
      <c r="J25" s="17">
        <v>1</v>
      </c>
      <c r="L25" s="12"/>
    </row>
    <row r="26" spans="1:12" s="1" customFormat="1" ht="15.75">
      <c r="A26" s="7" t="s">
        <v>34</v>
      </c>
      <c r="B26" s="19" t="s">
        <v>35</v>
      </c>
      <c r="C26" s="9">
        <f t="shared" ref="C26:I26" si="5">C27</f>
        <v>2</v>
      </c>
      <c r="D26" s="9">
        <f t="shared" si="5"/>
        <v>48</v>
      </c>
      <c r="E26" s="9">
        <f t="shared" si="5"/>
        <v>30</v>
      </c>
      <c r="F26" s="9">
        <f t="shared" si="5"/>
        <v>1</v>
      </c>
      <c r="G26" s="10">
        <f t="shared" si="5"/>
        <v>750</v>
      </c>
      <c r="H26" s="10">
        <f t="shared" si="5"/>
        <v>30</v>
      </c>
      <c r="I26" s="10">
        <f t="shared" si="5"/>
        <v>720</v>
      </c>
      <c r="J26" s="11"/>
      <c r="L26" s="12"/>
    </row>
    <row r="27" spans="1:12" s="1" customFormat="1" ht="15.75">
      <c r="A27" s="13">
        <v>1</v>
      </c>
      <c r="B27" s="14" t="s">
        <v>33</v>
      </c>
      <c r="C27" s="15">
        <v>2</v>
      </c>
      <c r="D27" s="15">
        <v>48</v>
      </c>
      <c r="E27" s="15">
        <f>J27*30</f>
        <v>30</v>
      </c>
      <c r="F27" s="15">
        <v>1</v>
      </c>
      <c r="G27" s="16">
        <f>'[3]01'!I30+'[3]02'!I30+'[3]03'!I30+'[3]04'!I30+'[3]05'!I30+'[3]06'!I30+'[3]07'!I30+'[3]08'!I30+'[3]09'!I30+'[3]10'!I30+'[3]11'!I30+'[3]12'!I30+'[3]13'!I30+'[3]14'!I30+'[3]15'!I30+'[3]16'!I30+'[3]17'!I30+'[3]18'!I30+'[3]19'!I30+'[3]20'!I30+'[3]21'!I30+'[3]22'!I30+'[3]23'!I30+'[3]24'!I30+'[3]25'!I30+'[3]26'!I30+'[3]27'!I30+'[3]28'!I30+'[3]29'!I30+'[3]30'!I30+'[3]31'!I30</f>
        <v>750</v>
      </c>
      <c r="H27" s="16">
        <f>'[3]01'!E30+'[3]02'!E30+'[3]03'!E30+'[3]04'!E30+'[3]05'!E30+'[3]06'!E30+'[3]07'!E30+'[3]08'!E30+'[3]09'!E30+'[3]10'!E30+'[3]11'!E30+'[3]12'!E30+'[3]13'!E30+'[3]14'!E30+'[3]15'!E30+'[3]16'!E30+'[3]17'!E30+'[3]18'!E30+'[3]19'!E30+'[3]20'!E30+'[3]21'!E30+'[3]22'!E30+'[3]23'!E30+'[3]24'!E30+'[3]25'!E30+'[3]26'!E30+'[3]27'!E30+'[3]28'!E30+'[3]29'!E30+'[3]30'!E30+'[3]31'!E30</f>
        <v>30</v>
      </c>
      <c r="I27" s="16">
        <f>'[3]01'!H30+'[3]02'!H30+'[3]03'!H30+'[3]04'!H30+'[3]05'!H30+'[3]06'!H30+'[3]07'!H30+'[3]08'!H30+'[3]09'!H30+'[3]10'!H30+'[3]11'!H30+'[3]12'!H30+'[3]13'!H30+'[3]14'!H30+'[3]15'!H30+'[3]16'!H30+'[3]17'!H30+'[3]18'!H30+'[3]19'!H30+'[3]20'!H30+'[3]21'!H30+'[3]22'!H30+'[3]23'!H30+'[3]24'!H30+'[3]25'!H30+'[3]26'!H30+'[3]27'!H30+'[3]28'!H30+'[3]29'!H30+'[3]30'!H30+'[3]31'!H30</f>
        <v>720</v>
      </c>
      <c r="J27" s="17">
        <v>1</v>
      </c>
      <c r="L27" s="12"/>
    </row>
    <row r="28" spans="1:12" s="1" customFormat="1" ht="15.75">
      <c r="A28" s="7" t="s">
        <v>36</v>
      </c>
      <c r="B28" s="19" t="s">
        <v>37</v>
      </c>
      <c r="C28" s="9">
        <f t="shared" ref="C28:I28" si="6">C29+C30</f>
        <v>22</v>
      </c>
      <c r="D28" s="9">
        <f t="shared" si="6"/>
        <v>592</v>
      </c>
      <c r="E28" s="9">
        <f t="shared" si="6"/>
        <v>390</v>
      </c>
      <c r="F28" s="9">
        <f t="shared" si="6"/>
        <v>22</v>
      </c>
      <c r="G28" s="10">
        <f t="shared" si="6"/>
        <v>9977</v>
      </c>
      <c r="H28" s="10">
        <f t="shared" si="6"/>
        <v>378</v>
      </c>
      <c r="I28" s="10">
        <f t="shared" si="6"/>
        <v>9570</v>
      </c>
      <c r="J28" s="11"/>
      <c r="L28" s="12"/>
    </row>
    <row r="29" spans="1:12" s="1" customFormat="1" ht="15.75">
      <c r="A29" s="13">
        <v>1</v>
      </c>
      <c r="B29" s="14" t="s">
        <v>18</v>
      </c>
      <c r="C29" s="15">
        <v>9</v>
      </c>
      <c r="D29" s="15">
        <v>250</v>
      </c>
      <c r="E29" s="15">
        <f>J29*30</f>
        <v>150</v>
      </c>
      <c r="F29" s="15">
        <v>9</v>
      </c>
      <c r="G29" s="16">
        <f>'[3]01'!I32+'[3]02'!I32+'[3]03'!I32+'[3]04'!I32+'[3]05'!I32+'[3]06'!I32+'[3]07'!I32+'[3]08'!I32+'[3]09'!I32+'[3]10'!I32+'[3]11'!I32+'[3]12'!I32+'[3]13'!I32+'[3]14'!I32+'[3]15'!I32+'[3]16'!I32+'[3]17'!I32+'[3]18'!I32+'[3]19'!I32+'[3]20'!I32+'[3]21'!I32+'[3]22'!I32+'[3]23'!I32+'[3]24'!I32+'[3]25'!I32+'[3]26'!I32+'[3]27'!I32+'[3]28'!I32+'[3]29'!I32+'[3]30'!I32+'[3]31'!I32</f>
        <v>4565</v>
      </c>
      <c r="H29" s="16">
        <f>'[3]01'!E32+'[3]02'!E32+'[3]03'!E32+'[3]04'!E32+'[3]05'!E32+'[3]06'!E32+'[3]07'!E32+'[3]08'!E32+'[3]09'!E32+'[3]10'!E32+'[3]11'!E32+'[3]12'!E32+'[3]13'!E32+'[3]14'!E32+'[3]15'!E32+'[3]16'!E32+'[3]17'!E32+'[3]18'!E32+'[3]19'!E32+'[3]20'!E32+'[3]21'!E32+'[3]22'!E32+'[3]23'!E32+'[3]24'!E32+'[3]25'!E32+'[3]26'!E32+'[3]27'!E32+'[3]28'!E32+'[3]29'!E32+'[3]30'!E32+'[3]31'!E32</f>
        <v>169</v>
      </c>
      <c r="I29" s="16">
        <f>'[3]01'!H32+'[3]02'!H32+'[3]03'!H32+'[3]04'!H32+'[3]05'!H32+'[3]06'!H32+'[3]07'!H32+'[3]08'!H32+'[3]09'!H32+'[3]10'!H32+'[3]11'!H32+'[3]12'!H32+'[3]13'!H32+'[3]14'!H32+'[3]15'!H32+'[3]16'!H32+'[3]17'!H32+'[3]18'!H32+'[3]19'!H32+'[3]20'!H32+'[3]21'!H32+'[3]22'!H32+'[3]23'!H32+'[3]24'!H32+'[3]25'!H32+'[3]26'!H32+'[3]27'!H32+'[3]28'!H32+'[3]29'!H32+'[3]30'!H32+'[3]31'!H32</f>
        <v>4396</v>
      </c>
      <c r="J29" s="17">
        <v>5</v>
      </c>
      <c r="L29" s="12"/>
    </row>
    <row r="30" spans="1:12" s="1" customFormat="1" ht="15.75">
      <c r="A30" s="13">
        <v>2</v>
      </c>
      <c r="B30" s="14" t="s">
        <v>38</v>
      </c>
      <c r="C30" s="15">
        <v>13</v>
      </c>
      <c r="D30" s="15">
        <v>342</v>
      </c>
      <c r="E30" s="15">
        <f>J30*30</f>
        <v>240</v>
      </c>
      <c r="F30" s="15">
        <v>13</v>
      </c>
      <c r="G30" s="16">
        <f>'[3]01'!I33+'[3]02'!I33+'[3]03'!I33+'[3]04'!I33+'[3]05'!I33+'[3]06'!I33+'[3]07'!I33+'[3]08'!I33+'[3]09'!I33+'[3]10'!I33+'[3]11'!I33+'[3]12'!I33+'[3]13'!I33+'[3]14'!I33+'[3]15'!I33+'[3]16'!I33+'[3]17'!I33+'[3]18'!I33+'[3]19'!I33+'[3]20'!I33+'[3]21'!I33+'[3]22'!I33+'[3]23'!I33+'[3]24'!I33+'[3]25'!I33+'[3]26'!I33+'[3]27'!I33+'[3]28'!I33+'[3]29'!I33+'[3]30'!I33+'[3]31'!I33</f>
        <v>5412</v>
      </c>
      <c r="H30" s="16">
        <f>'[3]01'!E33+'[3]02'!E33+'[3]03'!E33+'[3]04'!E33+'[3]05'!E33+'[3]06'!E33+'[3]07'!E33+'[3]08'!E33+'[3]09'!E33+'[3]10'!E33+'[3]11'!E33+'[3]12'!E33+'[3]13'!E33+'[3]14'!E33+'[3]15'!E33+'[3]16'!E33+'[3]17'!E33+'[3]18'!E33+'[3]19'!E33+'[3]20'!E33+'[3]21'!E33+'[3]22'!E33+'[3]23'!E33+'[3]24'!E33+'[3]25'!E33+'[3]26'!E33+'[3]27'!E33+'[3]28'!E33+'[3]29'!E33+'[3]30'!E33+'[3]31'!E33</f>
        <v>209</v>
      </c>
      <c r="I30" s="16">
        <f>'[3]01'!H33+'[3]02'!H33+'[3]03'!H33+'[3]04'!H33+'[3]05'!H33+'[3]06'!H33+'[3]07'!H33+'[3]08'!H33+'[3]09'!H33+'[3]10'!H33+'[3]11'!H33+'[3]12'!H33+'[3]13'!H33+'[3]14'!H33+'[3]15'!H33+'[3]16'!H33+'[3]17'!H33+'[3]18'!H33+'[3]19'!H33+'[3]20'!H33+'[3]21'!H33+'[3]22'!H33+'[3]23'!H33+'[3]24'!H33+'[3]25'!H33+'[3]26'!H33+'[3]27'!H33+'[3]28'!H33+'[3]29'!H33+'[3]30'!H33+'[3]31'!H33</f>
        <v>5174</v>
      </c>
      <c r="J30" s="17">
        <v>8</v>
      </c>
      <c r="L30" s="12"/>
    </row>
    <row r="31" spans="1:12" s="1" customFormat="1" ht="15.75">
      <c r="A31" s="7" t="s">
        <v>39</v>
      </c>
      <c r="B31" s="19" t="s">
        <v>40</v>
      </c>
      <c r="C31" s="9">
        <f t="shared" ref="C31:I31" si="7">C32+C33+C34</f>
        <v>39</v>
      </c>
      <c r="D31" s="9">
        <f t="shared" si="7"/>
        <v>1090</v>
      </c>
      <c r="E31" s="9">
        <f t="shared" si="7"/>
        <v>480</v>
      </c>
      <c r="F31" s="9">
        <f t="shared" si="7"/>
        <v>35</v>
      </c>
      <c r="G31" s="10">
        <f t="shared" si="7"/>
        <v>13618</v>
      </c>
      <c r="H31" s="10">
        <f t="shared" si="7"/>
        <v>469</v>
      </c>
      <c r="I31" s="10">
        <f t="shared" si="7"/>
        <v>13010</v>
      </c>
      <c r="J31" s="11"/>
      <c r="L31" s="12"/>
    </row>
    <row r="32" spans="1:12" s="1" customFormat="1" ht="15.75">
      <c r="A32" s="13">
        <v>1</v>
      </c>
      <c r="B32" s="14" t="s">
        <v>18</v>
      </c>
      <c r="C32" s="15">
        <v>14</v>
      </c>
      <c r="D32" s="15">
        <v>441</v>
      </c>
      <c r="E32" s="15">
        <f>J32*30</f>
        <v>210</v>
      </c>
      <c r="F32" s="15">
        <v>14</v>
      </c>
      <c r="G32" s="16">
        <f>'[3]01'!I35+'[3]02'!I35+'[3]03'!I35+'[3]04'!I35+'[3]05'!I35+'[3]06'!I35+'[3]07'!I35+'[3]08'!I35+'[3]09'!I35+'[3]10'!I35+'[3]11'!I35+'[3]12'!I35+'[3]13'!I35+'[3]14'!I35+'[3]15'!I35+'[3]16'!I35+'[3]17'!I35+'[3]18'!I35+'[3]19'!I35+'[3]20'!I35+'[3]21'!I35+'[3]22'!I35+'[3]23'!I35+'[3]24'!I35+'[3]25'!I35+'[3]26'!I35+'[3]27'!I35+'[3]28'!I35+'[3]29'!I35+'[3]30'!I35+'[3]31'!I35</f>
        <v>5892</v>
      </c>
      <c r="H32" s="16">
        <f>'[3]01'!E35+'[3]02'!E35+'[3]03'!E35+'[3]04'!E35+'[3]05'!E35+'[3]06'!E35+'[3]07'!E35+'[3]08'!E35+'[3]09'!E35+'[3]10'!E35+'[3]11'!E35+'[3]12'!E35+'[3]13'!E35+'[3]14'!E35+'[3]15'!E35+'[3]16'!E35+'[3]17'!E35+'[3]18'!E35+'[3]19'!E35+'[3]20'!E35+'[3]21'!E35+'[3]22'!E35+'[3]23'!E35+'[3]24'!E35+'[3]25'!E35+'[3]26'!E35+'[3]27'!E35+'[3]28'!E35+'[3]29'!E35+'[3]30'!E35+'[3]31'!E35</f>
        <v>191</v>
      </c>
      <c r="I32" s="16">
        <f>'[3]01'!H35+'[3]02'!H35+'[3]03'!H35+'[3]04'!H35+'[3]05'!H35+'[3]06'!H35+'[3]07'!H35+'[3]08'!H35+'[3]09'!H35+'[3]10'!H35+'[3]11'!H35+'[3]12'!H35+'[3]13'!H35+'[3]14'!H35+'[3]15'!H35+'[3]16'!H35+'[3]17'!H35+'[3]18'!H35+'[3]19'!H35+'[3]20'!H35+'[3]21'!H35+'[3]22'!H35+'[3]23'!H35+'[3]24'!H35+'[3]25'!H35+'[3]26'!H35+'[3]27'!H35+'[3]28'!H35+'[3]29'!H35+'[3]30'!H35+'[3]31'!H35</f>
        <v>5624</v>
      </c>
      <c r="J32" s="17">
        <v>7</v>
      </c>
      <c r="L32" s="12"/>
    </row>
    <row r="33" spans="1:12" s="1" customFormat="1" ht="15.75">
      <c r="A33" s="13">
        <v>2</v>
      </c>
      <c r="B33" s="14" t="s">
        <v>41</v>
      </c>
      <c r="C33" s="15">
        <v>24</v>
      </c>
      <c r="D33" s="15">
        <v>614</v>
      </c>
      <c r="E33" s="15">
        <f>J33*30</f>
        <v>240</v>
      </c>
      <c r="F33" s="15">
        <v>20</v>
      </c>
      <c r="G33" s="16">
        <f>'[3]01'!I36+'[3]02'!I36+'[3]03'!I36+'[3]04'!I36+'[3]05'!I36+'[3]06'!I36+'[3]07'!I36+'[3]08'!I36+'[3]09'!I36+'[3]10'!I36+'[3]11'!I36+'[3]12'!I36+'[3]13'!I36+'[3]14'!I36+'[3]15'!I36+'[3]16'!I36+'[3]17'!I36+'[3]18'!I36+'[3]19'!I36+'[3]20'!I36+'[3]21'!I36+'[3]22'!I36+'[3]23'!I36+'[3]24'!I36+'[3]25'!I36+'[3]26'!I36+'[3]27'!I36+'[3]28'!I36+'[3]29'!I36+'[3]30'!I36+'[3]31'!I36</f>
        <v>6641</v>
      </c>
      <c r="H33" s="16">
        <f>'[3]01'!E36+'[3]02'!E36+'[3]03'!E36+'[3]04'!E36+'[3]05'!E36+'[3]06'!E36+'[3]07'!E36+'[3]08'!E36+'[3]09'!E36+'[3]10'!E36+'[3]11'!E36+'[3]12'!E36+'[3]13'!E36+'[3]14'!E36+'[3]15'!E36+'[3]16'!E36+'[3]17'!E36+'[3]18'!E36+'[3]19'!E36+'[3]20'!E36+'[3]21'!E36+'[3]22'!E36+'[3]23'!E36+'[3]24'!E36+'[3]25'!E36+'[3]26'!E36+'[3]27'!E36+'[3]28'!E36+'[3]29'!E36+'[3]30'!E36+'[3]31'!E36</f>
        <v>247</v>
      </c>
      <c r="I33" s="16">
        <f>'[3]01'!H36+'[3]02'!H36+'[3]03'!H36+'[3]04'!H36+'[3]05'!H36+'[3]06'!H36+'[3]07'!H36+'[3]08'!H36+'[3]09'!H36+'[3]10'!H36+'[3]11'!H36+'[3]12'!H36+'[3]13'!H36+'[3]14'!H36+'[3]15'!H36+'[3]16'!H36+'[3]17'!H36+'[3]18'!H36+'[3]19'!H36+'[3]20'!H36+'[3]21'!H36+'[3]22'!H36+'[3]23'!H36+'[3]24'!H36+'[3]25'!H36+'[3]26'!H36+'[3]27'!H36+'[3]28'!H36+'[3]29'!H36+'[3]30'!H36+'[3]31'!H36</f>
        <v>6363</v>
      </c>
      <c r="J33" s="17">
        <v>8</v>
      </c>
      <c r="L33" s="12"/>
    </row>
    <row r="34" spans="1:12" s="1" customFormat="1" ht="15.75">
      <c r="A34" s="13">
        <v>3</v>
      </c>
      <c r="B34" s="14" t="s">
        <v>42</v>
      </c>
      <c r="C34" s="15">
        <v>1</v>
      </c>
      <c r="D34" s="15">
        <v>35</v>
      </c>
      <c r="E34" s="15">
        <f>J34*30</f>
        <v>30</v>
      </c>
      <c r="F34" s="15">
        <v>1</v>
      </c>
      <c r="G34" s="16">
        <f>'[3]01'!I37+'[3]02'!I37+'[3]03'!I37+'[3]04'!I37+'[3]05'!I37+'[3]06'!I37+'[3]07'!I37+'[3]08'!I37+'[3]09'!I37+'[3]10'!I37+'[3]11'!I37+'[3]12'!I37+'[3]13'!I37+'[3]14'!I37+'[3]15'!I37+'[3]16'!I37+'[3]17'!I37+'[3]18'!I37+'[3]19'!I37+'[3]20'!I37+'[3]21'!I37+'[3]22'!I37+'[3]23'!I37+'[3]24'!I37+'[3]25'!I37+'[3]26'!I37+'[3]27'!I37+'[3]28'!I37+'[3]29'!I37+'[3]30'!I37+'[3]31'!I37</f>
        <v>1085</v>
      </c>
      <c r="H34" s="16">
        <f>'[3]01'!E37+'[3]02'!E37+'[3]03'!E37+'[3]04'!E37+'[3]05'!E37+'[3]06'!E37+'[3]07'!E37+'[3]08'!E37+'[3]09'!E37+'[3]10'!E37+'[3]11'!E37+'[3]12'!E37+'[3]13'!E37+'[3]14'!E37+'[3]15'!E37+'[3]16'!E37+'[3]17'!E37+'[3]18'!E37+'[3]19'!E37+'[3]20'!E37+'[3]21'!E37+'[3]22'!E37+'[3]23'!E37+'[3]24'!E37+'[3]25'!E37+'[3]26'!E37+'[3]27'!E37+'[3]28'!E37+'[3]29'!E37+'[3]30'!E37+'[3]31'!E37</f>
        <v>31</v>
      </c>
      <c r="I34" s="16">
        <f>'[3]01'!H37+'[3]02'!H37+'[3]03'!H37+'[3]04'!H37+'[3]05'!H37+'[3]06'!H37+'[3]07'!H37+'[3]08'!H37+'[3]09'!H37+'[3]10'!H37+'[3]11'!H37+'[3]12'!H37+'[3]13'!H37+'[3]14'!H37+'[3]15'!H37+'[3]16'!H37+'[3]17'!H37+'[3]18'!H37+'[3]19'!H37+'[3]20'!H37+'[3]21'!H37+'[3]22'!H37+'[3]23'!H37+'[3]24'!H37+'[3]25'!H37+'[3]26'!H37+'[3]27'!H37+'[3]28'!H37+'[3]29'!H37+'[3]30'!H37+'[3]31'!H37</f>
        <v>1023</v>
      </c>
      <c r="J34" s="17">
        <v>1</v>
      </c>
      <c r="L34" s="12"/>
    </row>
    <row r="35" spans="1:12" s="1" customFormat="1" ht="15.75">
      <c r="A35" s="7" t="s">
        <v>43</v>
      </c>
      <c r="B35" s="19" t="s">
        <v>44</v>
      </c>
      <c r="C35" s="9">
        <f t="shared" ref="C35:I35" si="8">C36</f>
        <v>6</v>
      </c>
      <c r="D35" s="9">
        <f t="shared" si="8"/>
        <v>96</v>
      </c>
      <c r="E35" s="9">
        <f t="shared" si="8"/>
        <v>450</v>
      </c>
      <c r="F35" s="9">
        <f t="shared" si="8"/>
        <v>5</v>
      </c>
      <c r="G35" s="10">
        <f t="shared" si="8"/>
        <v>6000</v>
      </c>
      <c r="H35" s="10">
        <f t="shared" si="8"/>
        <v>375</v>
      </c>
      <c r="I35" s="10">
        <f t="shared" si="8"/>
        <v>5625</v>
      </c>
      <c r="J35" s="11"/>
      <c r="L35" s="12"/>
    </row>
    <row r="36" spans="1:12" s="1" customFormat="1" ht="15.75">
      <c r="A36" s="13">
        <v>1</v>
      </c>
      <c r="B36" s="14" t="s">
        <v>45</v>
      </c>
      <c r="C36" s="15">
        <v>6</v>
      </c>
      <c r="D36" s="15">
        <v>96</v>
      </c>
      <c r="E36" s="15">
        <f>J36*30</f>
        <v>450</v>
      </c>
      <c r="F36" s="15">
        <v>5</v>
      </c>
      <c r="G36" s="16">
        <f>'[3]01'!I39+'[3]02'!I39+'[3]03'!I39+'[3]04'!I39+'[3]05'!I39+'[3]06'!I39+'[3]07'!I39+'[3]08'!I39+'[3]09'!I39+'[3]10'!I39+'[3]11'!I39+'[3]12'!I39+'[3]13'!I39+'[3]14'!I39+'[3]15'!I39+'[3]16'!I39+'[3]17'!I39+'[3]18'!I39+'[3]19'!I39+'[3]20'!I39+'[3]21'!I39+'[3]22'!I39+'[3]23'!I39+'[3]24'!I39+'[3]25'!I39+'[3]26'!I39+'[3]27'!I39+'[3]28'!I39+'[3]29'!I39+'[3]30'!I39+'[3]31'!I39</f>
        <v>6000</v>
      </c>
      <c r="H36" s="16">
        <f>'[3]01'!E39+'[3]02'!E39+'[3]03'!E39+'[3]04'!E39+'[3]05'!E39+'[3]06'!E39+'[3]07'!E39+'[3]08'!E39+'[3]09'!E39+'[3]10'!E39+'[3]11'!E39+'[3]12'!E39+'[3]13'!E39+'[3]14'!E39+'[3]15'!E39+'[3]16'!E39+'[3]17'!E39+'[3]18'!E39+'[3]19'!E39+'[3]20'!E39+'[3]21'!E39+'[3]22'!E39+'[3]23'!E39+'[3]24'!E39+'[3]25'!E39+'[3]26'!E39+'[3]27'!E39+'[3]28'!E39+'[3]29'!E39+'[3]30'!E39+'[3]31'!E39</f>
        <v>375</v>
      </c>
      <c r="I36" s="16">
        <f>'[3]01'!H39+'[3]02'!H39+'[3]03'!H39+'[3]04'!H39+'[3]05'!H39+'[3]06'!H39+'[3]07'!H39+'[3]08'!H39+'[3]09'!H39+'[3]10'!H39+'[3]11'!H39+'[3]12'!H39+'[3]13'!H39+'[3]14'!H39+'[3]15'!H39+'[3]16'!H39+'[3]17'!H39+'[3]18'!H39+'[3]19'!H39+'[3]20'!H39+'[3]21'!H39+'[3]22'!H39+'[3]23'!H39+'[3]24'!H39+'[3]25'!H39+'[3]26'!H39+'[3]27'!H39+'[3]28'!H39+'[3]29'!H39+'[3]30'!H39+'[3]31'!H39</f>
        <v>5625</v>
      </c>
      <c r="J36" s="17">
        <v>15</v>
      </c>
      <c r="L36" s="12"/>
    </row>
    <row r="37" spans="1:12" s="1" customFormat="1" ht="15.75">
      <c r="A37" s="7" t="s">
        <v>46</v>
      </c>
      <c r="B37" s="19" t="s">
        <v>47</v>
      </c>
      <c r="C37" s="9">
        <f t="shared" ref="C37:I37" si="9">C38</f>
        <v>6</v>
      </c>
      <c r="D37" s="9">
        <f t="shared" si="9"/>
        <v>109</v>
      </c>
      <c r="E37" s="9">
        <f t="shared" si="9"/>
        <v>150</v>
      </c>
      <c r="F37" s="9">
        <f t="shared" si="9"/>
        <v>6</v>
      </c>
      <c r="G37" s="10">
        <f t="shared" si="9"/>
        <v>2331</v>
      </c>
      <c r="H37" s="10">
        <f t="shared" si="9"/>
        <v>140</v>
      </c>
      <c r="I37" s="10">
        <f t="shared" si="9"/>
        <v>2191</v>
      </c>
      <c r="J37" s="11"/>
      <c r="L37" s="12"/>
    </row>
    <row r="38" spans="1:12" s="1" customFormat="1" ht="15.75">
      <c r="A38" s="13">
        <v>1</v>
      </c>
      <c r="B38" s="14" t="s">
        <v>48</v>
      </c>
      <c r="C38" s="15">
        <v>6</v>
      </c>
      <c r="D38" s="15">
        <v>109</v>
      </c>
      <c r="E38" s="15">
        <f>J38*30</f>
        <v>150</v>
      </c>
      <c r="F38" s="15">
        <v>6</v>
      </c>
      <c r="G38" s="16">
        <f>'[3]01'!I56+'[3]02'!I56+'[3]03'!I56+'[3]04'!I56+'[3]05'!I56+'[3]06'!I56+'[3]07'!I56+'[3]08'!I56+'[3]09'!I56+'[3]10'!I56+'[3]11'!I56+'[3]12'!I56+'[3]13'!I56+'[3]14'!I56+'[3]15'!I56+'[3]16'!I56+'[3]17'!I56+'[3]18'!I56+'[3]19'!I56+'[3]20'!I56+'[3]21'!I56+'[3]22'!I56+'[3]23'!I56+'[3]24'!I56+'[3]25'!I56+'[3]26'!I56+'[3]27'!I56+'[3]28'!I56+'[3]29'!I56+'[3]30'!I56+'[3]31'!I56</f>
        <v>2331</v>
      </c>
      <c r="H38" s="16">
        <f>'[3]01'!E56+'[3]02'!E56+'[3]03'!E56+'[3]04'!E56+'[3]05'!E56+'[3]06'!E56+'[3]07'!E56+'[3]08'!E56+'[3]09'!E56+'[3]10'!E56+'[3]11'!E56+'[3]12'!E56+'[3]13'!E56+'[3]14'!E56+'[3]15'!E56+'[3]16'!E56+'[3]17'!E56+'[3]18'!E56+'[3]19'!E56+'[3]20'!E56+'[3]21'!E56+'[3]22'!E56+'[3]23'!E56+'[3]24'!E56+'[3]25'!E56+'[3]26'!E56+'[3]27'!E56+'[3]28'!E56+'[3]29'!E56+'[3]30'!E56+'[3]31'!E56</f>
        <v>140</v>
      </c>
      <c r="I38" s="16">
        <f>'[3]01'!H56+'[3]02'!H56+'[3]03'!H56+'[3]04'!H56+'[3]05'!H56+'[3]06'!H56+'[3]07'!H56+'[3]08'!H56+'[3]09'!H56+'[3]10'!H56+'[3]11'!H56+'[3]12'!H56+'[3]13'!H56+'[3]14'!H56+'[3]15'!H56+'[3]16'!H56+'[3]17'!H56+'[3]18'!H56+'[3]19'!H56+'[3]20'!H56+'[3]21'!H56+'[3]22'!H56+'[3]23'!H56+'[3]24'!H56+'[3]25'!H56+'[3]26'!H56+'[3]27'!H56+'[3]28'!H56+'[3]29'!H56+'[3]30'!H56+'[3]31'!H56</f>
        <v>2191</v>
      </c>
      <c r="J38" s="17">
        <v>5</v>
      </c>
      <c r="L38" s="12"/>
    </row>
    <row r="39" spans="1:12" s="1" customFormat="1" ht="15.75">
      <c r="A39" s="7" t="s">
        <v>49</v>
      </c>
      <c r="B39" s="19" t="s">
        <v>50</v>
      </c>
      <c r="C39" s="9">
        <f t="shared" ref="C39:I39" si="10">C40</f>
        <v>5</v>
      </c>
      <c r="D39" s="9">
        <f t="shared" si="10"/>
        <v>145</v>
      </c>
      <c r="E39" s="9">
        <f t="shared" si="10"/>
        <v>30</v>
      </c>
      <c r="F39" s="9">
        <f t="shared" si="10"/>
        <v>4</v>
      </c>
      <c r="G39" s="10">
        <f t="shared" si="10"/>
        <v>1218</v>
      </c>
      <c r="H39" s="10">
        <f t="shared" si="10"/>
        <v>42</v>
      </c>
      <c r="I39" s="10">
        <f t="shared" si="10"/>
        <v>1176</v>
      </c>
      <c r="J39" s="11"/>
      <c r="L39" s="12"/>
    </row>
    <row r="40" spans="1:12" s="1" customFormat="1" ht="15.75">
      <c r="A40" s="13">
        <v>1</v>
      </c>
      <c r="B40" s="14" t="s">
        <v>51</v>
      </c>
      <c r="C40" s="15">
        <v>5</v>
      </c>
      <c r="D40" s="15">
        <v>145</v>
      </c>
      <c r="E40" s="15">
        <f>J40*30</f>
        <v>30</v>
      </c>
      <c r="F40" s="15">
        <v>4</v>
      </c>
      <c r="G40" s="16">
        <f>'[3]01'!I52+'[3]02'!I52+'[3]03'!I52+'[3]04'!I52+'[3]05'!I52+'[3]06'!I52+'[3]07'!I52+'[3]08'!I52+'[3]09'!I52+'[3]10'!I52+'[3]11'!I52+'[3]12'!I52+'[3]13'!I52+'[3]14'!I52+'[3]15'!I52+'[3]16'!I52+'[3]17'!I52+'[3]18'!I52+'[3]19'!I52+'[3]20'!I52+'[3]21'!I52+'[3]22'!I52+'[3]23'!I52+'[3]24'!I52+'[3]25'!I52+'[3]26'!I52+'[3]27'!I52+'[3]28'!I52+'[3]29'!I52+'[3]30'!I52+'[3]31'!I52</f>
        <v>1218</v>
      </c>
      <c r="H40" s="16">
        <f>'[3]01'!E52+'[3]02'!E52+'[3]03'!E52+'[3]04'!E52+'[3]05'!E52+'[3]06'!E52+'[3]07'!E52+'[3]08'!E52+'[3]09'!E52+'[3]10'!E52+'[3]11'!E52+'[3]12'!E52+'[3]13'!E52+'[3]14'!E52+'[3]15'!E52+'[3]16'!E52+'[3]17'!E52+'[3]18'!E52+'[3]19'!E52+'[3]20'!E52+'[3]21'!E52+'[3]22'!E52+'[3]23'!E52+'[3]24'!E52+'[3]25'!E52+'[3]26'!E52+'[3]27'!E52+'[3]28'!E52+'[3]29'!E52+'[3]30'!E52+'[3]31'!E52</f>
        <v>42</v>
      </c>
      <c r="I40" s="16">
        <f>'[3]01'!H52+'[3]02'!H52+'[3]03'!H52+'[3]04'!H52+'[3]05'!H52+'[3]06'!H52+'[3]07'!H52+'[3]08'!H52+'[3]09'!H52+'[3]10'!H52+'[3]11'!H52+'[3]12'!H52+'[3]13'!H52+'[3]14'!H52+'[3]15'!H52+'[3]16'!H52+'[3]17'!H52+'[3]18'!H52+'[3]19'!H52+'[3]20'!H52+'[3]21'!H52+'[3]22'!H52+'[3]23'!H52+'[3]24'!H52+'[3]25'!H52+'[3]26'!H52+'[3]27'!H52+'[3]28'!H52+'[3]29'!H52+'[3]30'!H52+'[3]31'!H52</f>
        <v>1176</v>
      </c>
      <c r="J40" s="17">
        <v>1</v>
      </c>
      <c r="L40" s="12"/>
    </row>
    <row r="41" spans="1:12" s="1" customFormat="1" ht="15.75">
      <c r="A41" s="7" t="s">
        <v>52</v>
      </c>
      <c r="B41" s="19" t="s">
        <v>53</v>
      </c>
      <c r="C41" s="9">
        <f t="shared" ref="C41:I41" si="11">C42</f>
        <v>1</v>
      </c>
      <c r="D41" s="9">
        <f t="shared" si="11"/>
        <v>16</v>
      </c>
      <c r="E41" s="9">
        <f t="shared" si="11"/>
        <v>15</v>
      </c>
      <c r="F41" s="9">
        <f t="shared" si="11"/>
        <v>0</v>
      </c>
      <c r="G41" s="10">
        <f t="shared" si="11"/>
        <v>0</v>
      </c>
      <c r="H41" s="10">
        <f t="shared" si="11"/>
        <v>0</v>
      </c>
      <c r="I41" s="10">
        <f t="shared" si="11"/>
        <v>0</v>
      </c>
      <c r="J41" s="11"/>
      <c r="L41" s="12"/>
    </row>
    <row r="42" spans="1:12" s="1" customFormat="1" ht="15.75">
      <c r="A42" s="13">
        <v>1</v>
      </c>
      <c r="B42" s="14" t="s">
        <v>54</v>
      </c>
      <c r="C42" s="15">
        <v>1</v>
      </c>
      <c r="D42" s="15">
        <v>16</v>
      </c>
      <c r="E42" s="15">
        <f>J42*30</f>
        <v>15</v>
      </c>
      <c r="F42" s="15">
        <v>0</v>
      </c>
      <c r="G42" s="16">
        <f>'[3]01'!I54+'[3]02'!I54+'[3]03'!I54+'[3]04'!I54+'[3]05'!I54+'[3]06'!I54+'[3]07'!I54+'[3]08'!I54+'[3]09'!I54+'[3]10'!I54+'[3]11'!I54+'[3]12'!I54+'[3]13'!I54+'[3]14'!I54+'[3]15'!I54+'[3]16'!I54+'[3]17'!I54+'[3]18'!I54+'[3]19'!I54+'[3]20'!I54+'[3]21'!I54+'[3]22'!I54+'[3]23'!I54+'[3]24'!I54+'[3]25'!I54+'[3]26'!I54+'[3]27'!I54+'[3]28'!I54+'[3]29'!I54+'[3]30'!I54+'[3]31'!I54</f>
        <v>0</v>
      </c>
      <c r="H42" s="16">
        <f>'[3]01'!E54+'[3]02'!E54+'[3]03'!E54+'[3]04'!E54+'[3]05'!E54+'[3]06'!E54+'[3]07'!E54+'[3]08'!E54+'[3]09'!E54+'[3]10'!E54+'[3]11'!E54+'[3]12'!E54+'[3]13'!E54+'[3]14'!E54+'[3]15'!E54+'[3]16'!E54+'[3]17'!E54+'[3]18'!E54+'[3]19'!E54+'[3]20'!E54+'[3]21'!E54+'[3]22'!E54+'[3]23'!E54+'[3]24'!E54+'[3]25'!E54+'[3]26'!E54+'[3]27'!E54+'[3]28'!E54+'[3]29'!E54+'[3]30'!E54+'[3]31'!E54</f>
        <v>0</v>
      </c>
      <c r="I42" s="16">
        <f>'[3]01'!H54+'[3]02'!H54+'[3]03'!H54+'[3]04'!H54+'[3]05'!H54+'[3]06'!H54+'[3]07'!H54+'[3]08'!H54+'[3]09'!H54+'[3]10'!H54+'[3]11'!H54+'[3]12'!H54+'[3]13'!H54+'[3]14'!H54+'[3]15'!H54+'[3]16'!H54+'[3]17'!H54+'[3]18'!H54+'[3]19'!H54+'[3]20'!H54+'[3]21'!H54+'[3]22'!H54+'[3]23'!H54+'[3]24'!H54+'[3]25'!H54+'[3]26'!H54+'[3]27'!H54+'[3]28'!H54+'[3]29'!H54+'[3]30'!H54+'[3]31'!H54</f>
        <v>0</v>
      </c>
      <c r="J42" s="17">
        <v>0.5</v>
      </c>
      <c r="L42" s="12"/>
    </row>
    <row r="43" spans="1:12" s="1" customFormat="1" ht="15.75">
      <c r="A43" s="7" t="s">
        <v>55</v>
      </c>
      <c r="B43" s="19" t="s">
        <v>56</v>
      </c>
      <c r="C43" s="9">
        <f t="shared" ref="C43:I43" si="12">C44+C45+C46+C47</f>
        <v>14</v>
      </c>
      <c r="D43" s="9">
        <f t="shared" si="12"/>
        <v>627</v>
      </c>
      <c r="E43" s="9">
        <f t="shared" si="12"/>
        <v>102</v>
      </c>
      <c r="F43" s="9">
        <f t="shared" si="12"/>
        <v>12</v>
      </c>
      <c r="G43" s="10">
        <f t="shared" si="12"/>
        <v>2052</v>
      </c>
      <c r="H43" s="10">
        <f t="shared" si="12"/>
        <v>46</v>
      </c>
      <c r="I43" s="10">
        <f t="shared" si="12"/>
        <v>1960</v>
      </c>
      <c r="J43" s="11"/>
      <c r="L43" s="12"/>
    </row>
    <row r="44" spans="1:12" s="1" customFormat="1" ht="15.75">
      <c r="A44" s="13">
        <v>1</v>
      </c>
      <c r="B44" s="14" t="s">
        <v>57</v>
      </c>
      <c r="C44" s="15">
        <v>9</v>
      </c>
      <c r="D44" s="15">
        <v>402</v>
      </c>
      <c r="E44" s="15">
        <f>J44*30</f>
        <v>60</v>
      </c>
      <c r="F44" s="15">
        <v>8</v>
      </c>
      <c r="G44" s="16">
        <f>'[3]01'!I41+'[3]01'!I48+'[3]02'!I41+'[3]02'!I48+'[3]03'!I41+'[3]03'!I48+'[3]04'!I41+'[3]04'!I48+'[3]05'!I41+'[3]05'!I48+'[3]06'!I41+'[3]06'!I48+'[3]07'!I41+'[3]07'!I48+'[3]08'!I41+'[3]08'!I48+'[3]09'!I41+'[3]09'!I48+'[3]10'!I41+'[3]10'!I48+'[3]11'!I41+'[3]11'!I48+'[3]12'!I41+'[3]12'!I48+'[3]13'!I41+'[3]13'!I48+'[3]14'!I41+'[3]14'!I48+'[3]15'!I41+'[3]15'!I48+'[3]16'!I41+'[3]16'!I48+'[3]17'!I41+'[3]17'!I48+'[3]18'!I41+'[3]18'!I48+'[3]19'!I41+'[3]19'!I48+'[3]20'!I41+'[3]20'!I48+'[3]21'!I41+'[3]21'!I48+'[3]22'!I41+'[3]22'!I48+'[3]23'!I41+'[3]23'!I48+'[3]24'!I41+'[3]24'!I48+'[3]25'!I41+'[3]25'!I48+'[3]26'!I41+'[3]26'!I48+'[3]27'!I41+'[3]27'!I48+'[3]28'!I41+'[3]28'!I48+'[3]29'!I41+'[3]29'!I48+'[3]30'!I41+'[3]30'!I48+'[3]31'!I41+'[3]31'!I48</f>
        <v>953</v>
      </c>
      <c r="H44" s="16">
        <f>'[3]01'!E41+'[3]01'!E48+'[3]02'!E41+'[3]02'!E48+'[3]03'!E41+'[3]03'!E48+'[3]04'!E41+'[3]04'!E48+'[3]05'!E41+'[3]05'!E48+'[3]06'!E41+'[3]06'!E48+'[3]07'!E41+'[3]07'!E48+'[3]08'!E41+'[3]08'!E48+'[3]09'!E41+'[3]09'!E48+'[3]10'!E41+'[3]10'!E48+'[3]11'!E41+'[3]11'!E48+'[3]12'!E41+'[3]12'!E48+'[3]13'!E41+'[3]13'!E48+'[3]14'!E41+'[3]14'!E48+'[3]15'!E41+'[3]15'!E48+'[3]16'!E41+'[3]16'!E48+'[3]17'!E41+'[3]17'!E48+'[3]18'!E41+'[3]18'!E48+'[3]19'!E41+'[3]19'!E48+'[3]20'!E41+'[3]20'!E48+'[3]21'!E41+'[3]21'!E48+'[3]22'!E41+'[3]22'!E48+'[3]23'!E41+'[3]23'!E48+'[3]24'!E41+'[3]24'!E48+'[3]25'!E41+'[3]25'!E48+'[3]26'!E41+'[3]26'!E48+'[3]27'!E41+'[3]27'!E48+'[3]28'!E41+'[3]28'!E48+'[3]29'!E41+'[3]29'!E48+'[3]30'!E41+'[3]30'!E48+'[3]31'!E41+'[3]31'!E48</f>
        <v>21</v>
      </c>
      <c r="I44" s="16">
        <f>'[3]01'!H41+'[3]01'!H48+'[3]02'!H41+'[3]02'!H48+'[3]03'!H41+'[3]03'!H48+'[3]04'!H41+'[3]04'!H48+'[3]05'!H41+'[3]05'!H48+'[3]06'!H41+'[3]06'!H48+'[3]07'!H41+'[3]07'!H48+'[3]08'!H41+'[3]08'!H48+'[3]09'!H41+'[3]09'!H48+'[3]10'!H41+'[3]10'!H48+'[3]11'!H41+'[3]11'!H48+'[3]12'!H41+'[3]12'!H48+'[3]13'!H41+'[3]13'!H48+'[3]14'!H41+'[3]14'!H48+'[3]15'!H41+'[3]15'!H48+'[3]16'!H41+'[3]16'!H48+'[3]17'!H41+'[3]17'!H48+'[3]18'!H41+'[3]18'!H48+'[3]19'!H41+'[3]19'!H48+'[3]20'!H41+'[3]20'!H48+'[3]21'!H41+'[3]21'!H48+'[3]22'!H41+'[3]22'!H48+'[3]23'!H41+'[3]23'!H48+'[3]24'!H41+'[3]24'!H48+'[3]25'!H41+'[3]25'!H48+'[3]26'!H41+'[3]26'!H48+'[3]27'!H41+'[3]27'!H48+'[3]28'!H41+'[3]28'!H48+'[3]29'!H41+'[3]29'!H48+'[3]30'!H41+'[3]30'!H48+'[3]31'!H41+'[3]31'!H48</f>
        <v>911</v>
      </c>
      <c r="J44" s="17">
        <v>2</v>
      </c>
      <c r="K44" s="20"/>
      <c r="L44" s="12"/>
    </row>
    <row r="45" spans="1:12" s="1" customFormat="1" ht="15.75">
      <c r="A45" s="13">
        <v>2</v>
      </c>
      <c r="B45" s="14" t="s">
        <v>58</v>
      </c>
      <c r="C45" s="15">
        <v>1</v>
      </c>
      <c r="D45" s="15">
        <v>42</v>
      </c>
      <c r="E45" s="15">
        <f>J45*30</f>
        <v>6</v>
      </c>
      <c r="F45" s="15">
        <v>0</v>
      </c>
      <c r="G45" s="16">
        <f>'[3]01'!I42+'[3]02'!I42+'[3]03'!I42+'[3]04'!I42+'[3]05'!I42+'[3]06'!I42+'[3]07'!I42+'[3]08'!I42+'[3]09'!I42+'[3]10'!I42+'[3]11'!I42+'[3]12'!I42+'[3]13'!I42+'[3]14'!I42+'[3]15'!I42+'[3]16'!I42+'[3]17'!I42+'[3]18'!I42+'[3]19'!I42+'[3]20'!I42+'[3]21'!I42+'[3]22'!I42+'[3]23'!I42+'[3]24'!I42+'[3]25'!I42+'[3]26'!I42+'[3]27'!I42+'[3]28'!I42+'[3]29'!I42+'[3]30'!I42+'[3]31'!I42</f>
        <v>84</v>
      </c>
      <c r="H45" s="16">
        <f>'[3]01'!E42+'[3]02'!E42+'[3]03'!E42+'[3]04'!E42+'[3]05'!E42+'[3]06'!E42+'[3]07'!E42+'[3]08'!E42+'[3]09'!E42+'[3]10'!E42+'[3]11'!E42+'[3]12'!E42+'[3]13'!E42+'[3]14'!E42+'[3]15'!E42+'[3]16'!E42+'[3]17'!E42+'[3]18'!E42+'[3]19'!E42+'[3]20'!E42+'[3]21'!E42+'[3]22'!E42+'[3]23'!E42+'[3]24'!E42+'[3]25'!E42+'[3]26'!E42+'[3]27'!E42+'[3]28'!E42+'[3]29'!E42+'[3]30'!E42+'[3]31'!E42</f>
        <v>2</v>
      </c>
      <c r="I45" s="16">
        <f>'[3]01'!H42+'[3]02'!H42+'[3]03'!H42+'[3]04'!H42+'[3]05'!H42+'[3]06'!H42+'[3]07'!H42+'[3]08'!H42+'[3]09'!H42+'[3]10'!H42+'[3]11'!H42+'[3]12'!H42+'[3]13'!H42+'[3]14'!H42+'[3]15'!H42+'[3]16'!H42+'[3]17'!H42+'[3]18'!H42+'[3]19'!H42+'[3]20'!H42+'[3]21'!H42+'[3]22'!H42+'[3]23'!H42+'[3]24'!H42+'[3]25'!H42+'[3]26'!H42+'[3]27'!H42+'[3]28'!H42+'[3]29'!H42+'[3]30'!H42+'[3]31'!H42</f>
        <v>80</v>
      </c>
      <c r="J45" s="17">
        <v>0.2</v>
      </c>
      <c r="K45" s="20"/>
      <c r="L45" s="12"/>
    </row>
    <row r="46" spans="1:12" s="1" customFormat="1" ht="15.75">
      <c r="A46" s="13">
        <v>3</v>
      </c>
      <c r="B46" s="14" t="s">
        <v>59</v>
      </c>
      <c r="C46" s="15">
        <v>3</v>
      </c>
      <c r="D46" s="15">
        <v>136</v>
      </c>
      <c r="E46" s="15">
        <f>J46*30</f>
        <v>30</v>
      </c>
      <c r="F46" s="15">
        <v>3</v>
      </c>
      <c r="G46" s="16">
        <f>'[3]01'!I43+'[3]01'!I49+'[3]02'!I43+'[3]02'!I49+'[3]03'!I43+'[3]03'!I49+'[3]04'!I43+'[3]04'!I49+'[3]05'!I43+'[3]05'!I49+'[3]06'!I43+'[3]06'!I49+'[3]07'!I43+'[3]07'!I49+'[3]08'!I43+'[3]08'!I49+'[3]09'!I43+'[3]09'!I49+'[3]10'!I43+'[3]10'!I49+'[3]11'!I43+'[3]11'!I49+'[3]12'!I43+'[3]12'!I49+'[3]13'!I43+'[3]13'!I49+'[3]14'!I43+'[3]14'!I49+'[3]15'!I43+'[3]15'!I49+'[3]16'!I43+'[3]16'!I49+'[3]17'!I43+'[3]17'!I49+'[3]18'!I43+'[3]18'!I49+'[3]19'!I43+'[3]19'!I49+'[3]20'!I43+'[3]20'!I49+'[3]21'!I43+'[3]21'!I49+'[3]22'!I43+'[3]22'!I49+'[3]23'!I43+'[3]23'!I49+'[3]24'!I43+'[3]24'!I49+'[3]25'!I43+'[3]25'!I49+'[3]26'!I43+'[3]26'!I49+'[3]27'!I43+'[3]27'!I49+'[3]28'!I43+'[3]28'!I49+'[3]29'!I43+'[3]29'!I49+'[3]30'!I43+'[3]30'!I49+'[3]31'!I43+'[3]31'!I49</f>
        <v>827</v>
      </c>
      <c r="H46" s="16">
        <f>'[3]01'!E43+'[3]01'!E49+'[3]02'!E43+'[3]02'!E49+'[3]03'!E43+'[3]03'!E49+'[3]04'!E43+'[3]04'!E49+'[3]05'!E43+'[3]05'!E49+'[3]06'!E43+'[3]06'!E49+'[3]07'!E43+'[3]07'!E49+'[3]08'!E43+'[3]08'!E49+'[3]09'!E43+'[3]09'!E49+'[3]10'!E43+'[3]10'!E49+'[3]11'!E43+'[3]11'!E49+'[3]12'!E43+'[3]12'!E49+'[3]13'!E43+'[3]13'!E49+'[3]14'!E43+'[3]14'!E49+'[3]15'!E43+'[3]15'!E49+'[3]16'!E43+'[3]16'!E49+'[3]17'!E43+'[3]17'!E49+'[3]18'!E43+'[3]18'!E49+'[3]19'!E43+'[3]19'!E49+'[3]20'!E43+'[3]20'!E49+'[3]21'!E43+'[3]21'!E49+'[3]22'!E43+'[3]22'!E49+'[3]23'!E43+'[3]23'!E49+'[3]24'!E43+'[3]24'!E49+'[3]25'!E43+'[3]25'!E49+'[3]26'!E43+'[3]26'!E49+'[3]27'!E43+'[3]27'!E49+'[3]28'!E43+'[3]28'!E49+'[3]29'!E43+'[3]29'!E49+'[3]30'!E43+'[3]30'!E49+'[3]31'!E43+'[3]31'!E49</f>
        <v>19</v>
      </c>
      <c r="I46" s="16">
        <f>'[3]01'!H43+'[3]01'!H49+'[3]02'!H43+'[3]02'!H49+'[3]03'!H43+'[3]03'!H49+'[3]04'!H43+'[3]04'!H49+'[3]05'!H43+'[3]05'!H49+'[3]06'!H43+'[3]06'!H49+'[3]07'!H43+'[3]07'!H49+'[3]08'!H43+'[3]08'!H49+'[3]09'!H43+'[3]09'!H49+'[3]10'!H43+'[3]10'!H49+'[3]11'!H43+'[3]11'!H49+'[3]12'!H43+'[3]12'!H49+'[3]13'!H43+'[3]13'!H49+'[3]14'!H43+'[3]14'!H49+'[3]15'!H43+'[3]15'!H49+'[3]16'!H43+'[3]16'!H49+'[3]17'!H43+'[3]17'!H49+'[3]18'!H43+'[3]18'!H49+'[3]19'!H43+'[3]19'!H49+'[3]20'!H43+'[3]20'!H49+'[3]21'!H43+'[3]21'!H49+'[3]22'!H43+'[3]22'!H49+'[3]23'!H43+'[3]23'!H49+'[3]24'!H43+'[3]24'!H49+'[3]25'!H43+'[3]25'!H49+'[3]26'!H43+'[3]26'!H49+'[3]27'!H43+'[3]27'!H49+'[3]28'!H43+'[3]28'!H49+'[3]29'!H43+'[3]29'!H49+'[3]30'!H43+'[3]30'!H49+'[3]31'!H43+'[3]31'!H49</f>
        <v>789</v>
      </c>
      <c r="J46" s="17">
        <v>1</v>
      </c>
      <c r="K46" s="20"/>
      <c r="L46" s="12"/>
    </row>
    <row r="47" spans="1:12" s="1" customFormat="1" ht="15.75">
      <c r="A47" s="13">
        <v>4</v>
      </c>
      <c r="B47" s="14" t="s">
        <v>60</v>
      </c>
      <c r="C47" s="15">
        <v>1</v>
      </c>
      <c r="D47" s="15">
        <v>47</v>
      </c>
      <c r="E47" s="15">
        <f>J47*30</f>
        <v>6</v>
      </c>
      <c r="F47" s="15">
        <v>1</v>
      </c>
      <c r="G47" s="16">
        <f>'[3]01'!I44+'[3]02'!I44+'[3]03'!I44+'[3]04'!I44+'[3]05'!I44+'[3]06'!I44+'[3]07'!I44+'[3]08'!I44+'[3]09'!I44+'[3]10'!I44+'[3]11'!I44+'[3]12'!I44+'[3]13'!I44+'[3]14'!I44+'[3]15'!I44+'[3]16'!I44+'[3]17'!I44+'[3]18'!I44+'[3]19'!I44+'[3]20'!I44+'[3]21'!I44+'[3]22'!I44+'[3]23'!I44+'[3]24'!I44+'[3]25'!I44+'[3]26'!I44+'[3]27'!I44+'[3]28'!I44+'[3]29'!I44+'[3]30'!I44+'[3]31'!I44</f>
        <v>188</v>
      </c>
      <c r="H47" s="16">
        <f>'[3]01'!E44+'[3]02'!E44+'[3]03'!E44+'[3]04'!E44+'[3]05'!E44+'[3]06'!E44+'[3]07'!E44+'[3]08'!E44+'[3]09'!E44+'[3]10'!E44+'[3]11'!E44+'[3]12'!E44+'[3]13'!E44+'[3]14'!E44+'[3]15'!E44+'[3]16'!E44+'[3]17'!E44+'[3]18'!E44+'[3]19'!E44+'[3]20'!E44+'[3]21'!E44+'[3]22'!E44+'[3]23'!E44+'[3]24'!E44+'[3]25'!E44+'[3]26'!E44+'[3]27'!E44+'[3]28'!E44+'[3]29'!E44+'[3]30'!E44+'[3]31'!E44</f>
        <v>4</v>
      </c>
      <c r="I47" s="16">
        <f>'[3]01'!H44+'[3]02'!H44+'[3]03'!H44+'[3]04'!H44+'[3]05'!H44+'[3]06'!H44+'[3]07'!H44+'[3]08'!H44+'[3]09'!H44+'[3]10'!H44+'[3]11'!H44+'[3]12'!H44+'[3]13'!H44+'[3]14'!H44+'[3]15'!H44+'[3]16'!H44+'[3]17'!H44+'[3]18'!H44+'[3]19'!H44+'[3]20'!H44+'[3]21'!H44+'[3]22'!H44+'[3]23'!H44+'[3]24'!H44+'[3]25'!H44+'[3]26'!H44+'[3]27'!H44+'[3]28'!H44+'[3]29'!H44+'[3]30'!H44+'[3]31'!H44</f>
        <v>180</v>
      </c>
      <c r="J47" s="17">
        <v>0.2</v>
      </c>
      <c r="K47" s="20"/>
      <c r="L47" s="12"/>
    </row>
    <row r="48" spans="1:12" s="1" customFormat="1" ht="15.75">
      <c r="A48" s="7" t="s">
        <v>61</v>
      </c>
      <c r="B48" s="19" t="s">
        <v>62</v>
      </c>
      <c r="C48" s="9">
        <f t="shared" ref="C48:I48" si="13">C49</f>
        <v>2</v>
      </c>
      <c r="D48" s="9">
        <f t="shared" si="13"/>
        <v>81</v>
      </c>
      <c r="E48" s="9">
        <f t="shared" si="13"/>
        <v>30</v>
      </c>
      <c r="F48" s="9">
        <f t="shared" si="13"/>
        <v>2</v>
      </c>
      <c r="G48" s="10">
        <f t="shared" si="13"/>
        <v>475</v>
      </c>
      <c r="H48" s="10">
        <f t="shared" si="13"/>
        <v>12</v>
      </c>
      <c r="I48" s="10">
        <f t="shared" si="13"/>
        <v>451</v>
      </c>
      <c r="J48" s="11"/>
      <c r="L48" s="12"/>
    </row>
    <row r="49" spans="1:12" s="1" customFormat="1" ht="15.75">
      <c r="A49" s="13">
        <v>1</v>
      </c>
      <c r="B49" s="14" t="s">
        <v>63</v>
      </c>
      <c r="C49" s="15">
        <v>2</v>
      </c>
      <c r="D49" s="15">
        <v>81</v>
      </c>
      <c r="E49" s="15">
        <f>J49*30</f>
        <v>30</v>
      </c>
      <c r="F49" s="15">
        <v>2</v>
      </c>
      <c r="G49" s="16">
        <f>'[3]01'!I58+'[3]02'!I58+'[3]03'!I58+'[3]04'!I58+'[3]05'!I58+'[3]06'!I58+'[3]07'!I58+'[3]08'!I58+'[3]09'!I58+'[3]10'!I58+'[3]11'!I58+'[3]12'!I58+'[3]13'!I58+'[3]14'!I58+'[3]15'!I58+'[3]16'!I58+'[3]17'!I58+'[3]18'!I58+'[3]19'!I58+'[3]20'!I58+'[3]21'!I58+'[3]22'!I58+'[3]23'!I58+'[3]24'!I58+'[3]25'!I58+'[3]26'!I58+'[3]27'!I58+'[3]28'!I58+'[3]29'!I58+'[3]30'!I58+'[3]31'!I58</f>
        <v>475</v>
      </c>
      <c r="H49" s="16">
        <f>'[3]01'!E58+'[3]02'!E58+'[3]03'!E58+'[3]04'!E58+'[3]05'!E58+'[3]06'!E58+'[3]07'!E58+'[3]08'!E58+'[3]09'!E58+'[3]10'!E58+'[3]11'!E58+'[3]12'!E58+'[3]13'!E58+'[3]14'!E58+'[3]15'!E58+'[3]16'!E58+'[3]17'!E58+'[3]18'!E58+'[3]19'!E58+'[3]20'!E58+'[3]21'!E58+'[3]22'!E58+'[3]23'!E58+'[3]24'!E58+'[3]25'!E58+'[3]26'!E58+'[3]27'!E58+'[3]28'!E58+'[3]29'!E58+'[3]30'!E58+'[3]31'!E58</f>
        <v>12</v>
      </c>
      <c r="I49" s="16">
        <f>'[3]01'!H58+'[3]02'!H58+'[3]03'!H58+'[3]04'!H58+'[3]05'!H58+'[3]06'!H58+'[3]07'!H58+'[3]08'!H58+'[3]09'!H58+'[3]10'!H58+'[3]11'!H58+'[3]12'!H58+'[3]13'!H58+'[3]14'!H58+'[3]15'!H58+'[3]16'!H58+'[3]17'!H58+'[3]18'!H58+'[3]19'!H58+'[3]20'!H58+'[3]21'!H58+'[3]22'!H58+'[3]23'!H58+'[3]24'!H58+'[3]25'!H58+'[3]26'!H58+'[3]27'!H58+'[3]28'!H58+'[3]29'!H58+'[3]30'!H58+'[3]31'!H58</f>
        <v>451</v>
      </c>
      <c r="J49" s="17">
        <v>1</v>
      </c>
      <c r="L49" s="12"/>
    </row>
    <row r="50" spans="1:12" s="1" customFormat="1" ht="15.75">
      <c r="A50" s="7" t="s">
        <v>64</v>
      </c>
      <c r="B50" s="19" t="s">
        <v>65</v>
      </c>
      <c r="C50" s="9">
        <f t="shared" ref="C50:I50" si="14">C51</f>
        <v>2</v>
      </c>
      <c r="D50" s="9">
        <f t="shared" si="14"/>
        <v>93</v>
      </c>
      <c r="E50" s="9">
        <f t="shared" si="14"/>
        <v>6</v>
      </c>
      <c r="F50" s="9">
        <f t="shared" si="14"/>
        <v>2</v>
      </c>
      <c r="G50" s="10">
        <f t="shared" si="14"/>
        <v>279</v>
      </c>
      <c r="H50" s="10">
        <f t="shared" si="14"/>
        <v>6</v>
      </c>
      <c r="I50" s="10">
        <f t="shared" si="14"/>
        <v>271</v>
      </c>
      <c r="J50" s="11"/>
      <c r="L50" s="12"/>
    </row>
    <row r="51" spans="1:12" s="1" customFormat="1" ht="16.5" thickBot="1">
      <c r="A51" s="21">
        <v>1</v>
      </c>
      <c r="B51" s="22" t="s">
        <v>66</v>
      </c>
      <c r="C51" s="23">
        <v>2</v>
      </c>
      <c r="D51" s="23">
        <v>93</v>
      </c>
      <c r="E51" s="23">
        <f>J51*30</f>
        <v>6</v>
      </c>
      <c r="F51" s="23">
        <v>2</v>
      </c>
      <c r="G51" s="16">
        <f>'[3]01'!I60+'[3]02'!I60+'[3]03'!I60+'[3]04'!I60+'[3]05'!I60+'[3]06'!I60+'[3]07'!I60+'[3]08'!I60+'[3]09'!I60+'[3]10'!I60+'[3]11'!I60+'[3]12'!I60+'[3]13'!I60+'[3]14'!I60+'[3]15'!I60+'[3]16'!I60+'[3]17'!I60+'[3]18'!I60+'[3]19'!I60+'[3]20'!I60+'[3]21'!I60+'[3]22'!I60+'[3]23'!I60+'[3]24'!I60+'[3]25'!I60+'[3]26'!I60+'[3]27'!I60+'[3]28'!I60+'[3]29'!I60+'[3]30'!I60+'[3]31'!I60</f>
        <v>279</v>
      </c>
      <c r="H51" s="16">
        <f>'[3]01'!E60+'[3]02'!E60+'[3]03'!E60+'[3]04'!E60+'[3]05'!E60+'[3]06'!E60+'[3]07'!E60+'[3]08'!E60+'[3]09'!E60+'[3]10'!E60+'[3]11'!E60+'[3]12'!E60+'[3]13'!E60+'[3]14'!E60+'[3]15'!E60+'[3]16'!E60+'[3]17'!E60+'[3]18'!E60+'[3]19'!E60+'[3]20'!E60+'[3]21'!E60+'[3]22'!E60+'[3]23'!E60+'[3]24'!E60+'[3]25'!E60+'[3]26'!E60+'[3]27'!E60+'[3]28'!E60+'[3]29'!E60+'[3]30'!E60+'[3]31'!E60</f>
        <v>6</v>
      </c>
      <c r="I51" s="16">
        <f>'[3]01'!H60+'[3]02'!H60+'[3]03'!H60+'[3]04'!H60+'[3]05'!H60+'[3]06'!H60+'[3]07'!H60+'[3]08'!H60+'[3]09'!H60+'[3]10'!H60+'[3]11'!H60+'[3]12'!H60+'[3]13'!H60+'[3]14'!H60+'[3]15'!H60+'[3]16'!H60+'[3]17'!H60+'[3]18'!H60+'[3]19'!H60+'[3]20'!H60+'[3]21'!H60+'[3]22'!H60+'[3]23'!H60+'[3]24'!H60+'[3]25'!H60+'[3]26'!H60+'[3]27'!H60+'[3]28'!H60+'[3]29'!H60+'[3]30'!H60+'[3]31'!H60</f>
        <v>271</v>
      </c>
      <c r="J51" s="17">
        <v>0.2</v>
      </c>
      <c r="L51" s="12"/>
    </row>
    <row r="52" spans="1:12" s="1" customFormat="1" ht="16.5" thickTop="1">
      <c r="A52" s="24"/>
      <c r="B52" s="24"/>
      <c r="C52" s="24"/>
      <c r="D52" s="24"/>
      <c r="E52" s="24"/>
      <c r="F52" s="24"/>
      <c r="G52" s="79" t="s">
        <v>67</v>
      </c>
      <c r="H52" s="79"/>
      <c r="I52" s="79"/>
      <c r="J52" s="79"/>
      <c r="L52"/>
    </row>
    <row r="53" spans="1:12" ht="15.75">
      <c r="A53" s="4"/>
      <c r="B53" s="25" t="s">
        <v>68</v>
      </c>
      <c r="C53" s="4"/>
      <c r="D53" s="4"/>
      <c r="E53" s="4"/>
      <c r="F53" s="4"/>
      <c r="G53" s="80" t="s">
        <v>69</v>
      </c>
      <c r="H53" s="80"/>
      <c r="I53" s="80"/>
      <c r="J53" s="80"/>
    </row>
    <row r="54" spans="1:12">
      <c r="A54" s="4"/>
      <c r="B54" s="26" t="s">
        <v>70</v>
      </c>
      <c r="C54" s="4"/>
      <c r="D54" s="4"/>
      <c r="E54" s="4"/>
      <c r="F54" s="4"/>
      <c r="G54" s="4"/>
      <c r="H54" s="4"/>
      <c r="I54" s="4"/>
      <c r="J54" s="5"/>
    </row>
    <row r="55" spans="1:12">
      <c r="A55" s="4"/>
      <c r="B55" s="4" t="s">
        <v>71</v>
      </c>
      <c r="C55" s="4"/>
      <c r="D55" s="4"/>
      <c r="E55" s="4"/>
      <c r="F55" s="4"/>
      <c r="G55" s="4"/>
      <c r="H55" s="4"/>
      <c r="I55" s="4"/>
      <c r="J55" s="5"/>
    </row>
    <row r="56" spans="1:12">
      <c r="A56" s="4"/>
      <c r="B56" s="4" t="s">
        <v>72</v>
      </c>
      <c r="C56" s="4"/>
      <c r="D56" s="4"/>
      <c r="E56" s="4" t="s">
        <v>73</v>
      </c>
      <c r="F56" s="4"/>
      <c r="G56" s="4"/>
      <c r="H56" s="27">
        <f>H37+H35+H31+H28+H26+H24+H22+H20+H12</f>
        <v>6156</v>
      </c>
      <c r="I56" s="27">
        <f>I37+I35+I31+I28+I26+I24+I22+I20+I12</f>
        <v>107934</v>
      </c>
      <c r="J56" s="5"/>
    </row>
  </sheetData>
  <mergeCells count="14">
    <mergeCell ref="A6:J6"/>
    <mergeCell ref="A1:C1"/>
    <mergeCell ref="D1:J1"/>
    <mergeCell ref="A2:C2"/>
    <mergeCell ref="D2:J2"/>
    <mergeCell ref="A4:J4"/>
    <mergeCell ref="G52:J52"/>
    <mergeCell ref="G53:J53"/>
    <mergeCell ref="A8:J8"/>
    <mergeCell ref="A10:A11"/>
    <mergeCell ref="B10:B11"/>
    <mergeCell ref="C10:E10"/>
    <mergeCell ref="F10:I10"/>
    <mergeCell ref="J10:J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6"/>
  <sheetViews>
    <sheetView topLeftCell="A4" workbookViewId="0">
      <selection activeCell="A14" sqref="A14:XFD15"/>
    </sheetView>
  </sheetViews>
  <sheetFormatPr defaultRowHeight="15"/>
  <cols>
    <col min="1" max="1" width="5.140625" bestFit="1" customWidth="1"/>
    <col min="2" max="2" width="38.5703125" bestFit="1" customWidth="1"/>
    <col min="3" max="3" width="7" bestFit="1" customWidth="1"/>
    <col min="4" max="4" width="8.7109375" bestFit="1" customWidth="1"/>
    <col min="5" max="5" width="9" bestFit="1" customWidth="1"/>
    <col min="6" max="6" width="7" bestFit="1" customWidth="1"/>
    <col min="7" max="7" width="8.7109375" bestFit="1" customWidth="1"/>
    <col min="8" max="8" width="9" bestFit="1" customWidth="1"/>
    <col min="9" max="9" width="8.85546875" bestFit="1" customWidth="1"/>
    <col min="10" max="10" width="9" bestFit="1" customWidth="1"/>
    <col min="12" max="12" width="9.140625" style="28"/>
  </cols>
  <sheetData>
    <row r="1" spans="1:12" s="1" customFormat="1" ht="15.75">
      <c r="A1" s="83" t="s">
        <v>0</v>
      </c>
      <c r="B1" s="83"/>
      <c r="C1" s="83"/>
      <c r="D1" s="83" t="s">
        <v>1</v>
      </c>
      <c r="E1" s="83"/>
      <c r="F1" s="83"/>
      <c r="G1" s="83"/>
      <c r="H1" s="83"/>
      <c r="I1" s="83"/>
      <c r="J1" s="83"/>
      <c r="L1" s="28"/>
    </row>
    <row r="2" spans="1:12" s="2" customFormat="1" ht="18.75">
      <c r="A2" s="100" t="s">
        <v>2</v>
      </c>
      <c r="B2" s="100"/>
      <c r="C2" s="100"/>
      <c r="D2" s="101" t="s">
        <v>3</v>
      </c>
      <c r="E2" s="101"/>
      <c r="F2" s="101"/>
      <c r="G2" s="101"/>
      <c r="H2" s="101"/>
      <c r="I2" s="101"/>
      <c r="J2" s="101"/>
      <c r="L2" s="28"/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2" ht="22.5">
      <c r="A4" s="98" t="s">
        <v>4</v>
      </c>
      <c r="B4" s="99"/>
      <c r="C4" s="99"/>
      <c r="D4" s="99"/>
      <c r="E4" s="99"/>
      <c r="F4" s="99"/>
      <c r="G4" s="99"/>
      <c r="H4" s="99"/>
      <c r="I4" s="99"/>
      <c r="J4" s="99"/>
    </row>
    <row r="5" spans="1:1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2" ht="15.75">
      <c r="A6" s="82" t="s">
        <v>74</v>
      </c>
      <c r="B6" s="82"/>
      <c r="C6" s="82"/>
      <c r="D6" s="82"/>
      <c r="E6" s="82"/>
      <c r="F6" s="82"/>
      <c r="G6" s="82"/>
      <c r="H6" s="82"/>
      <c r="I6" s="82"/>
      <c r="J6" s="82"/>
    </row>
    <row r="7" spans="1:1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2" ht="15.75">
      <c r="A8" s="82" t="s">
        <v>75</v>
      </c>
      <c r="B8" s="83"/>
      <c r="C8" s="83"/>
      <c r="D8" s="83"/>
      <c r="E8" s="83"/>
      <c r="F8" s="83"/>
      <c r="G8" s="83"/>
      <c r="H8" s="83"/>
      <c r="I8" s="83"/>
      <c r="J8" s="83"/>
    </row>
    <row r="9" spans="1:12" ht="15.75" thickBot="1">
      <c r="A9" s="4"/>
      <c r="B9" s="4"/>
      <c r="C9" s="4"/>
      <c r="D9" s="4"/>
      <c r="E9" s="4"/>
      <c r="F9" s="4"/>
      <c r="G9" s="4"/>
      <c r="H9" s="4"/>
      <c r="I9" s="4"/>
      <c r="J9" s="5"/>
    </row>
    <row r="10" spans="1:12" ht="15.75" thickTop="1">
      <c r="A10" s="84" t="s">
        <v>7</v>
      </c>
      <c r="B10" s="86" t="s">
        <v>8</v>
      </c>
      <c r="C10" s="86" t="s">
        <v>9</v>
      </c>
      <c r="D10" s="86"/>
      <c r="E10" s="86"/>
      <c r="F10" s="86" t="s">
        <v>10</v>
      </c>
      <c r="G10" s="86"/>
      <c r="H10" s="86"/>
      <c r="I10" s="86"/>
      <c r="J10" s="88" t="s">
        <v>11</v>
      </c>
    </row>
    <row r="11" spans="1:12" ht="57">
      <c r="A11" s="85"/>
      <c r="B11" s="87"/>
      <c r="C11" s="6" t="s">
        <v>12</v>
      </c>
      <c r="D11" s="6" t="s">
        <v>13</v>
      </c>
      <c r="E11" s="6" t="s">
        <v>14</v>
      </c>
      <c r="F11" s="6" t="s">
        <v>12</v>
      </c>
      <c r="G11" s="6" t="s">
        <v>13</v>
      </c>
      <c r="H11" s="6" t="s">
        <v>14</v>
      </c>
      <c r="I11" s="6" t="s">
        <v>15</v>
      </c>
      <c r="J11" s="89"/>
    </row>
    <row r="12" spans="1:12" s="1" customFormat="1" ht="15.75">
      <c r="A12" s="7" t="s">
        <v>16</v>
      </c>
      <c r="B12" s="8" t="s">
        <v>17</v>
      </c>
      <c r="C12" s="9" t="e">
        <f>C13+#REF!+#REF!+C14+C15+C16+C17+C18+C19</f>
        <v>#REF!</v>
      </c>
      <c r="D12" s="9" t="e">
        <f>D13+#REF!+#REF!+D14+D15+D16+D17+D18+D19</f>
        <v>#REF!</v>
      </c>
      <c r="E12" s="9" t="e">
        <f>E13+#REF!+#REF!+E14+E15+E16+E17+E18+E19</f>
        <v>#REF!</v>
      </c>
      <c r="F12" s="9" t="e">
        <f>F13+#REF!+#REF!+F14+F15+F16+F17+F18+F19</f>
        <v>#REF!</v>
      </c>
      <c r="G12" s="10" t="e">
        <f>G13+#REF!+#REF!+G14+G15+G16+G17+G18+G19</f>
        <v>#REF!</v>
      </c>
      <c r="H12" s="10" t="e">
        <f>H13+#REF!+#REF!+H14+H15+H16+H17+H18+H19</f>
        <v>#REF!</v>
      </c>
      <c r="I12" s="9" t="e">
        <f>I13+#REF!+#REF!+I14+I15+I16+I17+I18+I19</f>
        <v>#REF!</v>
      </c>
      <c r="J12" s="11"/>
      <c r="L12" s="29"/>
    </row>
    <row r="13" spans="1:12" s="1" customFormat="1" ht="15.75">
      <c r="A13" s="13">
        <v>1</v>
      </c>
      <c r="B13" s="14" t="s">
        <v>18</v>
      </c>
      <c r="C13" s="15">
        <v>40</v>
      </c>
      <c r="D13" s="15">
        <v>673</v>
      </c>
      <c r="E13" s="15">
        <f>J13*31</f>
        <v>806</v>
      </c>
      <c r="F13" s="15">
        <v>40</v>
      </c>
      <c r="G13" s="16">
        <f>'[4]01'!I9+'[4]01'!I17+'[4]02'!I9+'[4]02'!I17+'[4]03'!I9+'[4]03'!I17+'[4]04'!I9+'[4]04'!I17+'[4]05'!I9+'[4]05'!I17+'[4]06'!I9+'[4]06'!I17+'[4]07'!I9+'[4]07'!I17+'[4]08'!I9+'[4]08'!I17+'[4]09'!I9+'[4]09'!I17+'[4]10'!I9+'[4]10'!I17+'[4]11'!I9+'[4]11'!I17+'[4]12'!I9+'[4]12'!I17+'[4]13'!I9+'[4]13'!I17+'[4]14'!I9+'[4]14'!I17+'[4]15'!I9+'[4]15'!I17+'[4]16'!I9+'[4]16'!I17+'[4]17'!I9+'[4]17'!I17+'[4]18'!I9+'[4]18'!I17+'[4]19'!I9+'[4]19'!I17+'[4]20'!I9+'[4]20'!I17+'[4]21'!I9+'[4]21'!I17+'[4]22'!I9+'[4]22'!I17+'[4]23'!I9+'[4]23'!I17+'[4]24'!I9+'[4]24'!I17+'[4]25'!I9+'[4]25'!I17+'[4]26'!I9+'[4]26'!I17+'[4]27'!I9+'[4]27'!I17+'[4]28'!I9+'[4]28'!I17+'[4]29'!I9+'[4]29'!I17+'[4]30'!I9+'[4]30'!I17+'[4]31'!I9+'[4]31'!I17</f>
        <v>17059</v>
      </c>
      <c r="H13" s="16">
        <f>'[4]01'!E9+'[4]01'!E17+'[4]02'!E9+'[4]02'!E17+'[4]03'!E9+'[4]03'!E17+'[4]04'!E9+'[4]04'!E17+'[4]05'!E9+'[4]05'!E17+'[4]06'!E9+'[4]06'!E17+'[4]07'!E9+'[4]07'!E17+'[4]08'!E9+'[4]08'!E17+'[4]09'!E9+'[4]09'!E17+'[4]10'!E9+'[4]10'!E17+'[4]11'!E9+'[4]11'!E17+'[4]12'!E9+'[4]12'!E17+'[4]13'!E9+'[4]13'!E17+'[4]14'!E9+'[4]14'!E17+'[4]15'!E9+'[4]15'!E17+'[4]16'!E9+'[4]16'!E17+'[4]17'!E9+'[4]17'!E17+'[4]18'!E9+'[4]18'!E17+'[4]19'!E9+'[4]19'!E17+'[4]20'!E9+'[4]20'!E17+'[4]21'!E9+'[4]21'!E17+'[4]22'!E9+'[4]22'!E17+'[4]23'!E9+'[4]23'!E17+'[4]24'!E9+'[4]24'!E17+'[4]25'!E9+'[4]25'!E17+'[4]26'!E9+'[4]26'!E17+'[4]27'!E9+'[4]27'!E17+'[4]28'!E9+'[4]28'!E17+'[4]29'!E9+'[4]29'!E17+'[4]30'!E9+'[4]30'!E17+'[4]31'!E9+'[4]31'!E17</f>
        <v>1041</v>
      </c>
      <c r="I13" s="16">
        <f>'[4]01'!H9+'[4]01'!H17+'[4]02'!H9+'[4]02'!H17+'[4]03'!H9+'[4]03'!H17+'[4]04'!H9+'[4]04'!H17+'[4]05'!H9+'[4]05'!H17+'[4]06'!H9+'[4]06'!H17+'[4]07'!H9+'[4]07'!H17+'[4]08'!H9+'[4]08'!H17+'[4]09'!H9+'[4]09'!H17+'[4]10'!H9+'[4]10'!H17+'[4]11'!H9+'[4]11'!H17+'[4]12'!H9+'[4]12'!H17+'[4]13'!H9+'[4]13'!H17+'[4]14'!H9+'[4]14'!H17+'[4]15'!H9+'[4]15'!H17+'[4]16'!H9+'[4]16'!H17+'[4]17'!H9+'[4]17'!H17+'[4]18'!H9+'[4]18'!H17+'[4]19'!H9+'[4]19'!H17+'[4]20'!H9+'[4]20'!H17+'[4]21'!H9+'[4]21'!H17+'[4]22'!H9+'[4]22'!H17+'[4]23'!H9+'[4]23'!H17+'[4]24'!H9+'[4]24'!H17+'[4]25'!H9+'[4]25'!H17+'[4]26'!H9+'[4]26'!H17+'[4]27'!H9+'[4]27'!H17+'[4]28'!H9+'[4]28'!H17+'[4]29'!H9+'[4]29'!H17+'[4]30'!H9+'[4]30'!H17+'[4]31'!H9+'[4]31'!H17</f>
        <v>16018</v>
      </c>
      <c r="J13" s="17">
        <v>26</v>
      </c>
      <c r="L13" s="29"/>
    </row>
    <row r="14" spans="1:12" s="1" customFormat="1" ht="15.75">
      <c r="A14" s="13">
        <v>4</v>
      </c>
      <c r="B14" s="14" t="s">
        <v>19</v>
      </c>
      <c r="C14" s="15">
        <v>49</v>
      </c>
      <c r="D14" s="15">
        <v>1105</v>
      </c>
      <c r="E14" s="15">
        <f t="shared" ref="E14:E19" si="0">J14*31</f>
        <v>527</v>
      </c>
      <c r="F14" s="15">
        <v>49</v>
      </c>
      <c r="G14" s="16">
        <f>'[4]01'!I12+'[4]01'!I18+'[4]02'!I12+'[4]02'!I18+'[4]03'!I12+'[4]03'!I18+'[4]04'!I12+'[4]04'!I18+'[4]05'!I12+'[4]05'!I18+'[4]06'!I12+'[4]06'!I18+'[4]07'!I12+'[4]07'!I18+'[4]08'!I12+'[4]08'!I18+'[4]09'!I12+'[4]09'!I18+'[4]10'!I12+'[4]10'!I18+'[4]11'!I12+'[4]11'!I18+'[4]12'!I12+'[4]12'!I18+'[4]13'!I12+'[4]13'!I18+'[4]14'!I12+'[4]14'!I18+'[4]15'!I12+'[4]15'!I18+'[4]16'!I12+'[4]16'!I18+'[4]17'!I12+'[4]17'!I18+'[4]18'!I12+'[4]18'!I18+'[4]19'!I12+'[4]19'!I18+'[4]20'!I12+'[4]20'!I18+'[4]21'!I12+'[4]21'!I18+'[4]22'!I12+'[4]22'!I18+'[4]23'!I12+'[4]23'!I18+'[4]24'!I12+'[4]24'!I18+'[4]25'!I12+'[4]25'!I18+'[4]26'!I12+'[4]26'!I18+'[4]27'!I12+'[4]27'!I18+'[4]28'!I12+'[4]28'!I18+'[4]29'!I12+'[4]29'!I18+'[4]30'!I12+'[4]30'!I18+'[4]31'!I12+'[4]31'!I18</f>
        <v>12604</v>
      </c>
      <c r="H14" s="16">
        <f>'[4]01'!E12+'[4]01'!E18+'[4]02'!E12+'[4]02'!E18+'[4]03'!E12+'[4]03'!E18+'[4]04'!E12+'[4]04'!E18+'[4]05'!E12+'[4]05'!E18+'[4]06'!E12+'[4]06'!E18+'[4]07'!E12+'[4]07'!E18+'[4]08'!E12+'[4]08'!E18+'[4]09'!E12+'[4]09'!E18+'[4]10'!E12+'[4]10'!E18+'[4]11'!E12+'[4]11'!E18+'[4]12'!E12+'[4]12'!E18+'[4]13'!E12+'[4]13'!E18+'[4]14'!E12+'[4]14'!E18+'[4]15'!E12+'[4]15'!E18+'[4]16'!E12+'[4]16'!E18+'[4]17'!E12+'[4]17'!E18+'[4]18'!E12+'[4]18'!E18+'[4]19'!E12+'[4]19'!E18+'[4]20'!E12+'[4]20'!E18+'[4]21'!E12+'[4]21'!E18+'[4]22'!E12+'[4]22'!E18+'[4]23'!E12+'[4]23'!E18+'[4]24'!E12+'[4]24'!E18+'[4]25'!E12+'[4]25'!E18+'[4]26'!E12+'[4]26'!E18+'[4]27'!E12+'[4]27'!E18+'[4]28'!E12+'[4]28'!E18+'[4]29'!E12+'[4]29'!E18+'[4]30'!E12+'[4]30'!E18+'[4]31'!E12+'[4]31'!E18</f>
        <v>630</v>
      </c>
      <c r="I14" s="16">
        <f>'[4]01'!H12+'[4]01'!H18+'[4]02'!H12+'[4]02'!H18+'[4]03'!H12+'[4]03'!H18+'[4]04'!H12+'[4]04'!H18+'[4]05'!H12+'[4]05'!H18+'[4]06'!H12+'[4]06'!H18+'[4]07'!H12+'[4]07'!H18+'[4]08'!H12+'[4]08'!H18+'[4]09'!H12+'[4]09'!H18+'[4]10'!H12+'[4]10'!H18+'[4]11'!H12+'[4]11'!H18+'[4]12'!H12+'[4]12'!H18+'[4]13'!H12+'[4]13'!H18+'[4]14'!H12+'[4]14'!H18+'[4]15'!H12+'[4]15'!H18+'[4]16'!H12+'[4]16'!H18+'[4]17'!H12+'[4]17'!H18+'[4]18'!H12+'[4]18'!H18+'[4]19'!H12+'[4]19'!H18+'[4]20'!H12+'[4]20'!H18+'[4]21'!H12+'[4]21'!H18+'[4]22'!H12+'[4]22'!H18+'[4]23'!H12+'[4]23'!H18+'[4]24'!H12+'[4]24'!H18+'[4]25'!H12+'[4]25'!H18+'[4]26'!H12+'[4]26'!H18+'[4]27'!H12+'[4]27'!H18+'[4]28'!H12+'[4]28'!H18+'[4]29'!H12+'[4]29'!H18+'[4]30'!H12+'[4]30'!H18+'[4]31'!H12+'[4]31'!H18</f>
        <v>11974</v>
      </c>
      <c r="J14" s="17">
        <v>17</v>
      </c>
      <c r="L14" s="29"/>
    </row>
    <row r="15" spans="1:12" s="1" customFormat="1" ht="15.75">
      <c r="A15" s="13">
        <v>5</v>
      </c>
      <c r="B15" s="14" t="s">
        <v>20</v>
      </c>
      <c r="C15" s="15">
        <v>44</v>
      </c>
      <c r="D15" s="15">
        <v>829</v>
      </c>
      <c r="E15" s="15">
        <f t="shared" si="0"/>
        <v>527</v>
      </c>
      <c r="F15" s="15">
        <v>44</v>
      </c>
      <c r="G15" s="16">
        <f>'[4]01'!I13+'[4]01'!I19+'[4]02'!I13+'[4]02'!I19+'[4]03'!I13+'[4]03'!I19+'[4]04'!I13+'[4]04'!I19+'[4]05'!I13+'[4]05'!I19+'[4]06'!I13+'[4]06'!I19+'[4]07'!I13+'[4]07'!I19+'[4]08'!I13+'[4]08'!I19+'[4]09'!I13+'[4]09'!I19+'[4]10'!I13+'[4]10'!I19+'[4]11'!I13+'[4]11'!I19+'[4]12'!I13+'[4]12'!I19+'[4]13'!I13+'[4]13'!I19+'[4]14'!I13+'[4]14'!I19+'[4]15'!I13+'[4]15'!I19+'[4]16'!I13+'[4]16'!I19+'[4]17'!I13+'[4]17'!I19+'[4]18'!I13+'[4]18'!I19+'[4]19'!I13+'[4]19'!I19+'[4]20'!I13+'[4]20'!I19+'[4]21'!I13+'[4]21'!I19+'[4]22'!I13+'[4]22'!I19+'[4]23'!I13+'[4]23'!I19+'[4]24'!I13+'[4]24'!I19+'[4]25'!I13+'[4]25'!I19+'[4]26'!I13+'[4]26'!I19+'[4]27'!I13+'[4]27'!I19+'[4]28'!I13+'[4]28'!I19+'[4]29'!I13+'[4]29'!I19+'[4]30'!I13+'[4]30'!I19+'[4]31'!I13+'[4]31'!I19</f>
        <v>11302</v>
      </c>
      <c r="H15" s="16">
        <f>'[4]01'!E13+'[4]01'!E19+'[4]02'!E13+'[4]02'!E19+'[4]03'!E13+'[4]03'!E19+'[4]04'!E13+'[4]04'!E19+'[4]05'!E13+'[4]05'!E19+'[4]06'!E13+'[4]06'!E19+'[4]07'!E13+'[4]07'!E19+'[4]08'!E13+'[4]08'!E19+'[4]09'!E13+'[4]09'!E19+'[4]10'!E13+'[4]10'!E19+'[4]11'!E13+'[4]11'!E19+'[4]12'!E13+'[4]12'!E19+'[4]13'!E13+'[4]13'!E19+'[4]14'!E13+'[4]14'!E19+'[4]15'!E13+'[4]15'!E19+'[4]16'!E13+'[4]16'!E19+'[4]17'!E13+'[4]17'!E19+'[4]18'!E13+'[4]18'!E19+'[4]19'!E13+'[4]19'!E19+'[4]20'!E13+'[4]20'!E19+'[4]21'!E13+'[4]21'!E19+'[4]22'!E13+'[4]22'!E19+'[4]23'!E13+'[4]23'!E19+'[4]24'!E13+'[4]24'!E19+'[4]25'!E13+'[4]25'!E19+'[4]26'!E13+'[4]26'!E19+'[4]27'!E13+'[4]27'!E19+'[4]28'!E13+'[4]28'!E19+'[4]29'!E13+'[4]29'!E19+'[4]30'!E13+'[4]30'!E19+'[4]31'!E13+'[4]31'!E19</f>
        <v>656</v>
      </c>
      <c r="I15" s="16">
        <f>'[4]01'!H13+'[4]01'!H19+'[4]02'!H13+'[4]02'!H19+'[4]03'!H13+'[4]03'!H19+'[4]04'!H13+'[4]04'!H19+'[4]05'!H13+'[4]05'!H19+'[4]06'!H13+'[4]06'!H19+'[4]07'!H13+'[4]07'!H19+'[4]08'!H13+'[4]08'!H19+'[4]09'!H13+'[4]09'!H19+'[4]10'!H13+'[4]10'!H19+'[4]11'!H13+'[4]11'!H19+'[4]12'!H13+'[4]12'!H19+'[4]13'!H13+'[4]13'!H19+'[4]14'!H13+'[4]14'!H19+'[4]15'!H13+'[4]15'!H19+'[4]16'!H13+'[4]16'!H19+'[4]17'!H13+'[4]17'!H19+'[4]18'!H13+'[4]18'!H19+'[4]19'!H13+'[4]19'!H19+'[4]20'!H13+'[4]20'!H19+'[4]21'!H13+'[4]21'!H19+'[4]22'!H13+'[4]22'!H19+'[4]23'!H13+'[4]23'!H19+'[4]24'!H13+'[4]24'!H19+'[4]25'!H13+'[4]25'!H19+'[4]26'!H13+'[4]26'!H19+'[4]27'!H13+'[4]27'!H19+'[4]28'!H13+'[4]28'!H19+'[4]29'!H13+'[4]29'!H19+'[4]30'!H13+'[4]30'!H19+'[4]31'!H13+'[4]31'!H19</f>
        <v>10646</v>
      </c>
      <c r="J15" s="17">
        <v>17</v>
      </c>
      <c r="L15" s="29"/>
    </row>
    <row r="16" spans="1:12" s="1" customFormat="1" ht="15.75">
      <c r="A16" s="13">
        <v>6</v>
      </c>
      <c r="B16" s="14" t="s">
        <v>21</v>
      </c>
      <c r="C16" s="15">
        <v>3</v>
      </c>
      <c r="D16" s="15">
        <v>66</v>
      </c>
      <c r="E16" s="15">
        <f t="shared" si="0"/>
        <v>31</v>
      </c>
      <c r="F16" s="15">
        <v>2</v>
      </c>
      <c r="G16" s="16">
        <f>'[4]01'!I14+'[4]01'!I22+'[4]02'!I14+'[4]02'!I22+'[4]03'!I14+'[4]03'!I22+'[4]04'!I14+'[4]04'!I22+'[4]05'!I14+'[4]05'!I22+'[4]06'!I14+'[4]06'!I22+'[4]07'!I14+'[4]07'!I22+'[4]08'!I14+'[4]08'!I22+'[4]09'!I14+'[4]09'!I22+'[4]10'!I14+'[4]10'!I22+'[4]11'!I14+'[4]11'!I22+'[4]12'!I14+'[4]12'!I22+'[4]13'!I14+'[4]13'!I22+'[4]14'!I14+'[4]14'!I22+'[4]15'!I14+'[4]15'!I22+'[4]16'!I14+'[4]16'!I22+'[4]17'!I14+'[4]17'!I22+'[4]18'!I14+'[4]18'!I22+'[4]19'!I14+'[4]19'!I22+'[4]20'!I14+'[4]20'!I22+'[4]21'!I14+'[4]21'!I22+'[4]22'!I14+'[4]22'!I22+'[4]23'!I14+'[4]23'!I22+'[4]24'!I14+'[4]24'!I22+'[4]25'!I14+'[4]25'!I22+'[4]26'!I14+'[4]26'!I22+'[4]27'!I14+'[4]27'!I22+'[4]28'!I14+'[4]28'!I22+'[4]29'!I14+'[4]29'!I22+'[4]30'!I14+'[4]30'!I22+'[4]31'!I14+'[4]31'!I22</f>
        <v>336</v>
      </c>
      <c r="H16" s="16">
        <f>'[4]01'!E14+'[4]01'!E22+'[4]02'!E14+'[4]02'!E22+'[4]03'!E14+'[4]03'!E22+'[4]04'!E14+'[4]04'!E22+'[4]05'!E14+'[4]05'!E22+'[4]06'!E14+'[4]06'!E22+'[4]07'!E14+'[4]07'!E22+'[4]08'!E14+'[4]08'!E22+'[4]09'!E14+'[4]09'!E22+'[4]10'!E14+'[4]10'!E22+'[4]11'!E14+'[4]11'!E22+'[4]12'!E14+'[4]12'!E22+'[4]13'!E14+'[4]13'!E22+'[4]14'!E14+'[4]14'!E22+'[4]15'!E14+'[4]15'!E22+'[4]16'!E14+'[4]16'!E22+'[4]17'!E14+'[4]17'!E22+'[4]18'!E14+'[4]18'!E22+'[4]19'!E14+'[4]19'!E22+'[4]20'!E14+'[4]20'!E22+'[4]21'!E14+'[4]21'!E22+'[4]22'!E14+'[4]22'!E22+'[4]23'!E14+'[4]23'!E22+'[4]24'!E14+'[4]24'!E22+'[4]25'!E14+'[4]25'!E22+'[4]26'!E14+'[4]26'!E22+'[4]27'!E14+'[4]27'!E22+'[4]28'!E14+'[4]28'!E22+'[4]29'!E14+'[4]29'!E22+'[4]30'!E14+'[4]30'!E22+'[4]31'!E14+'[4]31'!E22</f>
        <v>21</v>
      </c>
      <c r="I16" s="16">
        <f>'[4]01'!H14+'[4]01'!H22+'[4]02'!H14+'[4]02'!H22+'[4]03'!H14+'[4]03'!H22+'[4]04'!H14+'[4]04'!H22+'[4]05'!H14+'[4]05'!H22+'[4]06'!H14+'[4]06'!H22+'[4]07'!H14+'[4]07'!H22+'[4]08'!H14+'[4]08'!H22+'[4]09'!H14+'[4]09'!H22+'[4]10'!H14+'[4]10'!H22+'[4]11'!H14+'[4]11'!H22+'[4]12'!H14+'[4]12'!H22+'[4]13'!H14+'[4]13'!H22+'[4]14'!H14+'[4]14'!H22+'[4]15'!H14+'[4]15'!H22+'[4]16'!H14+'[4]16'!H22+'[4]17'!H14+'[4]17'!H22+'[4]18'!H14+'[4]18'!H22+'[4]19'!H14+'[4]19'!H22+'[4]20'!H14+'[4]20'!H22+'[4]21'!H14+'[4]21'!H22+'[4]22'!H14+'[4]22'!H22+'[4]23'!H14+'[4]23'!H22+'[4]24'!H14+'[4]24'!H22+'[4]25'!H14+'[4]25'!H22+'[4]26'!H14+'[4]26'!H22+'[4]27'!H14+'[4]27'!H22+'[4]28'!H14+'[4]28'!H22+'[4]29'!H14+'[4]29'!H22+'[4]30'!H14+'[4]30'!H22+'[4]31'!H14+'[4]31'!H22</f>
        <v>315</v>
      </c>
      <c r="J16" s="17">
        <v>1</v>
      </c>
      <c r="K16" s="20"/>
      <c r="L16" s="29"/>
    </row>
    <row r="17" spans="1:12" s="1" customFormat="1" ht="15.75">
      <c r="A17" s="13">
        <v>7</v>
      </c>
      <c r="B17" s="14" t="s">
        <v>22</v>
      </c>
      <c r="C17" s="15">
        <v>2</v>
      </c>
      <c r="D17" s="15">
        <v>80</v>
      </c>
      <c r="E17" s="15">
        <f t="shared" si="0"/>
        <v>31</v>
      </c>
      <c r="F17" s="15">
        <v>2</v>
      </c>
      <c r="G17" s="16">
        <f>'[4]01'!I15+'[4]02'!I15+'[4]03'!I15+'[4]04'!I15+'[4]05'!I15+'[4]06'!I15+'[4]07'!I15+'[4]08'!I15+'[4]09'!I15+'[4]10'!I15+'[4]11'!I15+'[4]12'!I15+'[4]13'!I15+'[4]14'!I15+'[4]15'!I15+'[4]16'!I15+'[4]17'!I15+'[4]18'!I15+'[4]19'!I15+'[4]20'!I15+'[4]21'!I15+'[4]22'!I15+'[4]23'!I15+'[4]24'!I15+'[4]25'!I15+'[4]26'!I15+'[4]27'!I15+'[4]28'!I15+'[4]29'!I15+'[4]30'!I15+'[4]31'!I15</f>
        <v>1182</v>
      </c>
      <c r="H17" s="16">
        <f>'[4]01'!E15+'[4]02'!E15+'[4]03'!E15+'[4]04'!E15+'[4]05'!E15+'[4]06'!E15+'[4]07'!E15+'[4]08'!E15+'[4]09'!E15+'[4]10'!E15+'[4]11'!E15+'[4]12'!E15+'[4]13'!E15+'[4]14'!E15+'[4]15'!E15+'[4]16'!E15+'[4]17'!E15+'[4]18'!E15+'[4]19'!E15+'[4]20'!E15+'[4]21'!E15+'[4]22'!E15+'[4]23'!E15+'[4]24'!E15+'[4]25'!E15+'[4]26'!E15+'[4]27'!E15+'[4]28'!E15+'[4]29'!E15+'[4]30'!E15+'[4]31'!E15</f>
        <v>33</v>
      </c>
      <c r="I17" s="16">
        <f>'[4]01'!H15+'[4]02'!H15+'[4]03'!H15+'[4]04'!H15+'[4]05'!H15+'[4]06'!H15+'[4]07'!H15+'[4]08'!H15+'[4]09'!H15+'[4]10'!H15+'[4]11'!H15+'[4]12'!H15+'[4]13'!H15+'[4]14'!H15+'[4]15'!H15+'[4]16'!H15+'[4]17'!H15+'[4]18'!H15+'[4]19'!H15+'[4]20'!H15+'[4]21'!H15+'[4]22'!H15+'[4]23'!H15+'[4]24'!H15+'[4]25'!H15+'[4]26'!H15+'[4]27'!H15+'[4]28'!H15+'[4]29'!H15+'[4]30'!H15+'[4]31'!H15</f>
        <v>1116</v>
      </c>
      <c r="J17" s="17">
        <v>1</v>
      </c>
      <c r="L17" s="29"/>
    </row>
    <row r="18" spans="1:12" s="1" customFormat="1" ht="15.75">
      <c r="A18" s="13">
        <v>8</v>
      </c>
      <c r="B18" s="14" t="s">
        <v>23</v>
      </c>
      <c r="C18" s="15">
        <v>3</v>
      </c>
      <c r="D18" s="15">
        <v>62</v>
      </c>
      <c r="E18" s="15">
        <f t="shared" si="0"/>
        <v>31</v>
      </c>
      <c r="F18" s="15">
        <v>2</v>
      </c>
      <c r="G18" s="16">
        <f>'[4]01'!I20+'[4]02'!I20+'[4]03'!I20+'[4]04'!I20+'[4]05'!I20+'[4]06'!I20+'[4]07'!I20+'[4]08'!I20+'[4]09'!I20+'[4]10'!I20+'[4]11'!I20+'[4]12'!I20+'[4]13'!I20+'[4]14'!I20+'[4]15'!I20+'[4]16'!I20+'[4]17'!I20+'[4]18'!I20+'[4]19'!I20+'[4]20'!I20+'[4]21'!I20+'[4]22'!I20+'[4]23'!I20+'[4]24'!I20+'[4]25'!I20+'[4]26'!I20+'[4]27'!I20+'[4]28'!I20+'[4]29'!I20+'[4]30'!I20+'[4]31'!I20</f>
        <v>528</v>
      </c>
      <c r="H18" s="16">
        <f>'[4]01'!E20+'[4]02'!E20+'[4]03'!E20+'[4]04'!E20+'[4]05'!E20+'[4]06'!E20+'[4]07'!E20+'[4]08'!E20+'[4]09'!E20+'[4]10'!E20+'[4]11'!E20+'[4]12'!E20+'[4]13'!E20+'[4]14'!E20+'[4]15'!E20+'[4]16'!E20+'[4]17'!E20+'[4]18'!E20+'[4]19'!E20+'[4]20'!E20+'[4]21'!E20+'[4]22'!E20+'[4]23'!E20+'[4]24'!E20+'[4]25'!E20+'[4]26'!E20+'[4]27'!E20+'[4]28'!E20+'[4]29'!E20+'[4]30'!E20+'[4]31'!E20</f>
        <v>33</v>
      </c>
      <c r="I18" s="16">
        <f>'[4]01'!H20+'[4]02'!H20+'[4]03'!H20+'[4]04'!H20+'[4]05'!H20+'[4]06'!H20+'[4]07'!H20+'[4]08'!H20+'[4]09'!H20+'[4]10'!H20+'[4]11'!H20+'[4]12'!H20+'[4]13'!H20+'[4]14'!H20+'[4]15'!H20+'[4]16'!H20+'[4]17'!H20+'[4]18'!H20+'[4]19'!H20+'[4]20'!H20+'[4]21'!H20+'[4]22'!H20+'[4]23'!H20+'[4]24'!H20+'[4]25'!H20+'[4]26'!H20+'[4]27'!H20+'[4]28'!H20+'[4]29'!H20+'[4]30'!H20+'[4]31'!H20</f>
        <v>495</v>
      </c>
      <c r="J18" s="17">
        <v>1</v>
      </c>
      <c r="L18" s="29"/>
    </row>
    <row r="19" spans="1:12" s="1" customFormat="1" ht="15.75">
      <c r="A19" s="13">
        <v>9</v>
      </c>
      <c r="B19" s="14" t="s">
        <v>24</v>
      </c>
      <c r="C19" s="15">
        <v>2</v>
      </c>
      <c r="D19" s="15">
        <v>32</v>
      </c>
      <c r="E19" s="15">
        <f t="shared" si="0"/>
        <v>31</v>
      </c>
      <c r="F19" s="15">
        <v>2</v>
      </c>
      <c r="G19" s="16">
        <f>'[4]01'!I21+'[4]02'!I21+'[4]03'!I21+'[4]04'!I21+'[4]05'!I21+'[4]06'!I21+'[4]07'!I21+'[4]08'!I21+'[4]09'!I21+'[4]10'!I21+'[4]11'!I21+'[4]12'!I21+'[4]13'!I21+'[4]14'!I21+'[4]15'!I21+'[4]16'!I21+'[4]17'!I21+'[4]18'!I21+'[4]19'!I21+'[4]20'!I21+'[4]21'!I21+'[4]22'!I21+'[4]23'!I21+'[4]24'!I21+'[4]25'!I21+'[4]26'!I21+'[4]27'!I21+'[4]28'!I21+'[4]29'!I21+'[4]30'!I21+'[4]31'!I21</f>
        <v>560</v>
      </c>
      <c r="H19" s="16">
        <f>'[4]01'!E21+'[4]02'!E21+'[4]03'!E21+'[4]04'!E21+'[4]05'!E21+'[4]06'!E21+'[4]07'!E21+'[4]08'!E21+'[4]09'!E21+'[4]10'!E21+'[4]11'!E21+'[4]12'!E21+'[4]13'!E21+'[4]14'!E21+'[4]15'!E21+'[4]16'!E21+'[4]17'!E21+'[4]18'!E21+'[4]19'!E21+'[4]20'!E21+'[4]21'!E21+'[4]22'!E21+'[4]23'!E21+'[4]24'!E21+'[4]25'!E21+'[4]26'!E21+'[4]27'!E21+'[4]28'!E21+'[4]29'!E21+'[4]30'!E21+'[4]31'!E21</f>
        <v>35</v>
      </c>
      <c r="I19" s="16">
        <f>'[4]01'!H21+'[4]02'!H21+'[4]03'!H21+'[4]04'!H21+'[4]05'!H21+'[4]06'!H21+'[4]07'!H21+'[4]08'!H21+'[4]09'!H21+'[4]10'!H21+'[4]11'!H21+'[4]12'!H21+'[4]13'!H21+'[4]14'!H21+'[4]15'!H21+'[4]16'!H21+'[4]17'!H21+'[4]18'!H21+'[4]19'!H21+'[4]20'!H21+'[4]21'!H21+'[4]22'!H21+'[4]23'!H21+'[4]24'!H21+'[4]25'!H21+'[4]26'!H21+'[4]27'!H21+'[4]28'!H21+'[4]29'!H21+'[4]30'!H21+'[4]31'!H21</f>
        <v>525</v>
      </c>
      <c r="J19" s="17">
        <v>1</v>
      </c>
      <c r="L19" s="29"/>
    </row>
    <row r="20" spans="1:12" s="1" customFormat="1" ht="15.75">
      <c r="A20" s="7" t="s">
        <v>25</v>
      </c>
      <c r="B20" s="19" t="s">
        <v>26</v>
      </c>
      <c r="C20" s="9">
        <f t="shared" ref="C20:I20" si="1">C21</f>
        <v>29</v>
      </c>
      <c r="D20" s="9">
        <f t="shared" si="1"/>
        <v>541</v>
      </c>
      <c r="E20" s="9">
        <f t="shared" si="1"/>
        <v>1860</v>
      </c>
      <c r="F20" s="9">
        <f t="shared" si="1"/>
        <v>29</v>
      </c>
      <c r="G20" s="10">
        <f t="shared" si="1"/>
        <v>38141</v>
      </c>
      <c r="H20" s="10">
        <f t="shared" si="1"/>
        <v>2367</v>
      </c>
      <c r="I20" s="10">
        <f t="shared" si="1"/>
        <v>35763</v>
      </c>
      <c r="J20" s="11"/>
      <c r="L20" s="29"/>
    </row>
    <row r="21" spans="1:12" s="1" customFormat="1" ht="15.75">
      <c r="A21" s="13">
        <v>1</v>
      </c>
      <c r="B21" s="14" t="s">
        <v>27</v>
      </c>
      <c r="C21" s="15">
        <v>29</v>
      </c>
      <c r="D21" s="15">
        <v>541</v>
      </c>
      <c r="E21" s="15">
        <f>J21*31</f>
        <v>1860</v>
      </c>
      <c r="F21" s="15">
        <v>29</v>
      </c>
      <c r="G21" s="16">
        <f>'[4]01'!I24+'[4]02'!I24+'[4]03'!I24+'[4]04'!I24+'[4]05'!I24+'[4]06'!I24+'[4]07'!I24+'[4]08'!I24+'[4]09'!I24+'[4]10'!I24+'[4]11'!I24+'[4]12'!I24+'[4]13'!I24+'[4]14'!I24+'[4]15'!I24+'[4]16'!I24+'[4]17'!I24+'[4]18'!I24+'[4]19'!I24+'[4]20'!I24+'[4]21'!I24+'[4]22'!I24+'[4]23'!I24+'[4]24'!I24+'[4]25'!I24+'[4]26'!I24+'[4]27'!I24+'[4]28'!I24+'[4]29'!I24+'[4]30'!I24+'[4]31'!I24</f>
        <v>38141</v>
      </c>
      <c r="H21" s="16">
        <f>'[4]01'!E24+'[4]02'!E24+'[4]03'!E24+'[4]04'!E24+'[4]05'!E24+'[4]06'!E24+'[4]07'!E24+'[4]08'!E24+'[4]09'!E24+'[4]10'!E24+'[4]11'!E24+'[4]12'!E24+'[4]13'!E24+'[4]14'!E24+'[4]15'!E24+'[4]16'!E24+'[4]17'!E24+'[4]18'!E24+'[4]19'!E24+'[4]20'!E24+'[4]21'!E24+'[4]22'!E24+'[4]23'!E24+'[4]24'!E24+'[4]25'!E24+'[4]26'!E24+'[4]27'!E24+'[4]28'!E24+'[4]29'!E24+'[4]30'!E24+'[4]31'!E24</f>
        <v>2367</v>
      </c>
      <c r="I21" s="16">
        <f>'[4]01'!H24+'[4]02'!H24+'[4]03'!H24+'[4]04'!H24+'[4]05'!H24+'[4]06'!H24+'[4]07'!H24+'[4]08'!H24+'[4]09'!H24+'[4]10'!H24+'[4]11'!H24+'[4]12'!H24+'[4]13'!H24+'[4]14'!H24+'[4]15'!H24+'[4]16'!H24+'[4]17'!H24+'[4]18'!H24+'[4]19'!H24+'[4]20'!H24+'[4]21'!H24+'[4]22'!H24+'[4]23'!H24+'[4]24'!H24+'[4]25'!H24+'[4]26'!H24+'[4]27'!H24+'[4]28'!H24+'[4]29'!H24+'[4]30'!H24+'[4]31'!H24</f>
        <v>35763</v>
      </c>
      <c r="J21" s="17">
        <v>60</v>
      </c>
      <c r="L21" s="29"/>
    </row>
    <row r="22" spans="1:12" s="1" customFormat="1" ht="15.75">
      <c r="A22" s="7" t="s">
        <v>28</v>
      </c>
      <c r="B22" s="19" t="s">
        <v>29</v>
      </c>
      <c r="C22" s="9">
        <f t="shared" ref="C22:I22" si="2">C23</f>
        <v>2</v>
      </c>
      <c r="D22" s="9">
        <f t="shared" si="2"/>
        <v>68</v>
      </c>
      <c r="E22" s="9">
        <f t="shared" si="2"/>
        <v>31</v>
      </c>
      <c r="F22" s="9">
        <f t="shared" si="2"/>
        <v>1</v>
      </c>
      <c r="G22" s="10">
        <f t="shared" si="2"/>
        <v>612</v>
      </c>
      <c r="H22" s="10">
        <f t="shared" si="2"/>
        <v>18</v>
      </c>
      <c r="I22" s="10">
        <f t="shared" si="2"/>
        <v>576</v>
      </c>
      <c r="J22" s="11"/>
      <c r="L22" s="29"/>
    </row>
    <row r="23" spans="1:12" s="1" customFormat="1" ht="15.75">
      <c r="A23" s="13">
        <v>1</v>
      </c>
      <c r="B23" s="14" t="s">
        <v>30</v>
      </c>
      <c r="C23" s="15">
        <v>2</v>
      </c>
      <c r="D23" s="15">
        <v>68</v>
      </c>
      <c r="E23" s="15">
        <f>J23*31</f>
        <v>31</v>
      </c>
      <c r="F23" s="15">
        <v>1</v>
      </c>
      <c r="G23" s="16">
        <f>'[4]01'!I26+'[4]02'!I26+'[4]03'!I26+'[4]04'!I26+'[4]05'!I26+'[4]06'!I26+'[4]07'!I26+'[4]08'!I26+'[4]09'!I26+'[4]10'!I26+'[4]11'!I26+'[4]12'!I26+'[4]13'!I26+'[4]14'!I26+'[4]15'!I26+'[4]16'!I26+'[4]17'!I26+'[4]18'!I26+'[4]19'!I26+'[4]20'!I26+'[4]21'!I26+'[4]22'!I26+'[4]23'!I26+'[4]24'!I26+'[4]25'!I26+'[4]26'!I26+'[4]27'!I26+'[4]28'!I26+'[4]29'!I26+'[4]30'!I26+'[4]31'!I26</f>
        <v>612</v>
      </c>
      <c r="H23" s="16">
        <f>'[4]01'!E26+'[4]02'!E26+'[4]03'!E26+'[4]04'!E26+'[4]05'!E26+'[4]06'!E26+'[4]07'!E26+'[4]08'!E26+'[4]09'!E26+'[4]10'!E26+'[4]11'!E26+'[4]12'!E26+'[4]13'!E26+'[4]14'!E26+'[4]15'!E26+'[4]16'!E26+'[4]17'!E26+'[4]18'!E26+'[4]19'!E26+'[4]20'!E26+'[4]21'!E26+'[4]22'!E26+'[4]23'!E26+'[4]24'!E26+'[4]25'!E26+'[4]26'!E26+'[4]27'!E26+'[4]28'!E26+'[4]29'!E26+'[4]30'!E26+'[4]31'!E26</f>
        <v>18</v>
      </c>
      <c r="I23" s="16">
        <f>'[4]01'!H26+'[4]02'!H26+'[4]03'!H26+'[4]04'!H26+'[4]05'!H26+'[4]06'!H26+'[4]07'!H26+'[4]08'!H26+'[4]09'!H26+'[4]10'!H26+'[4]11'!H26+'[4]12'!H26+'[4]13'!H26+'[4]14'!H26+'[4]15'!H26+'[4]16'!H26+'[4]17'!H26+'[4]18'!H26+'[4]19'!H26+'[4]20'!H26+'[4]21'!H26+'[4]22'!H26+'[4]23'!H26+'[4]24'!H26+'[4]25'!H26+'[4]26'!H26+'[4]27'!H26+'[4]28'!H26+'[4]29'!H26+'[4]30'!H26+'[4]31'!H26</f>
        <v>576</v>
      </c>
      <c r="J23" s="17">
        <v>1</v>
      </c>
      <c r="K23" s="20"/>
      <c r="L23" s="29"/>
    </row>
    <row r="24" spans="1:12" s="1" customFormat="1" ht="15.75">
      <c r="A24" s="7" t="s">
        <v>31</v>
      </c>
      <c r="B24" s="19" t="s">
        <v>32</v>
      </c>
      <c r="C24" s="9">
        <f t="shared" ref="C24:I24" si="3">C25</f>
        <v>2</v>
      </c>
      <c r="D24" s="9">
        <f t="shared" si="3"/>
        <v>56</v>
      </c>
      <c r="E24" s="9">
        <f t="shared" si="3"/>
        <v>31</v>
      </c>
      <c r="F24" s="9">
        <f t="shared" si="3"/>
        <v>2</v>
      </c>
      <c r="G24" s="10">
        <f t="shared" si="3"/>
        <v>867</v>
      </c>
      <c r="H24" s="10">
        <f t="shared" si="3"/>
        <v>31</v>
      </c>
      <c r="I24" s="10">
        <f t="shared" si="3"/>
        <v>836</v>
      </c>
      <c r="J24" s="11"/>
      <c r="L24" s="29"/>
    </row>
    <row r="25" spans="1:12" s="1" customFormat="1" ht="15.75">
      <c r="A25" s="13">
        <v>1</v>
      </c>
      <c r="B25" s="14" t="s">
        <v>33</v>
      </c>
      <c r="C25" s="15">
        <v>2</v>
      </c>
      <c r="D25" s="15">
        <v>56</v>
      </c>
      <c r="E25" s="15">
        <f>J25*31</f>
        <v>31</v>
      </c>
      <c r="F25" s="15">
        <v>2</v>
      </c>
      <c r="G25" s="16">
        <f>'[4]01'!I28+'[4]02'!I28+'[4]03'!I28+'[4]04'!I28+'[4]05'!I28+'[4]06'!I28+'[4]07'!I28+'[4]08'!I28+'[4]09'!I28+'[4]10'!I28+'[4]11'!I28+'[4]12'!I28+'[4]13'!I28+'[4]14'!I28+'[4]15'!I28+'[4]16'!I28+'[4]17'!I28+'[4]18'!I28+'[4]19'!I28+'[4]20'!I28+'[4]21'!I28+'[4]22'!I28+'[4]23'!I28+'[4]24'!I28+'[4]25'!I28+'[4]26'!I28+'[4]27'!I28+'[4]28'!I28+'[4]29'!I28+'[4]30'!I28+'[4]31'!I28</f>
        <v>867</v>
      </c>
      <c r="H25" s="16">
        <f>'[4]01'!E28+'[4]02'!E28+'[4]03'!E28+'[4]04'!E28+'[4]05'!E28+'[4]06'!E28+'[4]07'!E28+'[4]08'!E28+'[4]09'!E28+'[4]10'!E28+'[4]11'!E28+'[4]12'!E28+'[4]13'!E28+'[4]14'!E28+'[4]15'!E28+'[4]16'!E28+'[4]17'!E28+'[4]18'!E28+'[4]19'!E28+'[4]20'!E28+'[4]21'!E28+'[4]22'!E28+'[4]23'!E28+'[4]24'!E28+'[4]25'!E28+'[4]26'!E28+'[4]27'!E28+'[4]28'!E28+'[4]29'!E28+'[4]30'!E28+'[4]31'!E28</f>
        <v>31</v>
      </c>
      <c r="I25" s="16">
        <f>'[4]01'!H28+'[4]02'!H28+'[4]03'!H28+'[4]04'!H28+'[4]05'!H28+'[4]06'!H28+'[4]07'!H28+'[4]08'!H28+'[4]09'!H28+'[4]10'!H28+'[4]11'!H28+'[4]12'!H28+'[4]13'!H28+'[4]14'!H28+'[4]15'!H28+'[4]16'!H28+'[4]17'!H28+'[4]18'!H28+'[4]19'!H28+'[4]20'!H28+'[4]21'!H28+'[4]22'!H28+'[4]23'!H28+'[4]24'!H28+'[4]25'!H28+'[4]26'!H28+'[4]27'!H28+'[4]28'!H28+'[4]29'!H28+'[4]30'!H28+'[4]31'!H28</f>
        <v>836</v>
      </c>
      <c r="J25" s="17">
        <v>1</v>
      </c>
      <c r="L25" s="29"/>
    </row>
    <row r="26" spans="1:12" s="1" customFormat="1" ht="15.75">
      <c r="A26" s="7" t="s">
        <v>34</v>
      </c>
      <c r="B26" s="19" t="s">
        <v>35</v>
      </c>
      <c r="C26" s="9">
        <f t="shared" ref="C26:I26" si="4">C27</f>
        <v>2</v>
      </c>
      <c r="D26" s="9">
        <f t="shared" si="4"/>
        <v>48</v>
      </c>
      <c r="E26" s="9">
        <f t="shared" si="4"/>
        <v>31</v>
      </c>
      <c r="F26" s="9">
        <f t="shared" si="4"/>
        <v>1</v>
      </c>
      <c r="G26" s="10">
        <f t="shared" si="4"/>
        <v>775</v>
      </c>
      <c r="H26" s="10">
        <f t="shared" si="4"/>
        <v>31</v>
      </c>
      <c r="I26" s="10">
        <f t="shared" si="4"/>
        <v>744</v>
      </c>
      <c r="J26" s="11"/>
      <c r="L26" s="29"/>
    </row>
    <row r="27" spans="1:12" s="1" customFormat="1" ht="15.75">
      <c r="A27" s="13">
        <v>1</v>
      </c>
      <c r="B27" s="14" t="s">
        <v>33</v>
      </c>
      <c r="C27" s="15">
        <v>2</v>
      </c>
      <c r="D27" s="15">
        <v>48</v>
      </c>
      <c r="E27" s="15">
        <f>J27*31</f>
        <v>31</v>
      </c>
      <c r="F27" s="15">
        <v>1</v>
      </c>
      <c r="G27" s="16">
        <f>'[4]01'!I30+'[4]02'!I30+'[4]03'!I30+'[4]04'!I30+'[4]05'!I30+'[4]06'!I30+'[4]07'!I30+'[4]08'!I30+'[4]09'!I30+'[4]10'!I30+'[4]11'!I30+'[4]12'!I30+'[4]13'!I30+'[4]14'!I30+'[4]15'!I30+'[4]16'!I30+'[4]17'!I30+'[4]18'!I30+'[4]19'!I30+'[4]20'!I30+'[4]21'!I30+'[4]22'!I30+'[4]23'!I30+'[4]24'!I30+'[4]25'!I30+'[4]26'!I30+'[4]27'!I30+'[4]28'!I30+'[4]29'!I30+'[4]30'!I30+'[4]31'!I30</f>
        <v>775</v>
      </c>
      <c r="H27" s="16">
        <f>'[4]01'!E30+'[4]02'!E30+'[4]03'!E30+'[4]04'!E30+'[4]05'!E30+'[4]06'!E30+'[4]07'!E30+'[4]08'!E30+'[4]09'!E30+'[4]10'!E30+'[4]11'!E30+'[4]12'!E30+'[4]13'!E30+'[4]14'!E30+'[4]15'!E30+'[4]16'!E30+'[4]17'!E30+'[4]18'!E30+'[4]19'!E30+'[4]20'!E30+'[4]21'!E30+'[4]22'!E30+'[4]23'!E30+'[4]24'!E30+'[4]25'!E30+'[4]26'!E30+'[4]27'!E30+'[4]28'!E30+'[4]29'!E30+'[4]30'!E30+'[4]31'!E30</f>
        <v>31</v>
      </c>
      <c r="I27" s="16">
        <f>'[4]01'!H30+'[4]02'!H30+'[4]03'!H30+'[4]04'!H30+'[4]05'!H30+'[4]06'!H30+'[4]07'!H30+'[4]08'!H30+'[4]09'!H30+'[4]10'!H30+'[4]11'!H30+'[4]12'!H30+'[4]13'!H30+'[4]14'!H30+'[4]15'!H30+'[4]16'!H30+'[4]17'!H30+'[4]18'!H30+'[4]19'!H30+'[4]20'!H30+'[4]21'!H30+'[4]22'!H30+'[4]23'!H30+'[4]24'!H30+'[4]25'!H30+'[4]26'!H30+'[4]27'!H30+'[4]28'!H30+'[4]29'!H30+'[4]30'!H30+'[4]31'!H30</f>
        <v>744</v>
      </c>
      <c r="J27" s="17">
        <v>1</v>
      </c>
      <c r="L27" s="29"/>
    </row>
    <row r="28" spans="1:12" s="1" customFormat="1" ht="15.75">
      <c r="A28" s="7" t="s">
        <v>36</v>
      </c>
      <c r="B28" s="19" t="s">
        <v>37</v>
      </c>
      <c r="C28" s="9">
        <f t="shared" ref="C28:I28" si="5">C29+C30</f>
        <v>22</v>
      </c>
      <c r="D28" s="9">
        <f t="shared" si="5"/>
        <v>592</v>
      </c>
      <c r="E28" s="9">
        <f t="shared" si="5"/>
        <v>403</v>
      </c>
      <c r="F28" s="9">
        <f t="shared" si="5"/>
        <v>22</v>
      </c>
      <c r="G28" s="10">
        <f t="shared" si="5"/>
        <v>10087</v>
      </c>
      <c r="H28" s="10">
        <f t="shared" si="5"/>
        <v>373</v>
      </c>
      <c r="I28" s="10">
        <f t="shared" si="5"/>
        <v>9681</v>
      </c>
      <c r="J28" s="11"/>
      <c r="L28" s="29"/>
    </row>
    <row r="29" spans="1:12" s="1" customFormat="1" ht="15.75">
      <c r="A29" s="13">
        <v>1</v>
      </c>
      <c r="B29" s="14" t="s">
        <v>18</v>
      </c>
      <c r="C29" s="15">
        <v>9</v>
      </c>
      <c r="D29" s="15">
        <v>250</v>
      </c>
      <c r="E29" s="15">
        <f>J29*31</f>
        <v>155</v>
      </c>
      <c r="F29" s="15">
        <v>9</v>
      </c>
      <c r="G29" s="16">
        <f>'[4]01'!I32+'[4]02'!I32+'[4]03'!I32+'[4]04'!I32+'[4]05'!I32+'[4]06'!I32+'[4]07'!I32+'[4]08'!I32+'[4]09'!I32+'[4]10'!I32+'[4]11'!I32+'[4]12'!I32+'[4]13'!I32+'[4]14'!I32+'[4]15'!I32+'[4]16'!I32+'[4]17'!I32+'[4]18'!I32+'[4]19'!I32+'[4]20'!I32+'[4]21'!I32+'[4]22'!I32+'[4]23'!I32+'[4]24'!I32+'[4]25'!I32+'[4]26'!I32+'[4]27'!I32+'[4]28'!I32+'[4]29'!I32+'[4]30'!I32+'[4]31'!I32</f>
        <v>4624</v>
      </c>
      <c r="H29" s="16">
        <f>'[4]01'!E32+'[4]02'!E32+'[4]03'!E32+'[4]04'!E32+'[4]05'!E32+'[4]06'!E32+'[4]07'!E32+'[4]08'!E32+'[4]09'!E32+'[4]10'!E32+'[4]11'!E32+'[4]12'!E32+'[4]13'!E32+'[4]14'!E32+'[4]15'!E32+'[4]16'!E32+'[4]17'!E32+'[4]18'!E32+'[4]19'!E32+'[4]20'!E32+'[4]21'!E32+'[4]22'!E32+'[4]23'!E32+'[4]24'!E32+'[4]25'!E32+'[4]26'!E32+'[4]27'!E32+'[4]28'!E32+'[4]29'!E32+'[4]30'!E32+'[4]31'!E32</f>
        <v>172</v>
      </c>
      <c r="I29" s="16">
        <f>'[4]01'!H32+'[4]02'!H32+'[4]03'!H32+'[4]04'!H32+'[4]05'!H32+'[4]06'!H32+'[4]07'!H32+'[4]08'!H32+'[4]09'!H32+'[4]10'!H32+'[4]11'!H32+'[4]12'!H32+'[4]13'!H32+'[4]14'!H32+'[4]15'!H32+'[4]16'!H32+'[4]17'!H32+'[4]18'!H32+'[4]19'!H32+'[4]20'!H32+'[4]21'!H32+'[4]22'!H32+'[4]23'!H32+'[4]24'!H32+'[4]25'!H32+'[4]26'!H32+'[4]27'!H32+'[4]28'!H32+'[4]29'!H32+'[4]30'!H32+'[4]31'!H32</f>
        <v>4452</v>
      </c>
      <c r="J29" s="17">
        <v>5</v>
      </c>
      <c r="L29" s="29"/>
    </row>
    <row r="30" spans="1:12" s="1" customFormat="1" ht="15.75">
      <c r="A30" s="13">
        <v>2</v>
      </c>
      <c r="B30" s="14" t="s">
        <v>38</v>
      </c>
      <c r="C30" s="15">
        <v>13</v>
      </c>
      <c r="D30" s="15">
        <v>342</v>
      </c>
      <c r="E30" s="15">
        <f>J30*31</f>
        <v>248</v>
      </c>
      <c r="F30" s="15">
        <v>13</v>
      </c>
      <c r="G30" s="16">
        <f>'[4]01'!I33+'[4]02'!I33+'[4]03'!I33+'[4]04'!I33+'[4]05'!I33+'[4]06'!I33+'[4]07'!I33+'[4]08'!I33+'[4]09'!I33+'[4]10'!I33+'[4]11'!I33+'[4]12'!I33+'[4]13'!I33+'[4]14'!I33+'[4]15'!I33+'[4]16'!I33+'[4]17'!I33+'[4]18'!I33+'[4]19'!I33+'[4]20'!I33+'[4]21'!I33+'[4]22'!I33+'[4]23'!I33+'[4]24'!I33+'[4]25'!I33+'[4]26'!I33+'[4]27'!I33+'[4]28'!I33+'[4]29'!I33+'[4]30'!I33+'[4]31'!I33</f>
        <v>5463</v>
      </c>
      <c r="H30" s="16">
        <f>'[4]01'!E33+'[4]02'!E33+'[4]03'!E33+'[4]04'!E33+'[4]05'!E33+'[4]06'!E33+'[4]07'!E33+'[4]08'!E33+'[4]09'!E33+'[4]10'!E33+'[4]11'!E33+'[4]12'!E33+'[4]13'!E33+'[4]14'!E33+'[4]15'!E33+'[4]16'!E33+'[4]17'!E33+'[4]18'!E33+'[4]19'!E33+'[4]20'!E33+'[4]21'!E33+'[4]22'!E33+'[4]23'!E33+'[4]24'!E33+'[4]25'!E33+'[4]26'!E33+'[4]27'!E33+'[4]28'!E33+'[4]29'!E33+'[4]30'!E33+'[4]31'!E33</f>
        <v>201</v>
      </c>
      <c r="I30" s="16">
        <f>'[4]01'!H33+'[4]02'!H33+'[4]03'!H33+'[4]04'!H33+'[4]05'!H33+'[4]06'!H33+'[4]07'!H33+'[4]08'!H33+'[4]09'!H33+'[4]10'!H33+'[4]11'!H33+'[4]12'!H33+'[4]13'!H33+'[4]14'!H33+'[4]15'!H33+'[4]16'!H33+'[4]17'!H33+'[4]18'!H33+'[4]19'!H33+'[4]20'!H33+'[4]21'!H33+'[4]22'!H33+'[4]23'!H33+'[4]24'!H33+'[4]25'!H33+'[4]26'!H33+'[4]27'!H33+'[4]28'!H33+'[4]29'!H33+'[4]30'!H33+'[4]31'!H33</f>
        <v>5229</v>
      </c>
      <c r="J30" s="17">
        <v>8</v>
      </c>
      <c r="L30" s="29"/>
    </row>
    <row r="31" spans="1:12" s="1" customFormat="1" ht="15.75">
      <c r="A31" s="7" t="s">
        <v>39</v>
      </c>
      <c r="B31" s="19" t="s">
        <v>40</v>
      </c>
      <c r="C31" s="9">
        <f t="shared" ref="C31:I31" si="6">C32+C33+C34</f>
        <v>39</v>
      </c>
      <c r="D31" s="9">
        <f t="shared" si="6"/>
        <v>1090</v>
      </c>
      <c r="E31" s="9">
        <f t="shared" si="6"/>
        <v>496</v>
      </c>
      <c r="F31" s="9">
        <f t="shared" si="6"/>
        <v>35</v>
      </c>
      <c r="G31" s="10">
        <f t="shared" si="6"/>
        <v>13249</v>
      </c>
      <c r="H31" s="10">
        <f t="shared" si="6"/>
        <v>463</v>
      </c>
      <c r="I31" s="10">
        <f t="shared" si="6"/>
        <v>12669</v>
      </c>
      <c r="J31" s="11"/>
      <c r="L31" s="29"/>
    </row>
    <row r="32" spans="1:12" s="1" customFormat="1" ht="15.75">
      <c r="A32" s="13">
        <v>1</v>
      </c>
      <c r="B32" s="14" t="s">
        <v>18</v>
      </c>
      <c r="C32" s="15">
        <v>14</v>
      </c>
      <c r="D32" s="15">
        <v>441</v>
      </c>
      <c r="E32" s="15">
        <f>J32*31</f>
        <v>217</v>
      </c>
      <c r="F32" s="15">
        <v>14</v>
      </c>
      <c r="G32" s="16">
        <f>'[4]01'!I35+'[4]02'!I35+'[4]03'!I35+'[4]04'!I35+'[4]05'!I35+'[4]06'!I35+'[4]07'!I35+'[4]08'!I35+'[4]09'!I35+'[4]10'!I35+'[4]11'!I35+'[4]12'!I35+'[4]13'!I35+'[4]14'!I35+'[4]15'!I35+'[4]16'!I35+'[4]17'!I35+'[4]18'!I35+'[4]19'!I35+'[4]20'!I35+'[4]21'!I35+'[4]22'!I35+'[4]23'!I35+'[4]24'!I35+'[4]25'!I35+'[4]26'!I35+'[4]27'!I35+'[4]28'!I35+'[4]29'!I35+'[4]30'!I35+'[4]31'!I35</f>
        <v>6014</v>
      </c>
      <c r="H32" s="16">
        <f>'[4]01'!E35+'[4]02'!E35+'[4]03'!E35+'[4]04'!E35+'[4]05'!E35+'[4]06'!E35+'[4]07'!E35+'[4]08'!E35+'[4]09'!E35+'[4]10'!E35+'[4]11'!E35+'[4]12'!E35+'[4]13'!E35+'[4]14'!E35+'[4]15'!E35+'[4]16'!E35+'[4]17'!E35+'[4]18'!E35+'[4]19'!E35+'[4]20'!E35+'[4]21'!E35+'[4]22'!E35+'[4]23'!E35+'[4]24'!E35+'[4]25'!E35+'[4]26'!E35+'[4]27'!E35+'[4]28'!E35+'[4]29'!E35+'[4]30'!E35+'[4]31'!E35</f>
        <v>198</v>
      </c>
      <c r="I32" s="16">
        <f>'[4]01'!H35+'[4]02'!H35+'[4]03'!H35+'[4]04'!H35+'[4]05'!H35+'[4]06'!H35+'[4]07'!H35+'[4]08'!H35+'[4]09'!H35+'[4]10'!H35+'[4]11'!H35+'[4]12'!H35+'[4]13'!H35+'[4]14'!H35+'[4]15'!H35+'[4]16'!H35+'[4]17'!H35+'[4]18'!H35+'[4]19'!H35+'[4]20'!H35+'[4]21'!H35+'[4]22'!H35+'[4]23'!H35+'[4]24'!H35+'[4]25'!H35+'[4]26'!H35+'[4]27'!H35+'[4]28'!H35+'[4]29'!H35+'[4]30'!H35+'[4]31'!H35</f>
        <v>5749</v>
      </c>
      <c r="J32" s="17">
        <v>7</v>
      </c>
      <c r="L32" s="29"/>
    </row>
    <row r="33" spans="1:12" s="1" customFormat="1" ht="15.75">
      <c r="A33" s="13">
        <v>2</v>
      </c>
      <c r="B33" s="14" t="s">
        <v>41</v>
      </c>
      <c r="C33" s="15">
        <v>24</v>
      </c>
      <c r="D33" s="15">
        <v>614</v>
      </c>
      <c r="E33" s="15">
        <f>J33*31</f>
        <v>248</v>
      </c>
      <c r="F33" s="15">
        <v>20</v>
      </c>
      <c r="G33" s="16">
        <f>'[4]01'!I36+'[4]02'!I36+'[4]03'!I36+'[4]04'!I36+'[4]05'!I36+'[4]06'!I36+'[4]07'!I36+'[4]08'!I36+'[4]09'!I36+'[4]10'!I36+'[4]11'!I36+'[4]12'!I36+'[4]13'!I36+'[4]14'!I36+'[4]15'!I36+'[4]16'!I36+'[4]17'!I36+'[4]18'!I36+'[4]19'!I36+'[4]20'!I36+'[4]21'!I36+'[4]22'!I36+'[4]23'!I36+'[4]24'!I36+'[4]25'!I36+'[4]26'!I36+'[4]27'!I36+'[4]28'!I36+'[4]29'!I36+'[4]30'!I36+'[4]31'!I36</f>
        <v>6150</v>
      </c>
      <c r="H33" s="16">
        <f>'[4]01'!E36+'[4]02'!E36+'[4]03'!E36+'[4]04'!E36+'[4]05'!E36+'[4]06'!E36+'[4]07'!E36+'[4]08'!E36+'[4]09'!E36+'[4]10'!E36+'[4]11'!E36+'[4]12'!E36+'[4]13'!E36+'[4]14'!E36+'[4]15'!E36+'[4]16'!E36+'[4]17'!E36+'[4]18'!E36+'[4]19'!E36+'[4]20'!E36+'[4]21'!E36+'[4]22'!E36+'[4]23'!E36+'[4]24'!E36+'[4]25'!E36+'[4]26'!E36+'[4]27'!E36+'[4]28'!E36+'[4]29'!E36+'[4]30'!E36+'[4]31'!E36</f>
        <v>234</v>
      </c>
      <c r="I33" s="16">
        <f>'[4]01'!H36+'[4]02'!H36+'[4]03'!H36+'[4]04'!H36+'[4]05'!H36+'[4]06'!H36+'[4]07'!H36+'[4]08'!H36+'[4]09'!H36+'[4]10'!H36+'[4]11'!H36+'[4]12'!H36+'[4]13'!H36+'[4]14'!H36+'[4]15'!H36+'[4]16'!H36+'[4]17'!H36+'[4]18'!H36+'[4]19'!H36+'[4]20'!H36+'[4]21'!H36+'[4]22'!H36+'[4]23'!H36+'[4]24'!H36+'[4]25'!H36+'[4]26'!H36+'[4]27'!H36+'[4]28'!H36+'[4]29'!H36+'[4]30'!H36+'[4]31'!H36</f>
        <v>5897</v>
      </c>
      <c r="J33" s="17">
        <v>8</v>
      </c>
      <c r="L33" s="29"/>
    </row>
    <row r="34" spans="1:12" s="1" customFormat="1" ht="15.75">
      <c r="A34" s="13">
        <v>3</v>
      </c>
      <c r="B34" s="14" t="s">
        <v>42</v>
      </c>
      <c r="C34" s="15">
        <v>1</v>
      </c>
      <c r="D34" s="15">
        <v>35</v>
      </c>
      <c r="E34" s="15">
        <f>J34*31</f>
        <v>31</v>
      </c>
      <c r="F34" s="15">
        <v>1</v>
      </c>
      <c r="G34" s="16">
        <f>'[4]01'!I37+'[4]02'!I37+'[4]03'!I37+'[4]04'!I37+'[4]05'!I37+'[4]06'!I37+'[4]07'!I37+'[4]08'!I37+'[4]09'!I37+'[4]10'!I37+'[4]11'!I37+'[4]12'!I37+'[4]13'!I37+'[4]14'!I37+'[4]15'!I37+'[4]16'!I37+'[4]17'!I37+'[4]18'!I37+'[4]19'!I37+'[4]20'!I37+'[4]21'!I37+'[4]22'!I37+'[4]23'!I37+'[4]24'!I37+'[4]25'!I37+'[4]26'!I37+'[4]27'!I37+'[4]28'!I37+'[4]29'!I37+'[4]30'!I37+'[4]31'!I37</f>
        <v>1085</v>
      </c>
      <c r="H34" s="16">
        <f>'[4]01'!E37+'[4]02'!E37+'[4]03'!E37+'[4]04'!E37+'[4]05'!E37+'[4]06'!E37+'[4]07'!E37+'[4]08'!E37+'[4]09'!E37+'[4]10'!E37+'[4]11'!E37+'[4]12'!E37+'[4]13'!E37+'[4]14'!E37+'[4]15'!E37+'[4]16'!E37+'[4]17'!E37+'[4]18'!E37+'[4]19'!E37+'[4]20'!E37+'[4]21'!E37+'[4]22'!E37+'[4]23'!E37+'[4]24'!E37+'[4]25'!E37+'[4]26'!E37+'[4]27'!E37+'[4]28'!E37+'[4]29'!E37+'[4]30'!E37+'[4]31'!E37</f>
        <v>31</v>
      </c>
      <c r="I34" s="16">
        <f>'[4]01'!H37+'[4]02'!H37+'[4]03'!H37+'[4]04'!H37+'[4]05'!H37+'[4]06'!H37+'[4]07'!H37+'[4]08'!H37+'[4]09'!H37+'[4]10'!H37+'[4]11'!H37+'[4]12'!H37+'[4]13'!H37+'[4]14'!H37+'[4]15'!H37+'[4]16'!H37+'[4]17'!H37+'[4]18'!H37+'[4]19'!H37+'[4]20'!H37+'[4]21'!H37+'[4]22'!H37+'[4]23'!H37+'[4]24'!H37+'[4]25'!H37+'[4]26'!H37+'[4]27'!H37+'[4]28'!H37+'[4]29'!H37+'[4]30'!H37+'[4]31'!H37</f>
        <v>1023</v>
      </c>
      <c r="J34" s="17">
        <v>1</v>
      </c>
      <c r="L34" s="29"/>
    </row>
    <row r="35" spans="1:12" s="1" customFormat="1" ht="15.75">
      <c r="A35" s="7" t="s">
        <v>43</v>
      </c>
      <c r="B35" s="19" t="s">
        <v>44</v>
      </c>
      <c r="C35" s="9">
        <f t="shared" ref="C35:I35" si="7">C36</f>
        <v>6</v>
      </c>
      <c r="D35" s="9">
        <f t="shared" si="7"/>
        <v>96</v>
      </c>
      <c r="E35" s="9">
        <f t="shared" si="7"/>
        <v>465</v>
      </c>
      <c r="F35" s="9">
        <f t="shared" si="7"/>
        <v>5</v>
      </c>
      <c r="G35" s="10">
        <f t="shared" si="7"/>
        <v>6368</v>
      </c>
      <c r="H35" s="10">
        <f t="shared" si="7"/>
        <v>398</v>
      </c>
      <c r="I35" s="10">
        <f t="shared" si="7"/>
        <v>5970</v>
      </c>
      <c r="J35" s="11"/>
      <c r="L35" s="29"/>
    </row>
    <row r="36" spans="1:12" s="1" customFormat="1" ht="15.75">
      <c r="A36" s="13">
        <v>1</v>
      </c>
      <c r="B36" s="14" t="s">
        <v>45</v>
      </c>
      <c r="C36" s="15">
        <v>6</v>
      </c>
      <c r="D36" s="15">
        <v>96</v>
      </c>
      <c r="E36" s="15">
        <f>J36*31</f>
        <v>465</v>
      </c>
      <c r="F36" s="15">
        <v>5</v>
      </c>
      <c r="G36" s="16">
        <f>'[4]01'!I39+'[4]02'!I39+'[4]03'!I39+'[4]04'!I39+'[4]05'!I39+'[4]06'!I39+'[4]07'!I39+'[4]08'!I39+'[4]09'!I39+'[4]10'!I39+'[4]11'!I39+'[4]12'!I39+'[4]13'!I39+'[4]14'!I39+'[4]15'!I39+'[4]16'!I39+'[4]17'!I39+'[4]18'!I39+'[4]19'!I39+'[4]20'!I39+'[4]21'!I39+'[4]22'!I39+'[4]23'!I39+'[4]24'!I39+'[4]25'!I39+'[4]26'!I39+'[4]27'!I39+'[4]28'!I39+'[4]29'!I39+'[4]30'!I39+'[4]31'!I39</f>
        <v>6368</v>
      </c>
      <c r="H36" s="16">
        <f>'[4]01'!E39+'[4]02'!E39+'[4]03'!E39+'[4]04'!E39+'[4]05'!E39+'[4]06'!E39+'[4]07'!E39+'[4]08'!E39+'[4]09'!E39+'[4]10'!E39+'[4]11'!E39+'[4]12'!E39+'[4]13'!E39+'[4]14'!E39+'[4]15'!E39+'[4]16'!E39+'[4]17'!E39+'[4]18'!E39+'[4]19'!E39+'[4]20'!E39+'[4]21'!E39+'[4]22'!E39+'[4]23'!E39+'[4]24'!E39+'[4]25'!E39+'[4]26'!E39+'[4]27'!E39+'[4]28'!E39+'[4]29'!E39+'[4]30'!E39+'[4]31'!E39</f>
        <v>398</v>
      </c>
      <c r="I36" s="16">
        <f>'[4]01'!H39+'[4]02'!H39+'[4]03'!H39+'[4]04'!H39+'[4]05'!H39+'[4]06'!H39+'[4]07'!H39+'[4]08'!H39+'[4]09'!H39+'[4]10'!H39+'[4]11'!H39+'[4]12'!H39+'[4]13'!H39+'[4]14'!H39+'[4]15'!H39+'[4]16'!H39+'[4]17'!H39+'[4]18'!H39+'[4]19'!H39+'[4]20'!H39+'[4]21'!H39+'[4]22'!H39+'[4]23'!H39+'[4]24'!H39+'[4]25'!H39+'[4]26'!H39+'[4]27'!H39+'[4]28'!H39+'[4]29'!H39+'[4]30'!H39+'[4]31'!H39</f>
        <v>5970</v>
      </c>
      <c r="J36" s="17">
        <v>15</v>
      </c>
      <c r="L36" s="29"/>
    </row>
    <row r="37" spans="1:12" s="1" customFormat="1" ht="15.75">
      <c r="A37" s="7" t="s">
        <v>46</v>
      </c>
      <c r="B37" s="19" t="s">
        <v>47</v>
      </c>
      <c r="C37" s="9">
        <f t="shared" ref="C37:I37" si="8">C38</f>
        <v>6</v>
      </c>
      <c r="D37" s="9">
        <f t="shared" si="8"/>
        <v>109</v>
      </c>
      <c r="E37" s="9">
        <f t="shared" si="8"/>
        <v>155</v>
      </c>
      <c r="F37" s="9">
        <f t="shared" si="8"/>
        <v>6</v>
      </c>
      <c r="G37" s="10">
        <f t="shared" si="8"/>
        <v>2464</v>
      </c>
      <c r="H37" s="10">
        <f t="shared" si="8"/>
        <v>141</v>
      </c>
      <c r="I37" s="10">
        <f t="shared" si="8"/>
        <v>2323</v>
      </c>
      <c r="J37" s="11"/>
      <c r="L37" s="29"/>
    </row>
    <row r="38" spans="1:12" s="1" customFormat="1" ht="15.75">
      <c r="A38" s="13">
        <v>1</v>
      </c>
      <c r="B38" s="14" t="s">
        <v>48</v>
      </c>
      <c r="C38" s="15">
        <v>6</v>
      </c>
      <c r="D38" s="15">
        <v>109</v>
      </c>
      <c r="E38" s="15">
        <f>J38*31</f>
        <v>155</v>
      </c>
      <c r="F38" s="15">
        <v>6</v>
      </c>
      <c r="G38" s="16">
        <f>'[4]01'!I56+'[4]02'!I56+'[4]03'!I56+'[4]04'!I56+'[4]05'!I56+'[4]06'!I56+'[4]07'!I56+'[4]08'!I56+'[4]09'!I56+'[4]10'!I56+'[4]11'!I56+'[4]12'!I56+'[4]13'!I56+'[4]14'!I56+'[4]15'!I56+'[4]16'!I56+'[4]17'!I56+'[4]18'!I56+'[4]19'!I56+'[4]20'!I56+'[4]21'!I56+'[4]22'!I56+'[4]23'!I56+'[4]24'!I56+'[4]25'!I56+'[4]26'!I56+'[4]27'!I56+'[4]28'!I56+'[4]29'!I56+'[4]30'!I56+'[4]31'!I56</f>
        <v>2464</v>
      </c>
      <c r="H38" s="16">
        <f>'[4]01'!E56+'[4]02'!E56+'[4]03'!E56+'[4]04'!E56+'[4]05'!E56+'[4]06'!E56+'[4]07'!E56+'[4]08'!E56+'[4]09'!E56+'[4]10'!E56+'[4]11'!E56+'[4]12'!E56+'[4]13'!E56+'[4]14'!E56+'[4]15'!E56+'[4]16'!E56+'[4]17'!E56+'[4]18'!E56+'[4]19'!E56+'[4]20'!E56+'[4]21'!E56+'[4]22'!E56+'[4]23'!E56+'[4]24'!E56+'[4]25'!E56+'[4]26'!E56+'[4]27'!E56+'[4]28'!E56+'[4]29'!E56+'[4]30'!E56+'[4]31'!E56</f>
        <v>141</v>
      </c>
      <c r="I38" s="16">
        <f>'[4]01'!H56+'[4]02'!H56+'[4]03'!H56+'[4]04'!H56+'[4]05'!H56+'[4]06'!H56+'[4]07'!H56+'[4]08'!H56+'[4]09'!H56+'[4]10'!H56+'[4]11'!H56+'[4]12'!H56+'[4]13'!H56+'[4]14'!H56+'[4]15'!H56+'[4]16'!H56+'[4]17'!H56+'[4]18'!H56+'[4]19'!H56+'[4]20'!H56+'[4]21'!H56+'[4]22'!H56+'[4]23'!H56+'[4]24'!H56+'[4]25'!H56+'[4]26'!H56+'[4]27'!H56+'[4]28'!H56+'[4]29'!H56+'[4]30'!H56+'[4]31'!H56</f>
        <v>2323</v>
      </c>
      <c r="J38" s="17">
        <v>5</v>
      </c>
      <c r="L38" s="29"/>
    </row>
    <row r="39" spans="1:12" s="1" customFormat="1" ht="15.75">
      <c r="A39" s="7" t="s">
        <v>49</v>
      </c>
      <c r="B39" s="19" t="s">
        <v>50</v>
      </c>
      <c r="C39" s="9">
        <f t="shared" ref="C39:I39" si="9">C40</f>
        <v>5</v>
      </c>
      <c r="D39" s="9">
        <f t="shared" si="9"/>
        <v>145</v>
      </c>
      <c r="E39" s="9">
        <f t="shared" si="9"/>
        <v>31</v>
      </c>
      <c r="F39" s="9">
        <f t="shared" si="9"/>
        <v>4</v>
      </c>
      <c r="G39" s="10">
        <f t="shared" si="9"/>
        <v>1218</v>
      </c>
      <c r="H39" s="10">
        <f t="shared" si="9"/>
        <v>42</v>
      </c>
      <c r="I39" s="10">
        <f t="shared" si="9"/>
        <v>1176</v>
      </c>
      <c r="J39" s="11"/>
      <c r="L39" s="29"/>
    </row>
    <row r="40" spans="1:12" s="1" customFormat="1" ht="15.75">
      <c r="A40" s="13">
        <v>1</v>
      </c>
      <c r="B40" s="14" t="s">
        <v>51</v>
      </c>
      <c r="C40" s="15">
        <v>5</v>
      </c>
      <c r="D40" s="15">
        <v>145</v>
      </c>
      <c r="E40" s="15">
        <f>J40*31</f>
        <v>31</v>
      </c>
      <c r="F40" s="15">
        <v>4</v>
      </c>
      <c r="G40" s="16">
        <f>'[4]01'!I52+'[4]02'!I52+'[4]03'!I52+'[4]04'!I52+'[4]05'!I52+'[4]06'!I52+'[4]07'!I52+'[4]08'!I52+'[4]09'!I52+'[4]10'!I52+'[4]11'!I52+'[4]12'!I52+'[4]13'!I52+'[4]14'!I52+'[4]15'!I52+'[4]16'!I52+'[4]17'!I52+'[4]18'!I52+'[4]19'!I52+'[4]20'!I52+'[4]21'!I52+'[4]22'!I52+'[4]23'!I52+'[4]24'!I52+'[4]25'!I52+'[4]26'!I52+'[4]27'!I52+'[4]28'!I52+'[4]29'!I52+'[4]30'!I52+'[4]31'!I52</f>
        <v>1218</v>
      </c>
      <c r="H40" s="16">
        <f>'[4]01'!E52+'[4]02'!E52+'[4]03'!E52+'[4]04'!E52+'[4]05'!E52+'[4]06'!E52+'[4]07'!E52+'[4]08'!E52+'[4]09'!E52+'[4]10'!E52+'[4]11'!E52+'[4]12'!E52+'[4]13'!E52+'[4]14'!E52+'[4]15'!E52+'[4]16'!E52+'[4]17'!E52+'[4]18'!E52+'[4]19'!E52+'[4]20'!E52+'[4]21'!E52+'[4]22'!E52+'[4]23'!E52+'[4]24'!E52+'[4]25'!E52+'[4]26'!E52+'[4]27'!E52+'[4]28'!E52+'[4]29'!E52+'[4]30'!E52+'[4]31'!E52</f>
        <v>42</v>
      </c>
      <c r="I40" s="16">
        <f>'[4]01'!H52+'[4]02'!H52+'[4]03'!H52+'[4]04'!H52+'[4]05'!H52+'[4]06'!H52+'[4]07'!H52+'[4]08'!H52+'[4]09'!H52+'[4]10'!H52+'[4]11'!H52+'[4]12'!H52+'[4]13'!H52+'[4]14'!H52+'[4]15'!H52+'[4]16'!H52+'[4]17'!H52+'[4]18'!H52+'[4]19'!H52+'[4]20'!H52+'[4]21'!H52+'[4]22'!H52+'[4]23'!H52+'[4]24'!H52+'[4]25'!H52+'[4]26'!H52+'[4]27'!H52+'[4]28'!H52+'[4]29'!H52+'[4]30'!H52+'[4]31'!H52</f>
        <v>1176</v>
      </c>
      <c r="J40" s="17">
        <v>1</v>
      </c>
      <c r="L40" s="29"/>
    </row>
    <row r="41" spans="1:12" s="1" customFormat="1" ht="15.75">
      <c r="A41" s="7" t="s">
        <v>52</v>
      </c>
      <c r="B41" s="19" t="s">
        <v>53</v>
      </c>
      <c r="C41" s="9">
        <f t="shared" ref="C41:I41" si="10">C42</f>
        <v>1</v>
      </c>
      <c r="D41" s="9">
        <f t="shared" si="10"/>
        <v>16</v>
      </c>
      <c r="E41" s="9">
        <f t="shared" si="10"/>
        <v>15.5</v>
      </c>
      <c r="F41" s="9">
        <f t="shared" si="10"/>
        <v>0</v>
      </c>
      <c r="G41" s="10">
        <f t="shared" si="10"/>
        <v>0</v>
      </c>
      <c r="H41" s="10">
        <f t="shared" si="10"/>
        <v>0</v>
      </c>
      <c r="I41" s="10">
        <f t="shared" si="10"/>
        <v>0</v>
      </c>
      <c r="J41" s="11"/>
      <c r="L41" s="29"/>
    </row>
    <row r="42" spans="1:12" s="1" customFormat="1" ht="15.75">
      <c r="A42" s="13">
        <v>1</v>
      </c>
      <c r="B42" s="14" t="s">
        <v>54</v>
      </c>
      <c r="C42" s="15">
        <v>1</v>
      </c>
      <c r="D42" s="15">
        <v>16</v>
      </c>
      <c r="E42" s="15">
        <f>J42*31</f>
        <v>15.5</v>
      </c>
      <c r="F42" s="15">
        <v>0</v>
      </c>
      <c r="G42" s="16">
        <f>'[4]01'!I54+'[4]02'!I54+'[4]03'!I54+'[4]04'!I54+'[4]05'!I54+'[4]06'!I54+'[4]07'!I54+'[4]08'!I54+'[4]09'!I54+'[4]10'!I54+'[4]11'!I54+'[4]12'!I54+'[4]13'!I54+'[4]14'!I54+'[4]15'!I54+'[4]16'!I54+'[4]17'!I54+'[4]18'!I54+'[4]19'!I54+'[4]20'!I54+'[4]21'!I54+'[4]22'!I54+'[4]23'!I54+'[4]24'!I54+'[4]25'!I54+'[4]26'!I54+'[4]27'!I54+'[4]28'!I54+'[4]29'!I54+'[4]30'!I54+'[4]31'!I54</f>
        <v>0</v>
      </c>
      <c r="H42" s="16">
        <f>'[4]01'!E54+'[4]02'!E54+'[4]03'!E54+'[4]04'!E54+'[4]05'!E54+'[4]06'!E54+'[4]07'!E54+'[4]08'!E54+'[4]09'!E54+'[4]10'!E54+'[4]11'!E54+'[4]12'!E54+'[4]13'!E54+'[4]14'!E54+'[4]15'!E54+'[4]16'!E54+'[4]17'!E54+'[4]18'!E54+'[4]19'!E54+'[4]20'!E54+'[4]21'!E54+'[4]22'!E54+'[4]23'!E54+'[4]24'!E54+'[4]25'!E54+'[4]26'!E54+'[4]27'!E54+'[4]28'!E54+'[4]29'!E54+'[4]30'!E54+'[4]31'!E54</f>
        <v>0</v>
      </c>
      <c r="I42" s="16">
        <f>'[4]01'!H54+'[4]02'!H54+'[4]03'!H54+'[4]04'!H54+'[4]05'!H54+'[4]06'!H54+'[4]07'!H54+'[4]08'!H54+'[4]09'!H54+'[4]10'!H54+'[4]11'!H54+'[4]12'!H54+'[4]13'!H54+'[4]14'!H54+'[4]15'!H54+'[4]16'!H54+'[4]17'!H54+'[4]18'!H54+'[4]19'!H54+'[4]20'!H54+'[4]21'!H54+'[4]22'!H54+'[4]23'!H54+'[4]24'!H54+'[4]25'!H54+'[4]26'!H54+'[4]27'!H54+'[4]28'!H54+'[4]29'!H54+'[4]30'!H54+'[4]31'!H54</f>
        <v>0</v>
      </c>
      <c r="J42" s="17">
        <v>0.5</v>
      </c>
      <c r="L42" s="29"/>
    </row>
    <row r="43" spans="1:12" s="1" customFormat="1" ht="15.75">
      <c r="A43" s="7" t="s">
        <v>55</v>
      </c>
      <c r="B43" s="19" t="s">
        <v>56</v>
      </c>
      <c r="C43" s="9">
        <f t="shared" ref="C43:H43" si="11">C44+C45+C46+C47</f>
        <v>14</v>
      </c>
      <c r="D43" s="9">
        <f t="shared" si="11"/>
        <v>627</v>
      </c>
      <c r="E43" s="9">
        <f t="shared" si="11"/>
        <v>105.4</v>
      </c>
      <c r="F43" s="9">
        <f t="shared" si="11"/>
        <v>13</v>
      </c>
      <c r="G43" s="10">
        <f t="shared" si="11"/>
        <v>3218</v>
      </c>
      <c r="H43" s="10">
        <f t="shared" si="11"/>
        <v>72</v>
      </c>
      <c r="I43" s="10">
        <f>I44+I45+I46+I47</f>
        <v>3074</v>
      </c>
      <c r="J43" s="11"/>
      <c r="L43" s="29"/>
    </row>
    <row r="44" spans="1:12" s="1" customFormat="1" ht="15.75">
      <c r="A44" s="13">
        <v>1</v>
      </c>
      <c r="B44" s="14" t="s">
        <v>57</v>
      </c>
      <c r="C44" s="15">
        <v>9</v>
      </c>
      <c r="D44" s="15">
        <v>402</v>
      </c>
      <c r="E44" s="15">
        <f>J44*31</f>
        <v>62</v>
      </c>
      <c r="F44" s="15">
        <v>8</v>
      </c>
      <c r="G44" s="16">
        <f>'[4]01'!I41+'[4]01'!I48+'[4]02'!I41+'[4]02'!I48+'[4]03'!I41+'[4]03'!I48+'[4]04'!I41+'[4]04'!I48+'[4]05'!I41+'[4]05'!I48+'[4]06'!I41+'[4]06'!I48+'[4]07'!I41+'[4]07'!I48+'[4]08'!I41+'[4]08'!I48+'[4]09'!I41+'[4]09'!I48+'[4]10'!I41+'[4]10'!I48+'[4]11'!I41+'[4]11'!I48+'[4]12'!I41+'[4]12'!I48+'[4]13'!I41+'[4]13'!I48+'[4]14'!I41+'[4]14'!I48+'[4]15'!I41+'[4]15'!I48+'[4]16'!I41+'[4]16'!I48+'[4]17'!I41+'[4]17'!I48+'[4]18'!I41+'[4]18'!I48+'[4]19'!I41+'[4]19'!I48+'[4]20'!I41+'[4]20'!I48+'[4]21'!I41+'[4]21'!I48+'[4]22'!I41+'[4]22'!I48+'[4]23'!I41+'[4]23'!I48+'[4]24'!I41+'[4]24'!I48+'[4]25'!I41+'[4]25'!I48+'[4]26'!I41+'[4]26'!I48+'[4]27'!I41+'[4]27'!I48+'[4]28'!I41+'[4]28'!I48+'[4]29'!I41+'[4]29'!I48+'[4]30'!I41+'[4]30'!I48+'[4]31'!I41+'[4]31'!I48</f>
        <v>1898</v>
      </c>
      <c r="H44" s="16">
        <f>'[4]01'!E41+'[4]01'!E48+'[4]02'!E41+'[4]02'!E48+'[4]03'!E41+'[4]03'!E48+'[4]04'!E41+'[4]04'!E48+'[4]05'!E41+'[4]05'!E48+'[4]06'!E41+'[4]06'!E48+'[4]07'!E41+'[4]07'!E48+'[4]08'!E41+'[4]08'!E48+'[4]09'!E41+'[4]09'!E48+'[4]10'!E41+'[4]10'!E48+'[4]11'!E41+'[4]11'!E48+'[4]12'!E41+'[4]12'!E48+'[4]13'!E41+'[4]13'!E48+'[4]14'!E41+'[4]14'!E48+'[4]15'!E41+'[4]15'!E48+'[4]16'!E41+'[4]16'!E48+'[4]17'!E41+'[4]17'!E48+'[4]18'!E41+'[4]18'!E48+'[4]19'!E41+'[4]19'!E48+'[4]20'!E41+'[4]20'!E48+'[4]21'!E41+'[4]21'!E48+'[4]22'!E41+'[4]22'!E48+'[4]23'!E41+'[4]23'!E48+'[4]24'!E41+'[4]24'!E48+'[4]25'!E41+'[4]25'!E48+'[4]26'!E41+'[4]26'!E48+'[4]27'!E41+'[4]27'!E48+'[4]28'!E41+'[4]28'!E48+'[4]29'!E41+'[4]29'!E48+'[4]30'!E41+'[4]30'!E48+'[4]31'!E41+'[4]31'!E48</f>
        <v>42</v>
      </c>
      <c r="I44" s="16">
        <f>'[4]01'!H41+'[4]01'!H48+'[4]02'!H41+'[4]02'!H48+'[4]03'!H41+'[4]03'!H48+'[4]04'!H41+'[4]04'!H48+'[4]05'!H41+'[4]05'!H48+'[4]06'!H41+'[4]06'!H48+'[4]07'!H41+'[4]07'!H48+'[4]08'!H41+'[4]08'!H48+'[4]09'!H41+'[4]09'!H48+'[4]10'!H41+'[4]10'!H48+'[4]11'!H41+'[4]11'!H48+'[4]12'!H41+'[4]12'!H48+'[4]13'!H41+'[4]13'!H48+'[4]14'!H41+'[4]14'!H48+'[4]15'!H41+'[4]15'!H48+'[4]16'!H41+'[4]16'!H48+'[4]17'!H41+'[4]17'!H48+'[4]18'!H41+'[4]18'!H48+'[4]19'!H41+'[4]19'!H48+'[4]20'!H41+'[4]20'!H48+'[4]21'!H41+'[4]21'!H48+'[4]22'!H41+'[4]22'!H48+'[4]23'!H41+'[4]23'!H48+'[4]24'!H41+'[4]24'!H48+'[4]25'!H41+'[4]25'!H48+'[4]26'!H41+'[4]26'!H48+'[4]27'!H41+'[4]27'!H48+'[4]28'!H41+'[4]28'!H48+'[4]29'!H41+'[4]29'!H48+'[4]30'!H41+'[4]30'!H48+'[4]31'!H41+'[4]31'!H48</f>
        <v>1814</v>
      </c>
      <c r="J44" s="17">
        <v>2</v>
      </c>
      <c r="K44" s="20"/>
      <c r="L44" s="29"/>
    </row>
    <row r="45" spans="1:12" s="1" customFormat="1" ht="15.75">
      <c r="A45" s="13">
        <v>2</v>
      </c>
      <c r="B45" s="30" t="s">
        <v>58</v>
      </c>
      <c r="C45" s="15">
        <v>1</v>
      </c>
      <c r="D45" s="15">
        <v>42</v>
      </c>
      <c r="E45" s="15">
        <f>J45*31</f>
        <v>6.2</v>
      </c>
      <c r="F45" s="15">
        <v>1</v>
      </c>
      <c r="G45" s="16">
        <f>'[4]01'!I42+'[4]02'!I42+'[4]03'!I42+'[4]04'!I42+'[4]05'!I42+'[4]06'!I42+'[4]07'!I42+'[4]08'!I42+'[4]09'!I42+'[4]10'!I42+'[4]11'!I42+'[4]12'!I42+'[4]13'!I42+'[4]14'!I42+'[4]15'!I42+'[4]16'!I42+'[4]17'!I42+'[4]18'!I42+'[4]19'!I42+'[4]20'!I42+'[4]21'!I42+'[4]22'!I42+'[4]23'!I42+'[4]24'!I42+'[4]25'!I42+'[4]26'!I42+'[4]27'!I42+'[4]28'!I42+'[4]29'!I42+'[4]30'!I42+'[4]31'!I42</f>
        <v>168</v>
      </c>
      <c r="H45" s="16">
        <f>'[4]01'!E42+'[4]02'!E42+'[4]03'!E42+'[4]04'!E42+'[4]05'!E42+'[4]06'!E42+'[4]07'!E42+'[4]08'!E42+'[4]09'!E42+'[4]10'!E42+'[4]11'!E42+'[4]12'!E42+'[4]13'!E42+'[4]14'!E42+'[4]15'!E42+'[4]16'!E42+'[4]17'!E42+'[4]18'!E42+'[4]19'!E42+'[4]20'!E42+'[4]21'!E42+'[4]22'!E42+'[4]23'!E42+'[4]24'!E42+'[4]25'!E42+'[4]26'!E42+'[4]27'!E42+'[4]28'!E42+'[4]29'!E42+'[4]30'!E42+'[4]31'!E42</f>
        <v>4</v>
      </c>
      <c r="I45" s="16">
        <f>'[4]01'!H42+'[4]02'!H42+'[4]03'!H42+'[4]04'!H42+'[4]05'!H42+'[4]06'!H42+'[4]07'!H42+'[4]08'!H42+'[4]09'!H42+'[4]10'!H42+'[4]11'!H42+'[4]12'!H42+'[4]13'!H42+'[4]14'!H42+'[4]15'!H42+'[4]16'!H42+'[4]17'!H42+'[4]18'!H42+'[4]19'!H42+'[4]20'!H42+'[4]21'!H42+'[4]22'!H42+'[4]23'!H42+'[4]24'!H42+'[4]25'!H42+'[4]26'!H42+'[4]27'!H42+'[4]28'!H42+'[4]29'!H42+'[4]30'!H42+'[4]31'!H42</f>
        <v>160</v>
      </c>
      <c r="J45" s="17">
        <v>0.2</v>
      </c>
      <c r="K45" s="20"/>
      <c r="L45" s="29"/>
    </row>
    <row r="46" spans="1:12" s="1" customFormat="1" ht="15.75">
      <c r="A46" s="13">
        <v>3</v>
      </c>
      <c r="B46" s="14" t="s">
        <v>59</v>
      </c>
      <c r="C46" s="15">
        <v>3</v>
      </c>
      <c r="D46" s="15">
        <v>136</v>
      </c>
      <c r="E46" s="15">
        <f>J46*31</f>
        <v>31</v>
      </c>
      <c r="F46" s="15">
        <v>3</v>
      </c>
      <c r="G46" s="16">
        <f>'[4]01'!I43+'[4]01'!I49+'[4]02'!I43+'[4]02'!I49+'[4]03'!I43+'[4]03'!I49+'[4]04'!I43+'[4]04'!I49+'[4]05'!I43+'[4]05'!I49+'[4]06'!I43+'[4]06'!I49+'[4]07'!I43+'[4]07'!I49+'[4]08'!I43+'[4]08'!I49+'[4]09'!I43+'[4]09'!I49+'[4]10'!I43+'[4]10'!I49+'[4]11'!I43+'[4]11'!I49+'[4]12'!I43+'[4]12'!I49+'[4]13'!I43+'[4]13'!I49+'[4]14'!I43+'[4]14'!I49+'[4]15'!I43+'[4]15'!I49+'[4]16'!I43+'[4]16'!I49+'[4]17'!I43+'[4]17'!I49+'[4]18'!I43+'[4]18'!I49+'[4]19'!I43+'[4]19'!I49+'[4]20'!I43+'[4]20'!I49+'[4]21'!I43+'[4]21'!I49+'[4]22'!I43+'[4]22'!I49+'[4]23'!I43+'[4]23'!I49+'[4]24'!I43+'[4]24'!I49+'[4]25'!I43+'[4]25'!I49+'[4]26'!I43+'[4]26'!I49+'[4]27'!I43+'[4]27'!I49+'[4]28'!I43+'[4]28'!I49+'[4]29'!I43+'[4]29'!I49+'[4]30'!I43+'[4]30'!I49+'[4]31'!I43+'[4]31'!I49</f>
        <v>870</v>
      </c>
      <c r="H46" s="16">
        <f>'[4]01'!E43+'[4]01'!E49+'[4]02'!E43+'[4]02'!E49+'[4]03'!E43+'[4]03'!E49+'[4]04'!E43+'[4]04'!E49+'[4]05'!E43+'[4]05'!E49+'[4]06'!E43+'[4]06'!E49+'[4]07'!E43+'[4]07'!E49+'[4]08'!E43+'[4]08'!E49+'[4]09'!E43+'[4]09'!E49+'[4]10'!E43+'[4]10'!E49+'[4]11'!E43+'[4]11'!E49+'[4]12'!E43+'[4]12'!E49+'[4]13'!E43+'[4]13'!E49+'[4]14'!E43+'[4]14'!E49+'[4]15'!E43+'[4]15'!E49+'[4]16'!E43+'[4]16'!E49+'[4]17'!E43+'[4]17'!E49+'[4]18'!E43+'[4]18'!E49+'[4]19'!E43+'[4]19'!E49+'[4]20'!E43+'[4]20'!E49+'[4]21'!E43+'[4]21'!E49+'[4]22'!E43+'[4]22'!E49+'[4]23'!E43+'[4]23'!E49+'[4]24'!E43+'[4]24'!E49+'[4]25'!E43+'[4]25'!E49+'[4]26'!E43+'[4]26'!E49+'[4]27'!E43+'[4]27'!E49+'[4]28'!E43+'[4]28'!E49+'[4]29'!E43+'[4]29'!E49+'[4]30'!E43+'[4]30'!E49+'[4]31'!E43+'[4]31'!E49</f>
        <v>20</v>
      </c>
      <c r="I46" s="16">
        <f>'[4]01'!H43+'[4]01'!H49+'[4]02'!H43+'[4]02'!H49+'[4]03'!H43+'[4]03'!H49+'[4]04'!H43+'[4]04'!H49+'[4]05'!H43+'[4]05'!H49+'[4]06'!H43+'[4]06'!H49+'[4]07'!H43+'[4]07'!H49+'[4]08'!H43+'[4]08'!H49+'[4]09'!H43+'[4]09'!H49+'[4]10'!H43+'[4]10'!H49+'[4]11'!H43+'[4]11'!H49+'[4]12'!H43+'[4]12'!H49+'[4]13'!H43+'[4]13'!H49+'[4]14'!H43+'[4]14'!H49+'[4]15'!H43+'[4]15'!H49+'[4]16'!H43+'[4]16'!H49+'[4]17'!H43+'[4]17'!H49+'[4]18'!H43+'[4]18'!H49+'[4]19'!H43+'[4]19'!H49+'[4]20'!H43+'[4]20'!H49+'[4]21'!H43+'[4]21'!H49+'[4]22'!H43+'[4]22'!H49+'[4]23'!H43+'[4]23'!H49+'[4]24'!H43+'[4]24'!H49+'[4]25'!H43+'[4]25'!H49+'[4]26'!H43+'[4]26'!H49+'[4]27'!H43+'[4]27'!H49+'[4]28'!H43+'[4]28'!H49+'[4]29'!H43+'[4]29'!H49+'[4]30'!H43+'[4]30'!H49+'[4]31'!H43+'[4]31'!H49</f>
        <v>830</v>
      </c>
      <c r="J46" s="17">
        <v>1</v>
      </c>
      <c r="K46" s="20"/>
      <c r="L46" s="29"/>
    </row>
    <row r="47" spans="1:12" s="1" customFormat="1" ht="15.75">
      <c r="A47" s="13">
        <v>4</v>
      </c>
      <c r="B47" s="14" t="s">
        <v>60</v>
      </c>
      <c r="C47" s="15">
        <v>1</v>
      </c>
      <c r="D47" s="15">
        <v>47</v>
      </c>
      <c r="E47" s="15">
        <f>J47*31</f>
        <v>6.2</v>
      </c>
      <c r="F47" s="15">
        <v>1</v>
      </c>
      <c r="G47" s="16">
        <f>'[4]01'!I44+'[4]02'!I44+'[4]03'!I44+'[4]04'!I44+'[4]05'!I44+'[4]06'!I44+'[4]07'!I44+'[4]08'!I44+'[4]09'!I44+'[4]10'!I44+'[4]11'!I44+'[4]12'!I44+'[4]13'!I44+'[4]14'!I44+'[4]15'!I44+'[4]16'!I44+'[4]17'!I44+'[4]18'!I44+'[4]19'!I44+'[4]20'!I44+'[4]21'!I44+'[4]22'!I44+'[4]23'!I44+'[4]24'!I44+'[4]25'!I44+'[4]26'!I44+'[4]27'!I44+'[4]28'!I44+'[4]29'!I44+'[4]30'!I44+'[4]31'!I44</f>
        <v>282</v>
      </c>
      <c r="H47" s="16">
        <f>'[4]01'!E44+'[4]02'!E44+'[4]03'!E44+'[4]04'!E44+'[4]05'!E44+'[4]06'!E44+'[4]07'!E44+'[4]08'!E44+'[4]09'!E44+'[4]10'!E44+'[4]11'!E44+'[4]12'!E44+'[4]13'!E44+'[4]14'!E44+'[4]15'!E44+'[4]16'!E44+'[4]17'!E44+'[4]18'!E44+'[4]19'!E44+'[4]20'!E44+'[4]21'!E44+'[4]22'!E44+'[4]23'!E44+'[4]24'!E44+'[4]25'!E44+'[4]26'!E44+'[4]27'!E44+'[4]28'!E44+'[4]29'!E44+'[4]30'!E44+'[4]31'!E44</f>
        <v>6</v>
      </c>
      <c r="I47" s="16">
        <f>'[4]01'!H44+'[4]02'!H44+'[4]03'!H44+'[4]04'!H44+'[4]05'!H44+'[4]06'!H44+'[4]07'!H44+'[4]08'!H44+'[4]09'!H44+'[4]10'!H44+'[4]11'!H44+'[4]12'!H44+'[4]13'!H44+'[4]14'!H44+'[4]15'!H44+'[4]16'!H44+'[4]17'!H44+'[4]18'!H44+'[4]19'!H44+'[4]20'!H44+'[4]21'!H44+'[4]22'!H44+'[4]23'!H44+'[4]24'!H44+'[4]25'!H44+'[4]26'!H44+'[4]27'!H44+'[4]28'!H44+'[4]29'!H44+'[4]30'!H44+'[4]31'!H44</f>
        <v>270</v>
      </c>
      <c r="J47" s="17">
        <v>0.2</v>
      </c>
      <c r="L47" s="29"/>
    </row>
    <row r="48" spans="1:12" s="1" customFormat="1" ht="15.75">
      <c r="A48" s="7" t="s">
        <v>61</v>
      </c>
      <c r="B48" s="19" t="s">
        <v>62</v>
      </c>
      <c r="C48" s="9">
        <f t="shared" ref="C48:I48" si="12">C49</f>
        <v>2</v>
      </c>
      <c r="D48" s="9">
        <f t="shared" si="12"/>
        <v>81</v>
      </c>
      <c r="E48" s="9">
        <f t="shared" si="12"/>
        <v>31</v>
      </c>
      <c r="F48" s="9">
        <f t="shared" si="12"/>
        <v>2</v>
      </c>
      <c r="G48" s="10">
        <f t="shared" si="12"/>
        <v>602</v>
      </c>
      <c r="H48" s="10">
        <f t="shared" si="12"/>
        <v>15</v>
      </c>
      <c r="I48" s="10">
        <f t="shared" si="12"/>
        <v>572</v>
      </c>
      <c r="J48" s="11"/>
      <c r="L48" s="29"/>
    </row>
    <row r="49" spans="1:12" s="1" customFormat="1" ht="15.75">
      <c r="A49" s="13">
        <v>1</v>
      </c>
      <c r="B49" s="14" t="s">
        <v>63</v>
      </c>
      <c r="C49" s="15">
        <v>2</v>
      </c>
      <c r="D49" s="15">
        <v>81</v>
      </c>
      <c r="E49" s="15">
        <f>J49*31</f>
        <v>31</v>
      </c>
      <c r="F49" s="15">
        <v>2</v>
      </c>
      <c r="G49" s="16">
        <f>'[4]01'!I58+'[4]02'!I58+'[4]03'!I58+'[4]04'!I58+'[4]05'!I58+'[4]06'!I58+'[4]07'!I58+'[4]08'!I58+'[4]09'!I58+'[4]10'!I58+'[4]11'!I58+'[4]12'!I58+'[4]13'!I58+'[4]14'!I58+'[4]15'!I58+'[4]16'!I58+'[4]17'!I58+'[4]18'!I58+'[4]19'!I58+'[4]20'!I58+'[4]21'!I58+'[4]22'!I58+'[4]23'!I58+'[4]24'!I58+'[4]25'!I58+'[4]26'!I58+'[4]27'!I58+'[4]28'!I58+'[4]29'!I58+'[4]30'!I58+'[4]31'!I58</f>
        <v>602</v>
      </c>
      <c r="H49" s="16">
        <f>'[4]01'!E58+'[4]02'!E58+'[4]03'!E58+'[4]04'!E58+'[4]05'!E58+'[4]06'!E58+'[4]07'!E58+'[4]08'!E58+'[4]09'!E58+'[4]10'!E58+'[4]11'!E58+'[4]12'!E58+'[4]13'!E58+'[4]14'!E58+'[4]15'!E58+'[4]16'!E58+'[4]17'!E58+'[4]18'!E58+'[4]19'!E58+'[4]20'!E58+'[4]21'!E58+'[4]22'!E58+'[4]23'!E58+'[4]24'!E58+'[4]25'!E58+'[4]26'!E58+'[4]27'!E58+'[4]28'!E58+'[4]29'!E58+'[4]30'!E58+'[4]31'!E58</f>
        <v>15</v>
      </c>
      <c r="I49" s="16">
        <f>'[4]01'!H58+'[4]02'!H58+'[4]03'!H58+'[4]04'!H58+'[4]05'!H58+'[4]06'!H58+'[4]07'!H58+'[4]08'!H58+'[4]09'!H58+'[4]10'!H58+'[4]11'!H58+'[4]12'!H58+'[4]13'!H58+'[4]14'!H58+'[4]15'!H58+'[4]16'!H58+'[4]17'!H58+'[4]18'!H58+'[4]19'!H58+'[4]20'!H58+'[4]21'!H58+'[4]22'!H58+'[4]23'!H58+'[4]24'!H58+'[4]25'!H58+'[4]26'!H58+'[4]27'!H58+'[4]28'!H58+'[4]29'!H58+'[4]30'!H58+'[4]31'!H58</f>
        <v>572</v>
      </c>
      <c r="J49" s="17">
        <v>1</v>
      </c>
      <c r="K49" s="20"/>
      <c r="L49" s="29"/>
    </row>
    <row r="50" spans="1:12" s="1" customFormat="1" ht="15.75">
      <c r="A50" s="7" t="s">
        <v>64</v>
      </c>
      <c r="B50" s="19" t="s">
        <v>65</v>
      </c>
      <c r="C50" s="9">
        <f t="shared" ref="C50:I50" si="13">C51</f>
        <v>2</v>
      </c>
      <c r="D50" s="9">
        <f t="shared" si="13"/>
        <v>93</v>
      </c>
      <c r="E50" s="9">
        <f t="shared" si="13"/>
        <v>6.2</v>
      </c>
      <c r="F50" s="9">
        <f t="shared" si="13"/>
        <v>2</v>
      </c>
      <c r="G50" s="10">
        <f t="shared" si="13"/>
        <v>235</v>
      </c>
      <c r="H50" s="10">
        <f t="shared" si="13"/>
        <v>5</v>
      </c>
      <c r="I50" s="10">
        <f t="shared" si="13"/>
        <v>225</v>
      </c>
      <c r="J50" s="11"/>
      <c r="L50" s="29"/>
    </row>
    <row r="51" spans="1:12" s="1" customFormat="1" ht="16.5" thickBot="1">
      <c r="A51" s="21">
        <v>1</v>
      </c>
      <c r="B51" s="22" t="s">
        <v>66</v>
      </c>
      <c r="C51" s="23">
        <v>2</v>
      </c>
      <c r="D51" s="23">
        <v>93</v>
      </c>
      <c r="E51" s="23">
        <f>J51*31</f>
        <v>6.2</v>
      </c>
      <c r="F51" s="23">
        <v>2</v>
      </c>
      <c r="G51" s="16">
        <f>'[4]01'!I60+'[4]02'!I60+'[4]03'!I60+'[4]04'!I60+'[4]05'!I60+'[4]06'!I60+'[4]07'!I60+'[4]08'!I60+'[4]09'!I60+'[4]10'!I60+'[4]11'!I60+'[4]12'!I60+'[4]13'!I60+'[4]14'!I60+'[4]15'!I60+'[4]16'!I60+'[4]17'!I60+'[4]18'!I60+'[4]19'!I60+'[4]20'!I60+'[4]21'!I60+'[4]22'!I60+'[4]23'!I60+'[4]24'!I60+'[4]25'!I60+'[4]26'!I60+'[4]27'!I60+'[4]28'!I60+'[4]29'!I60+'[4]30'!I60+'[4]31'!I60</f>
        <v>235</v>
      </c>
      <c r="H51" s="16">
        <f>'[4]01'!E60+'[4]02'!E60+'[4]03'!E60+'[4]04'!E60+'[4]05'!E60+'[4]06'!E60+'[4]07'!E60+'[4]08'!E60+'[4]09'!E60+'[4]10'!E60+'[4]11'!E60+'[4]12'!E60+'[4]13'!E60+'[4]14'!E60+'[4]15'!E60+'[4]16'!E60+'[4]17'!E60+'[4]18'!E60+'[4]19'!E60+'[4]20'!E60+'[4]21'!E60+'[4]22'!E60+'[4]23'!E60+'[4]24'!E60+'[4]25'!E60+'[4]26'!E60+'[4]27'!E60+'[4]28'!E60+'[4]29'!E60+'[4]30'!E60+'[4]31'!E60</f>
        <v>5</v>
      </c>
      <c r="I51" s="16">
        <f>'[4]01'!H60+'[4]02'!H60+'[4]03'!H60+'[4]04'!H60+'[4]05'!H60+'[4]06'!H60+'[4]07'!H60+'[4]08'!H60+'[4]09'!H60+'[4]10'!H60+'[4]11'!H60+'[4]12'!H60+'[4]13'!H60+'[4]14'!H60+'[4]15'!H60+'[4]16'!H60+'[4]17'!H60+'[4]18'!H60+'[4]19'!H60+'[4]20'!H60+'[4]21'!H60+'[4]22'!H60+'[4]23'!H60+'[4]24'!H60+'[4]25'!H60+'[4]26'!H60+'[4]27'!H60+'[4]28'!H60+'[4]29'!H60+'[4]30'!H60+'[4]31'!H60</f>
        <v>225</v>
      </c>
      <c r="J51" s="17">
        <v>0.2</v>
      </c>
      <c r="L51" s="29"/>
    </row>
    <row r="52" spans="1:12" ht="16.5" thickTop="1">
      <c r="A52" s="4"/>
      <c r="B52" s="4"/>
      <c r="C52" s="4"/>
      <c r="D52" s="4"/>
      <c r="E52" s="4"/>
      <c r="F52" s="4"/>
      <c r="G52" s="79" t="s">
        <v>76</v>
      </c>
      <c r="H52" s="79"/>
      <c r="I52" s="79"/>
      <c r="J52" s="79"/>
    </row>
    <row r="53" spans="1:12" ht="15.75">
      <c r="A53" s="4"/>
      <c r="B53" s="25" t="s">
        <v>68</v>
      </c>
      <c r="C53" s="4"/>
      <c r="D53" s="4"/>
      <c r="E53" s="4"/>
      <c r="F53" s="4"/>
      <c r="G53" s="80" t="s">
        <v>69</v>
      </c>
      <c r="H53" s="80"/>
      <c r="I53" s="80"/>
      <c r="J53" s="80"/>
    </row>
    <row r="54" spans="1:12">
      <c r="A54" s="4"/>
      <c r="B54" s="26" t="s">
        <v>70</v>
      </c>
      <c r="C54" s="4"/>
      <c r="D54" s="4"/>
      <c r="E54" s="4"/>
      <c r="F54" s="4"/>
      <c r="G54" s="4"/>
      <c r="H54" s="4"/>
      <c r="I54" s="4"/>
      <c r="J54" s="5"/>
    </row>
    <row r="55" spans="1:12">
      <c r="A55" s="4"/>
      <c r="B55" s="4" t="s">
        <v>71</v>
      </c>
      <c r="C55" s="4"/>
      <c r="D55" s="4"/>
      <c r="E55" s="4"/>
      <c r="F55" s="4"/>
      <c r="G55" s="4"/>
      <c r="H55" s="27" t="e">
        <f>H37+H35+H31+H28+H26+H24+H22+H20+H12</f>
        <v>#REF!</v>
      </c>
      <c r="I55" s="27" t="e">
        <f>I37+I35+I31+I28+I26+I24+I22+I20+I12</f>
        <v>#REF!</v>
      </c>
      <c r="J55" s="5"/>
    </row>
    <row r="56" spans="1:12">
      <c r="A56" s="4"/>
      <c r="B56" s="4" t="s">
        <v>72</v>
      </c>
      <c r="C56" s="4"/>
      <c r="D56" s="4"/>
      <c r="E56" s="4"/>
      <c r="F56" s="4"/>
      <c r="G56" s="4"/>
      <c r="H56" s="4"/>
      <c r="I56" s="4"/>
      <c r="J56" s="5"/>
    </row>
  </sheetData>
  <mergeCells count="14">
    <mergeCell ref="A6:J6"/>
    <mergeCell ref="A1:C1"/>
    <mergeCell ref="D1:J1"/>
    <mergeCell ref="A2:C2"/>
    <mergeCell ref="D2:J2"/>
    <mergeCell ref="A4:J4"/>
    <mergeCell ref="G52:J52"/>
    <mergeCell ref="G53:J53"/>
    <mergeCell ref="A8:J8"/>
    <mergeCell ref="A10:A11"/>
    <mergeCell ref="B10:B11"/>
    <mergeCell ref="C10:E10"/>
    <mergeCell ref="F10:I10"/>
    <mergeCell ref="J10:J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7" workbookViewId="0">
      <selection activeCell="B18" sqref="B18"/>
    </sheetView>
  </sheetViews>
  <sheetFormatPr defaultRowHeight="15"/>
  <cols>
    <col min="1" max="1" width="5.140625" bestFit="1" customWidth="1"/>
    <col min="2" max="2" width="38.5703125" bestFit="1" customWidth="1"/>
    <col min="3" max="3" width="7" bestFit="1" customWidth="1"/>
    <col min="4" max="4" width="8.7109375" bestFit="1" customWidth="1"/>
    <col min="5" max="5" width="9" bestFit="1" customWidth="1"/>
    <col min="6" max="6" width="7" bestFit="1" customWidth="1"/>
    <col min="7" max="7" width="8.7109375" bestFit="1" customWidth="1"/>
    <col min="8" max="8" width="9" bestFit="1" customWidth="1"/>
    <col min="9" max="9" width="8.85546875" bestFit="1" customWidth="1"/>
    <col min="10" max="10" width="9" bestFit="1" customWidth="1"/>
    <col min="15" max="15" width="1.85546875" bestFit="1" customWidth="1"/>
  </cols>
  <sheetData>
    <row r="1" spans="1:15" s="1" customFormat="1" ht="15.75">
      <c r="A1" s="83" t="s">
        <v>0</v>
      </c>
      <c r="B1" s="83"/>
      <c r="C1" s="83"/>
      <c r="D1" s="83" t="s">
        <v>1</v>
      </c>
      <c r="E1" s="83"/>
      <c r="F1" s="83"/>
      <c r="G1" s="83"/>
      <c r="H1" s="83"/>
      <c r="I1" s="83"/>
      <c r="J1" s="83"/>
    </row>
    <row r="2" spans="1:15" s="2" customFormat="1" ht="18.75">
      <c r="A2" s="100" t="s">
        <v>2</v>
      </c>
      <c r="B2" s="100"/>
      <c r="C2" s="100"/>
      <c r="D2" s="101" t="s">
        <v>3</v>
      </c>
      <c r="E2" s="101"/>
      <c r="F2" s="101"/>
      <c r="G2" s="101"/>
      <c r="H2" s="101"/>
      <c r="I2" s="101"/>
      <c r="J2" s="101"/>
    </row>
    <row r="3" spans="1:1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5" ht="22.5">
      <c r="A4" s="98" t="s">
        <v>4</v>
      </c>
      <c r="B4" s="99"/>
      <c r="C4" s="99"/>
      <c r="D4" s="99"/>
      <c r="E4" s="99"/>
      <c r="F4" s="99"/>
      <c r="G4" s="99"/>
      <c r="H4" s="99"/>
      <c r="I4" s="99"/>
      <c r="J4" s="99"/>
    </row>
    <row r="5" spans="1:1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5" ht="15.75">
      <c r="A6" s="82" t="s">
        <v>77</v>
      </c>
      <c r="B6" s="82"/>
      <c r="C6" s="82"/>
      <c r="D6" s="82"/>
      <c r="E6" s="82"/>
      <c r="F6" s="82"/>
      <c r="G6" s="82"/>
      <c r="H6" s="82"/>
      <c r="I6" s="82"/>
      <c r="J6" s="82"/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</row>
    <row r="8" spans="1:15" ht="15.75">
      <c r="A8" s="82" t="s">
        <v>75</v>
      </c>
      <c r="B8" s="83"/>
      <c r="C8" s="83"/>
      <c r="D8" s="83"/>
      <c r="E8" s="83"/>
      <c r="F8" s="83"/>
      <c r="G8" s="83"/>
      <c r="H8" s="83"/>
      <c r="I8" s="83"/>
      <c r="J8" s="83"/>
    </row>
    <row r="9" spans="1:15" ht="15.75" thickBot="1">
      <c r="A9" s="4"/>
      <c r="B9" s="4"/>
      <c r="C9" s="4"/>
      <c r="D9" s="4"/>
      <c r="E9" s="4"/>
      <c r="F9" s="4"/>
      <c r="G9" s="4"/>
      <c r="H9" s="4"/>
      <c r="I9" s="4"/>
      <c r="J9" s="5"/>
    </row>
    <row r="10" spans="1:15" ht="15.75" thickTop="1">
      <c r="A10" s="84" t="s">
        <v>7</v>
      </c>
      <c r="B10" s="86" t="s">
        <v>8</v>
      </c>
      <c r="C10" s="86" t="s">
        <v>9</v>
      </c>
      <c r="D10" s="86"/>
      <c r="E10" s="86"/>
      <c r="F10" s="86" t="s">
        <v>10</v>
      </c>
      <c r="G10" s="86"/>
      <c r="H10" s="86"/>
      <c r="I10" s="86"/>
      <c r="J10" s="88" t="s">
        <v>11</v>
      </c>
    </row>
    <row r="11" spans="1:15" ht="57">
      <c r="A11" s="85"/>
      <c r="B11" s="87"/>
      <c r="C11" s="6" t="s">
        <v>12</v>
      </c>
      <c r="D11" s="6" t="s">
        <v>13</v>
      </c>
      <c r="E11" s="6" t="s">
        <v>14</v>
      </c>
      <c r="F11" s="6" t="s">
        <v>12</v>
      </c>
      <c r="G11" s="6" t="s">
        <v>13</v>
      </c>
      <c r="H11" s="6" t="s">
        <v>14</v>
      </c>
      <c r="I11" s="6" t="s">
        <v>15</v>
      </c>
      <c r="J11" s="89"/>
      <c r="L11" s="31"/>
      <c r="M11" s="31"/>
    </row>
    <row r="12" spans="1:15" s="1" customFormat="1" ht="15.75">
      <c r="A12" s="7" t="s">
        <v>16</v>
      </c>
      <c r="B12" s="8" t="s">
        <v>17</v>
      </c>
      <c r="C12" s="9" t="e">
        <f>C13+#REF!+#REF!+C14+C15+C16+C17+C18+C19</f>
        <v>#REF!</v>
      </c>
      <c r="D12" s="9" t="e">
        <f>D13+#REF!+#REF!+D14+D15+D16+D17+D18+D19</f>
        <v>#REF!</v>
      </c>
      <c r="E12" s="9" t="e">
        <f>E13+#REF!+#REF!+E14+E15+E16+E17+E18+E19</f>
        <v>#REF!</v>
      </c>
      <c r="F12" s="9" t="e">
        <f>F13+#REF!+#REF!+F14+F15+F16+F17+F18+F19</f>
        <v>#REF!</v>
      </c>
      <c r="G12" s="10" t="e">
        <f>G13+#REF!+#REF!+G14+G15+G16+G17+G18+G19</f>
        <v>#REF!</v>
      </c>
      <c r="H12" s="10" t="e">
        <f>H13+#REF!+#REF!+H14+H15+H16+H17+H18+H19</f>
        <v>#REF!</v>
      </c>
      <c r="I12" s="9" t="e">
        <f>I13+#REF!+#REF!+I14+I15+I16+I17+I18+I19</f>
        <v>#REF!</v>
      </c>
      <c r="J12" s="11"/>
      <c r="L12" s="12"/>
    </row>
    <row r="13" spans="1:15" s="1" customFormat="1" ht="15.75">
      <c r="A13" s="13">
        <v>1</v>
      </c>
      <c r="B13" s="14" t="s">
        <v>18</v>
      </c>
      <c r="C13" s="15">
        <v>36</v>
      </c>
      <c r="D13" s="15">
        <v>673</v>
      </c>
      <c r="E13" s="15">
        <f>J13*30</f>
        <v>780</v>
      </c>
      <c r="F13" s="15">
        <v>26</v>
      </c>
      <c r="G13" s="16">
        <f>'[5]01'!I9+'[5]01'!I17+'[5]02'!I9+'[5]02'!I17+'[5]03'!I9+'[5]03'!I17+'[5]04'!I9+'[5]04'!I17+'[5]05'!I9+'[5]05'!I17+'[5]06'!I9+'[5]06'!I17+'[5]07'!I9+'[5]07'!I17+'[5]08'!I9+'[5]08'!I17+'[5]09'!I9+'[5]09'!I17+'[5]10'!I9+'[5]10'!I17+'[5]11'!I9+'[5]11'!I17+'[5]12'!I9+'[5]12'!I17+'[5]13'!I9+'[5]13'!I17+'[5]14'!I9+'[5]14'!I17+'[5]15'!I9+'[5]15'!I17+'[5]16'!I9+'[5]16'!I17+'[5]17'!I9+'[5]17'!I17+'[5]18'!I9+'[5]18'!I17+'[5]19'!I9+'[5]19'!I17+'[5]20'!I9+'[5]20'!I17+'[5]21'!I9+'[5]21'!I17+'[5]22'!I9+'[5]22'!I17+'[5]23'!I9+'[5]23'!I17+'[5]24'!I9+'[5]24'!I17+'[5]25'!I9+'[5]25'!I17+'[5]26'!I9+'[5]26'!I17+'[5]27'!I9+'[5]27'!I17+'[5]28'!I9+'[5]28'!I17+'[5]29'!I9+'[5]29'!I17+'[5]30'!I9+'[5]30'!I17+'[5]31'!I9+'[5]31'!I17</f>
        <v>16666</v>
      </c>
      <c r="H13" s="16">
        <f>'[5]01'!E9+'[5]01'!E17+'[5]02'!E9+'[5]02'!E17+'[5]03'!E9+'[5]03'!E17+'[5]04'!E9+'[5]04'!E17+'[5]05'!E9+'[5]05'!E17+'[5]06'!E9+'[5]06'!E17+'[5]07'!E9+'[5]07'!E17+'[5]08'!E9+'[5]08'!E17+'[5]09'!E9+'[5]09'!E17+'[5]10'!E9+'[5]10'!E17+'[5]11'!E9+'[5]11'!E17+'[5]12'!E9+'[5]12'!E17+'[5]13'!E9+'[5]13'!E17+'[5]14'!E9+'[5]14'!E17+'[5]15'!E9+'[5]15'!E17+'[5]16'!E9+'[5]16'!E17+'[5]17'!E9+'[5]17'!E17+'[5]18'!E9+'[5]18'!E17+'[5]19'!E9+'[5]19'!E17+'[5]20'!E9+'[5]20'!E17+'[5]21'!E9+'[5]21'!E17+'[5]22'!E9+'[5]22'!E17+'[5]23'!E9+'[5]23'!E17+'[5]24'!E9+'[5]24'!E17+'[5]25'!E9+'[5]25'!E17+'[5]26'!E9+'[5]26'!E17+'[5]27'!E9+'[5]27'!E17+'[5]28'!E9+'[5]28'!E17+'[5]29'!E9+'[5]29'!E17+'[5]30'!E9+'[5]30'!E17+'[5]31'!E9+'[5]31'!E17</f>
        <v>1024</v>
      </c>
      <c r="I13" s="16">
        <f>'[5]01'!H9+'[5]01'!H17+'[5]02'!H9+'[5]02'!H17+'[5]03'!H9+'[5]03'!H17+'[5]04'!H9+'[5]04'!H17+'[5]05'!H9+'[5]05'!H17+'[5]06'!H9+'[5]06'!H17+'[5]07'!H9+'[5]07'!H17+'[5]08'!H9+'[5]08'!H17+'[5]09'!H9+'[5]09'!H17+'[5]10'!H9+'[5]10'!H17+'[5]11'!H9+'[5]11'!H17+'[5]12'!H9+'[5]12'!H17+'[5]13'!H9+'[5]13'!H17+'[5]14'!H9+'[5]14'!H17+'[5]15'!H9+'[5]15'!H17+'[5]16'!H9+'[5]16'!H17+'[5]17'!H9+'[5]17'!H17+'[5]18'!H9+'[5]18'!H17+'[5]19'!H9+'[5]19'!H17+'[5]20'!H9+'[5]20'!H17+'[5]21'!H9+'[5]21'!H17+'[5]22'!H9+'[5]22'!H17+'[5]23'!H9+'[5]23'!H17+'[5]24'!H9+'[5]24'!H17+'[5]25'!H9+'[5]25'!H17+'[5]26'!H9+'[5]26'!H17+'[5]27'!H9+'[5]27'!H17+'[5]28'!H9+'[5]28'!H17+'[5]29'!H9+'[5]29'!H17+'[5]30'!H9+'[5]30'!H17+'[5]31'!H9+'[5]31'!H17</f>
        <v>15642</v>
      </c>
      <c r="J13" s="17">
        <v>26</v>
      </c>
      <c r="L13" s="12"/>
    </row>
    <row r="14" spans="1:15" s="1" customFormat="1" ht="15.75">
      <c r="A14" s="13">
        <v>4</v>
      </c>
      <c r="B14" s="14" t="s">
        <v>19</v>
      </c>
      <c r="C14" s="15">
        <v>49</v>
      </c>
      <c r="D14" s="15">
        <v>1105</v>
      </c>
      <c r="E14" s="15">
        <f t="shared" ref="E14:E19" si="0">J14*30</f>
        <v>510</v>
      </c>
      <c r="F14" s="15">
        <v>49</v>
      </c>
      <c r="G14" s="16">
        <f>'[5]01'!I12+'[5]01'!I18+'[5]02'!I12+'[5]02'!I18+'[5]03'!I12+'[5]03'!I18+'[5]04'!I12+'[5]04'!I18+'[5]05'!I12+'[5]05'!I18+'[5]06'!I12+'[5]06'!I18+'[5]07'!I12+'[5]07'!I18+'[5]08'!I12+'[5]08'!I18+'[5]09'!I12+'[5]09'!I18+'[5]10'!I12+'[5]10'!I18+'[5]11'!I12+'[5]11'!I18+'[5]12'!I12+'[5]12'!I18+'[5]13'!I12+'[5]13'!I18+'[5]14'!I12+'[5]14'!I18+'[5]15'!I12+'[5]15'!I18+'[5]16'!I12+'[5]16'!I18+'[5]17'!I12+'[5]17'!I18+'[5]18'!I12+'[5]18'!I18+'[5]19'!I12+'[5]19'!I18+'[5]20'!I12+'[5]20'!I18+'[5]21'!I12+'[5]21'!I18+'[5]22'!I12+'[5]22'!I18+'[5]23'!I12+'[5]23'!I18+'[5]24'!I12+'[5]24'!I18+'[5]25'!I12+'[5]25'!I18+'[5]26'!I12+'[5]26'!I18+'[5]27'!I12+'[5]27'!I18+'[5]28'!I12+'[5]28'!I18+'[5]29'!I12+'[5]29'!I18+'[5]30'!I12+'[5]30'!I18+'[5]31'!I12+'[5]31'!I18</f>
        <v>12365</v>
      </c>
      <c r="H14" s="16">
        <f>'[5]01'!E12+'[5]01'!E18+'[5]02'!E12+'[5]02'!E18+'[5]03'!E12+'[5]03'!E18+'[5]04'!E12+'[5]04'!E18+'[5]05'!E12+'[5]05'!E18+'[5]06'!E12+'[5]06'!E18+'[5]07'!E12+'[5]07'!E18+'[5]08'!E12+'[5]08'!E18+'[5]09'!E12+'[5]09'!E18+'[5]10'!E12+'[5]10'!E18+'[5]11'!E12+'[5]11'!E18+'[5]12'!E12+'[5]12'!E18+'[5]13'!E12+'[5]13'!E18+'[5]14'!E12+'[5]14'!E18+'[5]15'!E12+'[5]15'!E18+'[5]16'!E12+'[5]16'!E18+'[5]17'!E12+'[5]17'!E18+'[5]18'!E12+'[5]18'!E18+'[5]19'!E12+'[5]19'!E18+'[5]20'!E12+'[5]20'!E18+'[5]21'!E12+'[5]21'!E18+'[5]22'!E12+'[5]22'!E18+'[5]23'!E12+'[5]23'!E18+'[5]24'!E12+'[5]24'!E18+'[5]25'!E12+'[5]25'!E18+'[5]26'!E12+'[5]26'!E18+'[5]27'!E12+'[5]27'!E18+'[5]28'!E12+'[5]28'!E18+'[5]29'!E12+'[5]29'!E18+'[5]30'!E12+'[5]30'!E18+'[5]31'!E12+'[5]31'!E18</f>
        <v>615</v>
      </c>
      <c r="I14" s="16">
        <f>'[5]01'!H12+'[5]01'!H18+'[5]02'!H12+'[5]02'!H18+'[5]03'!H12+'[5]03'!H18+'[5]04'!H12+'[5]04'!H18+'[5]05'!H12+'[5]05'!H18+'[5]06'!H12+'[5]06'!H18+'[5]07'!H12+'[5]07'!H18+'[5]08'!H12+'[5]08'!H18+'[5]09'!H12+'[5]09'!H18+'[5]10'!H12+'[5]10'!H18+'[5]11'!H12+'[5]11'!H18+'[5]12'!H12+'[5]12'!H18+'[5]13'!H12+'[5]13'!H18+'[5]14'!H12+'[5]14'!H18+'[5]15'!H12+'[5]15'!H18+'[5]16'!H12+'[5]16'!H18+'[5]17'!H12+'[5]17'!H18+'[5]18'!H12+'[5]18'!H18+'[5]19'!H12+'[5]19'!H18+'[5]20'!H12+'[5]20'!H18+'[5]21'!H12+'[5]21'!H18+'[5]22'!H12+'[5]22'!H18+'[5]23'!H12+'[5]23'!H18+'[5]24'!H12+'[5]24'!H18+'[5]25'!H12+'[5]25'!H18+'[5]26'!H12+'[5]26'!H18+'[5]27'!H12+'[5]27'!H18+'[5]28'!H12+'[5]28'!H18+'[5]29'!H12+'[5]29'!H18+'[5]30'!H12+'[5]30'!H18+'[5]31'!H12+'[5]31'!H18</f>
        <v>11750</v>
      </c>
      <c r="J14" s="17">
        <v>17</v>
      </c>
      <c r="L14" s="12"/>
    </row>
    <row r="15" spans="1:15" s="1" customFormat="1" ht="15.75">
      <c r="A15" s="13">
        <v>5</v>
      </c>
      <c r="B15" s="14" t="s">
        <v>20</v>
      </c>
      <c r="C15" s="15">
        <v>44</v>
      </c>
      <c r="D15" s="15">
        <v>829</v>
      </c>
      <c r="E15" s="15">
        <f t="shared" si="0"/>
        <v>510</v>
      </c>
      <c r="F15" s="15">
        <v>44</v>
      </c>
      <c r="G15" s="16">
        <f>'[5]01'!I13+'[5]01'!I19+'[5]02'!I13+'[5]02'!I19+'[5]03'!I13+'[5]03'!I19+'[5]04'!I13+'[5]04'!I19+'[5]05'!I13+'[5]05'!I19+'[5]06'!I13+'[5]06'!I19+'[5]07'!I13+'[5]07'!I19+'[5]08'!I13+'[5]08'!I19+'[5]09'!I13+'[5]09'!I19+'[5]10'!I13+'[5]10'!I19+'[5]11'!I13+'[5]11'!I19+'[5]12'!I13+'[5]12'!I19+'[5]13'!I13+'[5]13'!I19+'[5]14'!I13+'[5]14'!I19+'[5]15'!I13+'[5]15'!I19+'[5]16'!I13+'[5]16'!I19+'[5]17'!I13+'[5]17'!I19+'[5]18'!I13+'[5]18'!I19+'[5]19'!I13+'[5]19'!I19+'[5]20'!I13+'[5]20'!I19+'[5]21'!I13+'[5]21'!I19+'[5]22'!I13+'[5]22'!I19+'[5]23'!I13+'[5]23'!I19+'[5]24'!I13+'[5]24'!I19+'[5]25'!I13+'[5]25'!I19+'[5]26'!I13+'[5]26'!I19+'[5]27'!I13+'[5]27'!I19+'[5]28'!I13+'[5]28'!I19+'[5]29'!I13+'[5]29'!I19+'[5]30'!I13+'[5]30'!I19+'[5]31'!I13+'[5]31'!I19</f>
        <v>10969</v>
      </c>
      <c r="H15" s="16">
        <f>'[5]01'!E13+'[5]01'!E19+'[5]02'!E13+'[5]02'!E19+'[5]03'!E13+'[5]03'!E19+'[5]04'!E13+'[5]04'!E19+'[5]05'!E13+'[5]05'!E19+'[5]06'!E13+'[5]06'!E19+'[5]07'!E13+'[5]07'!E19+'[5]08'!E13+'[5]08'!E19+'[5]09'!E13+'[5]09'!E19+'[5]10'!E13+'[5]10'!E19+'[5]11'!E13+'[5]11'!E19+'[5]12'!E13+'[5]12'!E19+'[5]13'!E13+'[5]13'!E19+'[5]14'!E13+'[5]14'!E19+'[5]15'!E13+'[5]15'!E19+'[5]16'!E13+'[5]16'!E19+'[5]17'!E13+'[5]17'!E19+'[5]18'!E13+'[5]18'!E19+'[5]19'!E13+'[5]19'!E19+'[5]20'!E13+'[5]20'!E19+'[5]21'!E13+'[5]21'!E19+'[5]22'!E13+'[5]22'!E19+'[5]23'!E13+'[5]23'!E19+'[5]24'!E13+'[5]24'!E19+'[5]25'!E13+'[5]25'!E19+'[5]26'!E13+'[5]26'!E19+'[5]27'!E13+'[5]27'!E19+'[5]28'!E13+'[5]28'!E19+'[5]29'!E13+'[5]29'!E19+'[5]30'!E13+'[5]30'!E19+'[5]31'!E13+'[5]31'!E19</f>
        <v>634</v>
      </c>
      <c r="I15" s="16">
        <f>'[5]01'!H13+'[5]01'!H19+'[5]02'!H13+'[5]02'!H19+'[5]03'!H13+'[5]03'!H19+'[5]04'!H13+'[5]04'!H19+'[5]05'!H13+'[5]05'!H19+'[5]06'!H13+'[5]06'!H19+'[5]07'!H13+'[5]07'!H19+'[5]08'!H13+'[5]08'!H19+'[5]09'!H13+'[5]09'!H19+'[5]10'!H13+'[5]10'!H19+'[5]11'!H13+'[5]11'!H19+'[5]12'!H13+'[5]12'!H19+'[5]13'!H13+'[5]13'!H19+'[5]14'!H13+'[5]14'!H19+'[5]15'!H13+'[5]15'!H19+'[5]16'!H13+'[5]16'!H19+'[5]17'!H13+'[5]17'!H19+'[5]18'!H13+'[5]18'!H19+'[5]19'!H13+'[5]19'!H19+'[5]20'!H13+'[5]20'!H19+'[5]21'!H13+'[5]21'!H19+'[5]22'!H13+'[5]22'!H19+'[5]23'!H13+'[5]23'!H19+'[5]24'!H13+'[5]24'!H19+'[5]25'!H13+'[5]25'!H19+'[5]26'!H13+'[5]26'!H19+'[5]27'!H13+'[5]27'!H19+'[5]28'!H13+'[5]28'!H19+'[5]29'!H13+'[5]29'!H19+'[5]30'!H13+'[5]30'!H19+'[5]31'!H13+'[5]31'!H19</f>
        <v>10335</v>
      </c>
      <c r="J15" s="17">
        <v>17</v>
      </c>
      <c r="L15" s="12"/>
      <c r="O15" s="1" t="s">
        <v>73</v>
      </c>
    </row>
    <row r="16" spans="1:15" s="1" customFormat="1" ht="15.75">
      <c r="A16" s="13">
        <v>6</v>
      </c>
      <c r="B16" s="14" t="s">
        <v>21</v>
      </c>
      <c r="C16" s="15">
        <v>3</v>
      </c>
      <c r="D16" s="15">
        <v>66</v>
      </c>
      <c r="E16" s="15">
        <f t="shared" si="0"/>
        <v>30</v>
      </c>
      <c r="F16" s="15">
        <v>2</v>
      </c>
      <c r="G16" s="16">
        <f>'[5]01'!I14+'[5]01'!I22+'[5]02'!I14+'[5]02'!I22+'[5]03'!I14+'[5]03'!I22+'[5]04'!I14+'[5]04'!I22+'[5]05'!I14+'[5]05'!I22+'[5]06'!I14+'[5]06'!I22+'[5]07'!I14+'[5]07'!I22+'[5]08'!I14+'[5]08'!I22+'[5]09'!I14+'[5]09'!I22+'[5]10'!I14+'[5]10'!I22+'[5]11'!I14+'[5]11'!I22+'[5]12'!I14+'[5]12'!I22+'[5]13'!I14+'[5]13'!I22+'[5]14'!I14+'[5]14'!I22+'[5]15'!I14+'[5]15'!I22+'[5]16'!I14+'[5]16'!I22+'[5]17'!I14+'[5]17'!I22+'[5]18'!I14+'[5]18'!I22+'[5]19'!I14+'[5]19'!I22+'[5]20'!I14+'[5]20'!I22+'[5]21'!I14+'[5]21'!I22+'[5]22'!I14+'[5]22'!I22+'[5]23'!I14+'[5]23'!I22+'[5]24'!I14+'[5]24'!I22+'[5]25'!I14+'[5]25'!I22+'[5]26'!I14+'[5]26'!I22+'[5]27'!I14+'[5]27'!I22+'[5]28'!I14+'[5]28'!I22+'[5]29'!I14+'[5]29'!I22+'[5]30'!I14+'[5]30'!I22+'[5]31'!I14+'[5]31'!I22</f>
        <v>448</v>
      </c>
      <c r="H16" s="16">
        <f>'[5]01'!E14+'[5]01'!E22+'[5]02'!E14+'[5]02'!E22+'[5]03'!E14+'[5]03'!E22+'[5]04'!E14+'[5]04'!E22+'[5]05'!E14+'[5]05'!E22+'[5]06'!E14+'[5]06'!E22+'[5]07'!E14+'[5]07'!E22+'[5]08'!E14+'[5]08'!E22+'[5]09'!E14+'[5]09'!E22+'[5]10'!E14+'[5]10'!E22+'[5]11'!E14+'[5]11'!E22+'[5]12'!E14+'[5]12'!E22+'[5]13'!E14+'[5]13'!E22+'[5]14'!E14+'[5]14'!E22+'[5]15'!E14+'[5]15'!E22+'[5]16'!E14+'[5]16'!E22+'[5]17'!E14+'[5]17'!E22+'[5]18'!E14+'[5]18'!E22+'[5]19'!E14+'[5]19'!E22+'[5]20'!E14+'[5]20'!E22+'[5]21'!E14+'[5]21'!E22+'[5]22'!E14+'[5]22'!E22+'[5]23'!E14+'[5]23'!E22+'[5]24'!E14+'[5]24'!E22+'[5]25'!E14+'[5]25'!E22+'[5]26'!E14+'[5]26'!E22+'[5]27'!E14+'[5]27'!E22+'[5]28'!E14+'[5]28'!E22+'[5]29'!E14+'[5]29'!E22+'[5]30'!E14+'[5]30'!E22+'[5]31'!E14+'[5]31'!E22</f>
        <v>28</v>
      </c>
      <c r="I16" s="16">
        <f>'[5]01'!H14+'[5]01'!H22+'[5]02'!H14+'[5]02'!H22+'[5]03'!H14+'[5]03'!H22+'[5]04'!H14+'[5]04'!H22+'[5]05'!H14+'[5]05'!H22+'[5]06'!H14+'[5]06'!H22+'[5]07'!H14+'[5]07'!H22+'[5]08'!H14+'[5]08'!H22+'[5]09'!H14+'[5]09'!H22+'[5]10'!H14+'[5]10'!H22+'[5]11'!H14+'[5]11'!H22+'[5]12'!H14+'[5]12'!H22+'[5]13'!H14+'[5]13'!H22+'[5]14'!H14+'[5]14'!H22+'[5]15'!H14+'[5]15'!H22+'[5]16'!H14+'[5]16'!H22+'[5]17'!H14+'[5]17'!H22+'[5]18'!H14+'[5]18'!H22+'[5]19'!H14+'[5]19'!H22+'[5]20'!H14+'[5]20'!H22+'[5]21'!H14+'[5]21'!H22+'[5]22'!H14+'[5]22'!H22+'[5]23'!H14+'[5]23'!H22+'[5]24'!H14+'[5]24'!H22+'[5]25'!H14+'[5]25'!H22+'[5]26'!H14+'[5]26'!H22+'[5]27'!H14+'[5]27'!H22+'[5]28'!H14+'[5]28'!H22+'[5]29'!H14+'[5]29'!H22+'[5]30'!H14+'[5]30'!H22+'[5]31'!H14+'[5]31'!H22</f>
        <v>420</v>
      </c>
      <c r="J16" s="17">
        <v>1</v>
      </c>
      <c r="L16" s="12"/>
    </row>
    <row r="17" spans="1:15" s="1" customFormat="1" ht="15.75">
      <c r="A17" s="13">
        <v>7</v>
      </c>
      <c r="B17" s="14" t="s">
        <v>22</v>
      </c>
      <c r="C17" s="15">
        <v>2</v>
      </c>
      <c r="D17" s="15">
        <v>80</v>
      </c>
      <c r="E17" s="15">
        <f t="shared" si="0"/>
        <v>30</v>
      </c>
      <c r="F17" s="15">
        <v>2</v>
      </c>
      <c r="G17" s="16">
        <f>'[5]01'!I15+'[5]02'!I15+'[5]03'!I15+'[5]04'!I15+'[5]05'!I15+'[5]06'!I15+'[5]07'!I15+'[5]08'!I15+'[5]09'!I15+'[5]10'!I15+'[5]11'!I15+'[5]12'!I15+'[5]13'!I15+'[5]14'!I15+'[5]15'!I15+'[5]16'!I15+'[5]17'!I15+'[5]18'!I15+'[5]19'!I15+'[5]20'!I15+'[5]21'!I15+'[5]22'!I15+'[5]23'!I15+'[5]24'!I15+'[5]25'!I15+'[5]26'!I15+'[5]27'!I15+'[5]28'!I15+'[5]29'!I15+'[5]30'!I15+'[5]31'!I15</f>
        <v>1179</v>
      </c>
      <c r="H17" s="16">
        <f>'[5]01'!E15+'[5]02'!E15+'[5]03'!E15+'[5]04'!E15+'[5]05'!E15+'[5]06'!E15+'[5]07'!E15+'[5]08'!E15+'[5]09'!E15+'[5]10'!E15+'[5]11'!E15+'[5]12'!E15+'[5]13'!E15+'[5]14'!E15+'[5]15'!E15+'[5]16'!E15+'[5]17'!E15+'[5]18'!E15+'[5]19'!E15+'[5]20'!E15+'[5]21'!E15+'[5]22'!E15+'[5]23'!E15+'[5]24'!E15+'[5]25'!E15+'[5]26'!E15+'[5]27'!E15+'[5]28'!E15+'[5]29'!E15+'[5]30'!E15+'[5]31'!E15</f>
        <v>31</v>
      </c>
      <c r="I17" s="16">
        <f>'[5]01'!H15+'[5]02'!H15+'[5]03'!H15+'[5]04'!H15+'[5]05'!H15+'[5]06'!H15+'[5]07'!H15+'[5]08'!H15+'[5]09'!H15+'[5]10'!H15+'[5]11'!H15+'[5]12'!H15+'[5]13'!H15+'[5]14'!H15+'[5]15'!H15+'[5]16'!H15+'[5]17'!H15+'[5]18'!H15+'[5]19'!H15+'[5]20'!H15+'[5]21'!H15+'[5]22'!H15+'[5]23'!H15+'[5]24'!H15+'[5]25'!H15+'[5]26'!H15+'[5]27'!H15+'[5]28'!H15+'[5]29'!H15+'[5]30'!H15+'[5]31'!H15</f>
        <v>1118</v>
      </c>
      <c r="J17" s="17">
        <v>1</v>
      </c>
      <c r="L17" s="12"/>
      <c r="O17" s="1" t="s">
        <v>73</v>
      </c>
    </row>
    <row r="18" spans="1:15" s="1" customFormat="1" ht="15.75">
      <c r="A18" s="13">
        <v>8</v>
      </c>
      <c r="B18" s="14" t="s">
        <v>23</v>
      </c>
      <c r="C18" s="15">
        <v>3</v>
      </c>
      <c r="D18" s="15">
        <v>62</v>
      </c>
      <c r="E18" s="15">
        <f t="shared" si="0"/>
        <v>30</v>
      </c>
      <c r="F18" s="15">
        <v>2</v>
      </c>
      <c r="G18" s="16">
        <f>'[5]01'!I20+'[5]02'!I20+'[5]03'!I20+'[5]04'!I20+'[5]05'!I20+'[5]06'!I20+'[5]07'!I20+'[5]08'!I20+'[5]09'!I20+'[5]10'!I20+'[5]11'!I20+'[5]12'!I20+'[5]13'!I20+'[5]14'!I20+'[5]15'!I20+'[5]16'!I20+'[5]17'!I20+'[5]18'!I20+'[5]19'!I20+'[5]20'!I20+'[5]21'!I20+'[5]22'!I20+'[5]23'!I20+'[5]24'!I20+'[5]25'!I20+'[5]26'!I20+'[5]27'!I20+'[5]28'!I20+'[5]29'!I20+'[5]30'!I20+'[5]31'!I20</f>
        <v>576</v>
      </c>
      <c r="H18" s="16">
        <f>'[5]01'!E20+'[5]02'!E20+'[5]03'!E20+'[5]04'!E20+'[5]05'!E20+'[5]06'!E20+'[5]07'!E20+'[5]08'!E20+'[5]09'!E20+'[5]10'!E20+'[5]11'!E20+'[5]12'!E20+'[5]13'!E20+'[5]14'!E20+'[5]15'!E20+'[5]16'!E20+'[5]17'!E20+'[5]18'!E20+'[5]19'!E20+'[5]20'!E20+'[5]21'!E20+'[5]22'!E20+'[5]23'!E20+'[5]24'!E20+'[5]25'!E20+'[5]26'!E20+'[5]27'!E20+'[5]28'!E20+'[5]29'!E20+'[5]30'!E20+'[5]31'!E20</f>
        <v>36</v>
      </c>
      <c r="I18" s="16">
        <f>'[5]01'!H20+'[5]02'!H20+'[5]03'!H20+'[5]04'!H20+'[5]05'!H20+'[5]06'!H20+'[5]07'!H20+'[5]08'!H20+'[5]09'!H20+'[5]10'!H20+'[5]11'!H20+'[5]12'!H20+'[5]13'!H20+'[5]14'!H20+'[5]15'!H20+'[5]16'!H20+'[5]17'!H20+'[5]18'!H20+'[5]19'!H20+'[5]20'!H20+'[5]21'!H20+'[5]22'!H20+'[5]23'!H20+'[5]24'!H20+'[5]25'!H20+'[5]26'!H20+'[5]27'!H20+'[5]28'!H20+'[5]29'!H20+'[5]30'!H20+'[5]31'!H20</f>
        <v>540</v>
      </c>
      <c r="J18" s="17">
        <v>1</v>
      </c>
      <c r="L18" s="12"/>
    </row>
    <row r="19" spans="1:15" s="1" customFormat="1" ht="15.75">
      <c r="A19" s="13">
        <v>9</v>
      </c>
      <c r="B19" s="14" t="s">
        <v>24</v>
      </c>
      <c r="C19" s="15">
        <v>2</v>
      </c>
      <c r="D19" s="15">
        <v>32</v>
      </c>
      <c r="E19" s="15">
        <f t="shared" si="0"/>
        <v>30</v>
      </c>
      <c r="F19" s="15">
        <v>2</v>
      </c>
      <c r="G19" s="16">
        <f>'[5]01'!I21+'[5]02'!I21+'[5]03'!I21+'[5]04'!I21+'[5]05'!I21+'[5]06'!I21+'[5]07'!I21+'[5]08'!I21+'[5]09'!I21+'[5]10'!I21+'[5]11'!I21+'[5]12'!I21+'[5]13'!I21+'[5]14'!I21+'[5]15'!I21+'[5]16'!I21+'[5]17'!I21+'[5]18'!I21+'[5]19'!I21+'[5]20'!I21+'[5]21'!I21+'[5]22'!I21+'[5]23'!I21+'[5]24'!I21+'[5]25'!I21+'[5]26'!I21+'[5]27'!I21+'[5]28'!I21+'[5]29'!I21+'[5]30'!I21+'[5]31'!I21</f>
        <v>544</v>
      </c>
      <c r="H19" s="16">
        <f>'[5]01'!E21+'[5]02'!E21+'[5]03'!E21+'[5]04'!E21+'[5]05'!E21+'[5]06'!E21+'[5]07'!E21+'[5]08'!E21+'[5]09'!E21+'[5]10'!E21+'[5]11'!E21+'[5]12'!E21+'[5]13'!E21+'[5]14'!E21+'[5]15'!E21+'[5]16'!E21+'[5]17'!E21+'[5]18'!E21+'[5]19'!E21+'[5]20'!E21+'[5]21'!E21+'[5]22'!E21+'[5]23'!E21+'[5]24'!E21+'[5]25'!E21+'[5]26'!E21+'[5]27'!E21+'[5]28'!E21+'[5]29'!E21+'[5]30'!E21+'[5]31'!E21</f>
        <v>34</v>
      </c>
      <c r="I19" s="16">
        <f>'[5]01'!H21+'[5]02'!H21+'[5]03'!H21+'[5]04'!H21+'[5]05'!H21+'[5]06'!H21+'[5]07'!H21+'[5]08'!H21+'[5]09'!H21+'[5]10'!H21+'[5]11'!H21+'[5]12'!H21+'[5]13'!H21+'[5]14'!H21+'[5]15'!H21+'[5]16'!H21+'[5]17'!H21+'[5]18'!H21+'[5]19'!H21+'[5]20'!H21+'[5]21'!H21+'[5]22'!H21+'[5]23'!H21+'[5]24'!H21+'[5]25'!H21+'[5]26'!H21+'[5]27'!H21+'[5]28'!H21+'[5]29'!H21+'[5]30'!H21+'[5]31'!H21</f>
        <v>510</v>
      </c>
      <c r="J19" s="17">
        <v>1</v>
      </c>
      <c r="L19" s="12"/>
    </row>
    <row r="20" spans="1:15" s="1" customFormat="1" ht="15.75">
      <c r="A20" s="7" t="s">
        <v>25</v>
      </c>
      <c r="B20" s="19" t="s">
        <v>26</v>
      </c>
      <c r="C20" s="9">
        <f t="shared" ref="C20:I20" si="1">C21</f>
        <v>29</v>
      </c>
      <c r="D20" s="9">
        <f t="shared" si="1"/>
        <v>541</v>
      </c>
      <c r="E20" s="9">
        <f t="shared" si="1"/>
        <v>1800</v>
      </c>
      <c r="F20" s="9">
        <f t="shared" si="1"/>
        <v>29</v>
      </c>
      <c r="G20" s="10">
        <f t="shared" si="1"/>
        <v>38101</v>
      </c>
      <c r="H20" s="10">
        <f t="shared" si="1"/>
        <v>2361</v>
      </c>
      <c r="I20" s="10">
        <f t="shared" si="1"/>
        <v>35729</v>
      </c>
      <c r="J20" s="11"/>
      <c r="L20" s="12"/>
    </row>
    <row r="21" spans="1:15" s="1" customFormat="1" ht="15.75">
      <c r="A21" s="13">
        <v>1</v>
      </c>
      <c r="B21" s="14" t="s">
        <v>27</v>
      </c>
      <c r="C21" s="15">
        <v>29</v>
      </c>
      <c r="D21" s="15">
        <v>541</v>
      </c>
      <c r="E21" s="15">
        <f>J21*30</f>
        <v>1800</v>
      </c>
      <c r="F21" s="15">
        <v>29</v>
      </c>
      <c r="G21" s="16">
        <f>'[5]01'!I24+'[5]02'!I24+'[5]03'!I24+'[5]04'!I24+'[5]05'!I24+'[5]06'!I24+'[5]07'!I24+'[5]08'!I24+'[5]09'!I24+'[5]10'!I24+'[5]11'!I24+'[5]12'!I24+'[5]13'!I24+'[5]14'!I24+'[5]15'!I24+'[5]16'!I24+'[5]17'!I24+'[5]18'!I24+'[5]19'!I24+'[5]20'!I24+'[5]21'!I24+'[5]22'!I24+'[5]23'!I24+'[5]24'!I24+'[5]25'!I24+'[5]26'!I24+'[5]27'!I24+'[5]28'!I24+'[5]29'!I24+'[5]30'!I24+'[5]31'!I24</f>
        <v>38101</v>
      </c>
      <c r="H21" s="16">
        <f>'[5]01'!E24+'[5]02'!E24+'[5]03'!E24+'[5]04'!E24+'[5]05'!E24+'[5]06'!E24+'[5]07'!E24+'[5]08'!E24+'[5]09'!E24+'[5]10'!E24+'[5]11'!E24+'[5]12'!E24+'[5]13'!E24+'[5]14'!E24+'[5]15'!E24+'[5]16'!E24+'[5]17'!E24+'[5]18'!E24+'[5]19'!E24+'[5]20'!E24+'[5]21'!E24+'[5]22'!E24+'[5]23'!E24+'[5]24'!E24+'[5]25'!E24+'[5]26'!E24+'[5]27'!E24+'[5]28'!E24+'[5]29'!E24+'[5]30'!E24+'[5]31'!E24</f>
        <v>2361</v>
      </c>
      <c r="I21" s="16">
        <f>'[5]01'!H24+'[5]02'!H24+'[5]03'!H24+'[5]04'!H24+'[5]05'!H24+'[5]06'!H24+'[5]07'!H24+'[5]08'!H24+'[5]09'!H24+'[5]10'!H24+'[5]11'!H24+'[5]12'!H24+'[5]13'!H24+'[5]14'!H24+'[5]15'!H24+'[5]16'!H24+'[5]17'!H24+'[5]18'!H24+'[5]19'!H24+'[5]20'!H24+'[5]21'!H24+'[5]22'!H24+'[5]23'!H24+'[5]24'!H24+'[5]25'!H24+'[5]26'!H24+'[5]27'!H24+'[5]28'!H24+'[5]29'!H24+'[5]30'!H24+'[5]31'!H24</f>
        <v>35729</v>
      </c>
      <c r="J21" s="17">
        <v>60</v>
      </c>
      <c r="L21" s="12"/>
    </row>
    <row r="22" spans="1:15" s="1" customFormat="1" ht="15.75">
      <c r="A22" s="7" t="s">
        <v>28</v>
      </c>
      <c r="B22" s="19" t="s">
        <v>29</v>
      </c>
      <c r="C22" s="9">
        <f t="shared" ref="C22:I22" si="2">C23</f>
        <v>2</v>
      </c>
      <c r="D22" s="9">
        <f t="shared" si="2"/>
        <v>68</v>
      </c>
      <c r="E22" s="9">
        <f t="shared" si="2"/>
        <v>30</v>
      </c>
      <c r="F22" s="9">
        <f t="shared" si="2"/>
        <v>1</v>
      </c>
      <c r="G22" s="10">
        <f t="shared" si="2"/>
        <v>748</v>
      </c>
      <c r="H22" s="10">
        <f t="shared" si="2"/>
        <v>22</v>
      </c>
      <c r="I22" s="10">
        <f t="shared" si="2"/>
        <v>704</v>
      </c>
      <c r="J22" s="11"/>
      <c r="L22" s="12"/>
    </row>
    <row r="23" spans="1:15" s="1" customFormat="1" ht="15.75">
      <c r="A23" s="13">
        <v>1</v>
      </c>
      <c r="B23" s="14" t="s">
        <v>30</v>
      </c>
      <c r="C23" s="15">
        <v>2</v>
      </c>
      <c r="D23" s="15">
        <v>68</v>
      </c>
      <c r="E23" s="15">
        <f>J23*30</f>
        <v>30</v>
      </c>
      <c r="F23" s="15">
        <v>1</v>
      </c>
      <c r="G23" s="16">
        <f>'[5]01'!I26+'[5]02'!I26+'[5]03'!I26+'[5]04'!I26+'[5]05'!I26+'[5]06'!I26+'[5]07'!I26+'[5]08'!I26+'[5]09'!I26+'[5]10'!I26+'[5]11'!I26+'[5]12'!I26+'[5]13'!I26+'[5]14'!I26+'[5]15'!I26+'[5]16'!I26+'[5]17'!I26+'[5]18'!I26+'[5]19'!I26+'[5]20'!I26+'[5]21'!I26+'[5]22'!I26+'[5]23'!I26+'[5]24'!I26+'[5]25'!I26+'[5]26'!I26+'[5]27'!I26+'[5]28'!I26+'[5]29'!I26+'[5]30'!I26+'[5]31'!I26</f>
        <v>748</v>
      </c>
      <c r="H23" s="16">
        <f>'[5]01'!E26+'[5]02'!E26+'[5]03'!E26+'[5]04'!E26+'[5]05'!E26+'[5]06'!E26+'[5]07'!E26+'[5]08'!E26+'[5]09'!E26+'[5]10'!E26+'[5]11'!E26+'[5]12'!E26+'[5]13'!E26+'[5]14'!E26+'[5]15'!E26+'[5]16'!E26+'[5]17'!E26+'[5]18'!E26+'[5]19'!E26+'[5]20'!E26+'[5]21'!E26+'[5]22'!E26+'[5]23'!E26+'[5]24'!E26+'[5]25'!E26+'[5]26'!E26+'[5]27'!E26+'[5]28'!E26+'[5]29'!E26+'[5]30'!E26+'[5]31'!E26</f>
        <v>22</v>
      </c>
      <c r="I23" s="16">
        <f>'[5]01'!H26+'[5]02'!H26+'[5]03'!H26+'[5]04'!H26+'[5]05'!H26+'[5]06'!H26+'[5]07'!H26+'[5]08'!H26+'[5]09'!H26+'[5]10'!H26+'[5]11'!H26+'[5]12'!H26+'[5]13'!H26+'[5]14'!H26+'[5]15'!H26+'[5]16'!H26+'[5]17'!H26+'[5]18'!H26+'[5]19'!H26+'[5]20'!H26+'[5]21'!H26+'[5]22'!H26+'[5]23'!H26+'[5]24'!H26+'[5]25'!H26+'[5]26'!H26+'[5]27'!H26+'[5]28'!H26+'[5]29'!H26+'[5]30'!H26+'[5]31'!H26</f>
        <v>704</v>
      </c>
      <c r="J23" s="17">
        <v>1</v>
      </c>
      <c r="L23" s="12"/>
      <c r="M23" s="20"/>
      <c r="N23" s="32"/>
    </row>
    <row r="24" spans="1:15" s="1" customFormat="1" ht="15.75">
      <c r="A24" s="7" t="s">
        <v>31</v>
      </c>
      <c r="B24" s="19" t="s">
        <v>32</v>
      </c>
      <c r="C24" s="9">
        <f t="shared" ref="C24:I24" si="3">C25</f>
        <v>2</v>
      </c>
      <c r="D24" s="9">
        <f t="shared" si="3"/>
        <v>56</v>
      </c>
      <c r="E24" s="9">
        <f t="shared" si="3"/>
        <v>30</v>
      </c>
      <c r="F24" s="9">
        <f t="shared" si="3"/>
        <v>2</v>
      </c>
      <c r="G24" s="10">
        <f t="shared" si="3"/>
        <v>838</v>
      </c>
      <c r="H24" s="10">
        <f t="shared" si="3"/>
        <v>30</v>
      </c>
      <c r="I24" s="10">
        <f t="shared" si="3"/>
        <v>808</v>
      </c>
      <c r="J24" s="11"/>
      <c r="L24" s="12"/>
    </row>
    <row r="25" spans="1:15" s="1" customFormat="1" ht="15.75">
      <c r="A25" s="13">
        <v>1</v>
      </c>
      <c r="B25" s="14" t="s">
        <v>33</v>
      </c>
      <c r="C25" s="15">
        <v>2</v>
      </c>
      <c r="D25" s="15">
        <v>56</v>
      </c>
      <c r="E25" s="15">
        <f>J25*30</f>
        <v>30</v>
      </c>
      <c r="F25" s="15">
        <v>2</v>
      </c>
      <c r="G25" s="16">
        <f>'[5]01'!I28+'[5]02'!I28+'[5]03'!I28+'[5]04'!I28+'[5]05'!I28+'[5]06'!I28+'[5]07'!I28+'[5]08'!I28+'[5]09'!I28+'[5]10'!I28+'[5]11'!I28+'[5]12'!I28+'[5]13'!I28+'[5]14'!I28+'[5]15'!I28+'[5]16'!I28+'[5]17'!I28+'[5]18'!I28+'[5]19'!I28+'[5]20'!I28+'[5]21'!I28+'[5]22'!I28+'[5]23'!I28+'[5]24'!I28+'[5]25'!I28+'[5]26'!I28+'[5]27'!I28+'[5]28'!I28+'[5]29'!I28+'[5]30'!I28+'[5]31'!I28</f>
        <v>838</v>
      </c>
      <c r="H25" s="16">
        <f>'[5]01'!E28+'[5]02'!E28+'[5]03'!E28+'[5]04'!E28+'[5]05'!E28+'[5]06'!E28+'[5]07'!E28+'[5]08'!E28+'[5]09'!E28+'[5]10'!E28+'[5]11'!E28+'[5]12'!E28+'[5]13'!E28+'[5]14'!E28+'[5]15'!E28+'[5]16'!E28+'[5]17'!E28+'[5]18'!E28+'[5]19'!E28+'[5]20'!E28+'[5]21'!E28+'[5]22'!E28+'[5]23'!E28+'[5]24'!E28+'[5]25'!E28+'[5]26'!E28+'[5]27'!E28+'[5]28'!E28+'[5]29'!E28+'[5]30'!E28+'[5]31'!E28</f>
        <v>30</v>
      </c>
      <c r="I25" s="16">
        <f>'[5]01'!H28+'[5]02'!H28+'[5]03'!H28+'[5]04'!H28+'[5]05'!H28+'[5]06'!H28+'[5]07'!H28+'[5]08'!H28+'[5]09'!H28+'[5]10'!H28+'[5]11'!H28+'[5]12'!H28+'[5]13'!H28+'[5]14'!H28+'[5]15'!H28+'[5]16'!H28+'[5]17'!H28+'[5]18'!H28+'[5]19'!H28+'[5]20'!H28+'[5]21'!H28+'[5]22'!H28+'[5]23'!H28+'[5]24'!H28+'[5]25'!H28+'[5]26'!H28+'[5]27'!H28+'[5]28'!H28+'[5]29'!H28+'[5]30'!H28+'[5]31'!H28</f>
        <v>808</v>
      </c>
      <c r="J25" s="17">
        <v>1</v>
      </c>
      <c r="L25" s="12"/>
    </row>
    <row r="26" spans="1:15" s="1" customFormat="1" ht="15.75">
      <c r="A26" s="7" t="s">
        <v>34</v>
      </c>
      <c r="B26" s="19" t="s">
        <v>35</v>
      </c>
      <c r="C26" s="9">
        <f t="shared" ref="C26:I26" si="4">C27</f>
        <v>2</v>
      </c>
      <c r="D26" s="9">
        <f t="shared" si="4"/>
        <v>48</v>
      </c>
      <c r="E26" s="9">
        <f t="shared" si="4"/>
        <v>30</v>
      </c>
      <c r="F26" s="9">
        <f t="shared" si="4"/>
        <v>1</v>
      </c>
      <c r="G26" s="10">
        <f t="shared" si="4"/>
        <v>750</v>
      </c>
      <c r="H26" s="10">
        <f t="shared" si="4"/>
        <v>30</v>
      </c>
      <c r="I26" s="10">
        <f t="shared" si="4"/>
        <v>720</v>
      </c>
      <c r="J26" s="11"/>
      <c r="L26" s="12"/>
    </row>
    <row r="27" spans="1:15" s="1" customFormat="1" ht="15.75">
      <c r="A27" s="13">
        <v>1</v>
      </c>
      <c r="B27" s="14" t="s">
        <v>33</v>
      </c>
      <c r="C27" s="15">
        <v>2</v>
      </c>
      <c r="D27" s="15">
        <v>48</v>
      </c>
      <c r="E27" s="15">
        <f>J27*30</f>
        <v>30</v>
      </c>
      <c r="F27" s="15">
        <v>1</v>
      </c>
      <c r="G27" s="16">
        <f>'[5]01'!I30+'[5]02'!I30+'[5]03'!I30+'[5]04'!I30+'[5]05'!I30+'[5]06'!I30+'[5]07'!I30+'[5]08'!I30+'[5]09'!I30+'[5]10'!I30+'[5]11'!I30+'[5]12'!I30+'[5]13'!I30+'[5]14'!I30+'[5]15'!I30+'[5]16'!I30+'[5]17'!I30+'[5]18'!I30+'[5]19'!I30+'[5]20'!I30+'[5]21'!I30+'[5]22'!I30+'[5]23'!I30+'[5]24'!I30+'[5]25'!I30+'[5]26'!I30+'[5]27'!I30+'[5]28'!I30+'[5]29'!I30+'[5]30'!I30+'[5]31'!I30</f>
        <v>750</v>
      </c>
      <c r="H27" s="16">
        <f>'[5]01'!E30+'[5]02'!E30+'[5]03'!E30+'[5]04'!E30+'[5]05'!E30+'[5]06'!E30+'[5]07'!E30+'[5]08'!E30+'[5]09'!E30+'[5]10'!E30+'[5]11'!E30+'[5]12'!E30+'[5]13'!E30+'[5]14'!E30+'[5]15'!E30+'[5]16'!E30+'[5]17'!E30+'[5]18'!E30+'[5]19'!E30+'[5]20'!E30+'[5]21'!E30+'[5]22'!E30+'[5]23'!E30+'[5]24'!E30+'[5]25'!E30+'[5]26'!E30+'[5]27'!E30+'[5]28'!E30+'[5]29'!E30+'[5]30'!E30+'[5]31'!E30</f>
        <v>30</v>
      </c>
      <c r="I27" s="16">
        <f>'[5]01'!H30+'[5]02'!H30+'[5]03'!H30+'[5]04'!H30+'[5]05'!H30+'[5]06'!H30+'[5]07'!H30+'[5]08'!H30+'[5]09'!H30+'[5]10'!H30+'[5]11'!H30+'[5]12'!H30+'[5]13'!H30+'[5]14'!H30+'[5]15'!H30+'[5]16'!H30+'[5]17'!H30+'[5]18'!H30+'[5]19'!H30+'[5]20'!H30+'[5]21'!H30+'[5]22'!H30+'[5]23'!H30+'[5]24'!H30+'[5]25'!H30+'[5]26'!H30+'[5]27'!H30+'[5]28'!H30+'[5]29'!H30+'[5]30'!H30+'[5]31'!H30</f>
        <v>720</v>
      </c>
      <c r="J27" s="17">
        <v>1</v>
      </c>
      <c r="L27" s="12"/>
    </row>
    <row r="28" spans="1:15" s="1" customFormat="1" ht="15.75">
      <c r="A28" s="7" t="s">
        <v>36</v>
      </c>
      <c r="B28" s="19" t="s">
        <v>37</v>
      </c>
      <c r="C28" s="9">
        <f t="shared" ref="C28:I28" si="5">C29+C30</f>
        <v>22</v>
      </c>
      <c r="D28" s="9">
        <f t="shared" si="5"/>
        <v>592</v>
      </c>
      <c r="E28" s="9">
        <f t="shared" si="5"/>
        <v>390</v>
      </c>
      <c r="F28" s="9">
        <f t="shared" si="5"/>
        <v>22</v>
      </c>
      <c r="G28" s="10">
        <f t="shared" si="5"/>
        <v>9726</v>
      </c>
      <c r="H28" s="10">
        <f t="shared" si="5"/>
        <v>367</v>
      </c>
      <c r="I28" s="10">
        <f t="shared" si="5"/>
        <v>9344</v>
      </c>
      <c r="J28" s="11"/>
      <c r="L28" s="12"/>
    </row>
    <row r="29" spans="1:15" s="1" customFormat="1" ht="15.75">
      <c r="A29" s="13">
        <v>1</v>
      </c>
      <c r="B29" s="14" t="s">
        <v>18</v>
      </c>
      <c r="C29" s="15">
        <v>9</v>
      </c>
      <c r="D29" s="15">
        <v>250</v>
      </c>
      <c r="E29" s="15">
        <f>J29*30</f>
        <v>150</v>
      </c>
      <c r="F29" s="15">
        <v>9</v>
      </c>
      <c r="G29" s="16">
        <f>'[5]01'!I32+'[5]02'!I32+'[5]03'!I32+'[5]04'!I32+'[5]05'!I32+'[5]06'!I32+'[5]07'!I32+'[5]08'!I32+'[5]09'!I32+'[5]10'!I32+'[5]11'!I32+'[5]12'!I32+'[5]13'!I32+'[5]14'!I32+'[5]15'!I32+'[5]16'!I32+'[5]17'!I32+'[5]18'!I32+'[5]19'!I32+'[5]20'!I32+'[5]21'!I32+'[5]22'!I32+'[5]23'!I32+'[5]24'!I32+'[5]25'!I32+'[5]26'!I32+'[5]27'!I32+'[5]28'!I32+'[5]29'!I32+'[5]30'!I32+'[5]31'!I32</f>
        <v>4307</v>
      </c>
      <c r="H29" s="16">
        <f>'[5]01'!E32+'[5]02'!E32+'[5]03'!E32+'[5]04'!E32+'[5]05'!E32+'[5]06'!E32+'[5]07'!E32+'[5]08'!E32+'[5]09'!E32+'[5]10'!E32+'[5]11'!E32+'[5]12'!E32+'[5]13'!E32+'[5]14'!E32+'[5]15'!E32+'[5]16'!E32+'[5]17'!E32+'[5]18'!E32+'[5]19'!E32+'[5]20'!E32+'[5]21'!E32+'[5]22'!E32+'[5]23'!E32+'[5]24'!E32+'[5]25'!E32+'[5]26'!E32+'[5]27'!E32+'[5]28'!E32+'[5]29'!E32+'[5]30'!E32+'[5]31'!E32</f>
        <v>159</v>
      </c>
      <c r="I29" s="16">
        <f>'[5]01'!H32+'[5]02'!H32+'[5]03'!H32+'[5]04'!H32+'[5]05'!H32+'[5]06'!H32+'[5]07'!H32+'[5]08'!H32+'[5]09'!H32+'[5]10'!H32+'[5]11'!H32+'[5]12'!H32+'[5]13'!H32+'[5]14'!H32+'[5]15'!H32+'[5]16'!H32+'[5]17'!H32+'[5]18'!H32+'[5]19'!H32+'[5]20'!H32+'[5]21'!H32+'[5]22'!H32+'[5]23'!H32+'[5]24'!H32+'[5]25'!H32+'[5]26'!H32+'[5]27'!H32+'[5]28'!H32+'[5]29'!H32+'[5]30'!H32+'[5]31'!H32</f>
        <v>4148</v>
      </c>
      <c r="J29" s="17">
        <v>5</v>
      </c>
      <c r="L29" s="12"/>
    </row>
    <row r="30" spans="1:15" s="1" customFormat="1" ht="15.75">
      <c r="A30" s="13">
        <v>2</v>
      </c>
      <c r="B30" s="14" t="s">
        <v>38</v>
      </c>
      <c r="C30" s="15">
        <v>13</v>
      </c>
      <c r="D30" s="15">
        <v>342</v>
      </c>
      <c r="E30" s="15">
        <f>J30*30</f>
        <v>240</v>
      </c>
      <c r="F30" s="15">
        <v>13</v>
      </c>
      <c r="G30" s="16">
        <f>'[5]01'!I33+'[5]02'!I33+'[5]03'!I33+'[5]04'!I33+'[5]05'!I33+'[5]06'!I33+'[5]07'!I33+'[5]08'!I33+'[5]09'!I33+'[5]10'!I33+'[5]11'!I33+'[5]12'!I33+'[5]13'!I33+'[5]14'!I33+'[5]15'!I33+'[5]16'!I33+'[5]17'!I33+'[5]18'!I33+'[5]19'!I33+'[5]20'!I33+'[5]21'!I33+'[5]22'!I33+'[5]23'!I33+'[5]24'!I33+'[5]25'!I33+'[5]26'!I33+'[5]27'!I33+'[5]28'!I33+'[5]29'!I33+'[5]30'!I33+'[5]31'!I33</f>
        <v>5419</v>
      </c>
      <c r="H30" s="16">
        <f>'[5]01'!E33+'[5]02'!E33+'[5]03'!E33+'[5]04'!E33+'[5]05'!E33+'[5]06'!E33+'[5]07'!E33+'[5]08'!E33+'[5]09'!E33+'[5]10'!E33+'[5]11'!E33+'[5]12'!E33+'[5]13'!E33+'[5]14'!E33+'[5]15'!E33+'[5]16'!E33+'[5]17'!E33+'[5]18'!E33+'[5]19'!E33+'[5]20'!E33+'[5]21'!E33+'[5]22'!E33+'[5]23'!E33+'[5]24'!E33+'[5]25'!E33+'[5]26'!E33+'[5]27'!E33+'[5]28'!E33+'[5]29'!E33+'[5]30'!E33+'[5]31'!E33</f>
        <v>208</v>
      </c>
      <c r="I30" s="16">
        <f>'[5]01'!H33+'[5]02'!H33+'[5]03'!H33+'[5]04'!H33+'[5]05'!H33+'[5]06'!H33+'[5]07'!H33+'[5]08'!H33+'[5]09'!H33+'[5]10'!H33+'[5]11'!H33+'[5]12'!H33+'[5]13'!H33+'[5]14'!H33+'[5]15'!H33+'[5]16'!H33+'[5]17'!H33+'[5]18'!H33+'[5]19'!H33+'[5]20'!H33+'[5]21'!H33+'[5]22'!H33+'[5]23'!H33+'[5]24'!H33+'[5]25'!H33+'[5]26'!H33+'[5]27'!H33+'[5]28'!H33+'[5]29'!H33+'[5]30'!H33+'[5]31'!H33</f>
        <v>5196</v>
      </c>
      <c r="J30" s="17">
        <v>8</v>
      </c>
      <c r="L30" s="12"/>
    </row>
    <row r="31" spans="1:15" s="1" customFormat="1" ht="15.75">
      <c r="A31" s="7" t="s">
        <v>39</v>
      </c>
      <c r="B31" s="19" t="s">
        <v>40</v>
      </c>
      <c r="C31" s="9">
        <f t="shared" ref="C31:I31" si="6">C32+C33+C34</f>
        <v>39</v>
      </c>
      <c r="D31" s="9">
        <f t="shared" si="6"/>
        <v>1090</v>
      </c>
      <c r="E31" s="9">
        <f t="shared" si="6"/>
        <v>480</v>
      </c>
      <c r="F31" s="9">
        <f t="shared" si="6"/>
        <v>35</v>
      </c>
      <c r="G31" s="10">
        <f t="shared" si="6"/>
        <v>12362</v>
      </c>
      <c r="H31" s="10">
        <f t="shared" si="6"/>
        <v>430</v>
      </c>
      <c r="I31" s="10">
        <f t="shared" si="6"/>
        <v>11812</v>
      </c>
      <c r="J31" s="11"/>
      <c r="L31" s="12"/>
      <c r="O31" s="1" t="s">
        <v>73</v>
      </c>
    </row>
    <row r="32" spans="1:15" s="1" customFormat="1" ht="15.75">
      <c r="A32" s="13">
        <v>1</v>
      </c>
      <c r="B32" s="14" t="s">
        <v>18</v>
      </c>
      <c r="C32" s="15">
        <v>14</v>
      </c>
      <c r="D32" s="15">
        <v>441</v>
      </c>
      <c r="E32" s="15">
        <f>J32*30</f>
        <v>210</v>
      </c>
      <c r="F32" s="15">
        <v>14</v>
      </c>
      <c r="G32" s="16">
        <f>'[5]01'!I35+'[5]02'!I35+'[5]03'!I35+'[5]04'!I35+'[5]05'!I35+'[5]06'!I35+'[5]07'!I35+'[5]08'!I35+'[5]09'!I35+'[5]10'!I35+'[5]11'!I35+'[5]12'!I35+'[5]13'!I35+'[5]14'!I35+'[5]15'!I35+'[5]16'!I35+'[5]17'!I35+'[5]18'!I35+'[5]19'!I35+'[5]20'!I35+'[5]21'!I35+'[5]22'!I35+'[5]23'!I35+'[5]24'!I35+'[5]25'!I35+'[5]26'!I35+'[5]27'!I35+'[5]28'!I35+'[5]29'!I35+'[5]30'!I35+'[5]31'!I35</f>
        <v>5711</v>
      </c>
      <c r="H32" s="16">
        <f>'[5]01'!E35+'[5]02'!E35+'[5]03'!E35+'[5]04'!E35+'[5]05'!E35+'[5]06'!E35+'[5]07'!E35+'[5]08'!E35+'[5]09'!E35+'[5]10'!E35+'[5]11'!E35+'[5]12'!E35+'[5]13'!E35+'[5]14'!E35+'[5]15'!E35+'[5]16'!E35+'[5]17'!E35+'[5]18'!E35+'[5]19'!E35+'[5]20'!E35+'[5]21'!E35+'[5]22'!E35+'[5]23'!E35+'[5]24'!E35+'[5]25'!E35+'[5]26'!E35+'[5]27'!E35+'[5]28'!E35+'[5]29'!E35+'[5]30'!E35+'[5]31'!E35</f>
        <v>186</v>
      </c>
      <c r="I32" s="16">
        <f>'[5]01'!H35+'[5]02'!H35+'[5]03'!H35+'[5]04'!H35+'[5]05'!H35+'[5]06'!H35+'[5]07'!H35+'[5]08'!H35+'[5]09'!H35+'[5]10'!H35+'[5]11'!H35+'[5]12'!H35+'[5]13'!H35+'[5]14'!H35+'[5]15'!H35+'[5]16'!H35+'[5]17'!H35+'[5]18'!H35+'[5]19'!H35+'[5]20'!H35+'[5]21'!H35+'[5]22'!H35+'[5]23'!H35+'[5]24'!H35+'[5]25'!H35+'[5]26'!H35+'[5]27'!H35+'[5]28'!H35+'[5]29'!H35+'[5]30'!H35+'[5]31'!H35</f>
        <v>5449</v>
      </c>
      <c r="J32" s="17">
        <v>7</v>
      </c>
      <c r="L32" s="12"/>
      <c r="O32" s="1" t="s">
        <v>73</v>
      </c>
    </row>
    <row r="33" spans="1:15" s="1" customFormat="1" ht="15.75">
      <c r="A33" s="13">
        <v>2</v>
      </c>
      <c r="B33" s="14" t="s">
        <v>41</v>
      </c>
      <c r="C33" s="15">
        <v>24</v>
      </c>
      <c r="D33" s="15">
        <v>614</v>
      </c>
      <c r="E33" s="15">
        <f>J33*30</f>
        <v>240</v>
      </c>
      <c r="F33" s="15">
        <v>20</v>
      </c>
      <c r="G33" s="16">
        <f>'[5]01'!I36+'[5]02'!I36+'[5]03'!I36+'[5]04'!I36+'[5]05'!I36+'[5]06'!I36+'[5]07'!I36+'[5]08'!I36+'[5]09'!I36+'[5]10'!I36+'[5]11'!I36+'[5]12'!I36+'[5]13'!I36+'[5]14'!I36+'[5]15'!I36+'[5]16'!I36+'[5]17'!I36+'[5]18'!I36+'[5]19'!I36+'[5]20'!I36+'[5]21'!I36+'[5]22'!I36+'[5]23'!I36+'[5]24'!I36+'[5]25'!I36+'[5]26'!I36+'[5]27'!I36+'[5]28'!I36+'[5]29'!I36+'[5]30'!I36+'[5]31'!I36</f>
        <v>5601</v>
      </c>
      <c r="H33" s="16">
        <f>'[5]01'!E36+'[5]02'!E36+'[5]03'!E36+'[5]04'!E36+'[5]05'!E36+'[5]06'!E36+'[5]07'!E36+'[5]08'!E36+'[5]09'!E36+'[5]10'!E36+'[5]11'!E36+'[5]12'!E36+'[5]13'!E36+'[5]14'!E36+'[5]15'!E36+'[5]16'!E36+'[5]17'!E36+'[5]18'!E36+'[5]19'!E36+'[5]20'!E36+'[5]21'!E36+'[5]22'!E36+'[5]23'!E36+'[5]24'!E36+'[5]25'!E36+'[5]26'!E36+'[5]27'!E36+'[5]28'!E36+'[5]29'!E36+'[5]30'!E36+'[5]31'!E36</f>
        <v>214</v>
      </c>
      <c r="I33" s="16">
        <f>'[5]01'!H36+'[5]02'!H36+'[5]03'!H36+'[5]04'!H36+'[5]05'!H36+'[5]06'!H36+'[5]07'!H36+'[5]08'!H36+'[5]09'!H36+'[5]10'!H36+'[5]11'!H36+'[5]12'!H36+'[5]13'!H36+'[5]14'!H36+'[5]15'!H36+'[5]16'!H36+'[5]17'!H36+'[5]18'!H36+'[5]19'!H36+'[5]20'!H36+'[5]21'!H36+'[5]22'!H36+'[5]23'!H36+'[5]24'!H36+'[5]25'!H36+'[5]26'!H36+'[5]27'!H36+'[5]28'!H36+'[5]29'!H36+'[5]30'!H36+'[5]31'!H36</f>
        <v>5373</v>
      </c>
      <c r="J33" s="17">
        <v>8</v>
      </c>
      <c r="L33" s="12"/>
    </row>
    <row r="34" spans="1:15" s="1" customFormat="1" ht="15.75">
      <c r="A34" s="13">
        <v>3</v>
      </c>
      <c r="B34" s="14" t="s">
        <v>42</v>
      </c>
      <c r="C34" s="15">
        <v>1</v>
      </c>
      <c r="D34" s="15">
        <v>35</v>
      </c>
      <c r="E34" s="15">
        <f>J34*30</f>
        <v>30</v>
      </c>
      <c r="F34" s="15">
        <v>1</v>
      </c>
      <c r="G34" s="16">
        <f>'[5]01'!I37+'[5]02'!I37+'[5]03'!I37+'[5]04'!I37+'[5]05'!I37+'[5]06'!I37+'[5]07'!I37+'[5]08'!I37+'[5]09'!I37+'[5]10'!I37+'[5]11'!I37+'[5]12'!I37+'[5]13'!I37+'[5]14'!I37+'[5]15'!I37+'[5]16'!I37+'[5]17'!I37+'[5]18'!I37+'[5]19'!I37+'[5]20'!I37+'[5]21'!I37+'[5]22'!I37+'[5]23'!I37+'[5]24'!I37+'[5]25'!I37+'[5]26'!I37+'[5]27'!I37+'[5]28'!I37+'[5]29'!I37+'[5]30'!I37+'[5]31'!I37</f>
        <v>1050</v>
      </c>
      <c r="H34" s="16">
        <f>'[5]01'!E37+'[5]02'!E37+'[5]03'!E37+'[5]04'!E37+'[5]05'!E37+'[5]06'!E37+'[5]07'!E37+'[5]08'!E37+'[5]09'!E37+'[5]10'!E37+'[5]11'!E37+'[5]12'!E37+'[5]13'!E37+'[5]14'!E37+'[5]15'!E37+'[5]16'!E37+'[5]17'!E37+'[5]18'!E37+'[5]19'!E37+'[5]20'!E37+'[5]21'!E37+'[5]22'!E37+'[5]23'!E37+'[5]24'!E37+'[5]25'!E37+'[5]26'!E37+'[5]27'!E37+'[5]28'!E37+'[5]29'!E37+'[5]30'!E37+'[5]31'!E37</f>
        <v>30</v>
      </c>
      <c r="I34" s="16">
        <f>'[5]01'!H37+'[5]02'!H37+'[5]03'!H37+'[5]04'!H37+'[5]05'!H37+'[5]06'!H37+'[5]07'!H37+'[5]08'!H37+'[5]09'!H37+'[5]10'!H37+'[5]11'!H37+'[5]12'!H37+'[5]13'!H37+'[5]14'!H37+'[5]15'!H37+'[5]16'!H37+'[5]17'!H37+'[5]18'!H37+'[5]19'!H37+'[5]20'!H37+'[5]21'!H37+'[5]22'!H37+'[5]23'!H37+'[5]24'!H37+'[5]25'!H37+'[5]26'!H37+'[5]27'!H37+'[5]28'!H37+'[5]29'!H37+'[5]30'!H37+'[5]31'!H37</f>
        <v>990</v>
      </c>
      <c r="J34" s="17">
        <v>1</v>
      </c>
      <c r="L34" s="12"/>
    </row>
    <row r="35" spans="1:15" s="1" customFormat="1" ht="15.75">
      <c r="A35" s="7" t="s">
        <v>43</v>
      </c>
      <c r="B35" s="19" t="s">
        <v>44</v>
      </c>
      <c r="C35" s="9">
        <f t="shared" ref="C35:I35" si="7">C36</f>
        <v>6</v>
      </c>
      <c r="D35" s="9">
        <f t="shared" si="7"/>
        <v>96</v>
      </c>
      <c r="E35" s="9">
        <f t="shared" si="7"/>
        <v>450</v>
      </c>
      <c r="F35" s="9">
        <f t="shared" si="7"/>
        <v>5</v>
      </c>
      <c r="G35" s="10">
        <f t="shared" si="7"/>
        <v>6672</v>
      </c>
      <c r="H35" s="10">
        <f t="shared" si="7"/>
        <v>417</v>
      </c>
      <c r="I35" s="10">
        <f t="shared" si="7"/>
        <v>6255</v>
      </c>
      <c r="J35" s="11"/>
      <c r="L35" s="12"/>
      <c r="O35" s="1" t="s">
        <v>73</v>
      </c>
    </row>
    <row r="36" spans="1:15" s="1" customFormat="1" ht="15.75">
      <c r="A36" s="13">
        <v>1</v>
      </c>
      <c r="B36" s="14" t="s">
        <v>45</v>
      </c>
      <c r="C36" s="15">
        <v>6</v>
      </c>
      <c r="D36" s="15">
        <v>96</v>
      </c>
      <c r="E36" s="15">
        <f>J36*30</f>
        <v>450</v>
      </c>
      <c r="F36" s="15">
        <v>5</v>
      </c>
      <c r="G36" s="16">
        <f>'[5]01'!I39+'[5]02'!I39+'[5]03'!I39+'[5]04'!I39+'[5]05'!I39+'[5]06'!I39+'[5]07'!I39+'[5]08'!I39+'[5]09'!I39+'[5]10'!I39+'[5]11'!I39+'[5]12'!I39+'[5]13'!I39+'[5]14'!I39+'[5]15'!I39+'[5]16'!I39+'[5]17'!I39+'[5]18'!I39+'[5]19'!I39+'[5]20'!I39+'[5]21'!I39+'[5]22'!I39+'[5]23'!I39+'[5]24'!I39+'[5]25'!I39+'[5]26'!I39+'[5]27'!I39+'[5]28'!I39+'[5]29'!I39+'[5]30'!I39+'[5]31'!I39</f>
        <v>6672</v>
      </c>
      <c r="H36" s="16">
        <f>'[5]01'!E39+'[5]02'!E39+'[5]03'!E39+'[5]04'!E39+'[5]05'!E39+'[5]06'!E39+'[5]07'!E39+'[5]08'!E39+'[5]09'!E39+'[5]10'!E39+'[5]11'!E39+'[5]12'!E39+'[5]13'!E39+'[5]14'!E39+'[5]15'!E39+'[5]16'!E39+'[5]17'!E39+'[5]18'!E39+'[5]19'!E39+'[5]20'!E39+'[5]21'!E39+'[5]22'!E39+'[5]23'!E39+'[5]24'!E39+'[5]25'!E39+'[5]26'!E39+'[5]27'!E39+'[5]28'!E39+'[5]29'!E39+'[5]30'!E39+'[5]31'!E39</f>
        <v>417</v>
      </c>
      <c r="I36" s="16">
        <f>'[5]01'!H39+'[5]02'!H39+'[5]03'!H39+'[5]04'!H39+'[5]05'!H39+'[5]06'!H39+'[5]07'!H39+'[5]08'!H39+'[5]09'!H39+'[5]10'!H39+'[5]11'!H39+'[5]12'!H39+'[5]13'!H39+'[5]14'!H39+'[5]15'!H39+'[5]16'!H39+'[5]17'!H39+'[5]18'!H39+'[5]19'!H39+'[5]20'!H39+'[5]21'!H39+'[5]22'!H39+'[5]23'!H39+'[5]24'!H39+'[5]25'!H39+'[5]26'!H39+'[5]27'!H39+'[5]28'!H39+'[5]29'!H39+'[5]30'!H39+'[5]31'!H39</f>
        <v>6255</v>
      </c>
      <c r="J36" s="17">
        <v>15</v>
      </c>
      <c r="L36" s="12"/>
    </row>
    <row r="37" spans="1:15" s="1" customFormat="1" ht="15.75">
      <c r="A37" s="7" t="s">
        <v>46</v>
      </c>
      <c r="B37" s="19" t="s">
        <v>47</v>
      </c>
      <c r="C37" s="9">
        <f t="shared" ref="C37:I37" si="8">C38</f>
        <v>6</v>
      </c>
      <c r="D37" s="9">
        <f t="shared" si="8"/>
        <v>109</v>
      </c>
      <c r="E37" s="9">
        <f t="shared" si="8"/>
        <v>150</v>
      </c>
      <c r="F37" s="9">
        <f t="shared" si="8"/>
        <v>6</v>
      </c>
      <c r="G37" s="10">
        <f t="shared" si="8"/>
        <v>2086</v>
      </c>
      <c r="H37" s="10">
        <f t="shared" si="8"/>
        <v>119</v>
      </c>
      <c r="I37" s="10">
        <f t="shared" si="8"/>
        <v>1967</v>
      </c>
      <c r="J37" s="11"/>
      <c r="L37" s="12"/>
    </row>
    <row r="38" spans="1:15" s="1" customFormat="1" ht="15.75">
      <c r="A38" s="13">
        <v>1</v>
      </c>
      <c r="B38" s="14" t="s">
        <v>48</v>
      </c>
      <c r="C38" s="15">
        <v>6</v>
      </c>
      <c r="D38" s="15">
        <v>109</v>
      </c>
      <c r="E38" s="15">
        <f>J38*30</f>
        <v>150</v>
      </c>
      <c r="F38" s="15">
        <v>6</v>
      </c>
      <c r="G38" s="16">
        <f>'[5]01'!I56+'[5]02'!I56+'[5]03'!I56+'[5]04'!I56+'[5]05'!I56+'[5]06'!I56+'[5]07'!I56+'[5]08'!I56+'[5]09'!I56+'[5]10'!I56+'[5]11'!I56+'[5]12'!I56+'[5]13'!I56+'[5]14'!I56+'[5]15'!I56+'[5]16'!I56+'[5]17'!I56+'[5]18'!I56+'[5]19'!I56+'[5]20'!I56+'[5]21'!I56+'[5]22'!I56+'[5]23'!I56+'[5]24'!I56+'[5]25'!I56+'[5]26'!I56+'[5]27'!I56+'[5]28'!I56+'[5]29'!I56+'[5]30'!I56+'[5]31'!I56</f>
        <v>2086</v>
      </c>
      <c r="H38" s="16">
        <f>'[5]01'!E56+'[5]02'!E56+'[5]03'!E56+'[5]04'!E56+'[5]05'!E56+'[5]06'!E56+'[5]07'!E56+'[5]08'!E56+'[5]09'!E56+'[5]10'!E56+'[5]11'!E56+'[5]12'!E56+'[5]13'!E56+'[5]14'!E56+'[5]15'!E56+'[5]16'!E56+'[5]17'!E56+'[5]18'!E56+'[5]19'!E56+'[5]20'!E56+'[5]21'!E56+'[5]22'!E56+'[5]23'!E56+'[5]24'!E56+'[5]25'!E56+'[5]26'!E56+'[5]27'!E56+'[5]28'!E56+'[5]29'!E56+'[5]30'!E56+'[5]31'!E56</f>
        <v>119</v>
      </c>
      <c r="I38" s="16">
        <f>'[5]01'!H56+'[5]02'!H56+'[5]03'!H56+'[5]04'!H56+'[5]05'!H56+'[5]06'!H56+'[5]07'!H56+'[5]08'!H56+'[5]09'!H56+'[5]10'!H56+'[5]11'!H56+'[5]12'!H56+'[5]13'!H56+'[5]14'!H56+'[5]15'!H56+'[5]16'!H56+'[5]17'!H56+'[5]18'!H56+'[5]19'!H56+'[5]20'!H56+'[5]21'!H56+'[5]22'!H56+'[5]23'!H56+'[5]24'!H56+'[5]25'!H56+'[5]26'!H56+'[5]27'!H56+'[5]28'!H56+'[5]29'!H56+'[5]30'!H56+'[5]31'!H56</f>
        <v>1967</v>
      </c>
      <c r="J38" s="17">
        <v>5</v>
      </c>
      <c r="L38" s="12"/>
      <c r="O38" s="1" t="s">
        <v>73</v>
      </c>
    </row>
    <row r="39" spans="1:15" s="1" customFormat="1" ht="15.75">
      <c r="A39" s="7" t="s">
        <v>49</v>
      </c>
      <c r="B39" s="19" t="s">
        <v>50</v>
      </c>
      <c r="C39" s="9">
        <f t="shared" ref="C39:I39" si="9">C40</f>
        <v>5</v>
      </c>
      <c r="D39" s="9">
        <f t="shared" si="9"/>
        <v>145</v>
      </c>
      <c r="E39" s="9">
        <f t="shared" si="9"/>
        <v>30</v>
      </c>
      <c r="F39" s="9">
        <f t="shared" si="9"/>
        <v>4</v>
      </c>
      <c r="G39" s="10">
        <f t="shared" si="9"/>
        <v>812</v>
      </c>
      <c r="H39" s="10">
        <f t="shared" si="9"/>
        <v>28</v>
      </c>
      <c r="I39" s="10">
        <f t="shared" si="9"/>
        <v>784</v>
      </c>
      <c r="J39" s="11"/>
      <c r="L39" s="12"/>
      <c r="O39" s="1" t="s">
        <v>73</v>
      </c>
    </row>
    <row r="40" spans="1:15" s="1" customFormat="1" ht="15.75">
      <c r="A40" s="13">
        <v>1</v>
      </c>
      <c r="B40" s="14" t="s">
        <v>51</v>
      </c>
      <c r="C40" s="15">
        <v>5</v>
      </c>
      <c r="D40" s="15">
        <v>145</v>
      </c>
      <c r="E40" s="15">
        <f>J40*30</f>
        <v>30</v>
      </c>
      <c r="F40" s="15">
        <v>4</v>
      </c>
      <c r="G40" s="16">
        <f>'[5]01'!I52+'[5]02'!I52+'[5]03'!I52+'[5]04'!I52+'[5]05'!I52+'[5]06'!I52+'[5]07'!I52+'[5]08'!I52+'[5]09'!I52+'[5]10'!I52+'[5]11'!I52+'[5]12'!I52+'[5]13'!I52+'[5]14'!I52+'[5]15'!I52+'[5]16'!I52+'[5]17'!I52+'[5]18'!I52+'[5]19'!I52+'[5]20'!I52+'[5]21'!I52+'[5]22'!I52+'[5]23'!I52+'[5]24'!I52+'[5]25'!I52+'[5]26'!I52+'[5]27'!I52+'[5]28'!I52+'[5]29'!I52+'[5]30'!I52+'[5]31'!I52</f>
        <v>812</v>
      </c>
      <c r="H40" s="16">
        <f>'[5]01'!E52+'[5]02'!E52+'[5]03'!E52+'[5]04'!E52+'[5]05'!E52+'[5]06'!E52+'[5]07'!E52+'[5]08'!E52+'[5]09'!E52+'[5]10'!E52+'[5]11'!E52+'[5]12'!E52+'[5]13'!E52+'[5]14'!E52+'[5]15'!E52+'[5]16'!E52+'[5]17'!E52+'[5]18'!E52+'[5]19'!E52+'[5]20'!E52+'[5]21'!E52+'[5]22'!E52+'[5]23'!E52+'[5]24'!E52+'[5]25'!E52+'[5]26'!E52+'[5]27'!E52+'[5]28'!E52+'[5]29'!E52+'[5]30'!E52+'[5]31'!E52</f>
        <v>28</v>
      </c>
      <c r="I40" s="16">
        <f>'[5]01'!H52+'[5]02'!H52+'[5]03'!H52+'[5]04'!H52+'[5]05'!H52+'[5]06'!H52+'[5]07'!H52+'[5]08'!H52+'[5]09'!H52+'[5]10'!H52+'[5]11'!H52+'[5]12'!H52+'[5]13'!H52+'[5]14'!H52+'[5]15'!H52+'[5]16'!H52+'[5]17'!H52+'[5]18'!H52+'[5]19'!H52+'[5]20'!H52+'[5]21'!H52+'[5]22'!H52+'[5]23'!H52+'[5]24'!H52+'[5]25'!H52+'[5]26'!H52+'[5]27'!H52+'[5]28'!H52+'[5]29'!H52+'[5]30'!H52+'[5]31'!H52</f>
        <v>784</v>
      </c>
      <c r="J40" s="17">
        <v>1</v>
      </c>
      <c r="L40" s="12"/>
    </row>
    <row r="41" spans="1:15" s="1" customFormat="1" ht="15.75">
      <c r="A41" s="7" t="s">
        <v>52</v>
      </c>
      <c r="B41" s="19" t="s">
        <v>53</v>
      </c>
      <c r="C41" s="9">
        <f t="shared" ref="C41:I41" si="10">C42</f>
        <v>1</v>
      </c>
      <c r="D41" s="9">
        <f t="shared" si="10"/>
        <v>16</v>
      </c>
      <c r="E41" s="9">
        <f t="shared" si="10"/>
        <v>15</v>
      </c>
      <c r="F41" s="9">
        <f t="shared" si="10"/>
        <v>0</v>
      </c>
      <c r="G41" s="10">
        <f t="shared" si="10"/>
        <v>0</v>
      </c>
      <c r="H41" s="10">
        <f t="shared" si="10"/>
        <v>0</v>
      </c>
      <c r="I41" s="10">
        <f t="shared" si="10"/>
        <v>0</v>
      </c>
      <c r="J41" s="11"/>
      <c r="L41" s="12"/>
    </row>
    <row r="42" spans="1:15" s="1" customFormat="1" ht="15.75">
      <c r="A42" s="13">
        <v>1</v>
      </c>
      <c r="B42" s="14" t="s">
        <v>54</v>
      </c>
      <c r="C42" s="15">
        <v>1</v>
      </c>
      <c r="D42" s="15">
        <v>16</v>
      </c>
      <c r="E42" s="15">
        <f>J42*30</f>
        <v>15</v>
      </c>
      <c r="F42" s="15">
        <v>0</v>
      </c>
      <c r="G42" s="16">
        <f>'[5]01'!I54+'[5]02'!I54+'[5]03'!I54+'[5]04'!I54+'[5]05'!I54+'[5]06'!I54+'[5]07'!I54+'[5]08'!I54+'[5]09'!I54+'[5]10'!I54+'[5]11'!I54+'[5]12'!I54+'[5]13'!I54+'[5]14'!I54+'[5]15'!I54+'[5]16'!I54+'[5]17'!I54+'[5]18'!I54+'[5]19'!I54+'[5]20'!I54+'[5]21'!I54+'[5]22'!I54+'[5]23'!I54+'[5]24'!I54+'[5]25'!I54+'[5]26'!I54+'[5]27'!I54+'[5]28'!I54+'[5]29'!I54+'[5]30'!I54+'[5]31'!I54</f>
        <v>0</v>
      </c>
      <c r="H42" s="16">
        <f>'[5]01'!E54+'[5]02'!E54+'[5]03'!E54+'[5]04'!E54+'[5]05'!E54+'[5]06'!E54+'[5]07'!E54+'[5]08'!E54+'[5]09'!E54+'[5]10'!E54+'[5]11'!E54+'[5]12'!E54+'[5]13'!E54+'[5]14'!E54+'[5]15'!E54+'[5]16'!E54+'[5]17'!E54+'[5]18'!E54+'[5]19'!E54+'[5]20'!E54+'[5]21'!E54+'[5]22'!E54+'[5]23'!E54+'[5]24'!E54+'[5]25'!E54+'[5]26'!E54+'[5]27'!E54+'[5]28'!E54+'[5]29'!E54+'[5]30'!E54+'[5]31'!E54</f>
        <v>0</v>
      </c>
      <c r="I42" s="16">
        <f>'[5]01'!H54+'[5]02'!H54+'[5]03'!H54+'[5]04'!H54+'[5]05'!H54+'[5]06'!H54+'[5]07'!H54+'[5]08'!H54+'[5]09'!H54+'[5]10'!H54+'[5]11'!H54+'[5]12'!H54+'[5]13'!H54+'[5]14'!H54+'[5]15'!H54+'[5]16'!H54+'[5]17'!H54+'[5]18'!H54+'[5]19'!H54+'[5]20'!H54+'[5]21'!H54+'[5]22'!H54+'[5]23'!H54+'[5]24'!H54+'[5]25'!H54+'[5]26'!H54+'[5]27'!H54+'[5]28'!H54+'[5]29'!H54+'[5]30'!H54+'[5]31'!H54</f>
        <v>0</v>
      </c>
      <c r="J42" s="17">
        <v>0.5</v>
      </c>
      <c r="L42" s="12"/>
    </row>
    <row r="43" spans="1:15" s="1" customFormat="1" ht="15.75">
      <c r="A43" s="7" t="s">
        <v>55</v>
      </c>
      <c r="B43" s="19" t="s">
        <v>56</v>
      </c>
      <c r="C43" s="9">
        <f t="shared" ref="C43:I43" si="11">C44+C45+C46+C47</f>
        <v>14</v>
      </c>
      <c r="D43" s="9">
        <f t="shared" si="11"/>
        <v>627</v>
      </c>
      <c r="E43" s="9">
        <f t="shared" si="11"/>
        <v>102</v>
      </c>
      <c r="F43" s="9">
        <f t="shared" si="11"/>
        <v>14</v>
      </c>
      <c r="G43" s="10">
        <f t="shared" si="11"/>
        <v>3392</v>
      </c>
      <c r="H43" s="10">
        <f t="shared" si="11"/>
        <v>76</v>
      </c>
      <c r="I43" s="10">
        <f t="shared" si="11"/>
        <v>3240</v>
      </c>
      <c r="J43" s="11"/>
      <c r="L43" s="12"/>
    </row>
    <row r="44" spans="1:15" s="1" customFormat="1" ht="15.75">
      <c r="A44" s="13">
        <v>1</v>
      </c>
      <c r="B44" s="14" t="s">
        <v>57</v>
      </c>
      <c r="C44" s="15">
        <v>9</v>
      </c>
      <c r="D44" s="15">
        <v>402</v>
      </c>
      <c r="E44" s="15">
        <f>J44*30</f>
        <v>60</v>
      </c>
      <c r="F44" s="15">
        <v>9</v>
      </c>
      <c r="G44" s="16">
        <f>'[5]01'!I41+'[5]01'!I48+'[5]02'!I41+'[5]02'!I48+'[5]03'!I41+'[5]03'!I48+'[5]04'!I41+'[5]04'!I48+'[5]05'!I41+'[5]05'!I48+'[5]06'!I41+'[5]06'!I48+'[5]07'!I41+'[5]07'!I48+'[5]08'!I41+'[5]08'!I48+'[5]09'!I41+'[5]09'!I48+'[5]10'!I41+'[5]10'!I48+'[5]11'!I41+'[5]11'!I48+'[5]12'!I41+'[5]12'!I48+'[5]13'!I41+'[5]13'!I48+'[5]14'!I41+'[5]14'!I48+'[5]15'!I41+'[5]15'!I48+'[5]16'!I41+'[5]16'!I48+'[5]17'!I41+'[5]17'!I48+'[5]18'!I41+'[5]18'!I48+'[5]19'!I41+'[5]19'!I48+'[5]20'!I41+'[5]20'!I48+'[5]21'!I41+'[5]21'!I48+'[5]22'!I41+'[5]22'!I48+'[5]23'!I41+'[5]23'!I48+'[5]24'!I41+'[5]24'!I48+'[5]25'!I41+'[5]25'!I48+'[5]26'!I41+'[5]26'!I48+'[5]27'!I41+'[5]27'!I48+'[5]28'!I41+'[5]28'!I48+'[5]29'!I41+'[5]29'!I48+'[5]30'!I41+'[5]30'!I48+'[5]31'!I41+'[5]31'!I48</f>
        <v>1848</v>
      </c>
      <c r="H44" s="16">
        <f>'[5]01'!E41+'[5]01'!E48+'[5]02'!E41+'[5]02'!E48+'[5]03'!E41+'[5]03'!E48+'[5]04'!E41+'[5]04'!E48+'[5]05'!E41+'[5]05'!E48+'[5]06'!E41+'[5]06'!E48+'[5]07'!E41+'[5]07'!E48+'[5]08'!E41+'[5]08'!E48+'[5]09'!E41+'[5]09'!E48+'[5]10'!E41+'[5]10'!E48+'[5]11'!E41+'[5]11'!E48+'[5]12'!E41+'[5]12'!E48+'[5]13'!E41+'[5]13'!E48+'[5]14'!E41+'[5]14'!E48+'[5]15'!E41+'[5]15'!E48+'[5]16'!E41+'[5]16'!E48+'[5]17'!E41+'[5]17'!E48+'[5]18'!E41+'[5]18'!E48+'[5]19'!E41+'[5]19'!E48+'[5]20'!E41+'[5]20'!E48+'[5]21'!E41+'[5]21'!E48+'[5]22'!E41+'[5]22'!E48+'[5]23'!E41+'[5]23'!E48+'[5]24'!E41+'[5]24'!E48+'[5]25'!E41+'[5]25'!E48+'[5]26'!E41+'[5]26'!E48+'[5]27'!E41+'[5]27'!E48+'[5]28'!E41+'[5]28'!E48+'[5]29'!E41+'[5]29'!E48+'[5]30'!E41+'[5]30'!E48+'[5]31'!E41+'[5]31'!E48</f>
        <v>41</v>
      </c>
      <c r="I44" s="16">
        <f>'[5]01'!H41+'[5]01'!H48+'[5]02'!H41+'[5]02'!H48+'[5]03'!H41+'[5]03'!H48+'[5]04'!H41+'[5]04'!H48+'[5]05'!H41+'[5]05'!H48+'[5]06'!H41+'[5]06'!H48+'[5]07'!H41+'[5]07'!H48+'[5]08'!H41+'[5]08'!H48+'[5]09'!H41+'[5]09'!H48+'[5]10'!H41+'[5]10'!H48+'[5]11'!H41+'[5]11'!H48+'[5]12'!H41+'[5]12'!H48+'[5]13'!H41+'[5]13'!H48+'[5]14'!H41+'[5]14'!H48+'[5]15'!H41+'[5]15'!H48+'[5]16'!H41+'[5]16'!H48+'[5]17'!H41+'[5]17'!H48+'[5]18'!H41+'[5]18'!H48+'[5]19'!H41+'[5]19'!H48+'[5]20'!H41+'[5]20'!H48+'[5]21'!H41+'[5]21'!H48+'[5]22'!H41+'[5]22'!H48+'[5]23'!H41+'[5]23'!H48+'[5]24'!H41+'[5]24'!H48+'[5]25'!H41+'[5]25'!H48+'[5]26'!H41+'[5]26'!H48+'[5]27'!H41+'[5]27'!H48+'[5]28'!H41+'[5]28'!H48+'[5]29'!H41+'[5]29'!H48+'[5]30'!H41+'[5]30'!H48+'[5]31'!H41+'[5]31'!H48</f>
        <v>1766</v>
      </c>
      <c r="J44" s="17">
        <v>2</v>
      </c>
      <c r="K44" s="20"/>
      <c r="L44" s="12"/>
      <c r="M44" s="20"/>
      <c r="N44" s="32"/>
    </row>
    <row r="45" spans="1:15" s="1" customFormat="1" ht="15.75">
      <c r="A45" s="13">
        <v>2</v>
      </c>
      <c r="B45" s="30" t="s">
        <v>58</v>
      </c>
      <c r="C45" s="15">
        <v>1</v>
      </c>
      <c r="D45" s="15">
        <v>42</v>
      </c>
      <c r="E45" s="15">
        <f>J45*30</f>
        <v>6</v>
      </c>
      <c r="F45" s="15">
        <v>1</v>
      </c>
      <c r="G45" s="16">
        <f>'[5]01'!I42+'[5]02'!I42+'[5]03'!I42+'[5]04'!I42+'[5]05'!I42+'[5]06'!I42+'[5]07'!I42+'[5]08'!I42+'[5]09'!I42+'[5]10'!I42+'[5]11'!I42+'[5]12'!I42+'[5]13'!I42+'[5]14'!I42+'[5]15'!I42+'[5]16'!I42+'[5]17'!I42+'[5]18'!I42+'[5]19'!I42+'[5]20'!I42+'[5]21'!I42+'[5]22'!I42+'[5]23'!I42+'[5]24'!I42+'[5]25'!I42+'[5]26'!I42+'[5]27'!I42+'[5]28'!I42+'[5]29'!I42+'[5]30'!I42+'[5]31'!I42</f>
        <v>252</v>
      </c>
      <c r="H45" s="16">
        <f>'[5]01'!E42+'[5]02'!E42+'[5]03'!E42+'[5]04'!E42+'[5]05'!E42+'[5]06'!E42+'[5]07'!E42+'[5]08'!E42+'[5]09'!E42+'[5]10'!E42+'[5]11'!E42+'[5]12'!E42+'[5]13'!E42+'[5]14'!E42+'[5]15'!E42+'[5]16'!E42+'[5]17'!E42+'[5]18'!E42+'[5]19'!E42+'[5]20'!E42+'[5]21'!E42+'[5]22'!E42+'[5]23'!E42+'[5]24'!E42+'[5]25'!E42+'[5]26'!E42+'[5]27'!E42+'[5]28'!E42+'[5]29'!E42+'[5]30'!E42+'[5]31'!E42</f>
        <v>6</v>
      </c>
      <c r="I45" s="16">
        <f>'[5]01'!H42+'[5]02'!H42+'[5]03'!H42+'[5]04'!H42+'[5]05'!H42+'[5]06'!H42+'[5]07'!H42+'[5]08'!H42+'[5]09'!H42+'[5]10'!H42+'[5]11'!H42+'[5]12'!H42+'[5]13'!H42+'[5]14'!H42+'[5]15'!H42+'[5]16'!H42+'[5]17'!H42+'[5]18'!H42+'[5]19'!H42+'[5]20'!H42+'[5]21'!H42+'[5]22'!H42+'[5]23'!H42+'[5]24'!H42+'[5]25'!H42+'[5]26'!H42+'[5]27'!H42+'[5]28'!H42+'[5]29'!H42+'[5]30'!H42+'[5]31'!H42</f>
        <v>240</v>
      </c>
      <c r="J45" s="17">
        <v>0.2</v>
      </c>
      <c r="L45" s="12"/>
      <c r="N45" s="28"/>
    </row>
    <row r="46" spans="1:15" s="1" customFormat="1" ht="15.75">
      <c r="A46" s="13">
        <v>3</v>
      </c>
      <c r="B46" s="14" t="s">
        <v>59</v>
      </c>
      <c r="C46" s="15">
        <v>3</v>
      </c>
      <c r="D46" s="15">
        <v>136</v>
      </c>
      <c r="E46" s="15">
        <f>J46*30</f>
        <v>30</v>
      </c>
      <c r="F46" s="15">
        <v>3</v>
      </c>
      <c r="G46" s="16">
        <f>'[5]01'!I43+'[5]01'!I49+'[5]02'!I43+'[5]02'!I49+'[5]03'!I43+'[5]03'!I49+'[5]04'!I43+'[5]04'!I49+'[5]05'!I43+'[5]05'!I49+'[5]06'!I43+'[5]06'!I49+'[5]07'!I43+'[5]07'!I49+'[5]08'!I43+'[5]08'!I49+'[5]09'!I43+'[5]09'!I49+'[5]10'!I43+'[5]10'!I49+'[5]11'!I43+'[5]11'!I49+'[5]12'!I43+'[5]12'!I49+'[5]13'!I43+'[5]13'!I49+'[5]14'!I43+'[5]14'!I49+'[5]15'!I43+'[5]15'!I49+'[5]16'!I43+'[5]16'!I49+'[5]17'!I43+'[5]17'!I49+'[5]18'!I43+'[5]18'!I49+'[5]19'!I43+'[5]19'!I49+'[5]20'!I43+'[5]20'!I49+'[5]21'!I43+'[5]21'!I49+'[5]22'!I43+'[5]22'!I49+'[5]23'!I43+'[5]23'!I49+'[5]24'!I43+'[5]24'!I49+'[5]25'!I43+'[5]25'!I49+'[5]26'!I43+'[5]26'!I49+'[5]27'!I43+'[5]27'!I49+'[5]28'!I43+'[5]28'!I49+'[5]29'!I43+'[5]29'!I49+'[5]30'!I43+'[5]30'!I49+'[5]31'!I43+'[5]31'!I49</f>
        <v>1057</v>
      </c>
      <c r="H46" s="16">
        <f>'[5]01'!E43+'[5]01'!E49+'[5]02'!E43+'[5]02'!E49+'[5]03'!E43+'[5]03'!E49+'[5]04'!E43+'[5]04'!E49+'[5]05'!E43+'[5]05'!E49+'[5]06'!E43+'[5]06'!E49+'[5]07'!E43+'[5]07'!E49+'[5]08'!E43+'[5]08'!E49+'[5]09'!E43+'[5]09'!E49+'[5]10'!E43+'[5]10'!E49+'[5]11'!E43+'[5]11'!E49+'[5]12'!E43+'[5]12'!E49+'[5]13'!E43+'[5]13'!E49+'[5]14'!E43+'[5]14'!E49+'[5]15'!E43+'[5]15'!E49+'[5]16'!E43+'[5]16'!E49+'[5]17'!E43+'[5]17'!E49+'[5]18'!E43+'[5]18'!E49+'[5]19'!E43+'[5]19'!E49+'[5]20'!E43+'[5]20'!E49+'[5]21'!E43+'[5]21'!E49+'[5]22'!E43+'[5]22'!E49+'[5]23'!E43+'[5]23'!E49+'[5]24'!E43+'[5]24'!E49+'[5]25'!E43+'[5]25'!E49+'[5]26'!E43+'[5]26'!E49+'[5]27'!E43+'[5]27'!E49+'[5]28'!E43+'[5]28'!E49+'[5]29'!E43+'[5]29'!E49+'[5]30'!E43+'[5]30'!E49+'[5]31'!E43+'[5]31'!E49</f>
        <v>24</v>
      </c>
      <c r="I46" s="16">
        <f>'[5]01'!H43+'[5]01'!H49+'[5]02'!H43+'[5]02'!H49+'[5]03'!H43+'[5]03'!H49+'[5]04'!H43+'[5]04'!H49+'[5]05'!H43+'[5]05'!H49+'[5]06'!H43+'[5]06'!H49+'[5]07'!H43+'[5]07'!H49+'[5]08'!H43+'[5]08'!H49+'[5]09'!H43+'[5]09'!H49+'[5]10'!H43+'[5]10'!H49+'[5]11'!H43+'[5]11'!H49+'[5]12'!H43+'[5]12'!H49+'[5]13'!H43+'[5]13'!H49+'[5]14'!H43+'[5]14'!H49+'[5]15'!H43+'[5]15'!H49+'[5]16'!H43+'[5]16'!H49+'[5]17'!H43+'[5]17'!H49+'[5]18'!H43+'[5]18'!H49+'[5]19'!H43+'[5]19'!H49+'[5]20'!H43+'[5]20'!H49+'[5]21'!H43+'[5]21'!H49+'[5]22'!H43+'[5]22'!H49+'[5]23'!H43+'[5]23'!H49+'[5]24'!H43+'[5]24'!H49+'[5]25'!H43+'[5]25'!H49+'[5]26'!H43+'[5]26'!H49+'[5]27'!H43+'[5]27'!H49+'[5]28'!H43+'[5]28'!H49+'[5]29'!H43+'[5]29'!H49+'[5]30'!H43+'[5]30'!H49+'[5]31'!H43+'[5]31'!H49</f>
        <v>1009</v>
      </c>
      <c r="J46" s="17">
        <v>1</v>
      </c>
      <c r="L46" s="12"/>
      <c r="N46" s="28"/>
    </row>
    <row r="47" spans="1:15" s="1" customFormat="1" ht="15.75">
      <c r="A47" s="13">
        <v>4</v>
      </c>
      <c r="B47" s="14" t="s">
        <v>60</v>
      </c>
      <c r="C47" s="15">
        <v>1</v>
      </c>
      <c r="D47" s="15">
        <v>47</v>
      </c>
      <c r="E47" s="15">
        <f>J47*30</f>
        <v>6</v>
      </c>
      <c r="F47" s="15">
        <v>1</v>
      </c>
      <c r="G47" s="16">
        <f>'[5]01'!I44+'[5]02'!I44+'[5]03'!I44+'[5]04'!I44+'[5]05'!I44+'[5]06'!I44+'[5]07'!I44+'[5]08'!I44+'[5]09'!I44+'[5]10'!I44+'[5]11'!I44+'[5]12'!I44+'[5]13'!I44+'[5]14'!I44+'[5]15'!I44+'[5]16'!I44+'[5]17'!I44+'[5]18'!I44+'[5]19'!I44+'[5]20'!I44+'[5]21'!I44+'[5]22'!I44+'[5]23'!I44+'[5]24'!I44+'[5]25'!I44+'[5]26'!I44+'[5]27'!I44+'[5]28'!I44+'[5]29'!I44+'[5]30'!I44+'[5]31'!I44</f>
        <v>235</v>
      </c>
      <c r="H47" s="16">
        <f>'[5]01'!E44+'[5]02'!E44+'[5]03'!E44+'[5]04'!E44+'[5]05'!E44+'[5]06'!E44+'[5]07'!E44+'[5]08'!E44+'[5]09'!E44+'[5]10'!E44+'[5]11'!E44+'[5]12'!E44+'[5]13'!E44+'[5]14'!E44+'[5]15'!E44+'[5]16'!E44+'[5]17'!E44+'[5]18'!E44+'[5]19'!E44+'[5]20'!E44+'[5]21'!E44+'[5]22'!E44+'[5]23'!E44+'[5]24'!E44+'[5]25'!E44+'[5]26'!E44+'[5]27'!E44+'[5]28'!E44+'[5]29'!E44+'[5]30'!E44+'[5]31'!E44</f>
        <v>5</v>
      </c>
      <c r="I47" s="16">
        <f>'[5]01'!H44+'[5]02'!H44+'[5]03'!H44+'[5]04'!H44+'[5]05'!H44+'[5]06'!H44+'[5]07'!H44+'[5]08'!H44+'[5]09'!H44+'[5]10'!H44+'[5]11'!H44+'[5]12'!H44+'[5]13'!H44+'[5]14'!H44+'[5]15'!H44+'[5]16'!H44+'[5]17'!H44+'[5]18'!H44+'[5]19'!H44+'[5]20'!H44+'[5]21'!H44+'[5]22'!H44+'[5]23'!H44+'[5]24'!H44+'[5]25'!H44+'[5]26'!H44+'[5]27'!H44+'[5]28'!H44+'[5]29'!H44+'[5]30'!H44+'[5]31'!H44</f>
        <v>225</v>
      </c>
      <c r="J47" s="17">
        <v>0.2</v>
      </c>
      <c r="L47" s="12"/>
      <c r="M47" s="20"/>
      <c r="N47" s="32"/>
    </row>
    <row r="48" spans="1:15" s="1" customFormat="1" ht="15.75">
      <c r="A48" s="7" t="s">
        <v>61</v>
      </c>
      <c r="B48" s="19" t="s">
        <v>62</v>
      </c>
      <c r="C48" s="9">
        <f t="shared" ref="C48:I48" si="12">C49</f>
        <v>2</v>
      </c>
      <c r="D48" s="9">
        <f t="shared" si="12"/>
        <v>81</v>
      </c>
      <c r="E48" s="9">
        <f t="shared" si="12"/>
        <v>30</v>
      </c>
      <c r="F48" s="9">
        <f t="shared" si="12"/>
        <v>1</v>
      </c>
      <c r="G48" s="10">
        <f t="shared" si="12"/>
        <v>315</v>
      </c>
      <c r="H48" s="10">
        <f t="shared" si="12"/>
        <v>9</v>
      </c>
      <c r="I48" s="10">
        <f t="shared" si="12"/>
        <v>297</v>
      </c>
      <c r="J48" s="11"/>
      <c r="L48" s="12"/>
      <c r="N48" s="28"/>
    </row>
    <row r="49" spans="1:15" s="1" customFormat="1" ht="15.75">
      <c r="A49" s="13">
        <v>1</v>
      </c>
      <c r="B49" s="14" t="s">
        <v>63</v>
      </c>
      <c r="C49" s="15">
        <v>2</v>
      </c>
      <c r="D49" s="15">
        <v>81</v>
      </c>
      <c r="E49" s="15">
        <f>J49*30</f>
        <v>30</v>
      </c>
      <c r="F49" s="15">
        <v>1</v>
      </c>
      <c r="G49" s="16">
        <f>'[5]01'!I58+'[5]02'!I58+'[5]03'!I58+'[5]04'!I58+'[5]05'!I58+'[5]06'!I58+'[5]07'!I58+'[5]08'!I58+'[5]09'!I58+'[5]10'!I58+'[5]11'!I58+'[5]12'!I58+'[5]13'!I58+'[5]14'!I58+'[5]15'!I58+'[5]16'!I58+'[5]17'!I58+'[5]18'!I58+'[5]19'!I58+'[5]20'!I58+'[5]21'!I58+'[5]22'!I58+'[5]23'!I58+'[5]24'!I58+'[5]25'!I58+'[5]26'!I58+'[5]27'!I58+'[5]28'!I58+'[5]29'!I58+'[5]30'!I58+'[5]31'!I58</f>
        <v>315</v>
      </c>
      <c r="H49" s="16">
        <f>'[5]01'!E58+'[5]02'!E58+'[5]03'!E58+'[5]04'!E58+'[5]05'!E58+'[5]06'!E58+'[5]07'!E58+'[5]08'!E58+'[5]09'!E58+'[5]10'!E58+'[5]11'!E58+'[5]12'!E58+'[5]13'!E58+'[5]14'!E58+'[5]15'!E58+'[5]16'!E58+'[5]17'!E58+'[5]18'!E58+'[5]19'!E58+'[5]20'!E58+'[5]21'!E58+'[5]22'!E58+'[5]23'!E58+'[5]24'!E58+'[5]25'!E58+'[5]26'!E58+'[5]27'!E58+'[5]28'!E58+'[5]29'!E58+'[5]30'!E58+'[5]31'!E58</f>
        <v>9</v>
      </c>
      <c r="I49" s="16">
        <f>'[5]01'!H58+'[5]02'!H58+'[5]03'!H58+'[5]04'!H58+'[5]05'!H58+'[5]06'!H58+'[5]07'!H58+'[5]08'!H58+'[5]09'!H58+'[5]10'!H58+'[5]11'!H58+'[5]12'!H58+'[5]13'!H58+'[5]14'!H58+'[5]15'!H58+'[5]16'!H58+'[5]17'!H58+'[5]18'!H58+'[5]19'!H58+'[5]20'!H58+'[5]21'!H58+'[5]22'!H58+'[5]23'!H58+'[5]24'!H58+'[5]25'!H58+'[5]26'!H58+'[5]27'!H58+'[5]28'!H58+'[5]29'!H58+'[5]30'!H58+'[5]31'!H58</f>
        <v>297</v>
      </c>
      <c r="J49" s="17">
        <v>1</v>
      </c>
      <c r="K49" s="20"/>
      <c r="L49" s="12"/>
      <c r="M49" s="20"/>
      <c r="N49" s="32"/>
    </row>
    <row r="50" spans="1:15" s="1" customFormat="1" ht="15.75">
      <c r="A50" s="7" t="s">
        <v>64</v>
      </c>
      <c r="B50" s="19" t="s">
        <v>65</v>
      </c>
      <c r="C50" s="9">
        <f t="shared" ref="C50:I50" si="13">C51</f>
        <v>2</v>
      </c>
      <c r="D50" s="9">
        <f t="shared" si="13"/>
        <v>93</v>
      </c>
      <c r="E50" s="9">
        <f t="shared" si="13"/>
        <v>9</v>
      </c>
      <c r="F50" s="9">
        <f t="shared" si="13"/>
        <v>2</v>
      </c>
      <c r="G50" s="10">
        <f t="shared" si="13"/>
        <v>362</v>
      </c>
      <c r="H50" s="10">
        <f t="shared" si="13"/>
        <v>8</v>
      </c>
      <c r="I50" s="10">
        <f t="shared" si="13"/>
        <v>346</v>
      </c>
      <c r="J50" s="11"/>
      <c r="L50" s="12"/>
      <c r="N50" s="28"/>
    </row>
    <row r="51" spans="1:15" s="1" customFormat="1" ht="16.5" thickBot="1">
      <c r="A51" s="21">
        <v>1</v>
      </c>
      <c r="B51" s="22" t="s">
        <v>66</v>
      </c>
      <c r="C51" s="23">
        <v>2</v>
      </c>
      <c r="D51" s="23">
        <v>93</v>
      </c>
      <c r="E51" s="23">
        <f>J51*30</f>
        <v>9</v>
      </c>
      <c r="F51" s="23">
        <v>2</v>
      </c>
      <c r="G51" s="16">
        <f>'[5]01'!I60+'[5]02'!I60+'[5]03'!I60+'[5]04'!I60+'[5]05'!I60+'[5]06'!I60+'[5]07'!I60+'[5]08'!I60+'[5]09'!I60+'[5]10'!I60+'[5]11'!I60+'[5]12'!I60+'[5]13'!I60+'[5]14'!I60+'[5]15'!I60+'[5]16'!I60+'[5]17'!I60+'[5]18'!I60+'[5]19'!I60+'[5]20'!I60+'[5]21'!I60+'[5]22'!I60+'[5]23'!I60+'[5]24'!I60+'[5]25'!I60+'[5]26'!I60+'[5]27'!I60+'[5]28'!I60+'[5]29'!I60+'[5]30'!I60+'[5]31'!I60</f>
        <v>362</v>
      </c>
      <c r="H51" s="16">
        <f>'[5]01'!E60+'[5]02'!E60+'[5]03'!E60+'[5]04'!E60+'[5]05'!E60+'[5]06'!E60+'[5]07'!E60+'[5]08'!E60+'[5]09'!E60+'[5]10'!E60+'[5]11'!E60+'[5]12'!E60+'[5]13'!E60+'[5]14'!E60+'[5]15'!E60+'[5]16'!E60+'[5]17'!E60+'[5]18'!E60+'[5]19'!E60+'[5]20'!E60+'[5]21'!E60+'[5]22'!E60+'[5]23'!E60+'[5]24'!E60+'[5]25'!E60+'[5]26'!E60+'[5]27'!E60+'[5]28'!E60+'[5]29'!E60+'[5]30'!E60+'[5]31'!E60</f>
        <v>8</v>
      </c>
      <c r="I51" s="16">
        <f>'[5]01'!H60+'[5]02'!H60+'[5]03'!H60+'[5]04'!H60+'[5]05'!H60+'[5]06'!H60+'[5]07'!H60+'[5]08'!H60+'[5]09'!H60+'[5]10'!H60+'[5]11'!H60+'[5]12'!H60+'[5]13'!H60+'[5]14'!H60+'[5]15'!H60+'[5]16'!H60+'[5]17'!H60+'[5]18'!H60+'[5]19'!H60+'[5]20'!H60+'[5]21'!H60+'[5]22'!H60+'[5]23'!H60+'[5]24'!H60+'[5]25'!H60+'[5]26'!H60+'[5]27'!H60+'[5]28'!H60+'[5]29'!H60+'[5]30'!H60+'[5]31'!H60</f>
        <v>346</v>
      </c>
      <c r="J51" s="17">
        <v>0.3</v>
      </c>
      <c r="L51" s="12"/>
      <c r="N51" s="32"/>
      <c r="O51" s="1" t="s">
        <v>73</v>
      </c>
    </row>
    <row r="52" spans="1:15" ht="16.5" thickTop="1">
      <c r="A52" s="4"/>
      <c r="B52" s="4"/>
      <c r="C52" s="4"/>
      <c r="D52" s="4"/>
      <c r="E52" s="4"/>
      <c r="F52" s="4"/>
      <c r="G52" s="79" t="s">
        <v>78</v>
      </c>
      <c r="H52" s="79"/>
      <c r="I52" s="79"/>
      <c r="J52" s="79"/>
    </row>
    <row r="53" spans="1:15" ht="15.75">
      <c r="A53" s="4"/>
      <c r="B53" s="25" t="s">
        <v>68</v>
      </c>
      <c r="C53" s="4"/>
      <c r="D53" s="4"/>
      <c r="E53" s="4"/>
      <c r="F53" s="4"/>
      <c r="G53" s="80" t="s">
        <v>69</v>
      </c>
      <c r="H53" s="80"/>
      <c r="I53" s="80"/>
      <c r="J53" s="80"/>
    </row>
    <row r="54" spans="1:15">
      <c r="A54" s="4"/>
      <c r="B54" s="26" t="s">
        <v>70</v>
      </c>
      <c r="C54" s="4"/>
      <c r="D54" s="4"/>
      <c r="E54" s="4"/>
      <c r="F54" s="4"/>
      <c r="G54" s="4"/>
      <c r="H54" s="4"/>
      <c r="I54" s="4"/>
      <c r="J54" s="5"/>
    </row>
    <row r="55" spans="1:15">
      <c r="A55" s="4"/>
      <c r="B55" s="4" t="s">
        <v>71</v>
      </c>
      <c r="C55" s="4"/>
      <c r="D55" s="4"/>
      <c r="E55" s="4"/>
      <c r="F55" s="4"/>
      <c r="G55" s="4"/>
      <c r="H55" s="4"/>
      <c r="I55" s="4"/>
      <c r="J55" s="5"/>
    </row>
    <row r="56" spans="1:15">
      <c r="A56" s="4"/>
      <c r="B56" s="4" t="s">
        <v>72</v>
      </c>
      <c r="C56" s="4"/>
      <c r="D56" s="4"/>
      <c r="E56" s="4"/>
      <c r="F56" s="4"/>
      <c r="G56" s="4"/>
      <c r="H56" s="4"/>
      <c r="I56" s="4"/>
      <c r="J56" s="5"/>
    </row>
    <row r="57" spans="1:15">
      <c r="D57" s="33">
        <f>H51</f>
        <v>8</v>
      </c>
    </row>
    <row r="58" spans="1:15">
      <c r="H58" s="33" t="e">
        <f>H37+H35+H31+H28+H26+H24+H20+H22+H12</f>
        <v>#REF!</v>
      </c>
      <c r="I58" s="33" t="e">
        <f>I37+I35+I31+I28+I26+I24+I20+I22+I12</f>
        <v>#REF!</v>
      </c>
    </row>
    <row r="70" spans="10:10">
      <c r="J70" t="s">
        <v>73</v>
      </c>
    </row>
  </sheetData>
  <mergeCells count="14">
    <mergeCell ref="A6:J6"/>
    <mergeCell ref="A1:C1"/>
    <mergeCell ref="D1:J1"/>
    <mergeCell ref="A2:C2"/>
    <mergeCell ref="D2:J2"/>
    <mergeCell ref="A4:J4"/>
    <mergeCell ref="G52:J52"/>
    <mergeCell ref="G53:J53"/>
    <mergeCell ref="A8:J8"/>
    <mergeCell ref="A10:A11"/>
    <mergeCell ref="B10:B11"/>
    <mergeCell ref="C10:E10"/>
    <mergeCell ref="F10:I10"/>
    <mergeCell ref="J10:J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8"/>
  <sheetViews>
    <sheetView topLeftCell="A4" workbookViewId="0">
      <selection sqref="A1:XFD1048576"/>
    </sheetView>
  </sheetViews>
  <sheetFormatPr defaultRowHeight="15"/>
  <cols>
    <col min="1" max="1" width="5.140625" bestFit="1" customWidth="1"/>
    <col min="2" max="2" width="38.5703125" bestFit="1" customWidth="1"/>
    <col min="3" max="3" width="7" bestFit="1" customWidth="1"/>
    <col min="4" max="4" width="8.7109375" bestFit="1" customWidth="1"/>
    <col min="5" max="5" width="9" bestFit="1" customWidth="1"/>
    <col min="6" max="6" width="7" bestFit="1" customWidth="1"/>
    <col min="7" max="7" width="8.7109375" bestFit="1" customWidth="1"/>
    <col min="8" max="8" width="9" bestFit="1" customWidth="1"/>
    <col min="9" max="9" width="8.85546875" bestFit="1" customWidth="1"/>
    <col min="10" max="10" width="34.85546875" bestFit="1" customWidth="1"/>
    <col min="11" max="11" width="9" bestFit="1" customWidth="1"/>
    <col min="12" max="12" width="1.42578125" bestFit="1" customWidth="1"/>
    <col min="15" max="15" width="3.85546875" bestFit="1" customWidth="1"/>
    <col min="16" max="20" width="1.85546875" bestFit="1" customWidth="1"/>
  </cols>
  <sheetData>
    <row r="1" spans="1:14" s="34" customFormat="1" ht="15.75">
      <c r="A1" s="83" t="s">
        <v>0</v>
      </c>
      <c r="B1" s="83"/>
      <c r="C1" s="83"/>
      <c r="D1" s="83" t="s">
        <v>1</v>
      </c>
      <c r="E1" s="83"/>
      <c r="F1" s="83"/>
      <c r="G1" s="83"/>
      <c r="H1" s="83"/>
      <c r="I1" s="83"/>
      <c r="J1" s="83"/>
      <c r="K1" s="83"/>
    </row>
    <row r="2" spans="1:14" s="35" customFormat="1" ht="18.75">
      <c r="A2" s="100" t="s">
        <v>2</v>
      </c>
      <c r="B2" s="100"/>
      <c r="C2" s="100"/>
      <c r="D2" s="101" t="s">
        <v>3</v>
      </c>
      <c r="E2" s="101"/>
      <c r="F2" s="101"/>
      <c r="G2" s="101"/>
      <c r="H2" s="101"/>
      <c r="I2" s="101"/>
      <c r="J2" s="101"/>
      <c r="K2" s="101"/>
    </row>
    <row r="3" spans="1:14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4" ht="20.25">
      <c r="A4" s="92" t="s">
        <v>4</v>
      </c>
      <c r="B4" s="93"/>
      <c r="C4" s="93"/>
      <c r="D4" s="93"/>
      <c r="E4" s="93"/>
      <c r="F4" s="93"/>
      <c r="G4" s="93"/>
      <c r="H4" s="93"/>
      <c r="I4" s="93"/>
      <c r="J4" s="93"/>
      <c r="K4" s="93"/>
    </row>
    <row r="5" spans="1:14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4" ht="15.75">
      <c r="A6" s="82" t="s">
        <v>79</v>
      </c>
      <c r="B6" s="82"/>
      <c r="C6" s="82"/>
      <c r="D6" s="82"/>
      <c r="E6" s="82"/>
      <c r="F6" s="82"/>
      <c r="G6" s="82"/>
      <c r="H6" s="82"/>
      <c r="I6" s="82"/>
      <c r="J6" s="82"/>
      <c r="K6" s="82"/>
    </row>
    <row r="7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4" ht="15.75">
      <c r="A8" s="82" t="s">
        <v>75</v>
      </c>
      <c r="B8" s="83"/>
      <c r="C8" s="83"/>
      <c r="D8" s="83"/>
      <c r="E8" s="83"/>
      <c r="F8" s="83"/>
      <c r="G8" s="83"/>
      <c r="H8" s="83"/>
      <c r="I8" s="83"/>
      <c r="J8" s="83"/>
      <c r="K8" s="83"/>
    </row>
    <row r="9" spans="1:14" ht="15.75" thickBot="1">
      <c r="A9" s="4"/>
      <c r="B9" s="4"/>
      <c r="C9" s="4"/>
      <c r="D9" s="4"/>
      <c r="E9" s="4"/>
      <c r="F9" s="4"/>
      <c r="G9" s="4"/>
      <c r="H9" s="4"/>
      <c r="I9" s="4"/>
      <c r="J9" s="4"/>
      <c r="K9" s="5"/>
    </row>
    <row r="10" spans="1:14" ht="15.75" thickTop="1">
      <c r="A10" s="84" t="s">
        <v>7</v>
      </c>
      <c r="B10" s="86" t="s">
        <v>8</v>
      </c>
      <c r="C10" s="86" t="s">
        <v>9</v>
      </c>
      <c r="D10" s="86"/>
      <c r="E10" s="86"/>
      <c r="F10" s="86" t="s">
        <v>10</v>
      </c>
      <c r="G10" s="86"/>
      <c r="H10" s="86"/>
      <c r="I10" s="86"/>
      <c r="J10" s="102" t="s">
        <v>80</v>
      </c>
      <c r="K10" s="88" t="s">
        <v>81</v>
      </c>
    </row>
    <row r="11" spans="1:14" ht="57">
      <c r="A11" s="85"/>
      <c r="B11" s="87"/>
      <c r="C11" s="6" t="s">
        <v>12</v>
      </c>
      <c r="D11" s="6" t="s">
        <v>13</v>
      </c>
      <c r="E11" s="6" t="s">
        <v>14</v>
      </c>
      <c r="F11" s="6" t="s">
        <v>12</v>
      </c>
      <c r="G11" s="6" t="s">
        <v>13</v>
      </c>
      <c r="H11" s="6" t="s">
        <v>14</v>
      </c>
      <c r="I11" s="6" t="s">
        <v>15</v>
      </c>
      <c r="J11" s="103"/>
      <c r="K11" s="89"/>
    </row>
    <row r="12" spans="1:14" s="34" customFormat="1" ht="15.75">
      <c r="A12" s="7" t="s">
        <v>16</v>
      </c>
      <c r="B12" s="8" t="s">
        <v>17</v>
      </c>
      <c r="C12" s="9">
        <f t="shared" ref="C12:I12" si="0">C13+C14+C15+C16+C17+C18+C19</f>
        <v>143</v>
      </c>
      <c r="D12" s="9">
        <f t="shared" si="0"/>
        <v>2847</v>
      </c>
      <c r="E12" s="9">
        <f t="shared" si="0"/>
        <v>1984</v>
      </c>
      <c r="F12" s="9">
        <f t="shared" si="0"/>
        <v>141</v>
      </c>
      <c r="G12" s="10">
        <f t="shared" si="0"/>
        <v>42433</v>
      </c>
      <c r="H12" s="10">
        <f t="shared" si="0"/>
        <v>2348</v>
      </c>
      <c r="I12" s="10">
        <f t="shared" si="0"/>
        <v>40054</v>
      </c>
      <c r="J12" s="36"/>
      <c r="K12" s="37"/>
      <c r="N12" s="38"/>
    </row>
    <row r="13" spans="1:14" s="34" customFormat="1" ht="15.75">
      <c r="A13" s="13">
        <v>1</v>
      </c>
      <c r="B13" s="14" t="s">
        <v>18</v>
      </c>
      <c r="C13" s="15">
        <v>40</v>
      </c>
      <c r="D13" s="15">
        <v>673</v>
      </c>
      <c r="E13" s="15">
        <f>K13*31</f>
        <v>806</v>
      </c>
      <c r="F13" s="15">
        <v>40</v>
      </c>
      <c r="G13" s="16">
        <f>'[6]01'!I9+'[6]01'!I17+'[6]02'!I9+'[6]02'!I17+'[6]03'!I9+'[6]03'!I17+'[6]04'!I9+'[6]04'!I17+'[6]05'!I9+'[6]05'!I17+'[6]06'!I9+'[6]06'!I17+'[6]07'!I9+'[6]07'!I17+'[6]08'!I9+'[6]08'!I17+'[6]09'!I9+'[6]09'!I17+'[6]10'!I9+'[6]10'!I17+'[6]11'!I9+'[6]11'!I17+'[6]12'!I9+'[6]12'!I17+'[6]13'!I9+'[6]13'!I17+'[6]14'!I9+'[6]14'!I17+'[6]15'!I9+'[6]15'!I17+'[6]16'!I9+'[6]16'!I17+'[6]17'!I9+'[6]17'!I17+'[6]18'!I9+'[6]18'!I17+'[6]19'!I9+'[6]19'!I17+'[6]20'!I9+'[6]20'!I17+'[6]21'!I9+'[6]21'!I17+'[6]22'!I9+'[6]22'!I17+'[6]23'!I9+'[6]23'!I17+'[6]24'!I9+'[6]24'!I17+'[6]25'!I9+'[6]25'!I17+'[6]26'!I9+'[6]26'!I17+'[6]27'!I9+'[6]27'!I17+'[6]28'!I9+'[6]28'!I17+'[6]29'!I9+'[6]29'!I17+'[6]30'!I9+'[6]30'!I17+'[6]31'!I9+'[6]31'!I17</f>
        <v>16050</v>
      </c>
      <c r="H13" s="16">
        <f>'[6]01'!E9+'[6]01'!E17+'[6]02'!E9+'[6]02'!E17+'[6]03'!E9+'[6]03'!E17+'[6]04'!E9+'[6]04'!E17+'[6]05'!E9+'[6]05'!E17+'[6]06'!E9+'[6]06'!E17+'[6]07'!E9+'[6]07'!E17+'[6]08'!E9+'[6]08'!E17+'[6]09'!E9+'[6]09'!E17+'[6]10'!E9+'[6]10'!E17+'[6]11'!E9+'[6]11'!E17+'[6]12'!E9+'[6]12'!E17+'[6]13'!E9+'[6]13'!E17+'[6]14'!E9+'[6]14'!E17+'[6]15'!E9+'[6]15'!E17+'[6]16'!E9+'[6]16'!E17+'[6]17'!E9+'[6]17'!E17+'[6]18'!E9+'[6]18'!E17+'[6]19'!E9+'[6]19'!E17+'[6]20'!E9+'[6]20'!E17+'[6]21'!E9+'[6]21'!E17+'[6]22'!E9+'[6]22'!E17+'[6]23'!E9+'[6]23'!E17+'[6]24'!E9+'[6]24'!E17+'[6]25'!E9+'[6]25'!E17+'[6]26'!E9+'[6]26'!E17+'[6]27'!E9+'[6]27'!E17+'[6]28'!E9+'[6]28'!E17+'[6]29'!E9+'[6]29'!E17+'[6]30'!E9+'[6]30'!E17+'[6]31'!E9+'[6]31'!E17</f>
        <v>986</v>
      </c>
      <c r="I13" s="16">
        <f>'[6]01'!H9+'[6]01'!H17+'[6]02'!H9+'[6]02'!H17+'[6]03'!H9+'[6]03'!H17+'[6]04'!H9+'[6]04'!H17+'[6]05'!H9+'[6]05'!H17+'[6]06'!H9+'[6]06'!H17+'[6]07'!H9+'[6]07'!H17+'[6]08'!H9+'[6]08'!H17+'[6]09'!H9+'[6]09'!H17+'[6]10'!H9+'[6]10'!H17+'[6]11'!H9+'[6]11'!H17+'[6]12'!H9+'[6]12'!H17+'[6]13'!H9+'[6]13'!H17+'[6]14'!H9+'[6]14'!H17+'[6]15'!H9+'[6]15'!H17+'[6]16'!H9+'[6]16'!H17+'[6]17'!H9+'[6]17'!H17+'[6]18'!H9+'[6]18'!H17+'[6]19'!H9+'[6]19'!H17+'[6]20'!H9+'[6]20'!H17+'[6]21'!H9+'[6]21'!H17+'[6]22'!H9+'[6]22'!H17+'[6]23'!H9+'[6]23'!H17+'[6]24'!H9+'[6]24'!H17+'[6]25'!H9+'[6]25'!H17+'[6]26'!H9+'[6]26'!H17+'[6]27'!H9+'[6]27'!H17+'[6]28'!H9+'[6]28'!H17+'[6]29'!H9+'[6]29'!H17+'[6]30'!H9+'[6]30'!H17+'[6]31'!H9+'[6]31'!H17</f>
        <v>15064</v>
      </c>
      <c r="J13" s="39">
        <f>H13/E13%</f>
        <v>122.33250620347394</v>
      </c>
      <c r="K13" s="17">
        <v>26</v>
      </c>
      <c r="M13" s="38"/>
    </row>
    <row r="14" spans="1:14" s="34" customFormat="1" ht="15.75">
      <c r="A14" s="13">
        <v>2</v>
      </c>
      <c r="B14" s="14" t="s">
        <v>19</v>
      </c>
      <c r="C14" s="15">
        <v>49</v>
      </c>
      <c r="D14" s="15">
        <v>1105</v>
      </c>
      <c r="E14" s="15">
        <f t="shared" ref="E14:E49" si="1">K14*31</f>
        <v>527</v>
      </c>
      <c r="F14" s="15">
        <v>49</v>
      </c>
      <c r="G14" s="16">
        <f>'[6]01'!I12+'[6]01'!I18+'[6]02'!I12+'[6]02'!I18+'[6]03'!I12+'[6]03'!I18+'[6]04'!I12+'[6]04'!I18+'[6]05'!I12+'[6]05'!I18+'[6]06'!I12+'[6]06'!I18+'[6]07'!I12+'[6]07'!I18+'[6]08'!I12+'[6]08'!I18+'[6]09'!I12+'[6]09'!I18+'[6]10'!I12+'[6]10'!I18+'[6]11'!I12+'[6]11'!I18+'[6]12'!I12+'[6]12'!I18+'[6]13'!I12+'[6]13'!I18+'[6]14'!I12+'[6]14'!I18+'[6]15'!I12+'[6]15'!I18+'[6]16'!I12+'[6]16'!I18+'[6]17'!I12+'[6]17'!I18+'[6]18'!I12+'[6]18'!I18+'[6]19'!I12+'[6]19'!I18+'[6]20'!I12+'[6]20'!I18+'[6]21'!I12+'[6]21'!I18+'[6]22'!I12+'[6]22'!I18+'[6]23'!I12+'[6]23'!I18+'[6]24'!I12+'[6]24'!I18+'[6]25'!I12+'[6]25'!I18+'[6]26'!I12+'[6]26'!I18+'[6]27'!I12+'[6]27'!I18+'[6]28'!I12+'[6]28'!I18+'[6]29'!I12+'[6]29'!I18+'[6]30'!I12+'[6]30'!I18+'[6]31'!I12+'[6]31'!I18</f>
        <v>13298</v>
      </c>
      <c r="H14" s="16">
        <f>'[6]01'!E12+'[6]01'!E18+'[6]02'!E12+'[6]02'!E18+'[6]03'!E12+'[6]03'!E18+'[6]04'!E12+'[6]04'!E18+'[6]05'!E12+'[6]05'!E18+'[6]06'!E12+'[6]06'!E18+'[6]07'!E12+'[6]07'!E18+'[6]08'!E12+'[6]08'!E18+'[6]09'!E12+'[6]09'!E18+'[6]10'!E12+'[6]10'!E18+'[6]11'!E12+'[6]11'!E18+'[6]12'!E12+'[6]12'!E18+'[6]13'!E12+'[6]13'!E18+'[6]14'!E12+'[6]14'!E18+'[6]15'!E12+'[6]15'!E18+'[6]16'!E12+'[6]16'!E18+'[6]17'!E12+'[6]17'!E18+'[6]18'!E12+'[6]18'!E18+'[6]19'!E12+'[6]19'!E18+'[6]20'!E12+'[6]20'!E18+'[6]21'!E12+'[6]21'!E18+'[6]22'!E12+'[6]22'!E18+'[6]23'!E12+'[6]23'!E18+'[6]24'!E12+'[6]24'!E18+'[6]25'!E12+'[6]25'!E18+'[6]26'!E12+'[6]26'!E18+'[6]27'!E12+'[6]27'!E18+'[6]28'!E12+'[6]28'!E18+'[6]29'!E12+'[6]29'!E18+'[6]30'!E12+'[6]30'!E18+'[6]31'!E12+'[6]31'!E18</f>
        <v>642</v>
      </c>
      <c r="I14" s="16">
        <f>'[6]01'!H12+'[6]01'!H18+'[6]02'!H12+'[6]02'!H18+'[6]03'!H12+'[6]03'!H18+'[6]04'!H12+'[6]04'!H18+'[6]05'!H12+'[6]05'!H18+'[6]06'!H12+'[6]06'!H18+'[6]07'!H12+'[6]07'!H18+'[6]08'!H12+'[6]08'!H18+'[6]09'!H12+'[6]09'!H18+'[6]10'!H12+'[6]10'!H18+'[6]11'!H12+'[6]11'!H18+'[6]12'!H12+'[6]12'!H18+'[6]13'!H12+'[6]13'!H18+'[6]14'!H12+'[6]14'!H18+'[6]15'!H12+'[6]15'!H18+'[6]16'!H12+'[6]16'!H18+'[6]17'!H12+'[6]17'!H18+'[6]18'!H12+'[6]18'!H18+'[6]19'!H12+'[6]19'!H18+'[6]20'!H12+'[6]20'!H18+'[6]21'!H12+'[6]21'!H18+'[6]22'!H12+'[6]22'!H18+'[6]23'!H12+'[6]23'!H18+'[6]24'!H12+'[6]24'!H18+'[6]25'!H12+'[6]25'!H18+'[6]26'!H12+'[6]26'!H18+'[6]27'!H12+'[6]27'!H18+'[6]28'!H12+'[6]28'!H18+'[6]29'!H12+'[6]29'!H18+'[6]30'!H12+'[6]30'!H18+'[6]31'!H12+'[6]31'!H18</f>
        <v>12656</v>
      </c>
      <c r="J14" s="39">
        <f t="shared" ref="J14:J51" si="2">H14/E14%</f>
        <v>121.82163187855788</v>
      </c>
      <c r="K14" s="17">
        <v>17</v>
      </c>
      <c r="M14" s="38"/>
    </row>
    <row r="15" spans="1:14" s="34" customFormat="1" ht="15.75">
      <c r="A15" s="13">
        <v>3</v>
      </c>
      <c r="B15" s="14" t="s">
        <v>20</v>
      </c>
      <c r="C15" s="15">
        <v>44</v>
      </c>
      <c r="D15" s="15">
        <v>829</v>
      </c>
      <c r="E15" s="15">
        <f t="shared" si="1"/>
        <v>527</v>
      </c>
      <c r="F15" s="15">
        <v>44</v>
      </c>
      <c r="G15" s="16">
        <f>'[6]01'!I13+'[6]01'!I19+'[6]02'!I13+'[6]02'!I19+'[6]03'!I13+'[6]03'!I19+'[6]04'!I13+'[6]04'!I19+'[6]05'!I13+'[6]05'!I19+'[6]06'!I13+'[6]06'!I19+'[6]07'!I13+'[6]07'!I19+'[6]08'!I13+'[6]08'!I19+'[6]09'!I13+'[6]09'!I19+'[6]10'!I13+'[6]10'!I19+'[6]11'!I13+'[6]11'!I19+'[6]12'!I13+'[6]12'!I19+'[6]13'!I13+'[6]13'!I19+'[6]14'!I13+'[6]14'!I19+'[6]15'!I13+'[6]15'!I19+'[6]16'!I13+'[6]16'!I19+'[6]17'!I13+'[6]17'!I19+'[6]18'!I13+'[6]18'!I19+'[6]19'!I13+'[6]19'!I19+'[6]20'!I13+'[6]20'!I19+'[6]21'!I13+'[6]21'!I19+'[6]22'!I13+'[6]22'!I19+'[6]23'!I13+'[6]23'!I19+'[6]24'!I13+'[6]24'!I19+'[6]25'!I13+'[6]25'!I19+'[6]26'!I13+'[6]26'!I19+'[6]27'!I13+'[6]27'!I19+'[6]28'!I13+'[6]28'!I19+'[6]29'!I13+'[6]29'!I19+'[6]30'!I13+'[6]30'!I19+'[6]31'!I13+'[6]31'!I19</f>
        <v>10451</v>
      </c>
      <c r="H15" s="16">
        <f>'[6]01'!E13+'[6]01'!E19+'[6]02'!E13+'[6]02'!E19+'[6]03'!E13+'[6]03'!E19+'[6]04'!E13+'[6]04'!E19+'[6]05'!E13+'[6]05'!E19+'[6]06'!E13+'[6]06'!E19+'[6]07'!E13+'[6]07'!E19+'[6]08'!E13+'[6]08'!E19+'[6]09'!E13+'[6]09'!E19+'[6]10'!E13+'[6]10'!E19+'[6]11'!E13+'[6]11'!E19+'[6]12'!E13+'[6]12'!E19+'[6]13'!E13+'[6]13'!E19+'[6]14'!E13+'[6]14'!E19+'[6]15'!E13+'[6]15'!E19+'[6]16'!E13+'[6]16'!E19+'[6]17'!E13+'[6]17'!E19+'[6]18'!E13+'[6]18'!E19+'[6]19'!E13+'[6]19'!E19+'[6]20'!E13+'[6]20'!E19+'[6]21'!E13+'[6]21'!E19+'[6]22'!E13+'[6]22'!E19+'[6]23'!E13+'[6]23'!E19+'[6]24'!E13+'[6]24'!E19+'[6]25'!E13+'[6]25'!E19+'[6]26'!E13+'[6]26'!E19+'[6]27'!E13+'[6]27'!E19+'[6]28'!E13+'[6]28'!E19+'[6]29'!E13+'[6]29'!E19+'[6]30'!E13+'[6]30'!E19+'[6]31'!E13+'[6]31'!E19</f>
        <v>597</v>
      </c>
      <c r="I15" s="16">
        <f>'[6]01'!H13+'[6]01'!H19+'[6]02'!H13+'[6]02'!H19+'[6]03'!H13+'[6]03'!H19+'[6]04'!H13+'[6]04'!H19+'[6]05'!H13+'[6]05'!H19+'[6]06'!H13+'[6]06'!H19+'[6]07'!H13+'[6]07'!H19+'[6]08'!H13+'[6]08'!H19+'[6]09'!H13+'[6]09'!H19+'[6]10'!H13+'[6]10'!H19+'[6]11'!H13+'[6]11'!H19+'[6]12'!H13+'[6]12'!H19+'[6]13'!H13+'[6]13'!H19+'[6]14'!H13+'[6]14'!H19+'[6]15'!H13+'[6]15'!H19+'[6]16'!H13+'[6]16'!H19+'[6]17'!H13+'[6]17'!H19+'[6]18'!H13+'[6]18'!H19+'[6]19'!H13+'[6]19'!H19+'[6]20'!H13+'[6]20'!H19+'[6]21'!H13+'[6]21'!H19+'[6]22'!H13+'[6]22'!H19+'[6]23'!H13+'[6]23'!H19+'[6]24'!H13+'[6]24'!H19+'[6]25'!H13+'[6]25'!H19+'[6]26'!H13+'[6]26'!H19+'[6]27'!H13+'[6]27'!H19+'[6]28'!H13+'[6]28'!H19+'[6]29'!H13+'[6]29'!H19+'[6]30'!H13+'[6]30'!H19+'[6]31'!H13+'[6]31'!H19</f>
        <v>9854</v>
      </c>
      <c r="J15" s="39">
        <f t="shared" si="2"/>
        <v>113.28273244781785</v>
      </c>
      <c r="K15" s="17">
        <v>17</v>
      </c>
      <c r="M15" s="38"/>
    </row>
    <row r="16" spans="1:14" s="34" customFormat="1" ht="15.75">
      <c r="A16" s="13">
        <v>4</v>
      </c>
      <c r="B16" s="14" t="s">
        <v>21</v>
      </c>
      <c r="C16" s="15">
        <v>3</v>
      </c>
      <c r="D16" s="15">
        <v>66</v>
      </c>
      <c r="E16" s="15">
        <f t="shared" si="1"/>
        <v>31</v>
      </c>
      <c r="F16" s="15">
        <v>2</v>
      </c>
      <c r="G16" s="16">
        <f>'[6]01'!I14+'[6]01'!I22+'[6]02'!I14+'[6]02'!I22+'[6]03'!I14+'[6]03'!I22+'[6]04'!I14+'[6]04'!I22+'[6]05'!I14+'[6]05'!I22+'[6]06'!I14+'[6]06'!I22+'[6]07'!I14+'[6]07'!I22+'[6]08'!I14+'[6]08'!I22+'[6]09'!I14+'[6]09'!I22+'[6]10'!I14+'[6]10'!I22+'[6]11'!I14+'[6]11'!I22+'[6]12'!I14+'[6]12'!I22+'[6]13'!I14+'[6]13'!I22+'[6]14'!I14+'[6]14'!I22+'[6]15'!I14+'[6]15'!I22+'[6]16'!I14+'[6]16'!I22+'[6]17'!I14+'[6]17'!I22+'[6]18'!I14+'[6]18'!I22+'[6]19'!I14+'[6]19'!I22+'[6]20'!I14+'[6]20'!I22+'[6]21'!I14+'[6]21'!I22+'[6]22'!I14+'[6]22'!I22+'[6]23'!I14+'[6]23'!I22+'[6]24'!I14+'[6]24'!I22+'[6]25'!I14+'[6]25'!I22+'[6]26'!I14+'[6]26'!I22+'[6]27'!I14+'[6]27'!I22+'[6]28'!I14+'[6]28'!I22+'[6]29'!I14+'[6]29'!I22+'[6]30'!I14+'[6]30'!I22+'[6]31'!I14+'[6]31'!I22</f>
        <v>400</v>
      </c>
      <c r="H16" s="16">
        <f>'[6]01'!E14+'[6]01'!E22+'[6]02'!E14+'[6]02'!E22+'[6]03'!E14+'[6]03'!E22+'[6]04'!E14+'[6]04'!E22+'[6]05'!E14+'[6]05'!E22+'[6]06'!E14+'[6]06'!E22+'[6]07'!E14+'[6]07'!E22+'[6]08'!E14+'[6]08'!E22+'[6]09'!E14+'[6]09'!E22+'[6]10'!E14+'[6]10'!E22+'[6]11'!E14+'[6]11'!E22+'[6]12'!E14+'[6]12'!E22+'[6]13'!E14+'[6]13'!E22+'[6]14'!E14+'[6]14'!E22+'[6]15'!E14+'[6]15'!E22+'[6]16'!E14+'[6]16'!E22+'[6]17'!E14+'[6]17'!E22+'[6]18'!E14+'[6]18'!E22+'[6]19'!E14+'[6]19'!E22+'[6]20'!E14+'[6]20'!E22+'[6]21'!E14+'[6]21'!E22+'[6]22'!E14+'[6]22'!E22+'[6]23'!E14+'[6]23'!E22+'[6]24'!E14+'[6]24'!E22+'[6]25'!E14+'[6]25'!E22+'[6]26'!E14+'[6]26'!E22+'[6]27'!E14+'[6]27'!E22+'[6]28'!E14+'[6]28'!E22+'[6]29'!E14+'[6]29'!E22+'[6]30'!E14+'[6]30'!E22+'[6]31'!E14+'[6]31'!E22</f>
        <v>25</v>
      </c>
      <c r="I16" s="16">
        <f>'[6]01'!H14+'[6]01'!H22+'[6]02'!H14+'[6]02'!H22+'[6]03'!H14+'[6]03'!H22+'[6]04'!H14+'[6]04'!H22+'[6]05'!H14+'[6]05'!H22+'[6]06'!H14+'[6]06'!H22+'[6]07'!H14+'[6]07'!H22+'[6]08'!H14+'[6]08'!H22+'[6]09'!H14+'[6]09'!H22+'[6]10'!H14+'[6]10'!H22+'[6]11'!H14+'[6]11'!H22+'[6]12'!H14+'[6]12'!H22+'[6]13'!H14+'[6]13'!H22+'[6]14'!H14+'[6]14'!H22+'[6]15'!H14+'[6]15'!H22+'[6]16'!H14+'[6]16'!H22+'[6]17'!H14+'[6]17'!H22+'[6]18'!H14+'[6]18'!H22+'[6]19'!H14+'[6]19'!H22+'[6]20'!H14+'[6]20'!H22+'[6]21'!H14+'[6]21'!H22+'[6]22'!H14+'[6]22'!H22+'[6]23'!H14+'[6]23'!H22+'[6]24'!H14+'[6]24'!H22+'[6]25'!H14+'[6]25'!H22+'[6]26'!H14+'[6]26'!H22+'[6]27'!H14+'[6]27'!H22+'[6]28'!H14+'[6]28'!H22+'[6]29'!H14+'[6]29'!H22+'[6]30'!H14+'[6]30'!H22+'[6]31'!H14+'[6]31'!H22</f>
        <v>375</v>
      </c>
      <c r="J16" s="39">
        <f t="shared" si="2"/>
        <v>80.645161290322577</v>
      </c>
      <c r="K16" s="17">
        <v>1</v>
      </c>
      <c r="M16" s="38"/>
    </row>
    <row r="17" spans="1:18" s="34" customFormat="1" ht="15.75">
      <c r="A17" s="13">
        <v>5</v>
      </c>
      <c r="B17" s="14" t="s">
        <v>22</v>
      </c>
      <c r="C17" s="15">
        <v>2</v>
      </c>
      <c r="D17" s="15">
        <v>80</v>
      </c>
      <c r="E17" s="15">
        <f t="shared" si="1"/>
        <v>31</v>
      </c>
      <c r="F17" s="15">
        <v>2</v>
      </c>
      <c r="G17" s="16">
        <f>'[6]01'!I15+'[6]02'!I15+'[6]03'!I15+'[6]04'!I15+'[6]05'!I15+'[6]06'!I15+'[6]07'!I15+'[6]08'!I15+'[6]09'!I15+'[6]10'!I15+'[6]11'!I15+'[6]12'!I15+'[6]13'!I15+'[6]14'!I15+'[6]15'!I15+'[6]16'!I15+'[6]17'!I15+'[6]18'!I15+'[6]19'!I15+'[6]20'!I15+'[6]21'!I15+'[6]22'!I15+'[6]23'!I15+'[6]24'!I15+'[6]25'!I15+'[6]26'!I15+'[6]27'!I15+'[6]28'!I15+'[6]29'!I15+'[6]30'!I15+'[6]31'!I15</f>
        <v>1162</v>
      </c>
      <c r="H17" s="16">
        <f>'[6]01'!E15+'[6]02'!E15+'[6]03'!E15+'[6]04'!E15+'[6]05'!E15+'[6]06'!E15+'[6]07'!E15+'[6]08'!E15+'[6]09'!E15+'[6]10'!E15+'[6]11'!E15+'[6]12'!E15+'[6]13'!E15+'[6]14'!E15+'[6]15'!E15+'[6]16'!E15+'[6]17'!E15+'[6]18'!E15+'[6]19'!E15+'[6]20'!E15+'[6]21'!E15+'[6]22'!E15+'[6]23'!E15+'[6]24'!E15+'[6]25'!E15+'[6]26'!E15+'[6]27'!E15+'[6]28'!E15+'[6]29'!E15+'[6]30'!E15+'[6]31'!E15</f>
        <v>31</v>
      </c>
      <c r="I17" s="16">
        <f>'[6]01'!H15+'[6]02'!H15+'[6]03'!H15+'[6]04'!H15+'[6]05'!H15+'[6]06'!H15+'[6]07'!H15+'[6]08'!H15+'[6]09'!H15+'[6]10'!H15+'[6]11'!H15+'[6]12'!H15+'[6]13'!H15+'[6]14'!H15+'[6]15'!H15+'[6]16'!H15+'[6]17'!H15+'[6]18'!H15+'[6]19'!H15+'[6]20'!H15+'[6]21'!H15+'[6]22'!H15+'[6]23'!H15+'[6]24'!H15+'[6]25'!H15+'[6]26'!H15+'[6]27'!H15+'[6]28'!H15+'[6]29'!H15+'[6]30'!H15+'[6]31'!H15</f>
        <v>1100</v>
      </c>
      <c r="J17" s="39">
        <f t="shared" si="2"/>
        <v>100</v>
      </c>
      <c r="K17" s="17">
        <v>1</v>
      </c>
      <c r="M17" s="38"/>
    </row>
    <row r="18" spans="1:18" s="34" customFormat="1" ht="15.75">
      <c r="A18" s="13">
        <v>6</v>
      </c>
      <c r="B18" s="14" t="s">
        <v>23</v>
      </c>
      <c r="C18" s="15">
        <v>3</v>
      </c>
      <c r="D18" s="15">
        <v>62</v>
      </c>
      <c r="E18" s="15">
        <f t="shared" si="1"/>
        <v>31</v>
      </c>
      <c r="F18" s="15">
        <v>2</v>
      </c>
      <c r="G18" s="16">
        <f>'[6]01'!I20+'[6]02'!I20+'[6]03'!I20+'[6]04'!I20+'[6]05'!I20+'[6]06'!I20+'[6]07'!I20+'[6]08'!I20+'[6]09'!I20+'[6]10'!I20+'[6]11'!I20+'[6]12'!I20+'[6]13'!I20+'[6]14'!I20+'[6]15'!I20+'[6]16'!I20+'[6]17'!I20+'[6]18'!I20+'[6]19'!I20+'[6]20'!I20+'[6]21'!I20+'[6]22'!I20+'[6]23'!I20+'[6]24'!I20+'[6]25'!I20+'[6]26'!I20+'[6]27'!I20+'[6]28'!I20+'[6]29'!I20+'[6]30'!I20+'[6]31'!I20</f>
        <v>512</v>
      </c>
      <c r="H18" s="16">
        <f>'[6]01'!E20+'[6]02'!E20+'[6]03'!E20+'[6]04'!E20+'[6]05'!E20+'[6]06'!E20+'[6]07'!E20+'[6]08'!E20+'[6]09'!E20+'[6]10'!E20+'[6]11'!E20+'[6]12'!E20+'[6]13'!E20+'[6]14'!E20+'[6]15'!E20+'[6]16'!E20+'[6]17'!E20+'[6]18'!E20+'[6]19'!E20+'[6]20'!E20+'[6]21'!E20+'[6]22'!E20+'[6]23'!E20+'[6]24'!E20+'[6]25'!E20+'[6]26'!E20+'[6]27'!E20+'[6]28'!E20+'[6]29'!E20+'[6]30'!E20+'[6]31'!E20</f>
        <v>32</v>
      </c>
      <c r="I18" s="16">
        <f>'[6]01'!H20+'[6]02'!H20+'[6]03'!H20+'[6]04'!H20+'[6]05'!H20+'[6]06'!H20+'[6]07'!H20+'[6]08'!H20+'[6]09'!H20+'[6]10'!H20+'[6]11'!H20+'[6]12'!H20+'[6]13'!H20+'[6]14'!H20+'[6]15'!H20+'[6]16'!H20+'[6]17'!H20+'[6]18'!H20+'[6]19'!H20+'[6]20'!H20+'[6]21'!H20+'[6]22'!H20+'[6]23'!H20+'[6]24'!H20+'[6]25'!H20+'[6]26'!H20+'[6]27'!H20+'[6]28'!H20+'[6]29'!H20+'[6]30'!H20+'[6]31'!H20</f>
        <v>480</v>
      </c>
      <c r="J18" s="39">
        <f t="shared" si="2"/>
        <v>103.22580645161291</v>
      </c>
      <c r="K18" s="17">
        <v>1</v>
      </c>
      <c r="M18" s="38"/>
    </row>
    <row r="19" spans="1:18" s="34" customFormat="1" ht="15.75">
      <c r="A19" s="13">
        <v>7</v>
      </c>
      <c r="B19" s="14" t="s">
        <v>24</v>
      </c>
      <c r="C19" s="15">
        <v>2</v>
      </c>
      <c r="D19" s="15">
        <v>32</v>
      </c>
      <c r="E19" s="15">
        <f t="shared" si="1"/>
        <v>31</v>
      </c>
      <c r="F19" s="15">
        <v>2</v>
      </c>
      <c r="G19" s="16">
        <f>'[6]01'!I21+'[6]02'!I21+'[6]03'!I21+'[6]04'!I21+'[6]05'!I21+'[6]06'!I21+'[6]07'!I21+'[6]08'!I21+'[6]09'!I21+'[6]10'!I21+'[6]11'!I21+'[6]12'!I21+'[6]13'!I21+'[6]14'!I21+'[6]15'!I21+'[6]16'!I21+'[6]17'!I21+'[6]18'!I21+'[6]19'!I21+'[6]20'!I21+'[6]21'!I21+'[6]22'!I21+'[6]23'!I21+'[6]24'!I21+'[6]25'!I21+'[6]26'!I21+'[6]27'!I21+'[6]28'!I21+'[6]29'!I21+'[6]30'!I21+'[6]31'!I21</f>
        <v>560</v>
      </c>
      <c r="H19" s="16">
        <f>'[6]01'!E21+'[6]02'!E21+'[6]03'!E21+'[6]04'!E21+'[6]05'!E21+'[6]06'!E21+'[6]07'!E21+'[6]08'!E21+'[6]09'!E21+'[6]10'!E21+'[6]11'!E21+'[6]12'!E21+'[6]13'!E21+'[6]14'!E21+'[6]15'!E21+'[6]16'!E21+'[6]17'!E21+'[6]18'!E21+'[6]19'!E21+'[6]20'!E21+'[6]21'!E21+'[6]22'!E21+'[6]23'!E21+'[6]24'!E21+'[6]25'!E21+'[6]26'!E21+'[6]27'!E21+'[6]28'!E21+'[6]29'!E21+'[6]30'!E21+'[6]31'!E21</f>
        <v>35</v>
      </c>
      <c r="I19" s="16">
        <f>'[6]01'!H21+'[6]02'!H21+'[6]03'!H21+'[6]04'!H21+'[6]05'!H21+'[6]06'!H21+'[6]07'!H21+'[6]08'!H21+'[6]09'!H21+'[6]10'!H21+'[6]11'!H21+'[6]12'!H21+'[6]13'!H21+'[6]14'!H21+'[6]15'!H21+'[6]16'!H21+'[6]17'!H21+'[6]18'!H21+'[6]19'!H21+'[6]20'!H21+'[6]21'!H21+'[6]22'!H21+'[6]23'!H21+'[6]24'!H21+'[6]25'!H21+'[6]26'!H21+'[6]27'!H21+'[6]28'!H21+'[6]29'!H21+'[6]30'!H21+'[6]31'!H21</f>
        <v>525</v>
      </c>
      <c r="J19" s="39">
        <f t="shared" si="2"/>
        <v>112.90322580645162</v>
      </c>
      <c r="K19" s="17">
        <v>1</v>
      </c>
      <c r="M19" s="38"/>
    </row>
    <row r="20" spans="1:18" s="34" customFormat="1" ht="15.75">
      <c r="A20" s="7" t="s">
        <v>25</v>
      </c>
      <c r="B20" s="19" t="s">
        <v>26</v>
      </c>
      <c r="C20" s="9">
        <f t="shared" ref="C20:I20" si="3">C21</f>
        <v>29</v>
      </c>
      <c r="D20" s="9">
        <f t="shared" si="3"/>
        <v>541</v>
      </c>
      <c r="E20" s="9">
        <f t="shared" si="3"/>
        <v>1860</v>
      </c>
      <c r="F20" s="9">
        <f t="shared" si="3"/>
        <v>29</v>
      </c>
      <c r="G20" s="10">
        <f t="shared" si="3"/>
        <v>41448</v>
      </c>
      <c r="H20" s="10">
        <f t="shared" si="3"/>
        <v>2544</v>
      </c>
      <c r="I20" s="10">
        <f t="shared" si="3"/>
        <v>38880</v>
      </c>
      <c r="J20" s="40"/>
      <c r="K20" s="37"/>
      <c r="M20" s="38"/>
    </row>
    <row r="21" spans="1:18" s="34" customFormat="1" ht="15.75">
      <c r="A21" s="13">
        <v>1</v>
      </c>
      <c r="B21" s="14" t="s">
        <v>27</v>
      </c>
      <c r="C21" s="15">
        <v>29</v>
      </c>
      <c r="D21" s="15">
        <v>541</v>
      </c>
      <c r="E21" s="15">
        <f t="shared" si="1"/>
        <v>1860</v>
      </c>
      <c r="F21" s="15">
        <v>29</v>
      </c>
      <c r="G21" s="16">
        <f>'[6]01'!I24+'[6]02'!I24+'[6]03'!I24+'[6]04'!I24+'[6]05'!I24+'[6]06'!I24+'[6]07'!I24+'[6]08'!I24+'[6]09'!I24+'[6]10'!I24+'[6]11'!I24+'[6]12'!I24+'[6]13'!I24+'[6]14'!I24+'[6]15'!I24+'[6]16'!I24+'[6]17'!I24+'[6]18'!I24+'[6]19'!I24+'[6]20'!I24+'[6]21'!I24+'[6]22'!I24+'[6]23'!I24+'[6]24'!I24+'[6]25'!I24+'[6]26'!I24+'[6]27'!I24+'[6]28'!I24+'[6]29'!I24+'[6]30'!I24+'[6]31'!I24</f>
        <v>41448</v>
      </c>
      <c r="H21" s="16">
        <f>'[6]01'!E24+'[6]02'!E24+'[6]03'!E24+'[6]04'!E24+'[6]05'!E24+'[6]06'!E24+'[6]07'!E24+'[6]08'!E24+'[6]09'!E24+'[6]10'!E24+'[6]11'!E24+'[6]12'!E24+'[6]13'!E24+'[6]14'!E24+'[6]15'!E24+'[6]16'!E24+'[6]17'!E24+'[6]18'!E24+'[6]19'!E24+'[6]20'!E24+'[6]21'!E24+'[6]22'!E24+'[6]23'!E24+'[6]24'!E24+'[6]25'!E24+'[6]26'!E24+'[6]27'!E24+'[6]28'!E24+'[6]29'!E24+'[6]30'!E24+'[6]31'!E24</f>
        <v>2544</v>
      </c>
      <c r="I21" s="16">
        <f>'[6]01'!H24+'[6]02'!H24+'[6]03'!H24+'[6]04'!H24+'[6]05'!H24+'[6]06'!H24+'[6]07'!H24+'[6]08'!H24+'[6]09'!H24+'[6]10'!H24+'[6]11'!H24+'[6]12'!H24+'[6]13'!H24+'[6]14'!H24+'[6]15'!H24+'[6]16'!H24+'[6]17'!H24+'[6]18'!H24+'[6]19'!H24+'[6]20'!H24+'[6]21'!H24+'[6]22'!H24+'[6]23'!H24+'[6]24'!H24+'[6]25'!H24+'[6]26'!H24+'[6]27'!H24+'[6]28'!H24+'[6]29'!H24+'[6]30'!H24+'[6]31'!H24</f>
        <v>38880</v>
      </c>
      <c r="J21" s="39">
        <f t="shared" si="2"/>
        <v>136.77419354838707</v>
      </c>
      <c r="K21" s="17">
        <v>60</v>
      </c>
      <c r="M21" s="38"/>
    </row>
    <row r="22" spans="1:18" s="34" customFormat="1" ht="15.75">
      <c r="A22" s="7" t="s">
        <v>28</v>
      </c>
      <c r="B22" s="19" t="s">
        <v>29</v>
      </c>
      <c r="C22" s="9">
        <f t="shared" ref="C22:I22" si="4">C23</f>
        <v>2</v>
      </c>
      <c r="D22" s="9">
        <f t="shared" si="4"/>
        <v>68</v>
      </c>
      <c r="E22" s="9">
        <f t="shared" si="4"/>
        <v>31</v>
      </c>
      <c r="F22" s="9">
        <f t="shared" si="4"/>
        <v>1</v>
      </c>
      <c r="G22" s="10">
        <f t="shared" si="4"/>
        <v>678</v>
      </c>
      <c r="H22" s="10">
        <f t="shared" si="4"/>
        <v>21</v>
      </c>
      <c r="I22" s="10">
        <f t="shared" si="4"/>
        <v>640</v>
      </c>
      <c r="J22" s="40"/>
      <c r="K22" s="37"/>
      <c r="M22" s="38"/>
    </row>
    <row r="23" spans="1:18" s="34" customFormat="1" ht="15.75">
      <c r="A23" s="13">
        <v>1</v>
      </c>
      <c r="B23" s="14" t="s">
        <v>30</v>
      </c>
      <c r="C23" s="15">
        <v>2</v>
      </c>
      <c r="D23" s="15">
        <v>68</v>
      </c>
      <c r="E23" s="15">
        <f t="shared" si="1"/>
        <v>31</v>
      </c>
      <c r="F23" s="15">
        <v>1</v>
      </c>
      <c r="G23" s="16">
        <f>'[6]01'!I26+'[6]02'!I26+'[6]03'!I26+'[6]04'!I26+'[6]05'!I26+'[6]06'!I26+'[6]07'!I26+'[6]08'!I26+'[6]09'!I26+'[6]10'!I26+'[6]11'!I26+'[6]12'!I26+'[6]13'!I26+'[6]14'!I26+'[6]15'!I26+'[6]16'!I26+'[6]17'!I26+'[6]18'!I26+'[6]19'!I26+'[6]20'!I26+'[6]21'!I26+'[6]22'!I26+'[6]23'!I26+'[6]24'!I26+'[6]25'!I26+'[6]26'!I26+'[6]27'!I26+'[6]28'!I26+'[6]29'!I26+'[6]30'!I26+'[6]31'!I26</f>
        <v>678</v>
      </c>
      <c r="H23" s="16">
        <f>'[6]01'!E26+'[6]02'!E26+'[6]03'!E26+'[6]04'!E26+'[6]05'!E26+'[6]06'!E26+'[6]07'!E26+'[6]08'!E26+'[6]09'!E26+'[6]10'!E26+'[6]11'!E26+'[6]12'!E26+'[6]13'!E26+'[6]14'!E26+'[6]15'!E26+'[6]16'!E26+'[6]17'!E26+'[6]18'!E26+'[6]19'!E26+'[6]20'!E26+'[6]21'!E26+'[6]22'!E26+'[6]23'!E26+'[6]24'!E26+'[6]25'!E26+'[6]26'!E26+'[6]27'!E26+'[6]28'!E26+'[6]29'!E26+'[6]30'!E26+'[6]31'!E26</f>
        <v>21</v>
      </c>
      <c r="I23" s="16">
        <f>'[6]01'!H26+'[6]02'!H26+'[6]03'!H26+'[6]04'!H26+'[6]05'!H26+'[6]06'!H26+'[6]07'!H26+'[6]08'!H26+'[6]09'!H26+'[6]10'!H26+'[6]11'!H26+'[6]12'!H26+'[6]13'!H26+'[6]14'!H26+'[6]15'!H26+'[6]16'!H26+'[6]17'!H26+'[6]18'!H26+'[6]19'!H26+'[6]20'!H26+'[6]21'!H26+'[6]22'!H26+'[6]23'!H26+'[6]24'!H26+'[6]25'!H26+'[6]26'!H26+'[6]27'!H26+'[6]28'!H26+'[6]29'!H26+'[6]30'!H26+'[6]31'!H26</f>
        <v>640</v>
      </c>
      <c r="J23" s="39">
        <f t="shared" si="2"/>
        <v>67.741935483870975</v>
      </c>
      <c r="K23" s="41">
        <v>1</v>
      </c>
      <c r="M23" s="38"/>
      <c r="O23" s="38">
        <f>22-H23</f>
        <v>1</v>
      </c>
    </row>
    <row r="24" spans="1:18" s="34" customFormat="1" ht="15.75">
      <c r="A24" s="7" t="s">
        <v>31</v>
      </c>
      <c r="B24" s="19" t="s">
        <v>32</v>
      </c>
      <c r="C24" s="9">
        <f t="shared" ref="C24:I24" si="5">C25</f>
        <v>2</v>
      </c>
      <c r="D24" s="9">
        <f t="shared" si="5"/>
        <v>56</v>
      </c>
      <c r="E24" s="9">
        <f t="shared" si="5"/>
        <v>31</v>
      </c>
      <c r="F24" s="9">
        <f t="shared" si="5"/>
        <v>2</v>
      </c>
      <c r="G24" s="10">
        <f t="shared" si="5"/>
        <v>865</v>
      </c>
      <c r="H24" s="10">
        <f t="shared" si="5"/>
        <v>31</v>
      </c>
      <c r="I24" s="10">
        <f t="shared" si="5"/>
        <v>834</v>
      </c>
      <c r="J24" s="40"/>
      <c r="K24" s="37"/>
      <c r="M24" s="38"/>
    </row>
    <row r="25" spans="1:18" s="34" customFormat="1" ht="15.75">
      <c r="A25" s="13">
        <v>1</v>
      </c>
      <c r="B25" s="14" t="s">
        <v>33</v>
      </c>
      <c r="C25" s="15">
        <v>2</v>
      </c>
      <c r="D25" s="15">
        <v>56</v>
      </c>
      <c r="E25" s="15">
        <f t="shared" si="1"/>
        <v>31</v>
      </c>
      <c r="F25" s="15">
        <v>2</v>
      </c>
      <c r="G25" s="16">
        <f>'[6]01'!I28+'[6]02'!I28+'[6]03'!I28+'[6]04'!I28+'[6]05'!I28+'[6]06'!I28+'[6]07'!I28+'[6]08'!I28+'[6]09'!I28+'[6]10'!I28+'[6]11'!I28+'[6]12'!I28+'[6]13'!I28+'[6]14'!I28+'[6]15'!I28+'[6]16'!I28+'[6]17'!I28+'[6]18'!I28+'[6]19'!I28+'[6]20'!I28+'[6]21'!I28+'[6]22'!I28+'[6]23'!I28+'[6]24'!I28+'[6]25'!I28+'[6]26'!I28+'[6]27'!I28+'[6]28'!I28+'[6]29'!I28+'[6]30'!I28+'[6]31'!I28</f>
        <v>865</v>
      </c>
      <c r="H25" s="16">
        <f>'[6]01'!E28+'[6]02'!E28+'[6]03'!E28+'[6]04'!E28+'[6]05'!E28+'[6]06'!E28+'[6]07'!E28+'[6]08'!E28+'[6]09'!E28+'[6]10'!E28+'[6]11'!E28+'[6]12'!E28+'[6]13'!E28+'[6]14'!E28+'[6]15'!E28+'[6]16'!E28+'[6]17'!E28+'[6]18'!E28+'[6]19'!E28+'[6]20'!E28+'[6]21'!E28+'[6]22'!E28+'[6]23'!E28+'[6]24'!E28+'[6]25'!E28+'[6]26'!E28+'[6]27'!E28+'[6]28'!E28+'[6]29'!E28+'[6]30'!E28+'[6]31'!E28</f>
        <v>31</v>
      </c>
      <c r="I25" s="16">
        <f>'[6]01'!H28+'[6]02'!H28+'[6]03'!H28+'[6]04'!H28+'[6]05'!H28+'[6]06'!H28+'[6]07'!H28+'[6]08'!H28+'[6]09'!H28+'[6]10'!H28+'[6]11'!H28+'[6]12'!H28+'[6]13'!H28+'[6]14'!H28+'[6]15'!H28+'[6]16'!H28+'[6]17'!H28+'[6]18'!H28+'[6]19'!H28+'[6]20'!H28+'[6]21'!H28+'[6]22'!H28+'[6]23'!H28+'[6]24'!H28+'[6]25'!H28+'[6]26'!H28+'[6]27'!H28+'[6]28'!H28+'[6]29'!H28+'[6]30'!H28+'[6]31'!H28</f>
        <v>834</v>
      </c>
      <c r="J25" s="39">
        <f t="shared" si="2"/>
        <v>100</v>
      </c>
      <c r="K25" s="17">
        <v>1</v>
      </c>
      <c r="M25" s="38"/>
    </row>
    <row r="26" spans="1:18" s="34" customFormat="1" ht="15.75">
      <c r="A26" s="7" t="s">
        <v>34</v>
      </c>
      <c r="B26" s="19" t="s">
        <v>35</v>
      </c>
      <c r="C26" s="9">
        <f t="shared" ref="C26:I26" si="6">C27</f>
        <v>2</v>
      </c>
      <c r="D26" s="9">
        <f t="shared" si="6"/>
        <v>48</v>
      </c>
      <c r="E26" s="9">
        <f t="shared" si="6"/>
        <v>31</v>
      </c>
      <c r="F26" s="9">
        <f t="shared" si="6"/>
        <v>1</v>
      </c>
      <c r="G26" s="10">
        <f t="shared" si="6"/>
        <v>756</v>
      </c>
      <c r="H26" s="10">
        <f t="shared" si="6"/>
        <v>30</v>
      </c>
      <c r="I26" s="10">
        <f t="shared" si="6"/>
        <v>726</v>
      </c>
      <c r="J26" s="39">
        <f t="shared" si="2"/>
        <v>96.774193548387103</v>
      </c>
      <c r="K26" s="11"/>
      <c r="M26" s="38"/>
    </row>
    <row r="27" spans="1:18" s="34" customFormat="1" ht="15.75">
      <c r="A27" s="13">
        <v>1</v>
      </c>
      <c r="B27" s="14" t="s">
        <v>33</v>
      </c>
      <c r="C27" s="15">
        <v>2</v>
      </c>
      <c r="D27" s="15">
        <v>48</v>
      </c>
      <c r="E27" s="15">
        <f t="shared" si="1"/>
        <v>31</v>
      </c>
      <c r="F27" s="15">
        <v>1</v>
      </c>
      <c r="G27" s="16">
        <f>'[6]01'!I30+'[6]02'!I30+'[6]03'!I30+'[6]04'!I30+'[6]05'!I30+'[6]06'!I30+'[6]07'!I30+'[6]08'!I30+'[6]09'!I30+'[6]10'!I30+'[6]11'!I30+'[6]12'!I30+'[6]13'!I30+'[6]14'!I30+'[6]15'!I30+'[6]16'!I30+'[6]17'!I30+'[6]18'!I30+'[6]19'!I30+'[6]20'!I30+'[6]21'!I30+'[6]22'!I30+'[6]23'!I30+'[6]24'!I30+'[6]25'!I30+'[6]26'!I30+'[6]27'!I30+'[6]28'!I30+'[6]29'!I30+'[6]30'!I30+'[6]31'!I30</f>
        <v>756</v>
      </c>
      <c r="H27" s="16">
        <f>'[6]01'!E30+'[6]02'!E30+'[6]03'!E30+'[6]04'!E30+'[6]05'!E30+'[6]06'!E30+'[6]07'!E30+'[6]08'!E30+'[6]09'!E30+'[6]10'!E30+'[6]11'!E30+'[6]12'!E30+'[6]13'!E30+'[6]14'!E30+'[6]15'!E30+'[6]16'!E30+'[6]17'!E30+'[6]18'!E30+'[6]19'!E30+'[6]20'!E30+'[6]21'!E30+'[6]22'!E30+'[6]23'!E30+'[6]24'!E30+'[6]25'!E30+'[6]26'!E30+'[6]27'!E30+'[6]28'!E30+'[6]29'!E30+'[6]30'!E30+'[6]31'!E30</f>
        <v>30</v>
      </c>
      <c r="I27" s="16">
        <f>'[6]01'!H30+'[6]02'!H30+'[6]03'!H30+'[6]04'!H30+'[6]05'!H30+'[6]06'!H30+'[6]07'!H30+'[6]08'!H30+'[6]09'!H30+'[6]10'!H30+'[6]11'!H30+'[6]12'!H30+'[6]13'!H30+'[6]14'!H30+'[6]15'!H30+'[6]16'!H30+'[6]17'!H30+'[6]18'!H30+'[6]19'!H30+'[6]20'!H30+'[6]21'!H30+'[6]22'!H30+'[6]23'!H30+'[6]24'!H30+'[6]25'!H30+'[6]26'!H30+'[6]27'!H30+'[6]28'!H30+'[6]29'!H30+'[6]30'!H30+'[6]31'!H30</f>
        <v>726</v>
      </c>
      <c r="J27" s="39">
        <f t="shared" si="2"/>
        <v>96.774193548387103</v>
      </c>
      <c r="K27" s="17">
        <v>1</v>
      </c>
      <c r="M27" s="38"/>
    </row>
    <row r="28" spans="1:18" s="34" customFormat="1" ht="15.75">
      <c r="A28" s="7" t="s">
        <v>36</v>
      </c>
      <c r="B28" s="19" t="s">
        <v>37</v>
      </c>
      <c r="C28" s="9">
        <f t="shared" ref="C28:I28" si="7">C29+C30</f>
        <v>22</v>
      </c>
      <c r="D28" s="9">
        <f t="shared" si="7"/>
        <v>592</v>
      </c>
      <c r="E28" s="9">
        <f t="shared" si="7"/>
        <v>403</v>
      </c>
      <c r="F28" s="9">
        <f t="shared" si="7"/>
        <v>22</v>
      </c>
      <c r="G28" s="10">
        <f t="shared" si="7"/>
        <v>9608</v>
      </c>
      <c r="H28" s="10">
        <f t="shared" si="7"/>
        <v>368</v>
      </c>
      <c r="I28" s="10">
        <f t="shared" si="7"/>
        <v>9234</v>
      </c>
      <c r="J28" s="40"/>
      <c r="K28" s="37"/>
      <c r="M28" s="38"/>
    </row>
    <row r="29" spans="1:18" s="34" customFormat="1" ht="15.75">
      <c r="A29" s="13">
        <v>1</v>
      </c>
      <c r="B29" s="14" t="s">
        <v>18</v>
      </c>
      <c r="C29" s="15">
        <v>9</v>
      </c>
      <c r="D29" s="15">
        <v>250</v>
      </c>
      <c r="E29" s="15">
        <f t="shared" si="1"/>
        <v>155</v>
      </c>
      <c r="F29" s="15">
        <v>9</v>
      </c>
      <c r="G29" s="16">
        <f>'[6]01'!I32+'[6]02'!I32+'[6]03'!I32+'[6]04'!I32+'[6]05'!I32+'[6]06'!I32+'[6]07'!I32+'[6]08'!I32+'[6]09'!I32+'[6]10'!I32+'[6]11'!I32+'[6]12'!I32+'[6]13'!I32+'[6]14'!I32+'[6]15'!I32+'[6]16'!I32+'[6]17'!I32+'[6]18'!I32+'[6]19'!I32+'[6]20'!I32+'[6]21'!I32+'[6]22'!I32+'[6]23'!I32+'[6]24'!I32+'[6]25'!I32+'[6]26'!I32+'[6]27'!I32+'[6]28'!I32+'[6]29'!I32+'[6]30'!I32+'[6]31'!I32</f>
        <v>4067</v>
      </c>
      <c r="H29" s="16">
        <f>'[6]01'!E32+'[6]02'!E32+'[6]03'!E32+'[6]04'!E32+'[6]05'!E32+'[6]06'!E32+'[6]07'!E32+'[6]08'!E32+'[6]09'!E32+'[6]10'!E32+'[6]11'!E32+'[6]12'!E32+'[6]13'!E32+'[6]14'!E32+'[6]15'!E32+'[6]16'!E32+'[6]17'!E32+'[6]18'!E32+'[6]19'!E32+'[6]20'!E32+'[6]21'!E32+'[6]22'!E32+'[6]23'!E32+'[6]24'!E32+'[6]25'!E32+'[6]26'!E32+'[6]27'!E32+'[6]28'!E32+'[6]29'!E32+'[6]30'!E32+'[6]31'!E32</f>
        <v>159</v>
      </c>
      <c r="I29" s="16">
        <f>'[6]01'!H32+'[6]02'!H32+'[6]03'!H32+'[6]04'!H32+'[6]05'!H32+'[6]06'!H32+'[6]07'!H32+'[6]08'!H32+'[6]09'!H32+'[6]10'!H32+'[6]11'!H32+'[6]12'!H32+'[6]13'!H32+'[6]14'!H32+'[6]15'!H32+'[6]16'!H32+'[6]17'!H32+'[6]18'!H32+'[6]19'!H32+'[6]20'!H32+'[6]21'!H32+'[6]22'!H32+'[6]23'!H32+'[6]24'!H32+'[6]25'!H32+'[6]26'!H32+'[6]27'!H32+'[6]28'!H32+'[6]29'!H32+'[6]30'!H32+'[6]31'!H32</f>
        <v>3908</v>
      </c>
      <c r="J29" s="39">
        <f t="shared" si="2"/>
        <v>102.58064516129032</v>
      </c>
      <c r="K29" s="17">
        <v>5</v>
      </c>
      <c r="M29" s="38"/>
    </row>
    <row r="30" spans="1:18" s="34" customFormat="1" ht="15.75">
      <c r="A30" s="13">
        <v>2</v>
      </c>
      <c r="B30" s="14" t="s">
        <v>38</v>
      </c>
      <c r="C30" s="15">
        <v>13</v>
      </c>
      <c r="D30" s="15">
        <v>342</v>
      </c>
      <c r="E30" s="15">
        <f t="shared" si="1"/>
        <v>248</v>
      </c>
      <c r="F30" s="15">
        <v>13</v>
      </c>
      <c r="G30" s="16">
        <f>'[6]01'!I33+'[6]02'!I33+'[6]03'!I33+'[6]04'!I33+'[6]05'!I33+'[6]06'!I33+'[6]07'!I33+'[6]08'!I33+'[6]09'!I33+'[6]10'!I33+'[6]11'!I33+'[6]12'!I33+'[6]13'!I33+'[6]14'!I33+'[6]15'!I33+'[6]16'!I33+'[6]17'!I33+'[6]18'!I33+'[6]19'!I33+'[6]20'!I33+'[6]21'!I33+'[6]22'!I33+'[6]23'!I33+'[6]24'!I33+'[6]25'!I33+'[6]26'!I33+'[6]27'!I33+'[6]28'!I33+'[6]29'!I33+'[6]30'!I33+'[6]31'!I33</f>
        <v>5541</v>
      </c>
      <c r="H30" s="16">
        <f>'[6]01'!E33+'[6]02'!E33+'[6]03'!E33+'[6]04'!E33+'[6]05'!E33+'[6]06'!E33+'[6]07'!E33+'[6]08'!E33+'[6]09'!E33+'[6]10'!E33+'[6]11'!E33+'[6]12'!E33+'[6]13'!E33+'[6]14'!E33+'[6]15'!E33+'[6]16'!E33+'[6]17'!E33+'[6]18'!E33+'[6]19'!E33+'[6]20'!E33+'[6]21'!E33+'[6]22'!E33+'[6]23'!E33+'[6]24'!E33+'[6]25'!E33+'[6]26'!E33+'[6]27'!E33+'[6]28'!E33+'[6]29'!E33+'[6]30'!E33+'[6]31'!E33</f>
        <v>209</v>
      </c>
      <c r="I30" s="16">
        <f>'[6]01'!H33+'[6]02'!H33+'[6]03'!H33+'[6]04'!H33+'[6]05'!H33+'[6]06'!H33+'[6]07'!H33+'[6]08'!H33+'[6]09'!H33+'[6]10'!H33+'[6]11'!H33+'[6]12'!H33+'[6]13'!H33+'[6]14'!H33+'[6]15'!H33+'[6]16'!H33+'[6]17'!H33+'[6]18'!H33+'[6]19'!H33+'[6]20'!H33+'[6]21'!H33+'[6]22'!H33+'[6]23'!H33+'[6]24'!H33+'[6]25'!H33+'[6]26'!H33+'[6]27'!H33+'[6]28'!H33+'[6]29'!H33+'[6]30'!H33+'[6]31'!H33</f>
        <v>5326</v>
      </c>
      <c r="J30" s="39">
        <f t="shared" si="2"/>
        <v>84.274193548387103</v>
      </c>
      <c r="K30" s="17">
        <v>8</v>
      </c>
      <c r="M30" s="38"/>
      <c r="P30" s="34" t="s">
        <v>73</v>
      </c>
    </row>
    <row r="31" spans="1:18" s="34" customFormat="1" ht="15.75">
      <c r="A31" s="7" t="s">
        <v>39</v>
      </c>
      <c r="B31" s="19" t="s">
        <v>40</v>
      </c>
      <c r="C31" s="9">
        <f t="shared" ref="C31:I31" si="8">C32+C33+C34</f>
        <v>39</v>
      </c>
      <c r="D31" s="9">
        <f t="shared" si="8"/>
        <v>1090</v>
      </c>
      <c r="E31" s="9">
        <f t="shared" si="8"/>
        <v>496</v>
      </c>
      <c r="F31" s="9">
        <f t="shared" si="8"/>
        <v>35</v>
      </c>
      <c r="G31" s="10">
        <f t="shared" si="8"/>
        <v>13558</v>
      </c>
      <c r="H31" s="10">
        <f t="shared" si="8"/>
        <v>469</v>
      </c>
      <c r="I31" s="10">
        <f t="shared" si="8"/>
        <v>12960</v>
      </c>
      <c r="J31" s="40"/>
      <c r="K31" s="37"/>
      <c r="M31" s="38"/>
    </row>
    <row r="32" spans="1:18" s="34" customFormat="1" ht="15.75">
      <c r="A32" s="13">
        <v>1</v>
      </c>
      <c r="B32" s="14" t="s">
        <v>18</v>
      </c>
      <c r="C32" s="15">
        <v>14</v>
      </c>
      <c r="D32" s="15">
        <v>441</v>
      </c>
      <c r="E32" s="15">
        <f t="shared" si="1"/>
        <v>217</v>
      </c>
      <c r="F32" s="15">
        <v>14</v>
      </c>
      <c r="G32" s="16">
        <f>'[6]01'!I35+'[6]02'!I35+'[6]03'!I35+'[6]04'!I35+'[6]05'!I35+'[6]06'!I35+'[6]07'!I35+'[6]08'!I35+'[6]09'!I35+'[6]10'!I35+'[6]11'!I35+'[6]12'!I35+'[6]13'!I35+'[6]14'!I35+'[6]15'!I35+'[6]16'!I35+'[6]17'!I35+'[6]18'!I35+'[6]19'!I35+'[6]20'!I35+'[6]21'!I35+'[6]22'!I35+'[6]23'!I35+'[6]24'!I35+'[6]25'!I35+'[6]26'!I35+'[6]27'!I35+'[6]28'!I35+'[6]29'!I35+'[6]30'!I35+'[6]31'!I35</f>
        <v>5835</v>
      </c>
      <c r="H32" s="16">
        <f>'[6]01'!E35+'[6]02'!E35+'[6]03'!E35+'[6]04'!E35+'[6]05'!E35+'[6]06'!E35+'[6]07'!E35+'[6]08'!E35+'[6]09'!E35+'[6]10'!E35+'[6]11'!E35+'[6]12'!E35+'[6]13'!E35+'[6]14'!E35+'[6]15'!E35+'[6]16'!E35+'[6]17'!E35+'[6]18'!E35+'[6]19'!E35+'[6]20'!E35+'[6]21'!E35+'[6]22'!E35+'[6]23'!E35+'[6]24'!E35+'[6]25'!E35+'[6]26'!E35+'[6]27'!E35+'[6]28'!E35+'[6]29'!E35+'[6]30'!E35+'[6]31'!E35</f>
        <v>189</v>
      </c>
      <c r="I32" s="16">
        <f>'[6]01'!H35+'[6]02'!H35+'[6]03'!H35+'[6]04'!H35+'[6]05'!H35+'[6]06'!H35+'[6]07'!H35+'[6]08'!H35+'[6]09'!H35+'[6]10'!H35+'[6]11'!H35+'[6]12'!H35+'[6]13'!H35+'[6]14'!H35+'[6]15'!H35+'[6]16'!H35+'[6]17'!H35+'[6]18'!H35+'[6]19'!H35+'[6]20'!H35+'[6]21'!H35+'[6]22'!H35+'[6]23'!H35+'[6]24'!H35+'[6]25'!H35+'[6]26'!H35+'[6]27'!H35+'[6]28'!H35+'[6]29'!H35+'[6]30'!H35+'[6]31'!H35</f>
        <v>5563</v>
      </c>
      <c r="J32" s="39">
        <f t="shared" si="2"/>
        <v>87.096774193548384</v>
      </c>
      <c r="K32" s="17">
        <v>7</v>
      </c>
      <c r="M32" s="38"/>
      <c r="Q32" s="34" t="s">
        <v>73</v>
      </c>
      <c r="R32" s="34" t="s">
        <v>73</v>
      </c>
    </row>
    <row r="33" spans="1:20" s="34" customFormat="1" ht="15.75">
      <c r="A33" s="13">
        <v>2</v>
      </c>
      <c r="B33" s="14" t="s">
        <v>41</v>
      </c>
      <c r="C33" s="15">
        <v>24</v>
      </c>
      <c r="D33" s="15">
        <v>614</v>
      </c>
      <c r="E33" s="15">
        <f t="shared" si="1"/>
        <v>248</v>
      </c>
      <c r="F33" s="15">
        <v>20</v>
      </c>
      <c r="G33" s="16">
        <f>'[6]01'!I36+'[6]02'!I36+'[6]03'!I36+'[6]04'!I36+'[6]05'!I36+'[6]06'!I36+'[6]07'!I36+'[6]08'!I36+'[6]09'!I36+'[6]10'!I36+'[6]11'!I36+'[6]12'!I36+'[6]13'!I36+'[6]14'!I36+'[6]15'!I36+'[6]16'!I36+'[6]17'!I36+'[6]18'!I36+'[6]19'!I36+'[6]20'!I36+'[6]21'!I36+'[6]22'!I36+'[6]23'!I36+'[6]24'!I36+'[6]25'!I36+'[6]26'!I36+'[6]27'!I36+'[6]28'!I36+'[6]29'!I36+'[6]30'!I36+'[6]31'!I36</f>
        <v>6638</v>
      </c>
      <c r="H33" s="16">
        <f>'[6]01'!E36+'[6]02'!E36+'[6]03'!E36+'[6]04'!E36+'[6]05'!E36+'[6]06'!E36+'[6]07'!E36+'[6]08'!E36+'[6]09'!E36+'[6]10'!E36+'[6]11'!E36+'[6]12'!E36+'[6]13'!E36+'[6]14'!E36+'[6]15'!E36+'[6]16'!E36+'[6]17'!E36+'[6]18'!E36+'[6]19'!E36+'[6]20'!E36+'[6]21'!E36+'[6]22'!E36+'[6]23'!E36+'[6]24'!E36+'[6]25'!E36+'[6]26'!E36+'[6]27'!E36+'[6]28'!E36+'[6]29'!E36+'[6]30'!E36+'[6]31'!E36</f>
        <v>249</v>
      </c>
      <c r="I33" s="16">
        <f>'[6]01'!H36+'[6]02'!H36+'[6]03'!H36+'[6]04'!H36+'[6]05'!H36+'[6]06'!H36+'[6]07'!H36+'[6]08'!H36+'[6]09'!H36+'[6]10'!H36+'[6]11'!H36+'[6]12'!H36+'[6]13'!H36+'[6]14'!H36+'[6]15'!H36+'[6]16'!H36+'[6]17'!H36+'[6]18'!H36+'[6]19'!H36+'[6]20'!H36+'[6]21'!H36+'[6]22'!H36+'[6]23'!H36+'[6]24'!H36+'[6]25'!H36+'[6]26'!H36+'[6]27'!H36+'[6]28'!H36+'[6]29'!H36+'[6]30'!H36+'[6]31'!H36</f>
        <v>6374</v>
      </c>
      <c r="J33" s="39">
        <f t="shared" si="2"/>
        <v>100.40322580645162</v>
      </c>
      <c r="K33" s="17">
        <v>8</v>
      </c>
      <c r="M33" s="38"/>
      <c r="P33" s="34" t="s">
        <v>73</v>
      </c>
    </row>
    <row r="34" spans="1:20" s="34" customFormat="1" ht="15.75">
      <c r="A34" s="13">
        <v>3</v>
      </c>
      <c r="B34" s="14" t="s">
        <v>82</v>
      </c>
      <c r="C34" s="15">
        <v>1</v>
      </c>
      <c r="D34" s="15">
        <v>35</v>
      </c>
      <c r="E34" s="15">
        <f t="shared" si="1"/>
        <v>31</v>
      </c>
      <c r="F34" s="15">
        <v>1</v>
      </c>
      <c r="G34" s="16">
        <f>'[6]01'!I37+'[6]02'!I37+'[6]03'!I37+'[6]04'!I37+'[6]05'!I37+'[6]06'!I37+'[6]07'!I37+'[6]08'!I37+'[6]09'!I37+'[6]10'!I37+'[6]11'!I37+'[6]12'!I37+'[6]13'!I37+'[6]14'!I37+'[6]15'!I37+'[6]16'!I37+'[6]17'!I37+'[6]18'!I37+'[6]19'!I37+'[6]20'!I37+'[6]21'!I37+'[6]22'!I37+'[6]23'!I37+'[6]24'!I37+'[6]25'!I37+'[6]26'!I37+'[6]27'!I37+'[6]28'!I37+'[6]29'!I37+'[6]30'!I37+'[6]31'!I37</f>
        <v>1085</v>
      </c>
      <c r="H34" s="16">
        <f>'[6]01'!E37+'[6]02'!E37+'[6]03'!E37+'[6]04'!E37+'[6]05'!E37+'[6]06'!E37+'[6]07'!E37+'[6]08'!E37+'[6]09'!E37+'[6]10'!E37+'[6]11'!E37+'[6]12'!E37+'[6]13'!E37+'[6]14'!E37+'[6]15'!E37+'[6]16'!E37+'[6]17'!E37+'[6]18'!E37+'[6]19'!E37+'[6]20'!E37+'[6]21'!E37+'[6]22'!E37+'[6]23'!E37+'[6]24'!E37+'[6]25'!E37+'[6]26'!E37+'[6]27'!E37+'[6]28'!E37+'[6]29'!E37+'[6]30'!E37+'[6]31'!E37</f>
        <v>31</v>
      </c>
      <c r="I34" s="16">
        <f>'[6]01'!H37+'[6]02'!H37+'[6]03'!H37+'[6]04'!H37+'[6]05'!H37+'[6]06'!H37+'[6]07'!H37+'[6]08'!H37+'[6]09'!H37+'[6]10'!H37+'[6]11'!H37+'[6]12'!H37+'[6]13'!H37+'[6]14'!H37+'[6]15'!H37+'[6]16'!H37+'[6]17'!H37+'[6]18'!H37+'[6]19'!H37+'[6]20'!H37+'[6]21'!H37+'[6]22'!H37+'[6]23'!H37+'[6]24'!H37+'[6]25'!H37+'[6]26'!H37+'[6]27'!H37+'[6]28'!H37+'[6]29'!H37+'[6]30'!H37+'[6]31'!H37</f>
        <v>1023</v>
      </c>
      <c r="J34" s="39">
        <f t="shared" si="2"/>
        <v>100</v>
      </c>
      <c r="K34" s="17">
        <v>1</v>
      </c>
      <c r="M34" s="38"/>
      <c r="P34" s="34" t="s">
        <v>73</v>
      </c>
      <c r="Q34" s="34" t="s">
        <v>73</v>
      </c>
    </row>
    <row r="35" spans="1:20" s="34" customFormat="1" ht="15.75">
      <c r="A35" s="7" t="s">
        <v>43</v>
      </c>
      <c r="B35" s="19" t="s">
        <v>44</v>
      </c>
      <c r="C35" s="9">
        <f t="shared" ref="C35:I35" si="9">C36</f>
        <v>6</v>
      </c>
      <c r="D35" s="9">
        <f t="shared" si="9"/>
        <v>96</v>
      </c>
      <c r="E35" s="9">
        <f t="shared" si="9"/>
        <v>465</v>
      </c>
      <c r="F35" s="9">
        <f t="shared" si="9"/>
        <v>5</v>
      </c>
      <c r="G35" s="10">
        <f t="shared" si="9"/>
        <v>8592</v>
      </c>
      <c r="H35" s="10">
        <f t="shared" si="9"/>
        <v>537</v>
      </c>
      <c r="I35" s="10">
        <f t="shared" si="9"/>
        <v>8055</v>
      </c>
      <c r="J35" s="40"/>
      <c r="K35" s="37"/>
      <c r="M35" s="38"/>
      <c r="T35" s="34" t="s">
        <v>73</v>
      </c>
    </row>
    <row r="36" spans="1:20" s="34" customFormat="1" ht="15.75">
      <c r="A36" s="13">
        <v>1</v>
      </c>
      <c r="B36" s="14" t="s">
        <v>82</v>
      </c>
      <c r="C36" s="15">
        <v>6</v>
      </c>
      <c r="D36" s="15">
        <v>96</v>
      </c>
      <c r="E36" s="15">
        <f t="shared" si="1"/>
        <v>465</v>
      </c>
      <c r="F36" s="15">
        <v>5</v>
      </c>
      <c r="G36" s="16">
        <f>'[6]01'!I39+'[6]02'!I39+'[6]03'!I39+'[6]04'!I39+'[6]05'!I39+'[6]06'!I39+'[6]07'!I39+'[6]08'!I39+'[6]09'!I39+'[6]10'!I39+'[6]11'!I39+'[6]12'!I39+'[6]13'!I39+'[6]14'!I39+'[6]15'!I39+'[6]16'!I39+'[6]17'!I39+'[6]18'!I39+'[6]19'!I39+'[6]20'!I39+'[6]21'!I39+'[6]22'!I39+'[6]23'!I39+'[6]24'!I39+'[6]25'!I39+'[6]26'!I39+'[6]27'!I39+'[6]28'!I39+'[6]29'!I39+'[6]30'!I39+'[6]31'!I39</f>
        <v>8592</v>
      </c>
      <c r="H36" s="16">
        <f>'[6]01'!E39+'[6]02'!E39+'[6]03'!E39+'[6]04'!E39+'[6]05'!E39+'[6]06'!E39+'[6]07'!E39+'[6]08'!E39+'[6]09'!E39+'[6]10'!E39+'[6]11'!E39+'[6]12'!E39+'[6]13'!E39+'[6]14'!E39+'[6]15'!E39+'[6]16'!E39+'[6]17'!E39+'[6]18'!E39+'[6]19'!E39+'[6]20'!E39+'[6]21'!E39+'[6]22'!E39+'[6]23'!E39+'[6]24'!E39+'[6]25'!E39+'[6]26'!E39+'[6]27'!E39+'[6]28'!E39+'[6]29'!E39+'[6]30'!E39+'[6]31'!E39</f>
        <v>537</v>
      </c>
      <c r="I36" s="16">
        <f>'[6]01'!H39+'[6]02'!H39+'[6]03'!H39+'[6]04'!H39+'[6]05'!H39+'[6]06'!H39+'[6]07'!H39+'[6]08'!H39+'[6]09'!H39+'[6]10'!H39+'[6]11'!H39+'[6]12'!H39+'[6]13'!H39+'[6]14'!H39+'[6]15'!H39+'[6]16'!H39+'[6]17'!H39+'[6]18'!H39+'[6]19'!H39+'[6]20'!H39+'[6]21'!H39+'[6]22'!H39+'[6]23'!H39+'[6]24'!H39+'[6]25'!H39+'[6]26'!H39+'[6]27'!H39+'[6]28'!H39+'[6]29'!H39+'[6]30'!H39+'[6]31'!H39</f>
        <v>8055</v>
      </c>
      <c r="J36" s="39">
        <f t="shared" si="2"/>
        <v>115.48387096774192</v>
      </c>
      <c r="K36" s="17">
        <v>15</v>
      </c>
      <c r="M36" s="38"/>
      <c r="O36" s="34" t="s">
        <v>73</v>
      </c>
    </row>
    <row r="37" spans="1:20" s="34" customFormat="1" ht="15.75">
      <c r="A37" s="7" t="s">
        <v>46</v>
      </c>
      <c r="B37" s="19" t="s">
        <v>47</v>
      </c>
      <c r="C37" s="9">
        <f t="shared" ref="C37:I37" si="10">C38</f>
        <v>6</v>
      </c>
      <c r="D37" s="9">
        <f t="shared" si="10"/>
        <v>109</v>
      </c>
      <c r="E37" s="9">
        <f t="shared" si="10"/>
        <v>155</v>
      </c>
      <c r="F37" s="9">
        <f t="shared" si="10"/>
        <v>6</v>
      </c>
      <c r="G37" s="10">
        <f t="shared" si="10"/>
        <v>2216</v>
      </c>
      <c r="H37" s="10">
        <f t="shared" si="10"/>
        <v>132</v>
      </c>
      <c r="I37" s="10">
        <f t="shared" si="10"/>
        <v>2084</v>
      </c>
      <c r="J37" s="40"/>
      <c r="K37" s="37"/>
      <c r="M37" s="38"/>
      <c r="P37" s="34" t="s">
        <v>73</v>
      </c>
      <c r="Q37" s="34" t="s">
        <v>73</v>
      </c>
    </row>
    <row r="38" spans="1:20" s="34" customFormat="1" ht="15.75">
      <c r="A38" s="13">
        <v>1</v>
      </c>
      <c r="B38" s="14" t="s">
        <v>48</v>
      </c>
      <c r="C38" s="15">
        <v>6</v>
      </c>
      <c r="D38" s="15">
        <v>109</v>
      </c>
      <c r="E38" s="15">
        <f t="shared" si="1"/>
        <v>155</v>
      </c>
      <c r="F38" s="15">
        <v>6</v>
      </c>
      <c r="G38" s="16">
        <f>'[6]01'!I56+'[6]02'!I56+'[6]03'!I56+'[6]04'!I56+'[6]05'!I56+'[6]06'!I56+'[6]07'!I56+'[6]08'!I56+'[6]09'!I56+'[6]10'!I56+'[6]11'!I56+'[6]12'!I56+'[6]13'!I56+'[6]14'!I56+'[6]15'!I56+'[6]16'!I56+'[6]17'!I56+'[6]18'!I56+'[6]19'!I56+'[6]20'!I56+'[6]21'!I56+'[6]22'!I56+'[6]23'!I56+'[6]24'!I56+'[6]25'!I56+'[6]26'!I56+'[6]27'!I56+'[6]28'!I56+'[6]29'!I56+'[6]30'!I56+'[6]31'!I56</f>
        <v>2216</v>
      </c>
      <c r="H38" s="16">
        <f>'[6]01'!E56+'[6]02'!E56+'[6]03'!E56+'[6]04'!E56+'[6]05'!E56+'[6]06'!E56+'[6]07'!E56+'[6]08'!E56+'[6]09'!E56+'[6]10'!E56+'[6]11'!E56+'[6]12'!E56+'[6]13'!E56+'[6]14'!E56+'[6]15'!E56+'[6]16'!E56+'[6]17'!E56+'[6]18'!E56+'[6]19'!E56+'[6]20'!E56+'[6]21'!E56+'[6]22'!E56+'[6]23'!E56+'[6]24'!E56+'[6]25'!E56+'[6]26'!E56+'[6]27'!E56+'[6]28'!E56+'[6]29'!E56+'[6]30'!E56+'[6]31'!E56</f>
        <v>132</v>
      </c>
      <c r="I38" s="16">
        <f>'[6]01'!H56+'[6]02'!H56+'[6]03'!H56+'[6]04'!H56+'[6]05'!H56+'[6]06'!H56+'[6]07'!H56+'[6]08'!H56+'[6]09'!H56+'[6]10'!H56+'[6]11'!H56+'[6]12'!H56+'[6]13'!H56+'[6]14'!H56+'[6]15'!H56+'[6]16'!H56+'[6]17'!H56+'[6]18'!H56+'[6]19'!H56+'[6]20'!H56+'[6]21'!H56+'[6]22'!H56+'[6]23'!H56+'[6]24'!H56+'[6]25'!H56+'[6]26'!H56+'[6]27'!H56+'[6]28'!H56+'[6]29'!H56+'[6]30'!H56+'[6]31'!H56</f>
        <v>2084</v>
      </c>
      <c r="J38" s="39">
        <f t="shared" si="2"/>
        <v>85.161290322580641</v>
      </c>
      <c r="K38" s="17">
        <v>5</v>
      </c>
      <c r="M38" s="38"/>
    </row>
    <row r="39" spans="1:20" s="34" customFormat="1" ht="15.75">
      <c r="A39" s="7" t="s">
        <v>49</v>
      </c>
      <c r="B39" s="19" t="s">
        <v>50</v>
      </c>
      <c r="C39" s="9">
        <f t="shared" ref="C39:I39" si="11">C40</f>
        <v>5</v>
      </c>
      <c r="D39" s="9">
        <f t="shared" si="11"/>
        <v>145</v>
      </c>
      <c r="E39" s="9">
        <f t="shared" si="11"/>
        <v>31</v>
      </c>
      <c r="F39" s="9">
        <f t="shared" si="11"/>
        <v>4</v>
      </c>
      <c r="G39" s="10">
        <f t="shared" si="11"/>
        <v>986</v>
      </c>
      <c r="H39" s="10">
        <f t="shared" si="11"/>
        <v>34</v>
      </c>
      <c r="I39" s="10">
        <f t="shared" si="11"/>
        <v>952</v>
      </c>
      <c r="J39" s="40"/>
      <c r="K39" s="37"/>
      <c r="M39" s="38"/>
      <c r="S39" s="34" t="s">
        <v>73</v>
      </c>
    </row>
    <row r="40" spans="1:20" s="34" customFormat="1" ht="15.75">
      <c r="A40" s="13">
        <v>1</v>
      </c>
      <c r="B40" s="14" t="s">
        <v>51</v>
      </c>
      <c r="C40" s="15">
        <v>5</v>
      </c>
      <c r="D40" s="15">
        <v>145</v>
      </c>
      <c r="E40" s="15">
        <f t="shared" si="1"/>
        <v>31</v>
      </c>
      <c r="F40" s="15">
        <v>4</v>
      </c>
      <c r="G40" s="16">
        <f>'[6]01'!I52+'[6]02'!I52+'[6]03'!I52+'[6]04'!I52+'[6]05'!I52+'[6]06'!I52+'[6]07'!I52+'[6]08'!I52+'[6]09'!I52+'[6]10'!I52+'[6]11'!I52+'[6]12'!I52+'[6]13'!I52+'[6]14'!I52+'[6]15'!I52+'[6]16'!I52+'[6]17'!I52+'[6]18'!I52+'[6]19'!I52+'[6]20'!I52+'[6]21'!I52+'[6]22'!I52+'[6]23'!I52+'[6]24'!I52+'[6]25'!I52+'[6]26'!I52+'[6]27'!I52+'[6]28'!I52+'[6]29'!I52+'[6]30'!I52+'[6]31'!I52</f>
        <v>986</v>
      </c>
      <c r="H40" s="16">
        <f>'[6]01'!E52+'[6]02'!E52+'[6]03'!E52+'[6]04'!E52+'[6]05'!E52+'[6]06'!E52+'[6]07'!E52+'[6]08'!E52+'[6]09'!E52+'[6]10'!E52+'[6]11'!E52+'[6]12'!E52+'[6]13'!E52+'[6]14'!E52+'[6]15'!E52+'[6]16'!E52+'[6]17'!E52+'[6]18'!E52+'[6]19'!E52+'[6]20'!E52+'[6]21'!E52+'[6]22'!E52+'[6]23'!E52+'[6]24'!E52+'[6]25'!E52+'[6]26'!E52+'[6]27'!E52+'[6]28'!E52+'[6]29'!E52+'[6]30'!E52+'[6]31'!E52</f>
        <v>34</v>
      </c>
      <c r="I40" s="16">
        <f>'[6]01'!H52+'[6]02'!H52+'[6]03'!H52+'[6]04'!H52+'[6]05'!H52+'[6]06'!H52+'[6]07'!H52+'[6]08'!H52+'[6]09'!H52+'[6]10'!H52+'[6]11'!H52+'[6]12'!H52+'[6]13'!H52+'[6]14'!H52+'[6]15'!H52+'[6]16'!H52+'[6]17'!H52+'[6]18'!H52+'[6]19'!H52+'[6]20'!H52+'[6]21'!H52+'[6]22'!H52+'[6]23'!H52+'[6]24'!H52+'[6]25'!H52+'[6]26'!H52+'[6]27'!H52+'[6]28'!H52+'[6]29'!H52+'[6]30'!H52+'[6]31'!H52</f>
        <v>952</v>
      </c>
      <c r="J40" s="39">
        <f t="shared" si="2"/>
        <v>109.6774193548387</v>
      </c>
      <c r="K40" s="41">
        <v>1</v>
      </c>
      <c r="M40" s="38"/>
    </row>
    <row r="41" spans="1:20" s="34" customFormat="1" ht="15.75">
      <c r="A41" s="7" t="s">
        <v>52</v>
      </c>
      <c r="B41" s="19" t="s">
        <v>53</v>
      </c>
      <c r="C41" s="9">
        <f t="shared" ref="C41:I41" si="12">C42</f>
        <v>1</v>
      </c>
      <c r="D41" s="9">
        <f t="shared" si="12"/>
        <v>16</v>
      </c>
      <c r="E41" s="9">
        <f t="shared" si="12"/>
        <v>15.5</v>
      </c>
      <c r="F41" s="9">
        <f t="shared" si="12"/>
        <v>0</v>
      </c>
      <c r="G41" s="10">
        <f t="shared" si="12"/>
        <v>0</v>
      </c>
      <c r="H41" s="10">
        <f t="shared" si="12"/>
        <v>0</v>
      </c>
      <c r="I41" s="10">
        <f t="shared" si="12"/>
        <v>0</v>
      </c>
      <c r="J41" s="40"/>
      <c r="K41" s="37"/>
      <c r="M41" s="38"/>
    </row>
    <row r="42" spans="1:20" s="34" customFormat="1" ht="15.75">
      <c r="A42" s="13">
        <v>1</v>
      </c>
      <c r="B42" s="14" t="s">
        <v>54</v>
      </c>
      <c r="C42" s="15">
        <v>1</v>
      </c>
      <c r="D42" s="15">
        <v>16</v>
      </c>
      <c r="E42" s="15">
        <f t="shared" si="1"/>
        <v>15.5</v>
      </c>
      <c r="F42" s="15">
        <v>0</v>
      </c>
      <c r="G42" s="16">
        <f>'[6]01'!I54+'[6]02'!I54+'[6]03'!I54+'[6]04'!I54+'[6]05'!I54+'[6]06'!I54+'[6]07'!I54+'[6]08'!I54+'[6]09'!I54+'[6]10'!I54+'[6]11'!I54+'[6]12'!I54+'[6]13'!I54+'[6]14'!I54+'[6]15'!I54+'[6]16'!I54+'[6]17'!I54+'[6]18'!I54+'[6]19'!I54+'[6]20'!I54+'[6]21'!I54+'[6]22'!I54+'[6]23'!I54+'[6]24'!I54+'[6]25'!I54+'[6]26'!I54+'[6]27'!I54+'[6]28'!I54+'[6]29'!I54+'[6]30'!I54+'[6]31'!I54</f>
        <v>0</v>
      </c>
      <c r="H42" s="16">
        <f>'[6]01'!E54+'[6]02'!E54+'[6]03'!E54+'[6]04'!E54+'[6]05'!E54+'[6]06'!E54+'[6]07'!E54+'[6]08'!E54+'[6]09'!E54+'[6]10'!E54+'[6]11'!E54+'[6]12'!E54+'[6]13'!E54+'[6]14'!E54+'[6]15'!E54+'[6]16'!E54+'[6]17'!E54+'[6]18'!E54+'[6]19'!E54+'[6]20'!E54+'[6]21'!E54+'[6]22'!E54+'[6]23'!E54+'[6]24'!E54+'[6]25'!E54+'[6]26'!E54+'[6]27'!E54+'[6]28'!E54+'[6]29'!E54+'[6]30'!E54+'[6]31'!E54</f>
        <v>0</v>
      </c>
      <c r="I42" s="16">
        <f>'[6]01'!H54+'[6]02'!H54+'[6]03'!H54+'[6]04'!H54+'[6]05'!H54+'[6]06'!H54+'[6]07'!H54+'[6]08'!H54+'[6]09'!H54+'[6]10'!H54+'[6]11'!H54+'[6]12'!H54+'[6]13'!H54+'[6]14'!H54+'[6]15'!H54+'[6]16'!H54+'[6]17'!H54+'[6]18'!H54+'[6]19'!H54+'[6]20'!H54+'[6]21'!H54+'[6]22'!H54+'[6]23'!H54+'[6]24'!H54+'[6]25'!H54+'[6]26'!H54+'[6]27'!H54+'[6]28'!H54+'[6]29'!H54+'[6]30'!H54+'[6]31'!H54</f>
        <v>0</v>
      </c>
      <c r="J42" s="39">
        <f t="shared" si="2"/>
        <v>0</v>
      </c>
      <c r="K42" s="17">
        <v>0.5</v>
      </c>
      <c r="M42" s="38"/>
    </row>
    <row r="43" spans="1:20" s="34" customFormat="1" ht="15.75">
      <c r="A43" s="7" t="s">
        <v>55</v>
      </c>
      <c r="B43" s="19" t="s">
        <v>56</v>
      </c>
      <c r="C43" s="9">
        <f t="shared" ref="C43:I43" si="13">C44+C45+C46+C47</f>
        <v>14</v>
      </c>
      <c r="D43" s="9">
        <f t="shared" si="13"/>
        <v>627</v>
      </c>
      <c r="E43" s="9">
        <f t="shared" si="13"/>
        <v>105.4</v>
      </c>
      <c r="F43" s="9">
        <f t="shared" si="13"/>
        <v>12</v>
      </c>
      <c r="G43" s="10">
        <f t="shared" si="13"/>
        <v>3631</v>
      </c>
      <c r="H43" s="10">
        <f t="shared" si="13"/>
        <v>81</v>
      </c>
      <c r="I43" s="10">
        <f t="shared" si="13"/>
        <v>3469</v>
      </c>
      <c r="J43" s="40"/>
      <c r="K43" s="37"/>
      <c r="M43" s="38"/>
    </row>
    <row r="44" spans="1:20" s="34" customFormat="1" ht="15.75">
      <c r="A44" s="13">
        <v>1</v>
      </c>
      <c r="B44" s="14" t="s">
        <v>57</v>
      </c>
      <c r="C44" s="15">
        <v>9</v>
      </c>
      <c r="D44" s="15">
        <v>402</v>
      </c>
      <c r="E44" s="15">
        <f t="shared" si="1"/>
        <v>62</v>
      </c>
      <c r="F44" s="15">
        <v>8</v>
      </c>
      <c r="G44" s="16">
        <f>'[6]01'!I41+'[6]01'!I48+'[6]02'!I41+'[6]02'!I48+'[6]03'!I41+'[6]03'!I48+'[6]04'!I41+'[6]04'!I48+'[6]05'!I41+'[6]05'!I48+'[6]06'!I41+'[6]06'!I48+'[6]07'!I41+'[6]07'!I48+'[6]08'!I41+'[6]08'!I48+'[6]09'!I41+'[6]09'!I48+'[6]10'!I41+'[6]10'!I48+'[6]11'!I41+'[6]11'!I48+'[6]12'!I41+'[6]12'!I48+'[6]13'!I41+'[6]13'!I48+'[6]14'!I41+'[6]14'!I48+'[6]15'!I41+'[6]15'!I48+'[6]16'!I41+'[6]16'!I48+'[6]17'!I41+'[6]17'!I48+'[6]18'!I41+'[6]18'!I48+'[6]19'!I41+'[6]19'!I48+'[6]20'!I41+'[6]20'!I48+'[6]21'!I41+'[6]21'!I48+'[6]22'!I41+'[6]22'!I48+'[6]23'!I41+'[6]23'!I48+'[6]24'!I41+'[6]24'!I48+'[6]25'!I41+'[6]25'!I48+'[6]26'!I41+'[6]26'!I48+'[6]27'!I41+'[6]27'!I48+'[6]28'!I41+'[6]28'!I48+'[6]29'!I41+'[6]29'!I48+'[6]30'!I41+'[6]30'!I48+'[6]31'!I41+'[6]31'!I48</f>
        <v>1945</v>
      </c>
      <c r="H44" s="16">
        <f>'[6]01'!E41+'[6]01'!E48+'[6]02'!E41+'[6]02'!E48+'[6]03'!E41+'[6]03'!E48+'[6]04'!E41+'[6]04'!E48+'[6]05'!E41+'[6]05'!E48+'[6]06'!E41+'[6]06'!E48+'[6]07'!E41+'[6]07'!E48+'[6]08'!E41+'[6]08'!E48+'[6]09'!E41+'[6]09'!E48+'[6]10'!E41+'[6]10'!E48+'[6]11'!E41+'[6]11'!E48+'[6]12'!E41+'[6]12'!E48+'[6]13'!E41+'[6]13'!E48+'[6]14'!E41+'[6]14'!E48+'[6]15'!E41+'[6]15'!E48+'[6]16'!E41+'[6]16'!E48+'[6]17'!E41+'[6]17'!E48+'[6]18'!E41+'[6]18'!E48+'[6]19'!E41+'[6]19'!E48+'[6]20'!E41+'[6]20'!E48+'[6]21'!E41+'[6]21'!E48+'[6]22'!E41+'[6]22'!E48+'[6]23'!E41+'[6]23'!E48+'[6]24'!E41+'[6]24'!E48+'[6]25'!E41+'[6]25'!E48+'[6]26'!E41+'[6]26'!E48+'[6]27'!E41+'[6]27'!E48+'[6]28'!E41+'[6]28'!E48+'[6]29'!E41+'[6]29'!E48+'[6]30'!E41+'[6]30'!E48+'[6]31'!E41+'[6]31'!E48</f>
        <v>43</v>
      </c>
      <c r="I44" s="16">
        <f>'[6]01'!H41+'[6]01'!H48+'[6]02'!H41+'[6]02'!H48+'[6]03'!H41+'[6]03'!H48+'[6]04'!H41+'[6]04'!H48+'[6]05'!H41+'[6]05'!H48+'[6]06'!H41+'[6]06'!H48+'[6]07'!H41+'[6]07'!H48+'[6]08'!H41+'[6]08'!H48+'[6]09'!H41+'[6]09'!H48+'[6]10'!H41+'[6]10'!H48+'[6]11'!H41+'[6]11'!H48+'[6]12'!H41+'[6]12'!H48+'[6]13'!H41+'[6]13'!H48+'[6]14'!H41+'[6]14'!H48+'[6]15'!H41+'[6]15'!H48+'[6]16'!H41+'[6]16'!H48+'[6]17'!H41+'[6]17'!H48+'[6]18'!H41+'[6]18'!H48+'[6]19'!H41+'[6]19'!H48+'[6]20'!H41+'[6]20'!H48+'[6]21'!H41+'[6]21'!H48+'[6]22'!H41+'[6]22'!H48+'[6]23'!H41+'[6]23'!H48+'[6]24'!H41+'[6]24'!H48+'[6]25'!H41+'[6]25'!H48+'[6]26'!H41+'[6]26'!H48+'[6]27'!H41+'[6]27'!H48+'[6]28'!H41+'[6]28'!H48+'[6]29'!H41+'[6]29'!H48+'[6]30'!H41+'[6]30'!H48+'[6]31'!H41+'[6]31'!H48</f>
        <v>1859</v>
      </c>
      <c r="J44" s="39">
        <f t="shared" si="2"/>
        <v>69.354838709677423</v>
      </c>
      <c r="K44" s="42">
        <v>2</v>
      </c>
      <c r="M44" s="38"/>
      <c r="O44" s="38">
        <f>44-H44</f>
        <v>1</v>
      </c>
    </row>
    <row r="45" spans="1:20" s="34" customFormat="1" ht="15.75">
      <c r="A45" s="13">
        <v>2</v>
      </c>
      <c r="B45" s="30" t="s">
        <v>58</v>
      </c>
      <c r="C45" s="15">
        <v>1</v>
      </c>
      <c r="D45" s="15">
        <v>42</v>
      </c>
      <c r="E45" s="15">
        <f t="shared" si="1"/>
        <v>6.2</v>
      </c>
      <c r="F45" s="15">
        <v>0</v>
      </c>
      <c r="G45" s="16">
        <f>'[6]01'!I42+'[6]02'!I42+'[6]03'!I42+'[6]04'!I42+'[6]05'!I42+'[6]06'!I42+'[6]07'!I42+'[6]08'!I42+'[6]09'!I42+'[6]10'!I42+'[6]11'!I42+'[6]12'!I42+'[6]13'!I42+'[6]14'!I42+'[6]15'!I42+'[6]16'!I42+'[6]17'!I42+'[6]18'!I42+'[6]19'!I42+'[6]20'!I42+'[6]21'!I42+'[6]22'!I42+'[6]23'!I42+'[6]24'!I42+'[6]25'!I42+'[6]26'!I42+'[6]27'!I42+'[6]28'!I42+'[6]29'!I42+'[6]30'!I42+'[6]31'!I42</f>
        <v>210</v>
      </c>
      <c r="H45" s="16">
        <f>'[6]01'!E42+'[6]02'!E42+'[6]03'!E42+'[6]04'!E42+'[6]05'!E42+'[6]06'!E42+'[6]07'!E42+'[6]08'!E42+'[6]09'!E42+'[6]10'!E42+'[6]11'!E42+'[6]12'!E42+'[6]13'!E42+'[6]14'!E42+'[6]15'!E42+'[6]16'!E42+'[6]17'!E42+'[6]18'!E42+'[6]19'!E42+'[6]20'!E42+'[6]21'!E42+'[6]22'!E42+'[6]23'!E42+'[6]24'!E42+'[6]25'!E42+'[6]26'!E42+'[6]27'!E42+'[6]28'!E42+'[6]29'!E42+'[6]30'!E42+'[6]31'!E42</f>
        <v>5</v>
      </c>
      <c r="I45" s="16">
        <f>'[6]01'!H42+'[6]02'!H42+'[6]03'!H42+'[6]04'!H42+'[6]05'!H42+'[6]06'!H42+'[6]07'!H42+'[6]08'!H42+'[6]09'!H42+'[6]10'!H42+'[6]11'!H42+'[6]12'!H42+'[6]13'!H42+'[6]14'!H42+'[6]15'!H42+'[6]16'!H42+'[6]17'!H42+'[6]18'!H42+'[6]19'!H42+'[6]20'!H42+'[6]21'!H42+'[6]22'!H42+'[6]23'!H42+'[6]24'!H42+'[6]25'!H42+'[6]26'!H42+'[6]27'!H42+'[6]28'!H42+'[6]29'!H42+'[6]30'!H42+'[6]31'!H42</f>
        <v>200</v>
      </c>
      <c r="J45" s="39">
        <f t="shared" si="2"/>
        <v>80.645161290322577</v>
      </c>
      <c r="K45" s="17">
        <v>0.2</v>
      </c>
      <c r="M45" s="38"/>
      <c r="O45" s="38">
        <f>5-H45</f>
        <v>0</v>
      </c>
    </row>
    <row r="46" spans="1:20" s="34" customFormat="1" ht="15.75">
      <c r="A46" s="13">
        <v>3</v>
      </c>
      <c r="B46" s="14" t="s">
        <v>59</v>
      </c>
      <c r="C46" s="15">
        <v>3</v>
      </c>
      <c r="D46" s="15">
        <v>136</v>
      </c>
      <c r="E46" s="15">
        <f t="shared" si="1"/>
        <v>31</v>
      </c>
      <c r="F46" s="15">
        <v>3</v>
      </c>
      <c r="G46" s="16">
        <f>'[6]01'!I43+'[6]01'!I49+'[6]02'!I43+'[6]02'!I49+'[6]03'!I43+'[6]03'!I49+'[6]04'!I43+'[6]04'!I49+'[6]05'!I43+'[6]05'!I49+'[6]06'!I43+'[6]06'!I49+'[6]07'!I43+'[6]07'!I49+'[6]08'!I43+'[6]08'!I49+'[6]09'!I43+'[6]09'!I49+'[6]10'!I43+'[6]10'!I49+'[6]11'!I43+'[6]11'!I49+'[6]12'!I43+'[6]12'!I49+'[6]13'!I43+'[6]13'!I49+'[6]14'!I43+'[6]14'!I49+'[6]15'!I43+'[6]15'!I49+'[6]16'!I43+'[6]16'!I49+'[6]17'!I43+'[6]17'!I49+'[6]18'!I43+'[6]18'!I49+'[6]19'!I43+'[6]19'!I49+'[6]20'!I43+'[6]20'!I49+'[6]21'!I43+'[6]21'!I49+'[6]22'!I43+'[6]22'!I49+'[6]23'!I43+'[6]23'!I49+'[6]24'!I43+'[6]24'!I49+'[6]25'!I43+'[6]25'!I49+'[6]26'!I43+'[6]26'!I49+'[6]27'!I43+'[6]27'!I49+'[6]28'!I43+'[6]28'!I49+'[6]29'!I43+'[6]29'!I49+'[6]30'!I43+'[6]30'!I49+'[6]31'!I43+'[6]31'!I49</f>
        <v>1147</v>
      </c>
      <c r="H46" s="16">
        <f>'[6]01'!E43+'[6]01'!E49+'[6]02'!E43+'[6]02'!E49+'[6]03'!E43+'[6]03'!E49+'[6]04'!E43+'[6]04'!E49+'[6]05'!E43+'[6]05'!E49+'[6]06'!E43+'[6]06'!E49+'[6]07'!E43+'[6]07'!E49+'[6]08'!E43+'[6]08'!E49+'[6]09'!E43+'[6]09'!E49+'[6]10'!E43+'[6]10'!E49+'[6]11'!E43+'[6]11'!E49+'[6]12'!E43+'[6]12'!E49+'[6]13'!E43+'[6]13'!E49+'[6]14'!E43+'[6]14'!E49+'[6]15'!E43+'[6]15'!E49+'[6]16'!E43+'[6]16'!E49+'[6]17'!E43+'[6]17'!E49+'[6]18'!E43+'[6]18'!E49+'[6]19'!E43+'[6]19'!E49+'[6]20'!E43+'[6]20'!E49+'[6]21'!E43+'[6]21'!E49+'[6]22'!E43+'[6]22'!E49+'[6]23'!E43+'[6]23'!E49+'[6]24'!E43+'[6]24'!E49+'[6]25'!E43+'[6]25'!E49+'[6]26'!E43+'[6]26'!E49+'[6]27'!E43+'[6]27'!E49+'[6]28'!E43+'[6]28'!E49+'[6]29'!E43+'[6]29'!E49+'[6]30'!E43+'[6]30'!E49+'[6]31'!E43+'[6]31'!E49</f>
        <v>26</v>
      </c>
      <c r="I46" s="16">
        <f>'[6]01'!H43+'[6]01'!H49+'[6]02'!H43+'[6]02'!H49+'[6]03'!H43+'[6]03'!H49+'[6]04'!H43+'[6]04'!H49+'[6]05'!H43+'[6]05'!H49+'[6]06'!H43+'[6]06'!H49+'[6]07'!H43+'[6]07'!H49+'[6]08'!H43+'[6]08'!H49+'[6]09'!H43+'[6]09'!H49+'[6]10'!H43+'[6]10'!H49+'[6]11'!H43+'[6]11'!H49+'[6]12'!H43+'[6]12'!H49+'[6]13'!H43+'[6]13'!H49+'[6]14'!H43+'[6]14'!H49+'[6]15'!H43+'[6]15'!H49+'[6]16'!H43+'[6]16'!H49+'[6]17'!H43+'[6]17'!H49+'[6]18'!H43+'[6]18'!H49+'[6]19'!H43+'[6]19'!H49+'[6]20'!H43+'[6]20'!H49+'[6]21'!H43+'[6]21'!H49+'[6]22'!H43+'[6]22'!H49+'[6]23'!H43+'[6]23'!H49+'[6]24'!H43+'[6]24'!H49+'[6]25'!H43+'[6]25'!H49+'[6]26'!H43+'[6]26'!H49+'[6]27'!H43+'[6]27'!H49+'[6]28'!H43+'[6]28'!H49+'[6]29'!H43+'[6]29'!H49+'[6]30'!H43+'[6]30'!H49+'[6]31'!H43+'[6]31'!H49</f>
        <v>1095</v>
      </c>
      <c r="J46" s="39">
        <f t="shared" si="2"/>
        <v>83.870967741935488</v>
      </c>
      <c r="K46" s="41">
        <v>1</v>
      </c>
      <c r="M46" s="38"/>
      <c r="O46" s="38">
        <f>22-H46</f>
        <v>-4</v>
      </c>
    </row>
    <row r="47" spans="1:20" s="34" customFormat="1" ht="15.75">
      <c r="A47" s="13">
        <v>4</v>
      </c>
      <c r="B47" s="14" t="s">
        <v>60</v>
      </c>
      <c r="C47" s="15">
        <v>1</v>
      </c>
      <c r="D47" s="15">
        <v>47</v>
      </c>
      <c r="E47" s="15">
        <f t="shared" si="1"/>
        <v>6.2</v>
      </c>
      <c r="F47" s="15">
        <v>1</v>
      </c>
      <c r="G47" s="16">
        <f>'[6]01'!I44+'[6]02'!I44+'[6]03'!I44+'[6]04'!I44+'[6]05'!I44+'[6]06'!I44+'[6]07'!I44+'[6]08'!I44+'[6]09'!I44+'[6]10'!I44+'[6]11'!I44+'[6]12'!I44+'[6]13'!I44+'[6]14'!I44+'[6]15'!I44+'[6]16'!I44+'[6]17'!I44+'[6]18'!I44+'[6]19'!I44+'[6]20'!I44+'[6]21'!I44+'[6]22'!I44+'[6]23'!I44+'[6]24'!I44+'[6]25'!I44+'[6]26'!I44+'[6]27'!I44+'[6]28'!I44+'[6]29'!I44+'[6]30'!I44+'[6]31'!I44</f>
        <v>329</v>
      </c>
      <c r="H47" s="16">
        <f>'[6]01'!E44+'[6]02'!E44+'[6]03'!E44+'[6]04'!E44+'[6]05'!E44+'[6]06'!E44+'[6]07'!E44+'[6]08'!E44+'[6]09'!E44+'[6]10'!E44+'[6]11'!E44+'[6]12'!E44+'[6]13'!E44+'[6]14'!E44+'[6]15'!E44+'[6]16'!E44+'[6]17'!E44+'[6]18'!E44+'[6]19'!E44+'[6]20'!E44+'[6]21'!E44+'[6]22'!E44+'[6]23'!E44+'[6]24'!E44+'[6]25'!E44+'[6]26'!E44+'[6]27'!E44+'[6]28'!E44+'[6]29'!E44+'[6]30'!E44+'[6]31'!E44</f>
        <v>7</v>
      </c>
      <c r="I47" s="16">
        <f>'[6]01'!H44+'[6]02'!H44+'[6]03'!H44+'[6]04'!H44+'[6]05'!H44+'[6]06'!H44+'[6]07'!H44+'[6]08'!H44+'[6]09'!H44+'[6]10'!H44+'[6]11'!H44+'[6]12'!H44+'[6]13'!H44+'[6]14'!H44+'[6]15'!H44+'[6]16'!H44+'[6]17'!H44+'[6]18'!H44+'[6]19'!H44+'[6]20'!H44+'[6]21'!H44+'[6]22'!H44+'[6]23'!H44+'[6]24'!H44+'[6]25'!H44+'[6]26'!H44+'[6]27'!H44+'[6]28'!H44+'[6]29'!H44+'[6]30'!H44+'[6]31'!H44</f>
        <v>315</v>
      </c>
      <c r="J47" s="39">
        <f t="shared" si="2"/>
        <v>112.90322580645162</v>
      </c>
      <c r="K47" s="41">
        <v>0.2</v>
      </c>
      <c r="M47" s="38"/>
      <c r="O47" s="38">
        <f>5-H47</f>
        <v>-2</v>
      </c>
    </row>
    <row r="48" spans="1:20" s="34" customFormat="1" ht="15.75">
      <c r="A48" s="7" t="s">
        <v>61</v>
      </c>
      <c r="B48" s="19" t="s">
        <v>62</v>
      </c>
      <c r="C48" s="9">
        <f t="shared" ref="C48:I48" si="14">C49</f>
        <v>2</v>
      </c>
      <c r="D48" s="9">
        <f t="shared" si="14"/>
        <v>81</v>
      </c>
      <c r="E48" s="9">
        <f t="shared" si="14"/>
        <v>31</v>
      </c>
      <c r="F48" s="9">
        <f t="shared" si="14"/>
        <v>2</v>
      </c>
      <c r="G48" s="10">
        <f t="shared" si="14"/>
        <v>320</v>
      </c>
      <c r="H48" s="10">
        <f t="shared" si="14"/>
        <v>9</v>
      </c>
      <c r="I48" s="10">
        <f t="shared" si="14"/>
        <v>302</v>
      </c>
      <c r="J48" s="40"/>
      <c r="K48" s="37"/>
      <c r="M48" s="38"/>
    </row>
    <row r="49" spans="1:15" s="34" customFormat="1" ht="15.75">
      <c r="A49" s="13">
        <v>1</v>
      </c>
      <c r="B49" s="14" t="s">
        <v>63</v>
      </c>
      <c r="C49" s="15">
        <v>2</v>
      </c>
      <c r="D49" s="15">
        <v>81</v>
      </c>
      <c r="E49" s="15">
        <f t="shared" si="1"/>
        <v>31</v>
      </c>
      <c r="F49" s="15">
        <v>2</v>
      </c>
      <c r="G49" s="16">
        <f>'[6]01'!I58+'[6]02'!I58+'[6]03'!I58+'[6]04'!I58+'[6]05'!I58+'[6]06'!I58+'[6]07'!I58+'[6]08'!I58+'[6]09'!I58+'[6]10'!I58+'[6]11'!I58+'[6]12'!I58+'[6]13'!I58+'[6]14'!I58+'[6]15'!I58+'[6]16'!I58+'[6]17'!I58+'[6]18'!I58+'[6]19'!I58+'[6]20'!I58+'[6]21'!I58+'[6]22'!I58+'[6]23'!I58+'[6]24'!I58+'[6]25'!I58+'[6]26'!I58+'[6]27'!I58+'[6]28'!I58+'[6]29'!I58+'[6]30'!I58+'[6]31'!I58</f>
        <v>320</v>
      </c>
      <c r="H49" s="16">
        <f>'[6]01'!E58+'[6]02'!E58+'[6]03'!E58+'[6]04'!E58+'[6]05'!E58+'[6]06'!E58+'[6]07'!E58+'[6]08'!E58+'[6]09'!E58+'[6]10'!E58+'[6]11'!E58+'[6]12'!E58+'[6]13'!E58+'[6]14'!E58+'[6]15'!E58+'[6]16'!E58+'[6]17'!E58+'[6]18'!E58+'[6]19'!E58+'[6]20'!E58+'[6]21'!E58+'[6]22'!E58+'[6]23'!E58+'[6]24'!E58+'[6]25'!E58+'[6]26'!E58+'[6]27'!E58+'[6]28'!E58+'[6]29'!E58+'[6]30'!E58+'[6]31'!E58</f>
        <v>9</v>
      </c>
      <c r="I49" s="16">
        <f>'[6]01'!H58+'[6]02'!H58+'[6]03'!H58+'[6]04'!H58+'[6]05'!H58+'[6]06'!H58+'[6]07'!H58+'[6]08'!H58+'[6]09'!H58+'[6]10'!H58+'[6]11'!H58+'[6]12'!H58+'[6]13'!H58+'[6]14'!H58+'[6]15'!H58+'[6]16'!H58+'[6]17'!H58+'[6]18'!H58+'[6]19'!H58+'[6]20'!H58+'[6]21'!H58+'[6]22'!H58+'[6]23'!H58+'[6]24'!H58+'[6]25'!H58+'[6]26'!H58+'[6]27'!H58+'[6]28'!H58+'[6]29'!H58+'[6]30'!H58+'[6]31'!H58</f>
        <v>302</v>
      </c>
      <c r="J49" s="39">
        <f t="shared" si="2"/>
        <v>29.032258064516128</v>
      </c>
      <c r="K49" s="17">
        <v>1</v>
      </c>
      <c r="M49" s="38"/>
      <c r="O49" s="38">
        <f>22-H49</f>
        <v>13</v>
      </c>
    </row>
    <row r="50" spans="1:15" s="34" customFormat="1" ht="15.75">
      <c r="A50" s="7" t="s">
        <v>64</v>
      </c>
      <c r="B50" s="19" t="s">
        <v>65</v>
      </c>
      <c r="C50" s="9">
        <f t="shared" ref="C50:I50" si="15">C51</f>
        <v>2</v>
      </c>
      <c r="D50" s="9">
        <f t="shared" si="15"/>
        <v>93</v>
      </c>
      <c r="E50" s="9">
        <f t="shared" si="15"/>
        <v>9.2999999999999989</v>
      </c>
      <c r="F50" s="9">
        <f t="shared" si="15"/>
        <v>2</v>
      </c>
      <c r="G50" s="10">
        <f t="shared" si="15"/>
        <v>403</v>
      </c>
      <c r="H50" s="10">
        <f t="shared" si="15"/>
        <v>9</v>
      </c>
      <c r="I50" s="10">
        <f t="shared" si="15"/>
        <v>385</v>
      </c>
      <c r="J50" s="40"/>
      <c r="K50" s="37"/>
      <c r="M50" s="38"/>
    </row>
    <row r="51" spans="1:15" s="34" customFormat="1" ht="16.5" thickBot="1">
      <c r="A51" s="21">
        <v>1</v>
      </c>
      <c r="B51" s="22" t="s">
        <v>66</v>
      </c>
      <c r="C51" s="23">
        <v>2</v>
      </c>
      <c r="D51" s="23">
        <v>93</v>
      </c>
      <c r="E51" s="23">
        <f>K51*31</f>
        <v>9.2999999999999989</v>
      </c>
      <c r="F51" s="23">
        <v>2</v>
      </c>
      <c r="G51" s="16">
        <f>'[6]01'!I60+'[6]02'!I60+'[6]03'!I60+'[6]04'!I60+'[6]05'!I60+'[6]06'!I60+'[6]07'!I60+'[6]08'!I60+'[6]09'!I60+'[6]10'!I60+'[6]11'!I60+'[6]12'!I60+'[6]13'!I60+'[6]14'!I60+'[6]15'!I60+'[6]16'!I60+'[6]17'!I60+'[6]18'!I60+'[6]19'!I60+'[6]20'!I60+'[6]21'!I60+'[6]22'!I60+'[6]23'!I60+'[6]24'!I60+'[6]25'!I60+'[6]26'!I60+'[6]27'!I60+'[6]28'!I60+'[6]29'!I60+'[6]30'!I60+'[6]31'!I60</f>
        <v>403</v>
      </c>
      <c r="H51" s="16">
        <f>'[6]01'!E60+'[6]02'!E60+'[6]03'!E60+'[6]04'!E60+'[6]05'!E60+'[6]06'!E60+'[6]07'!E60+'[6]08'!E60+'[6]09'!E60+'[6]10'!E60+'[6]11'!E60+'[6]12'!E60+'[6]13'!E60+'[6]14'!E60+'[6]15'!E60+'[6]16'!E60+'[6]17'!E60+'[6]18'!E60+'[6]19'!E60+'[6]20'!E60+'[6]21'!E60+'[6]22'!E60+'[6]23'!E60+'[6]24'!E60+'[6]25'!E60+'[6]26'!E60+'[6]27'!E60+'[6]28'!E60+'[6]29'!E60+'[6]30'!E60+'[6]31'!E60</f>
        <v>9</v>
      </c>
      <c r="I51" s="16">
        <f>'[6]01'!H60+'[6]02'!H60+'[6]03'!H60+'[6]04'!H60+'[6]05'!H60+'[6]06'!H60+'[6]07'!H60+'[6]08'!H60+'[6]09'!H60+'[6]10'!H60+'[6]11'!H60+'[6]12'!H60+'[6]13'!H60+'[6]14'!H60+'[6]15'!H60+'[6]16'!H60+'[6]17'!H60+'[6]18'!H60+'[6]19'!H60+'[6]20'!H60+'[6]21'!H60+'[6]22'!H60+'[6]23'!H60+'[6]24'!H60+'[6]25'!H60+'[6]26'!H60+'[6]27'!H60+'[6]28'!H60+'[6]29'!H60+'[6]30'!H60+'[6]31'!H60</f>
        <v>385</v>
      </c>
      <c r="J51" s="39">
        <f t="shared" si="2"/>
        <v>96.774193548387117</v>
      </c>
      <c r="K51" s="17">
        <v>0.3</v>
      </c>
      <c r="M51" s="38"/>
      <c r="O51" s="38">
        <f>7-H51</f>
        <v>-2</v>
      </c>
    </row>
    <row r="52" spans="1:15" ht="16.5" thickTop="1">
      <c r="A52" s="4"/>
      <c r="B52" s="4"/>
      <c r="C52" s="4"/>
      <c r="D52" s="4"/>
      <c r="E52" s="4"/>
      <c r="F52" s="4"/>
      <c r="G52" s="79" t="s">
        <v>83</v>
      </c>
      <c r="H52" s="79"/>
      <c r="I52" s="79"/>
      <c r="J52" s="79"/>
      <c r="K52" s="79"/>
    </row>
    <row r="53" spans="1:15" ht="15.75">
      <c r="A53" s="4"/>
      <c r="B53" s="25" t="s">
        <v>68</v>
      </c>
      <c r="C53" s="4"/>
      <c r="D53" s="4"/>
      <c r="E53" s="4"/>
      <c r="F53" s="4"/>
      <c r="G53" s="80" t="s">
        <v>69</v>
      </c>
      <c r="H53" s="80"/>
      <c r="I53" s="80"/>
      <c r="J53" s="80"/>
      <c r="K53" s="80"/>
      <c r="L53" t="s">
        <v>73</v>
      </c>
    </row>
    <row r="54" spans="1:15" ht="15.75">
      <c r="A54" s="4"/>
      <c r="B54" s="26" t="s">
        <v>70</v>
      </c>
      <c r="C54" s="43"/>
      <c r="D54" s="4"/>
      <c r="E54" s="4"/>
      <c r="F54" s="4"/>
      <c r="G54" s="4"/>
      <c r="H54" s="4"/>
      <c r="I54" s="4"/>
      <c r="J54" s="4"/>
      <c r="K54" s="5"/>
    </row>
    <row r="55" spans="1:15">
      <c r="A55" s="4"/>
      <c r="B55" s="4" t="s">
        <v>71</v>
      </c>
      <c r="C55" s="4"/>
      <c r="D55" s="4"/>
      <c r="E55" s="4"/>
      <c r="F55" s="4"/>
      <c r="G55" s="4"/>
      <c r="H55" s="4"/>
      <c r="I55" s="4"/>
      <c r="J55" s="4"/>
      <c r="K55" s="5"/>
      <c r="L55" t="s">
        <v>73</v>
      </c>
    </row>
    <row r="56" spans="1:15">
      <c r="A56" s="4"/>
      <c r="B56" s="4" t="s">
        <v>72</v>
      </c>
      <c r="C56" s="4"/>
      <c r="D56" s="4"/>
      <c r="E56" s="4"/>
      <c r="F56" s="4"/>
      <c r="G56" s="4"/>
      <c r="H56" s="4"/>
      <c r="I56" s="4"/>
      <c r="J56" s="4"/>
      <c r="K56" s="5"/>
    </row>
    <row r="58" spans="1:15">
      <c r="H58" s="33"/>
      <c r="I58" s="33"/>
    </row>
  </sheetData>
  <mergeCells count="15">
    <mergeCell ref="A6:K6"/>
    <mergeCell ref="A1:C1"/>
    <mergeCell ref="D1:K1"/>
    <mergeCell ref="A2:C2"/>
    <mergeCell ref="D2:K2"/>
    <mergeCell ref="A4:K4"/>
    <mergeCell ref="G52:K52"/>
    <mergeCell ref="G53:K53"/>
    <mergeCell ref="A8:K8"/>
    <mergeCell ref="A10:A11"/>
    <mergeCell ref="B10:B11"/>
    <mergeCell ref="C10:E10"/>
    <mergeCell ref="F10:I10"/>
    <mergeCell ref="J10:J11"/>
    <mergeCell ref="K10:K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65"/>
  <sheetViews>
    <sheetView topLeftCell="A10" workbookViewId="0">
      <selection sqref="A1:XFD1048576"/>
    </sheetView>
  </sheetViews>
  <sheetFormatPr defaultRowHeight="15"/>
  <cols>
    <col min="1" max="1" width="5.140625" bestFit="1" customWidth="1"/>
    <col min="2" max="2" width="38.5703125" bestFit="1" customWidth="1"/>
    <col min="3" max="3" width="7" bestFit="1" customWidth="1"/>
    <col min="4" max="4" width="8.7109375" bestFit="1" customWidth="1"/>
    <col min="5" max="5" width="9" bestFit="1" customWidth="1"/>
    <col min="6" max="6" width="7" bestFit="1" customWidth="1"/>
    <col min="7" max="7" width="8.7109375" bestFit="1" customWidth="1"/>
    <col min="8" max="8" width="9" bestFit="1" customWidth="1"/>
    <col min="9" max="9" width="8.85546875" bestFit="1" customWidth="1"/>
    <col min="10" max="10" width="34.85546875" bestFit="1" customWidth="1"/>
    <col min="11" max="11" width="9" bestFit="1" customWidth="1"/>
    <col min="12" max="12" width="1.42578125" bestFit="1" customWidth="1"/>
    <col min="17" max="20" width="1.85546875" bestFit="1" customWidth="1"/>
  </cols>
  <sheetData>
    <row r="1" spans="1:14" s="34" customFormat="1" ht="15.75">
      <c r="A1" s="83" t="s">
        <v>0</v>
      </c>
      <c r="B1" s="83"/>
      <c r="C1" s="83"/>
      <c r="D1" s="83" t="s">
        <v>1</v>
      </c>
      <c r="E1" s="83"/>
      <c r="F1" s="83"/>
      <c r="G1" s="83"/>
      <c r="H1" s="83"/>
      <c r="I1" s="83"/>
      <c r="J1" s="83"/>
      <c r="K1" s="83"/>
    </row>
    <row r="2" spans="1:14" s="35" customFormat="1" ht="18.75">
      <c r="A2" s="100" t="s">
        <v>2</v>
      </c>
      <c r="B2" s="100"/>
      <c r="C2" s="100"/>
      <c r="D2" s="101" t="s">
        <v>3</v>
      </c>
      <c r="E2" s="101"/>
      <c r="F2" s="101"/>
      <c r="G2" s="101"/>
      <c r="H2" s="101"/>
      <c r="I2" s="101"/>
      <c r="J2" s="101"/>
      <c r="K2" s="101"/>
    </row>
    <row r="3" spans="1:14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4" ht="20.25">
      <c r="A4" s="92" t="s">
        <v>4</v>
      </c>
      <c r="B4" s="93"/>
      <c r="C4" s="93"/>
      <c r="D4" s="93"/>
      <c r="E4" s="93"/>
      <c r="F4" s="93"/>
      <c r="G4" s="93"/>
      <c r="H4" s="93"/>
      <c r="I4" s="93"/>
      <c r="J4" s="93"/>
      <c r="K4" s="93"/>
    </row>
    <row r="5" spans="1:14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4" ht="15.75">
      <c r="A6" s="82" t="s">
        <v>84</v>
      </c>
      <c r="B6" s="82"/>
      <c r="C6" s="82"/>
      <c r="D6" s="82"/>
      <c r="E6" s="82"/>
      <c r="F6" s="82"/>
      <c r="G6" s="82"/>
      <c r="H6" s="82"/>
      <c r="I6" s="82"/>
      <c r="J6" s="82"/>
      <c r="K6" s="82"/>
    </row>
    <row r="7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4" ht="15.75">
      <c r="A8" s="82" t="s">
        <v>75</v>
      </c>
      <c r="B8" s="83"/>
      <c r="C8" s="83"/>
      <c r="D8" s="83"/>
      <c r="E8" s="83"/>
      <c r="F8" s="83"/>
      <c r="G8" s="83"/>
      <c r="H8" s="83"/>
      <c r="I8" s="83"/>
      <c r="J8" s="83"/>
      <c r="K8" s="83"/>
    </row>
    <row r="9" spans="1:14" ht="15.75" thickBot="1">
      <c r="A9" s="4"/>
      <c r="B9" s="4"/>
      <c r="C9" s="4"/>
      <c r="D9" s="4"/>
      <c r="E9" s="4"/>
      <c r="F9" s="4"/>
      <c r="G9" s="4"/>
      <c r="H9" s="4"/>
      <c r="I9" s="4"/>
      <c r="J9" s="4"/>
      <c r="K9" s="5"/>
    </row>
    <row r="10" spans="1:14" ht="15.75" thickTop="1">
      <c r="A10" s="84" t="s">
        <v>7</v>
      </c>
      <c r="B10" s="86" t="s">
        <v>8</v>
      </c>
      <c r="C10" s="86" t="s">
        <v>9</v>
      </c>
      <c r="D10" s="86"/>
      <c r="E10" s="86"/>
      <c r="F10" s="86" t="s">
        <v>10</v>
      </c>
      <c r="G10" s="86"/>
      <c r="H10" s="86"/>
      <c r="I10" s="86"/>
      <c r="J10" s="102" t="s">
        <v>80</v>
      </c>
      <c r="K10" s="88" t="s">
        <v>81</v>
      </c>
    </row>
    <row r="11" spans="1:14" ht="57">
      <c r="A11" s="85"/>
      <c r="B11" s="87"/>
      <c r="C11" s="6" t="s">
        <v>12</v>
      </c>
      <c r="D11" s="6" t="s">
        <v>13</v>
      </c>
      <c r="E11" s="6" t="s">
        <v>14</v>
      </c>
      <c r="F11" s="6" t="s">
        <v>12</v>
      </c>
      <c r="G11" s="6" t="s">
        <v>13</v>
      </c>
      <c r="H11" s="6" t="s">
        <v>14</v>
      </c>
      <c r="I11" s="6" t="s">
        <v>15</v>
      </c>
      <c r="J11" s="103"/>
      <c r="K11" s="89"/>
    </row>
    <row r="12" spans="1:14" s="34" customFormat="1" ht="15.75">
      <c r="A12" s="7" t="s">
        <v>16</v>
      </c>
      <c r="B12" s="8" t="s">
        <v>17</v>
      </c>
      <c r="C12" s="9">
        <f t="shared" ref="C12:I12" si="0">C13+C14+C15+C16+C17+C18+C19</f>
        <v>143</v>
      </c>
      <c r="D12" s="9">
        <f t="shared" si="0"/>
        <v>2847</v>
      </c>
      <c r="E12" s="9">
        <f t="shared" si="0"/>
        <v>1984</v>
      </c>
      <c r="F12" s="9">
        <f t="shared" si="0"/>
        <v>141</v>
      </c>
      <c r="G12" s="10">
        <f t="shared" si="0"/>
        <v>38903</v>
      </c>
      <c r="H12" s="10">
        <f t="shared" si="0"/>
        <v>2202</v>
      </c>
      <c r="I12" s="10">
        <f t="shared" si="0"/>
        <v>36670</v>
      </c>
      <c r="J12" s="36"/>
      <c r="K12" s="37"/>
      <c r="N12" s="38"/>
    </row>
    <row r="13" spans="1:14" s="34" customFormat="1" ht="15.75">
      <c r="A13" s="13">
        <v>1</v>
      </c>
      <c r="B13" s="14" t="s">
        <v>18</v>
      </c>
      <c r="C13" s="15">
        <v>40</v>
      </c>
      <c r="D13" s="15">
        <v>673</v>
      </c>
      <c r="E13" s="15">
        <f>K13*31</f>
        <v>806</v>
      </c>
      <c r="F13" s="15">
        <v>40</v>
      </c>
      <c r="G13" s="16">
        <f>'[7]01'!I9+'[7]01'!I17+'[7]02'!I9+'[7]02'!I17+'[7]03'!I9+'[7]03'!I17+'[7]04'!I9+'[7]04'!I17+'[7]05'!I9+'[7]05'!I17+'[7]06'!I9+'[7]06'!I17+'[7]07'!I9+'[7]07'!I17+'[7]08'!I9+'[7]08'!I17+'[7]09'!I9+'[7]09'!I17+'[7]10'!I9+'[7]10'!I17+'[7]11'!I9+'[7]11'!I17+'[7]12'!I9+'[7]12'!I17+'[7]13'!I9+'[7]13'!I17+'[7]14'!I9+'[7]14'!I17+'[7]15'!I9+'[7]15'!I17+'[7]16'!I9+'[7]16'!I17+'[7]17'!I9+'[7]17'!I17+'[7]18'!I9+'[7]18'!I17+'[7]19'!I9+'[7]19'!I17+'[7]20'!I9+'[7]20'!I17+'[7]21'!I9+'[7]21'!I17+'[7]22'!I9+'[7]22'!I17+'[7]23'!I9+'[7]23'!I17+'[7]24'!I9+'[7]24'!I17+'[7]25'!I9+'[7]25'!I17+'[7]26'!I9+'[7]26'!I17+'[7]27'!I9+'[7]27'!I17+'[7]28'!I9+'[7]28'!I17+'[7]29'!I9+'[7]29'!I17+'[7]30'!I9+'[7]30'!I17+'[7]31'!I9+'[7]31'!I17</f>
        <v>14645</v>
      </c>
      <c r="H13" s="16">
        <f>'[7]01'!E9+'[7]01'!E17+'[7]02'!E9+'[7]02'!E17+'[7]03'!E9+'[7]03'!E17+'[7]04'!E9+'[7]04'!E17+'[7]05'!E9+'[7]05'!E17+'[7]06'!E9+'[7]06'!E17+'[7]07'!E9+'[7]07'!E17+'[7]08'!E9+'[7]08'!E17+'[7]09'!E9+'[7]09'!E17+'[7]10'!E9+'[7]10'!E17+'[7]11'!E9+'[7]11'!E17+'[7]12'!E9+'[7]12'!E17+'[7]13'!E9+'[7]13'!E17+'[7]14'!E9+'[7]14'!E17+'[7]15'!E9+'[7]15'!E17+'[7]16'!E9+'[7]16'!E17+'[7]17'!E9+'[7]17'!E17+'[7]18'!E9+'[7]18'!E17+'[7]19'!E9+'[7]19'!E17+'[7]20'!E9+'[7]20'!E17+'[7]21'!E9+'[7]21'!E17+'[7]22'!E9+'[7]22'!E17+'[7]23'!E9+'[7]23'!E17+'[7]24'!E9+'[7]24'!E17+'[7]25'!E9+'[7]25'!E17+'[7]26'!E9+'[7]26'!E17+'[7]27'!E9+'[7]27'!E17+'[7]28'!E9+'[7]28'!E17+'[7]29'!E9+'[7]29'!E17+'[7]30'!E9+'[7]30'!E17+'[7]31'!E9+'[7]31'!E17</f>
        <v>898</v>
      </c>
      <c r="I13" s="16">
        <f>'[7]01'!H9+'[7]01'!H17+'[7]02'!H9+'[7]02'!H17+'[7]03'!H9+'[7]03'!H17+'[7]04'!H9+'[7]04'!H17+'[7]05'!H9+'[7]05'!H17+'[7]06'!H9+'[7]06'!H17+'[7]07'!H9+'[7]07'!H17+'[7]08'!H9+'[7]08'!H17+'[7]09'!H9+'[7]09'!H17+'[7]10'!H9+'[7]10'!H17+'[7]11'!H9+'[7]11'!H17+'[7]12'!H9+'[7]12'!H17+'[7]13'!H9+'[7]13'!H17+'[7]14'!H9+'[7]14'!H17+'[7]15'!H9+'[7]15'!H17+'[7]16'!H9+'[7]16'!H17+'[7]17'!H9+'[7]17'!H17+'[7]18'!H9+'[7]18'!H17+'[7]19'!H9+'[7]19'!H17+'[7]20'!H9+'[7]20'!H17+'[7]21'!H9+'[7]21'!H17+'[7]22'!H9+'[7]22'!H17+'[7]23'!H9+'[7]23'!H17+'[7]24'!H9+'[7]24'!H17+'[7]25'!H9+'[7]25'!H17+'[7]26'!H9+'[7]26'!H17+'[7]27'!H9+'[7]27'!H17+'[7]28'!H9+'[7]28'!H17+'[7]29'!H9+'[7]29'!H17+'[7]30'!H9+'[7]30'!H17+'[7]31'!H9+'[7]31'!H17</f>
        <v>13747</v>
      </c>
      <c r="J13" s="39">
        <f>H13/E13%</f>
        <v>111.41439205955334</v>
      </c>
      <c r="K13" s="17">
        <v>26</v>
      </c>
      <c r="M13" s="38"/>
    </row>
    <row r="14" spans="1:14" s="34" customFormat="1" ht="15.75">
      <c r="A14" s="13">
        <v>2</v>
      </c>
      <c r="B14" s="14" t="s">
        <v>19</v>
      </c>
      <c r="C14" s="15">
        <v>49</v>
      </c>
      <c r="D14" s="15">
        <v>1105</v>
      </c>
      <c r="E14" s="15">
        <f t="shared" ref="E14:E49" si="1">K14*31</f>
        <v>527</v>
      </c>
      <c r="F14" s="15">
        <v>49</v>
      </c>
      <c r="G14" s="16">
        <f>'[7]01'!I12+'[7]01'!I18+'[7]02'!I12+'[7]02'!I18+'[7]03'!I12+'[7]03'!I18+'[7]04'!I12+'[7]04'!I18+'[7]05'!I12+'[7]05'!I18+'[7]06'!I12+'[7]06'!I18+'[7]07'!I12+'[7]07'!I18+'[7]08'!I12+'[7]08'!I18+'[7]09'!I12+'[7]09'!I18+'[7]10'!I12+'[7]10'!I18+'[7]11'!I12+'[7]11'!I18+'[7]12'!I12+'[7]12'!I18+'[7]13'!I12+'[7]13'!I18+'[7]14'!I12+'[7]14'!I18+'[7]15'!I12+'[7]15'!I18+'[7]16'!I12+'[7]16'!I18+'[7]17'!I12+'[7]17'!I18+'[7]18'!I12+'[7]18'!I18+'[7]19'!I12+'[7]19'!I18+'[7]20'!I12+'[7]20'!I18+'[7]21'!I12+'[7]21'!I18+'[7]22'!I12+'[7]22'!I18+'[7]23'!I12+'[7]23'!I18+'[7]24'!I12+'[7]24'!I18+'[7]25'!I12+'[7]25'!I18+'[7]26'!I12+'[7]26'!I18+'[7]27'!I12+'[7]27'!I18+'[7]28'!I12+'[7]28'!I18+'[7]29'!I12+'[7]29'!I18+'[7]30'!I12+'[7]30'!I18+'[7]31'!I12+'[7]31'!I18</f>
        <v>11509</v>
      </c>
      <c r="H14" s="16">
        <f>'[7]01'!E12+'[7]01'!E18+'[7]02'!E12+'[7]02'!E18+'[7]03'!E12+'[7]03'!E18+'[7]04'!E12+'[7]04'!E18+'[7]05'!E12+'[7]05'!E18+'[7]06'!E12+'[7]06'!E18+'[7]07'!E12+'[7]07'!E18+'[7]08'!E12+'[7]08'!E18+'[7]09'!E12+'[7]09'!E18+'[7]10'!E12+'[7]10'!E18+'[7]11'!E12+'[7]11'!E18+'[7]12'!E12+'[7]12'!E18+'[7]13'!E12+'[7]13'!E18+'[7]14'!E12+'[7]14'!E18+'[7]15'!E12+'[7]15'!E18+'[7]16'!E12+'[7]16'!E18+'[7]17'!E12+'[7]17'!E18+'[7]18'!E12+'[7]18'!E18+'[7]19'!E12+'[7]19'!E18+'[7]20'!E12+'[7]20'!E18+'[7]21'!E12+'[7]21'!E18+'[7]22'!E12+'[7]22'!E18+'[7]23'!E12+'[7]23'!E18+'[7]24'!E12+'[7]24'!E18+'[7]25'!E12+'[7]25'!E18+'[7]26'!E12+'[7]26'!E18+'[7]27'!E12+'[7]27'!E18+'[7]28'!E12+'[7]28'!E18+'[7]29'!E12+'[7]29'!E18+'[7]30'!E12+'[7]30'!E18+'[7]31'!E12+'[7]31'!E18</f>
        <v>577</v>
      </c>
      <c r="I14" s="16">
        <f>'[7]01'!H12+'[7]01'!H18+'[7]02'!H12+'[7]02'!H18+'[7]03'!H12+'[7]03'!H18+'[7]04'!H12+'[7]04'!H18+'[7]05'!H12+'[7]05'!H18+'[7]06'!H12+'[7]06'!H18+'[7]07'!H12+'[7]07'!H18+'[7]08'!H12+'[7]08'!H18+'[7]09'!H12+'[7]09'!H18+'[7]10'!H12+'[7]10'!H18+'[7]11'!H12+'[7]11'!H18+'[7]12'!H12+'[7]12'!H18+'[7]13'!H12+'[7]13'!H18+'[7]14'!H12+'[7]14'!H18+'[7]15'!H12+'[7]15'!H18+'[7]16'!H12+'[7]16'!H18+'[7]17'!H12+'[7]17'!H18+'[7]18'!H12+'[7]18'!H18+'[7]19'!H12+'[7]19'!H18+'[7]20'!H12+'[7]20'!H18+'[7]21'!H12+'[7]21'!H18+'[7]22'!H12+'[7]22'!H18+'[7]23'!H12+'[7]23'!H18+'[7]24'!H12+'[7]24'!H18+'[7]25'!H12+'[7]25'!H18+'[7]26'!H12+'[7]26'!H18+'[7]27'!H12+'[7]27'!H18+'[7]28'!H12+'[7]28'!H18+'[7]29'!H12+'[7]29'!H18+'[7]30'!H12+'[7]30'!H18+'[7]31'!H12+'[7]31'!H18</f>
        <v>10932</v>
      </c>
      <c r="J14" s="39">
        <f t="shared" ref="J14:J51" si="2">H14/E14%</f>
        <v>109.48766603415561</v>
      </c>
      <c r="K14" s="17">
        <v>17</v>
      </c>
      <c r="M14" s="38"/>
    </row>
    <row r="15" spans="1:14" s="34" customFormat="1" ht="15.75">
      <c r="A15" s="13">
        <v>3</v>
      </c>
      <c r="B15" s="14" t="s">
        <v>20</v>
      </c>
      <c r="C15" s="15">
        <v>44</v>
      </c>
      <c r="D15" s="15">
        <v>829</v>
      </c>
      <c r="E15" s="15">
        <f t="shared" si="1"/>
        <v>527</v>
      </c>
      <c r="F15" s="15">
        <v>44</v>
      </c>
      <c r="G15" s="16">
        <f>'[7]01'!I13+'[7]01'!I19+'[7]02'!I13+'[7]02'!I19+'[7]03'!I13+'[7]03'!I19+'[7]04'!I13+'[7]04'!I19+'[7]05'!I13+'[7]05'!I19+'[7]06'!I13+'[7]06'!I19+'[7]07'!I13+'[7]07'!I19+'[7]08'!I13+'[7]08'!I19+'[7]09'!I13+'[7]09'!I19+'[7]10'!I13+'[7]10'!I19+'[7]11'!I13+'[7]11'!I19+'[7]12'!I13+'[7]12'!I19+'[7]13'!I13+'[7]13'!I19+'[7]14'!I13+'[7]14'!I19+'[7]15'!I13+'[7]15'!I19+'[7]16'!I13+'[7]16'!I19+'[7]17'!I13+'[7]17'!I19+'[7]18'!I13+'[7]18'!I19+'[7]19'!I13+'[7]19'!I19+'[7]20'!I13+'[7]20'!I19+'[7]21'!I13+'[7]21'!I19+'[7]22'!I13+'[7]22'!I19+'[7]23'!I13+'[7]23'!I19+'[7]24'!I13+'[7]24'!I19+'[7]25'!I13+'[7]25'!I19+'[7]26'!I13+'[7]26'!I19+'[7]27'!I13+'[7]27'!I19+'[7]28'!I13+'[7]28'!I19+'[7]29'!I13+'[7]29'!I19+'[7]30'!I13+'[7]30'!I19+'[7]31'!I13+'[7]31'!I19</f>
        <v>10267</v>
      </c>
      <c r="H15" s="16">
        <f>'[7]01'!E13+'[7]01'!E19+'[7]02'!E13+'[7]02'!E19+'[7]03'!E13+'[7]03'!E19+'[7]04'!E13+'[7]04'!E19+'[7]05'!E13+'[7]05'!E19+'[7]06'!E13+'[7]06'!E19+'[7]07'!E13+'[7]07'!E19+'[7]08'!E13+'[7]08'!E19+'[7]09'!E13+'[7]09'!E19+'[7]10'!E13+'[7]10'!E19+'[7]11'!E13+'[7]11'!E19+'[7]12'!E13+'[7]12'!E19+'[7]13'!E13+'[7]13'!E19+'[7]14'!E13+'[7]14'!E19+'[7]15'!E13+'[7]15'!E19+'[7]16'!E13+'[7]16'!E19+'[7]17'!E13+'[7]17'!E19+'[7]18'!E13+'[7]18'!E19+'[7]19'!E13+'[7]19'!E19+'[7]20'!E13+'[7]20'!E19+'[7]21'!E13+'[7]21'!E19+'[7]22'!E13+'[7]22'!E19+'[7]23'!E13+'[7]23'!E19+'[7]24'!E13+'[7]24'!E19+'[7]25'!E13+'[7]25'!E19+'[7]26'!E13+'[7]26'!E19+'[7]27'!E13+'[7]27'!E19+'[7]28'!E13+'[7]28'!E19+'[7]29'!E13+'[7]29'!E19+'[7]30'!E13+'[7]30'!E19+'[7]31'!E13+'[7]31'!E19</f>
        <v>609</v>
      </c>
      <c r="I15" s="16">
        <f>'[7]01'!H13+'[7]01'!H19+'[7]02'!H13+'[7]02'!H19+'[7]03'!H13+'[7]03'!H19+'[7]04'!H13+'[7]04'!H19+'[7]05'!H13+'[7]05'!H19+'[7]06'!H13+'[7]06'!H19+'[7]07'!H13+'[7]07'!H19+'[7]08'!H13+'[7]08'!H19+'[7]09'!H13+'[7]09'!H19+'[7]10'!H13+'[7]10'!H19+'[7]11'!H13+'[7]11'!H19+'[7]12'!H13+'[7]12'!H19+'[7]13'!H13+'[7]13'!H19+'[7]14'!H13+'[7]14'!H19+'[7]15'!H13+'[7]15'!H19+'[7]16'!H13+'[7]16'!H19+'[7]17'!H13+'[7]17'!H19+'[7]18'!H13+'[7]18'!H19+'[7]19'!H13+'[7]19'!H19+'[7]20'!H13+'[7]20'!H19+'[7]21'!H13+'[7]21'!H19+'[7]22'!H13+'[7]22'!H19+'[7]23'!H13+'[7]23'!H19+'[7]24'!H13+'[7]24'!H19+'[7]25'!H13+'[7]25'!H19+'[7]26'!H13+'[7]26'!H19+'[7]27'!H13+'[7]27'!H19+'[7]28'!H13+'[7]28'!H19+'[7]29'!H13+'[7]29'!H19+'[7]30'!H13+'[7]30'!H19+'[7]31'!H13+'[7]31'!H19</f>
        <v>9658</v>
      </c>
      <c r="J15" s="39">
        <f t="shared" si="2"/>
        <v>115.55977229601518</v>
      </c>
      <c r="K15" s="17">
        <v>17</v>
      </c>
      <c r="M15" s="38"/>
    </row>
    <row r="16" spans="1:14" s="34" customFormat="1" ht="15.75">
      <c r="A16" s="13">
        <v>4</v>
      </c>
      <c r="B16" s="14" t="s">
        <v>21</v>
      </c>
      <c r="C16" s="15">
        <v>3</v>
      </c>
      <c r="D16" s="15">
        <v>66</v>
      </c>
      <c r="E16" s="15">
        <f t="shared" si="1"/>
        <v>31</v>
      </c>
      <c r="F16" s="15">
        <v>2</v>
      </c>
      <c r="G16" s="16">
        <f>'[7]01'!I14+'[7]01'!I22+'[7]02'!I14+'[7]02'!I22+'[7]03'!I14+'[7]03'!I22+'[7]04'!I14+'[7]04'!I22+'[7]05'!I14+'[7]05'!I22+'[7]06'!I14+'[7]06'!I22+'[7]07'!I14+'[7]07'!I22+'[7]08'!I14+'[7]08'!I22+'[7]09'!I14+'[7]09'!I22+'[7]10'!I14+'[7]10'!I22+'[7]11'!I14+'[7]11'!I22+'[7]12'!I14+'[7]12'!I22+'[7]13'!I14+'[7]13'!I22+'[7]14'!I14+'[7]14'!I22+'[7]15'!I14+'[7]15'!I22+'[7]16'!I14+'[7]16'!I22+'[7]17'!I14+'[7]17'!I22+'[7]18'!I14+'[7]18'!I22+'[7]19'!I14+'[7]19'!I22+'[7]20'!I14+'[7]20'!I22+'[7]21'!I14+'[7]21'!I22+'[7]22'!I14+'[7]22'!I22+'[7]23'!I14+'[7]23'!I22+'[7]24'!I14+'[7]24'!I22+'[7]25'!I14+'[7]25'!I22+'[7]26'!I14+'[7]26'!I22+'[7]27'!I14+'[7]27'!I22+'[7]28'!I14+'[7]28'!I22+'[7]29'!I14+'[7]29'!I22+'[7]30'!I14+'[7]30'!I22+'[7]31'!I14+'[7]31'!I22</f>
        <v>304</v>
      </c>
      <c r="H16" s="16">
        <f>'[7]01'!E14+'[7]01'!E22+'[7]02'!E14+'[7]02'!E22+'[7]03'!E14+'[7]03'!E22+'[7]04'!E14+'[7]04'!E22+'[7]05'!E14+'[7]05'!E22+'[7]06'!E14+'[7]06'!E22+'[7]07'!E14+'[7]07'!E22+'[7]08'!E14+'[7]08'!E22+'[7]09'!E14+'[7]09'!E22+'[7]10'!E14+'[7]10'!E22+'[7]11'!E14+'[7]11'!E22+'[7]12'!E14+'[7]12'!E22+'[7]13'!E14+'[7]13'!E22+'[7]14'!E14+'[7]14'!E22+'[7]15'!E14+'[7]15'!E22+'[7]16'!E14+'[7]16'!E22+'[7]17'!E14+'[7]17'!E22+'[7]18'!E14+'[7]18'!E22+'[7]19'!E14+'[7]19'!E22+'[7]20'!E14+'[7]20'!E22+'[7]21'!E14+'[7]21'!E22+'[7]22'!E14+'[7]22'!E22+'[7]23'!E14+'[7]23'!E22+'[7]24'!E14+'[7]24'!E22+'[7]25'!E14+'[7]25'!E22+'[7]26'!E14+'[7]26'!E22+'[7]27'!E14+'[7]27'!E22+'[7]28'!E14+'[7]28'!E22+'[7]29'!E14+'[7]29'!E22+'[7]30'!E14+'[7]30'!E22+'[7]31'!E14+'[7]31'!E22</f>
        <v>19</v>
      </c>
      <c r="I16" s="16">
        <f>'[7]01'!H14+'[7]01'!H22+'[7]02'!H14+'[7]02'!H22+'[7]03'!H14+'[7]03'!H22+'[7]04'!H14+'[7]04'!H22+'[7]05'!H14+'[7]05'!H22+'[7]06'!H14+'[7]06'!H22+'[7]07'!H14+'[7]07'!H22+'[7]08'!H14+'[7]08'!H22+'[7]09'!H14+'[7]09'!H22+'[7]10'!H14+'[7]10'!H22+'[7]11'!H14+'[7]11'!H22+'[7]12'!H14+'[7]12'!H22+'[7]13'!H14+'[7]13'!H22+'[7]14'!H14+'[7]14'!H22+'[7]15'!H14+'[7]15'!H22+'[7]16'!H14+'[7]16'!H22+'[7]17'!H14+'[7]17'!H22+'[7]18'!H14+'[7]18'!H22+'[7]19'!H14+'[7]19'!H22+'[7]20'!H14+'[7]20'!H22+'[7]21'!H14+'[7]21'!H22+'[7]22'!H14+'[7]22'!H22+'[7]23'!H14+'[7]23'!H22+'[7]24'!H14+'[7]24'!H22+'[7]25'!H14+'[7]25'!H22+'[7]26'!H14+'[7]26'!H22+'[7]27'!H14+'[7]27'!H22+'[7]28'!H14+'[7]28'!H22+'[7]29'!H14+'[7]29'!H22+'[7]30'!H14+'[7]30'!H22+'[7]31'!H14+'[7]31'!H22</f>
        <v>285</v>
      </c>
      <c r="J16" s="39">
        <f t="shared" si="2"/>
        <v>61.29032258064516</v>
      </c>
      <c r="K16" s="17">
        <v>1</v>
      </c>
      <c r="M16" s="38"/>
    </row>
    <row r="17" spans="1:18" s="34" customFormat="1" ht="15.75">
      <c r="A17" s="13">
        <v>5</v>
      </c>
      <c r="B17" s="14" t="s">
        <v>22</v>
      </c>
      <c r="C17" s="15">
        <v>2</v>
      </c>
      <c r="D17" s="15">
        <v>80</v>
      </c>
      <c r="E17" s="15">
        <f t="shared" si="1"/>
        <v>31</v>
      </c>
      <c r="F17" s="15">
        <v>2</v>
      </c>
      <c r="G17" s="16">
        <f>'[7]01'!I15+'[7]02'!I15+'[7]03'!I15+'[7]04'!I15+'[7]05'!I15+'[7]06'!I15+'[7]07'!I15+'[7]08'!I15+'[7]09'!I15+'[7]10'!I15+'[7]11'!I15+'[7]12'!I15+'[7]13'!I15+'[7]14'!I15+'[7]15'!I15+'[7]16'!I15+'[7]17'!I15+'[7]18'!I15+'[7]19'!I15+'[7]20'!I15+'[7]21'!I15+'[7]22'!I15+'[7]23'!I15+'[7]24'!I15+'[7]25'!I15+'[7]26'!I15+'[7]27'!I15+'[7]28'!I15+'[7]29'!I15+'[7]30'!I15+'[7]31'!I15</f>
        <v>1090</v>
      </c>
      <c r="H17" s="16">
        <f>'[7]01'!E15+'[7]02'!E15+'[7]03'!E15+'[7]04'!E15+'[7]05'!E15+'[7]06'!E15+'[7]07'!E15+'[7]08'!E15+'[7]09'!E15+'[7]10'!E15+'[7]11'!E15+'[7]12'!E15+'[7]13'!E15+'[7]14'!E15+'[7]15'!E15+'[7]16'!E15+'[7]17'!E15+'[7]18'!E15+'[7]19'!E15+'[7]20'!E15+'[7]21'!E15+'[7]22'!E15+'[7]23'!E15+'[7]24'!E15+'[7]25'!E15+'[7]26'!E15+'[7]27'!E15+'[7]28'!E15+'[7]29'!E15+'[7]30'!E15+'[7]31'!E15</f>
        <v>31</v>
      </c>
      <c r="I17" s="16">
        <f>'[7]01'!H15+'[7]02'!H15+'[7]03'!H15+'[7]04'!H15+'[7]05'!H15+'[7]06'!H15+'[7]07'!H15+'[7]08'!H15+'[7]09'!H15+'[7]10'!H15+'[7]11'!H15+'[7]12'!H15+'[7]13'!H15+'[7]14'!H15+'[7]15'!H15+'[7]16'!H15+'[7]17'!H15+'[7]18'!H15+'[7]19'!H15+'[7]20'!H15+'[7]21'!H15+'[7]22'!H15+'[7]23'!H15+'[7]24'!H15+'[7]25'!H15+'[7]26'!H15+'[7]27'!H15+'[7]28'!H15+'[7]29'!H15+'[7]30'!H15+'[7]31'!H15</f>
        <v>1028</v>
      </c>
      <c r="J17" s="39">
        <f t="shared" si="2"/>
        <v>100</v>
      </c>
      <c r="K17" s="17">
        <v>1</v>
      </c>
      <c r="M17" s="38"/>
    </row>
    <row r="18" spans="1:18" s="34" customFormat="1" ht="15.75">
      <c r="A18" s="13">
        <v>6</v>
      </c>
      <c r="B18" s="14" t="s">
        <v>23</v>
      </c>
      <c r="C18" s="15">
        <v>3</v>
      </c>
      <c r="D18" s="15">
        <v>62</v>
      </c>
      <c r="E18" s="15">
        <f t="shared" si="1"/>
        <v>31</v>
      </c>
      <c r="F18" s="15">
        <v>2</v>
      </c>
      <c r="G18" s="16">
        <f>'[7]01'!I20+'[7]02'!I20+'[7]03'!I20+'[7]04'!I20+'[7]05'!I20+'[7]06'!I20+'[7]07'!I20+'[7]08'!I20+'[7]09'!I20+'[7]10'!I20+'[7]11'!I20+'[7]12'!I20+'[7]13'!I20+'[7]14'!I20+'[7]15'!I20+'[7]16'!I20+'[7]17'!I20+'[7]18'!I20+'[7]19'!I20+'[7]20'!I20+'[7]21'!I20+'[7]22'!I20+'[7]23'!I20+'[7]24'!I20+'[7]25'!I20+'[7]26'!I20+'[7]27'!I20+'[7]28'!I20+'[7]29'!I20+'[7]30'!I20+'[7]31'!I20</f>
        <v>608</v>
      </c>
      <c r="H18" s="16">
        <f>'[7]01'!E20+'[7]02'!E20+'[7]03'!E20+'[7]04'!E20+'[7]05'!E20+'[7]06'!E20+'[7]07'!E20+'[7]08'!E20+'[7]09'!E20+'[7]10'!E20+'[7]11'!E20+'[7]12'!E20+'[7]13'!E20+'[7]14'!E20+'[7]15'!E20+'[7]16'!E20+'[7]17'!E20+'[7]18'!E20+'[7]19'!E20+'[7]20'!E20+'[7]21'!E20+'[7]22'!E20+'[7]23'!E20+'[7]24'!E20+'[7]25'!E20+'[7]26'!E20+'[7]27'!E20+'[7]28'!E20+'[7]29'!E20+'[7]30'!E20+'[7]31'!E20</f>
        <v>38</v>
      </c>
      <c r="I18" s="16">
        <f>'[7]01'!H20+'[7]02'!H20+'[7]03'!H20+'[7]04'!H20+'[7]05'!H20+'[7]06'!H20+'[7]07'!H20+'[7]08'!H20+'[7]09'!H20+'[7]10'!H20+'[7]11'!H20+'[7]12'!H20+'[7]13'!H20+'[7]14'!H20+'[7]15'!H20+'[7]16'!H20+'[7]17'!H20+'[7]18'!H20+'[7]19'!H20+'[7]20'!H20+'[7]21'!H20+'[7]22'!H20+'[7]23'!H20+'[7]24'!H20+'[7]25'!H20+'[7]26'!H20+'[7]27'!H20+'[7]28'!H20+'[7]29'!H20+'[7]30'!H20+'[7]31'!H20</f>
        <v>570</v>
      </c>
      <c r="J18" s="39">
        <f t="shared" si="2"/>
        <v>122.58064516129032</v>
      </c>
      <c r="K18" s="17">
        <v>1</v>
      </c>
      <c r="M18" s="38"/>
    </row>
    <row r="19" spans="1:18" s="34" customFormat="1" ht="15.75">
      <c r="A19" s="13">
        <v>7</v>
      </c>
      <c r="B19" s="14" t="s">
        <v>24</v>
      </c>
      <c r="C19" s="15">
        <v>2</v>
      </c>
      <c r="D19" s="15">
        <v>32</v>
      </c>
      <c r="E19" s="15">
        <f t="shared" si="1"/>
        <v>31</v>
      </c>
      <c r="F19" s="15">
        <v>2</v>
      </c>
      <c r="G19" s="16">
        <f>'[7]01'!I21+'[7]02'!I21+'[7]03'!I21+'[7]04'!I21+'[7]05'!I21+'[7]06'!I21+'[7]07'!I21+'[7]08'!I21+'[7]09'!I21+'[7]10'!I21+'[7]11'!I21+'[7]12'!I21+'[7]13'!I21+'[7]14'!I21+'[7]15'!I21+'[7]16'!I21+'[7]17'!I21+'[7]18'!I21+'[7]19'!I21+'[7]20'!I21+'[7]21'!I21+'[7]22'!I21+'[7]23'!I21+'[7]24'!I21+'[7]25'!I21+'[7]26'!I21+'[7]27'!I21+'[7]28'!I21+'[7]29'!I21+'[7]30'!I21+'[7]31'!I21</f>
        <v>480</v>
      </c>
      <c r="H19" s="16">
        <f>'[7]01'!E21+'[7]02'!E21+'[7]03'!E21+'[7]04'!E21+'[7]05'!E21+'[7]06'!E21+'[7]07'!E21+'[7]08'!E21+'[7]09'!E21+'[7]10'!E21+'[7]11'!E21+'[7]12'!E21+'[7]13'!E21+'[7]14'!E21+'[7]15'!E21+'[7]16'!E21+'[7]17'!E21+'[7]18'!E21+'[7]19'!E21+'[7]20'!E21+'[7]21'!E21+'[7]22'!E21+'[7]23'!E21+'[7]24'!E21+'[7]25'!E21+'[7]26'!E21+'[7]27'!E21+'[7]28'!E21+'[7]29'!E21+'[7]30'!E21+'[7]31'!E21</f>
        <v>30</v>
      </c>
      <c r="I19" s="16">
        <f>'[7]01'!H21+'[7]02'!H21+'[7]03'!H21+'[7]04'!H21+'[7]05'!H21+'[7]06'!H21+'[7]07'!H21+'[7]08'!H21+'[7]09'!H21+'[7]10'!H21+'[7]11'!H21+'[7]12'!H21+'[7]13'!H21+'[7]14'!H21+'[7]15'!H21+'[7]16'!H21+'[7]17'!H21+'[7]18'!H21+'[7]19'!H21+'[7]20'!H21+'[7]21'!H21+'[7]22'!H21+'[7]23'!H21+'[7]24'!H21+'[7]25'!H21+'[7]26'!H21+'[7]27'!H21+'[7]28'!H21+'[7]29'!H21+'[7]30'!H21+'[7]31'!H21</f>
        <v>450</v>
      </c>
      <c r="J19" s="39">
        <f t="shared" si="2"/>
        <v>96.774193548387103</v>
      </c>
      <c r="K19" s="17">
        <v>1</v>
      </c>
      <c r="M19" s="38"/>
      <c r="Q19" s="34" t="s">
        <v>73</v>
      </c>
    </row>
    <row r="20" spans="1:18" s="34" customFormat="1" ht="15.75">
      <c r="A20" s="7" t="s">
        <v>25</v>
      </c>
      <c r="B20" s="19" t="s">
        <v>26</v>
      </c>
      <c r="C20" s="9">
        <f t="shared" ref="C20:I20" si="3">C21</f>
        <v>29</v>
      </c>
      <c r="D20" s="9">
        <f t="shared" si="3"/>
        <v>541</v>
      </c>
      <c r="E20" s="9">
        <f t="shared" si="3"/>
        <v>1860</v>
      </c>
      <c r="F20" s="9">
        <f t="shared" si="3"/>
        <v>29</v>
      </c>
      <c r="G20" s="10">
        <f t="shared" si="3"/>
        <v>40036</v>
      </c>
      <c r="H20" s="10">
        <f t="shared" si="3"/>
        <v>2479</v>
      </c>
      <c r="I20" s="10">
        <f t="shared" si="3"/>
        <v>37545</v>
      </c>
      <c r="J20" s="40"/>
      <c r="K20" s="37"/>
      <c r="M20" s="38"/>
      <c r="Q20" s="34" t="s">
        <v>73</v>
      </c>
    </row>
    <row r="21" spans="1:18" s="34" customFormat="1" ht="15.75">
      <c r="A21" s="13">
        <v>1</v>
      </c>
      <c r="B21" s="14" t="s">
        <v>27</v>
      </c>
      <c r="C21" s="15">
        <v>29</v>
      </c>
      <c r="D21" s="15">
        <v>541</v>
      </c>
      <c r="E21" s="15">
        <f t="shared" si="1"/>
        <v>1860</v>
      </c>
      <c r="F21" s="15">
        <v>29</v>
      </c>
      <c r="G21" s="16">
        <f>'[7]01'!I24+'[7]02'!I24+'[7]03'!I24+'[7]04'!I24+'[7]05'!I24+'[7]06'!I24+'[7]07'!I24+'[7]08'!I24+'[7]09'!I24+'[7]10'!I24+'[7]11'!I24+'[7]12'!I24+'[7]13'!I24+'[7]14'!I24+'[7]15'!I24+'[7]16'!I24+'[7]17'!I24+'[7]18'!I24+'[7]19'!I24+'[7]20'!I24+'[7]21'!I24+'[7]22'!I24+'[7]23'!I24+'[7]24'!I24+'[7]25'!I24+'[7]26'!I24+'[7]27'!I24+'[7]28'!I24+'[7]29'!I24+'[7]30'!I24+'[7]31'!I24</f>
        <v>40036</v>
      </c>
      <c r="H21" s="16">
        <f>'[7]01'!E24+'[7]02'!E24+'[7]03'!E24+'[7]04'!E24+'[7]05'!E24+'[7]06'!E24+'[7]07'!E24+'[7]08'!E24+'[7]09'!E24+'[7]10'!E24+'[7]11'!E24+'[7]12'!E24+'[7]13'!E24+'[7]14'!E24+'[7]15'!E24+'[7]16'!E24+'[7]17'!E24+'[7]18'!E24+'[7]19'!E24+'[7]20'!E24+'[7]21'!E24+'[7]22'!E24+'[7]23'!E24+'[7]24'!E24+'[7]25'!E24+'[7]26'!E24+'[7]27'!E24+'[7]28'!E24+'[7]29'!E24+'[7]30'!E24+'[7]31'!E24</f>
        <v>2479</v>
      </c>
      <c r="I21" s="16">
        <f>'[7]01'!H24+'[7]02'!H24+'[7]03'!H24+'[7]04'!H24+'[7]05'!H24+'[7]06'!H24+'[7]07'!H24+'[7]08'!H24+'[7]09'!H24+'[7]10'!H24+'[7]11'!H24+'[7]12'!H24+'[7]13'!H24+'[7]14'!H24+'[7]15'!H24+'[7]16'!H24+'[7]17'!H24+'[7]18'!H24+'[7]19'!H24+'[7]20'!H24+'[7]21'!H24+'[7]22'!H24+'[7]23'!H24+'[7]24'!H24+'[7]25'!H24+'[7]26'!H24+'[7]27'!H24+'[7]28'!H24+'[7]29'!H24+'[7]30'!H24+'[7]31'!H24</f>
        <v>37545</v>
      </c>
      <c r="J21" s="39">
        <f>H21/E21%</f>
        <v>133.27956989247312</v>
      </c>
      <c r="K21" s="17">
        <v>60</v>
      </c>
      <c r="M21" s="38"/>
    </row>
    <row r="22" spans="1:18" s="34" customFormat="1" ht="15.75">
      <c r="A22" s="7" t="s">
        <v>28</v>
      </c>
      <c r="B22" s="19" t="s">
        <v>29</v>
      </c>
      <c r="C22" s="9">
        <f t="shared" ref="C22:I22" si="4">C23</f>
        <v>2</v>
      </c>
      <c r="D22" s="9">
        <f t="shared" si="4"/>
        <v>68</v>
      </c>
      <c r="E22" s="9">
        <f t="shared" si="4"/>
        <v>31</v>
      </c>
      <c r="F22" s="9">
        <f t="shared" si="4"/>
        <v>1</v>
      </c>
      <c r="G22" s="10">
        <f t="shared" si="4"/>
        <v>748</v>
      </c>
      <c r="H22" s="10">
        <f t="shared" si="4"/>
        <v>22</v>
      </c>
      <c r="I22" s="10">
        <f t="shared" si="4"/>
        <v>704</v>
      </c>
      <c r="J22" s="40"/>
      <c r="K22" s="37"/>
      <c r="M22" s="38"/>
    </row>
    <row r="23" spans="1:18" s="34" customFormat="1" ht="15.75">
      <c r="A23" s="13">
        <v>1</v>
      </c>
      <c r="B23" s="14" t="s">
        <v>30</v>
      </c>
      <c r="C23" s="15">
        <v>2</v>
      </c>
      <c r="D23" s="15">
        <v>68</v>
      </c>
      <c r="E23" s="15">
        <f t="shared" si="1"/>
        <v>31</v>
      </c>
      <c r="F23" s="15">
        <v>1</v>
      </c>
      <c r="G23" s="16">
        <f>'[7]01'!I26+'[7]02'!I26+'[7]03'!I26+'[7]04'!I26+'[7]05'!I26+'[7]06'!I26+'[7]07'!I26+'[7]08'!I26+'[7]09'!I26+'[7]10'!I26+'[7]11'!I26+'[7]12'!I26+'[7]13'!I26+'[7]14'!I26+'[7]15'!I26+'[7]16'!I26+'[7]17'!I26+'[7]18'!I26+'[7]19'!I26+'[7]20'!I26+'[7]21'!I26+'[7]22'!I26+'[7]23'!I26+'[7]24'!I26+'[7]25'!I26+'[7]26'!I26+'[7]27'!I26+'[7]28'!I26+'[7]29'!I26+'[7]30'!I26+'[7]31'!I26</f>
        <v>748</v>
      </c>
      <c r="H23" s="16">
        <f>'[7]01'!E26+'[7]02'!E26+'[7]03'!E26+'[7]04'!E26+'[7]05'!E26+'[7]06'!E26+'[7]07'!E26+'[7]08'!E26+'[7]09'!E26+'[7]10'!E26+'[7]11'!E26+'[7]12'!E26+'[7]13'!E26+'[7]14'!E26+'[7]15'!E26+'[7]16'!E26+'[7]17'!E26+'[7]18'!E26+'[7]19'!E26+'[7]20'!E26+'[7]21'!E26+'[7]22'!E26+'[7]23'!E26+'[7]24'!E26+'[7]25'!E26+'[7]26'!E26+'[7]27'!E26+'[7]28'!E26+'[7]29'!E26+'[7]30'!E26+'[7]31'!E26</f>
        <v>22</v>
      </c>
      <c r="I23" s="16">
        <f>'[7]01'!H26+'[7]02'!H26+'[7]03'!H26+'[7]04'!H26+'[7]05'!H26+'[7]06'!H26+'[7]07'!H26+'[7]08'!H26+'[7]09'!H26+'[7]10'!H26+'[7]11'!H26+'[7]12'!H26+'[7]13'!H26+'[7]14'!H26+'[7]15'!H26+'[7]16'!H26+'[7]17'!H26+'[7]18'!H26+'[7]19'!H26+'[7]20'!H26+'[7]21'!H26+'[7]22'!H26+'[7]23'!H26+'[7]24'!H26+'[7]25'!H26+'[7]26'!H26+'[7]27'!H26+'[7]28'!H26+'[7]29'!H26+'[7]30'!H26+'[7]31'!H26</f>
        <v>704</v>
      </c>
      <c r="J23" s="39">
        <f t="shared" si="2"/>
        <v>70.967741935483872</v>
      </c>
      <c r="K23" s="17">
        <v>1</v>
      </c>
      <c r="M23" s="38"/>
      <c r="O23" s="38"/>
    </row>
    <row r="24" spans="1:18" s="34" customFormat="1" ht="15.75">
      <c r="A24" s="7" t="s">
        <v>31</v>
      </c>
      <c r="B24" s="19" t="s">
        <v>32</v>
      </c>
      <c r="C24" s="9">
        <f t="shared" ref="C24:I24" si="5">C25</f>
        <v>2</v>
      </c>
      <c r="D24" s="9">
        <f t="shared" si="5"/>
        <v>56</v>
      </c>
      <c r="E24" s="9">
        <f t="shared" si="5"/>
        <v>31</v>
      </c>
      <c r="F24" s="9">
        <f t="shared" si="5"/>
        <v>2</v>
      </c>
      <c r="G24" s="10">
        <f t="shared" si="5"/>
        <v>869</v>
      </c>
      <c r="H24" s="10">
        <f t="shared" si="5"/>
        <v>31</v>
      </c>
      <c r="I24" s="10">
        <f t="shared" si="5"/>
        <v>838</v>
      </c>
      <c r="J24" s="40"/>
      <c r="K24" s="37"/>
      <c r="M24" s="38"/>
    </row>
    <row r="25" spans="1:18" s="34" customFormat="1" ht="15.75">
      <c r="A25" s="13">
        <v>1</v>
      </c>
      <c r="B25" s="14" t="s">
        <v>33</v>
      </c>
      <c r="C25" s="15">
        <v>2</v>
      </c>
      <c r="D25" s="15">
        <v>56</v>
      </c>
      <c r="E25" s="15">
        <f t="shared" si="1"/>
        <v>31</v>
      </c>
      <c r="F25" s="15">
        <v>2</v>
      </c>
      <c r="G25" s="16">
        <f>'[7]01'!I28+'[7]02'!I28+'[7]03'!I28+'[7]04'!I28+'[7]05'!I28+'[7]06'!I28+'[7]07'!I28+'[7]08'!I28+'[7]09'!I28+'[7]10'!I28+'[7]11'!I28+'[7]12'!I28+'[7]13'!I28+'[7]14'!I28+'[7]15'!I28+'[7]16'!I28+'[7]17'!I28+'[7]18'!I28+'[7]19'!I28+'[7]20'!I28+'[7]21'!I28+'[7]22'!I28+'[7]23'!I28+'[7]24'!I28+'[7]25'!I28+'[7]26'!I28+'[7]27'!I28+'[7]28'!I28+'[7]29'!I28+'[7]30'!I28+'[7]31'!I28</f>
        <v>869</v>
      </c>
      <c r="H25" s="16">
        <f>'[7]01'!E28+'[7]02'!E28+'[7]03'!E28+'[7]04'!E28+'[7]05'!E28+'[7]06'!E28+'[7]07'!E28+'[7]08'!E28+'[7]09'!E28+'[7]10'!E28+'[7]11'!E28+'[7]12'!E28+'[7]13'!E28+'[7]14'!E28+'[7]15'!E28+'[7]16'!E28+'[7]17'!E28+'[7]18'!E28+'[7]19'!E28+'[7]20'!E28+'[7]21'!E28+'[7]22'!E28+'[7]23'!E28+'[7]24'!E28+'[7]25'!E28+'[7]26'!E28+'[7]27'!E28+'[7]28'!E28+'[7]29'!E28+'[7]30'!E28+'[7]31'!E28</f>
        <v>31</v>
      </c>
      <c r="I25" s="16">
        <f>'[7]01'!H28+'[7]02'!H28+'[7]03'!H28+'[7]04'!H28+'[7]05'!H28+'[7]06'!H28+'[7]07'!H28+'[7]08'!H28+'[7]09'!H28+'[7]10'!H28+'[7]11'!H28+'[7]12'!H28+'[7]13'!H28+'[7]14'!H28+'[7]15'!H28+'[7]16'!H28+'[7]17'!H28+'[7]18'!H28+'[7]19'!H28+'[7]20'!H28+'[7]21'!H28+'[7]22'!H28+'[7]23'!H28+'[7]24'!H28+'[7]25'!H28+'[7]26'!H28+'[7]27'!H28+'[7]28'!H28+'[7]29'!H28+'[7]30'!H28+'[7]31'!H28</f>
        <v>838</v>
      </c>
      <c r="J25" s="39">
        <f t="shared" si="2"/>
        <v>100</v>
      </c>
      <c r="K25" s="17">
        <v>1</v>
      </c>
      <c r="M25" s="38"/>
    </row>
    <row r="26" spans="1:18" s="34" customFormat="1" ht="15.75">
      <c r="A26" s="7" t="s">
        <v>34</v>
      </c>
      <c r="B26" s="19" t="s">
        <v>35</v>
      </c>
      <c r="C26" s="9">
        <f t="shared" ref="C26:I26" si="6">C27</f>
        <v>2</v>
      </c>
      <c r="D26" s="9">
        <f t="shared" si="6"/>
        <v>48</v>
      </c>
      <c r="E26" s="9">
        <f t="shared" si="6"/>
        <v>31</v>
      </c>
      <c r="F26" s="9">
        <f t="shared" si="6"/>
        <v>1</v>
      </c>
      <c r="G26" s="10">
        <f t="shared" si="6"/>
        <v>775</v>
      </c>
      <c r="H26" s="10">
        <f t="shared" si="6"/>
        <v>31</v>
      </c>
      <c r="I26" s="10">
        <f t="shared" si="6"/>
        <v>744</v>
      </c>
      <c r="J26" s="40"/>
      <c r="K26" s="37"/>
      <c r="M26" s="38"/>
    </row>
    <row r="27" spans="1:18" s="34" customFormat="1" ht="15.75">
      <c r="A27" s="13">
        <v>1</v>
      </c>
      <c r="B27" s="14" t="s">
        <v>33</v>
      </c>
      <c r="C27" s="15">
        <v>2</v>
      </c>
      <c r="D27" s="15">
        <v>48</v>
      </c>
      <c r="E27" s="15">
        <f t="shared" si="1"/>
        <v>31</v>
      </c>
      <c r="F27" s="15">
        <v>1</v>
      </c>
      <c r="G27" s="16">
        <f>'[7]01'!I30+'[7]02'!I30+'[7]03'!I30+'[7]04'!I30+'[7]05'!I30+'[7]06'!I30+'[7]07'!I30+'[7]08'!I30+'[7]09'!I30+'[7]10'!I30+'[7]11'!I30+'[7]12'!I30+'[7]13'!I30+'[7]14'!I30+'[7]15'!I30+'[7]16'!I30+'[7]17'!I30+'[7]18'!I30+'[7]19'!I30+'[7]20'!I30+'[7]21'!I30+'[7]22'!I30+'[7]23'!I30+'[7]24'!I30+'[7]25'!I30+'[7]26'!I30+'[7]27'!I30+'[7]28'!I30+'[7]29'!I30+'[7]30'!I30+'[7]31'!I30</f>
        <v>775</v>
      </c>
      <c r="H27" s="16">
        <f>'[7]01'!E30+'[7]02'!E30+'[7]03'!E30+'[7]04'!E30+'[7]05'!E30+'[7]06'!E30+'[7]07'!E30+'[7]08'!E30+'[7]09'!E30+'[7]10'!E30+'[7]11'!E30+'[7]12'!E30+'[7]13'!E30+'[7]14'!E30+'[7]15'!E30+'[7]16'!E30+'[7]17'!E30+'[7]18'!E30+'[7]19'!E30+'[7]20'!E30+'[7]21'!E30+'[7]22'!E30+'[7]23'!E30+'[7]24'!E30+'[7]25'!E30+'[7]26'!E30+'[7]27'!E30+'[7]28'!E30+'[7]29'!E30+'[7]30'!E30+'[7]31'!E30</f>
        <v>31</v>
      </c>
      <c r="I27" s="16">
        <f>'[7]01'!H30+'[7]02'!H30+'[7]03'!H30+'[7]04'!H30+'[7]05'!H30+'[7]06'!H30+'[7]07'!H30+'[7]08'!H30+'[7]09'!H30+'[7]10'!H30+'[7]11'!H30+'[7]12'!H30+'[7]13'!H30+'[7]14'!H30+'[7]15'!H30+'[7]16'!H30+'[7]17'!H30+'[7]18'!H30+'[7]19'!H30+'[7]20'!H30+'[7]21'!H30+'[7]22'!H30+'[7]23'!H30+'[7]24'!H30+'[7]25'!H30+'[7]26'!H30+'[7]27'!H30+'[7]28'!H30+'[7]29'!H30+'[7]30'!H30+'[7]31'!H30</f>
        <v>744</v>
      </c>
      <c r="J27" s="39">
        <f t="shared" si="2"/>
        <v>100</v>
      </c>
      <c r="K27" s="17">
        <v>1</v>
      </c>
      <c r="M27" s="38"/>
    </row>
    <row r="28" spans="1:18" s="34" customFormat="1" ht="15.75">
      <c r="A28" s="7" t="s">
        <v>36</v>
      </c>
      <c r="B28" s="19" t="s">
        <v>37</v>
      </c>
      <c r="C28" s="9">
        <f t="shared" ref="C28:I28" si="7">C29+C30</f>
        <v>22</v>
      </c>
      <c r="D28" s="9">
        <f t="shared" si="7"/>
        <v>592</v>
      </c>
      <c r="E28" s="9">
        <f t="shared" si="7"/>
        <v>403</v>
      </c>
      <c r="F28" s="9">
        <f t="shared" si="7"/>
        <v>22</v>
      </c>
      <c r="G28" s="10">
        <f t="shared" si="7"/>
        <v>9469</v>
      </c>
      <c r="H28" s="10">
        <f t="shared" si="7"/>
        <v>368</v>
      </c>
      <c r="I28" s="10">
        <f t="shared" si="7"/>
        <v>9094</v>
      </c>
      <c r="J28" s="40"/>
      <c r="K28" s="37"/>
      <c r="M28" s="38"/>
    </row>
    <row r="29" spans="1:18" s="34" customFormat="1" ht="15.75">
      <c r="A29" s="13">
        <v>1</v>
      </c>
      <c r="B29" s="14" t="s">
        <v>18</v>
      </c>
      <c r="C29" s="15">
        <v>9</v>
      </c>
      <c r="D29" s="15">
        <v>250</v>
      </c>
      <c r="E29" s="15">
        <f t="shared" si="1"/>
        <v>155</v>
      </c>
      <c r="F29" s="15">
        <v>9</v>
      </c>
      <c r="G29" s="16">
        <f>'[7]01'!I32+'[7]02'!I32+'[7]03'!I32+'[7]04'!I32+'[7]05'!I32+'[7]06'!I32+'[7]07'!I32+'[7]08'!I32+'[7]09'!I32+'[7]10'!I32+'[7]11'!I32+'[7]12'!I32+'[7]13'!I32+'[7]14'!I32+'[7]15'!I32+'[7]16'!I32+'[7]17'!I32+'[7]18'!I32+'[7]19'!I32+'[7]20'!I32+'[7]21'!I32+'[7]22'!I32+'[7]23'!I32+'[7]24'!I32+'[7]25'!I32+'[7]26'!I32+'[7]27'!I32+'[7]28'!I32+'[7]29'!I32+'[7]30'!I32+'[7]31'!I32</f>
        <v>4049</v>
      </c>
      <c r="H29" s="16">
        <f>'[7]01'!E32+'[7]02'!E32+'[7]03'!E32+'[7]04'!E32+'[7]05'!E32+'[7]06'!E32+'[7]07'!E32+'[7]08'!E32+'[7]09'!E32+'[7]10'!E32+'[7]11'!E32+'[7]12'!E32+'[7]13'!E32+'[7]14'!E32+'[7]15'!E32+'[7]16'!E32+'[7]17'!E32+'[7]18'!E32+'[7]19'!E32+'[7]20'!E32+'[7]21'!E32+'[7]22'!E32+'[7]23'!E32+'[7]24'!E32+'[7]25'!E32+'[7]26'!E32+'[7]27'!E32+'[7]28'!E32+'[7]29'!E32+'[7]30'!E32+'[7]31'!E32</f>
        <v>161</v>
      </c>
      <c r="I29" s="16">
        <f>'[7]01'!H32+'[7]02'!H32+'[7]03'!H32+'[7]04'!H32+'[7]05'!H32+'[7]06'!H32+'[7]07'!H32+'[7]08'!H32+'[7]09'!H32+'[7]10'!H32+'[7]11'!H32+'[7]12'!H32+'[7]13'!H32+'[7]14'!H32+'[7]15'!H32+'[7]16'!H32+'[7]17'!H32+'[7]18'!H32+'[7]19'!H32+'[7]20'!H32+'[7]21'!H32+'[7]22'!H32+'[7]23'!H32+'[7]24'!H32+'[7]25'!H32+'[7]26'!H32+'[7]27'!H32+'[7]28'!H32+'[7]29'!H32+'[7]30'!H32+'[7]31'!H32</f>
        <v>3888</v>
      </c>
      <c r="J29" s="39">
        <f t="shared" si="2"/>
        <v>103.87096774193549</v>
      </c>
      <c r="K29" s="17">
        <v>5</v>
      </c>
      <c r="M29" s="38"/>
    </row>
    <row r="30" spans="1:18" s="34" customFormat="1" ht="15.75">
      <c r="A30" s="13">
        <v>2</v>
      </c>
      <c r="B30" s="14" t="s">
        <v>38</v>
      </c>
      <c r="C30" s="15">
        <v>13</v>
      </c>
      <c r="D30" s="15">
        <v>342</v>
      </c>
      <c r="E30" s="15">
        <f t="shared" si="1"/>
        <v>248</v>
      </c>
      <c r="F30" s="15">
        <v>13</v>
      </c>
      <c r="G30" s="16">
        <f>'[7]01'!I33+'[7]02'!I33+'[7]03'!I33+'[7]04'!I33+'[7]05'!I33+'[7]06'!I33+'[7]07'!I33+'[7]08'!I33+'[7]09'!I33+'[7]10'!I33+'[7]11'!I33+'[7]12'!I33+'[7]13'!I33+'[7]14'!I33+'[7]15'!I33+'[7]16'!I33+'[7]17'!I33+'[7]18'!I33+'[7]19'!I33+'[7]20'!I33+'[7]21'!I33+'[7]22'!I33+'[7]23'!I33+'[7]24'!I33+'[7]25'!I33+'[7]26'!I33+'[7]27'!I33+'[7]28'!I33+'[7]29'!I33+'[7]30'!I33+'[7]31'!I33</f>
        <v>5420</v>
      </c>
      <c r="H30" s="16">
        <f>'[7]01'!E33+'[7]02'!E33+'[7]03'!E33+'[7]04'!E33+'[7]05'!E33+'[7]06'!E33+'[7]07'!E33+'[7]08'!E33+'[7]09'!E33+'[7]10'!E33+'[7]11'!E33+'[7]12'!E33+'[7]13'!E33+'[7]14'!E33+'[7]15'!E33+'[7]16'!E33+'[7]17'!E33+'[7]18'!E33+'[7]19'!E33+'[7]20'!E33+'[7]21'!E33+'[7]22'!E33+'[7]23'!E33+'[7]24'!E33+'[7]25'!E33+'[7]26'!E33+'[7]27'!E33+'[7]28'!E33+'[7]29'!E33+'[7]30'!E33+'[7]31'!E33</f>
        <v>207</v>
      </c>
      <c r="I30" s="16">
        <f>'[7]01'!H33+'[7]02'!H33+'[7]03'!H33+'[7]04'!H33+'[7]05'!H33+'[7]06'!H33+'[7]07'!H33+'[7]08'!H33+'[7]09'!H33+'[7]10'!H33+'[7]11'!H33+'[7]12'!H33+'[7]13'!H33+'[7]14'!H33+'[7]15'!H33+'[7]16'!H33+'[7]17'!H33+'[7]18'!H33+'[7]19'!H33+'[7]20'!H33+'[7]21'!H33+'[7]22'!H33+'[7]23'!H33+'[7]24'!H33+'[7]25'!H33+'[7]26'!H33+'[7]27'!H33+'[7]28'!H33+'[7]29'!H33+'[7]30'!H33+'[7]31'!H33</f>
        <v>5206</v>
      </c>
      <c r="J30" s="39">
        <f t="shared" si="2"/>
        <v>83.467741935483872</v>
      </c>
      <c r="K30" s="17">
        <v>8</v>
      </c>
      <c r="M30" s="38"/>
    </row>
    <row r="31" spans="1:18" s="34" customFormat="1" ht="15.75">
      <c r="A31" s="7" t="s">
        <v>39</v>
      </c>
      <c r="B31" s="19" t="s">
        <v>40</v>
      </c>
      <c r="C31" s="9">
        <f t="shared" ref="C31:I31" si="8">C32+C33+C34</f>
        <v>39</v>
      </c>
      <c r="D31" s="9">
        <f t="shared" si="8"/>
        <v>1090</v>
      </c>
      <c r="E31" s="9">
        <f t="shared" si="8"/>
        <v>496</v>
      </c>
      <c r="F31" s="9">
        <f t="shared" si="8"/>
        <v>35</v>
      </c>
      <c r="G31" s="10">
        <f t="shared" si="8"/>
        <v>13800</v>
      </c>
      <c r="H31" s="10">
        <f t="shared" si="8"/>
        <v>478</v>
      </c>
      <c r="I31" s="10">
        <f t="shared" si="8"/>
        <v>13207</v>
      </c>
      <c r="J31" s="40"/>
      <c r="K31" s="37"/>
      <c r="M31" s="38"/>
    </row>
    <row r="32" spans="1:18" s="34" customFormat="1" ht="15.75">
      <c r="A32" s="13">
        <v>1</v>
      </c>
      <c r="B32" s="14" t="s">
        <v>18</v>
      </c>
      <c r="C32" s="15">
        <v>14</v>
      </c>
      <c r="D32" s="15">
        <v>441</v>
      </c>
      <c r="E32" s="15">
        <f t="shared" si="1"/>
        <v>217</v>
      </c>
      <c r="F32" s="15">
        <v>14</v>
      </c>
      <c r="G32" s="16">
        <f>'[7]01'!I35+'[7]02'!I35+'[7]03'!I35+'[7]04'!I35+'[7]05'!I35+'[7]06'!I35+'[7]07'!I35+'[7]08'!I35+'[7]09'!I35+'[7]10'!I35+'[7]11'!I35+'[7]12'!I35+'[7]13'!I35+'[7]14'!I35+'[7]15'!I35+'[7]16'!I35+'[7]17'!I35+'[7]18'!I35+'[7]19'!I35+'[7]20'!I35+'[7]21'!I35+'[7]22'!I35+'[7]23'!I35+'[7]24'!I35+'[7]25'!I35+'[7]26'!I35+'[7]27'!I35+'[7]28'!I35+'[7]29'!I35+'[7]30'!I35+'[7]31'!I35</f>
        <v>6386</v>
      </c>
      <c r="H32" s="16">
        <f>'[7]01'!E35+'[7]02'!E35+'[7]03'!E35+'[7]04'!E35+'[7]05'!E35+'[7]06'!E35+'[7]07'!E35+'[7]08'!E35+'[7]09'!E35+'[7]10'!E35+'[7]11'!E35+'[7]12'!E35+'[7]13'!E35+'[7]14'!E35+'[7]15'!E35+'[7]16'!E35+'[7]17'!E35+'[7]18'!E35+'[7]19'!E35+'[7]20'!E35+'[7]21'!E35+'[7]22'!E35+'[7]23'!E35+'[7]24'!E35+'[7]25'!E35+'[7]26'!E35+'[7]27'!E35+'[7]28'!E35+'[7]29'!E35+'[7]30'!E35+'[7]31'!E35</f>
        <v>210</v>
      </c>
      <c r="I32" s="16">
        <f>'[7]01'!H35+'[7]02'!H35+'[7]03'!H35+'[7]04'!H35+'[7]05'!H35+'[7]06'!H35+'[7]07'!H35+'[7]08'!H35+'[7]09'!H35+'[7]10'!H35+'[7]11'!H35+'[7]12'!H35+'[7]13'!H35+'[7]14'!H35+'[7]15'!H35+'[7]16'!H35+'[7]17'!H35+'[7]18'!H35+'[7]19'!H35+'[7]20'!H35+'[7]21'!H35+'[7]22'!H35+'[7]23'!H35+'[7]24'!H35+'[7]25'!H35+'[7]26'!H35+'[7]27'!H35+'[7]28'!H35+'[7]29'!H35+'[7]30'!H35+'[7]31'!H35</f>
        <v>6103</v>
      </c>
      <c r="J32" s="39">
        <f t="shared" si="2"/>
        <v>96.774193548387103</v>
      </c>
      <c r="K32" s="17">
        <v>7</v>
      </c>
      <c r="M32" s="38"/>
      <c r="Q32" s="34" t="s">
        <v>73</v>
      </c>
      <c r="R32" s="34" t="s">
        <v>73</v>
      </c>
    </row>
    <row r="33" spans="1:20" s="34" customFormat="1" ht="15.75">
      <c r="A33" s="13">
        <v>2</v>
      </c>
      <c r="B33" s="14" t="s">
        <v>41</v>
      </c>
      <c r="C33" s="15">
        <v>24</v>
      </c>
      <c r="D33" s="15">
        <v>614</v>
      </c>
      <c r="E33" s="15">
        <f t="shared" si="1"/>
        <v>248</v>
      </c>
      <c r="F33" s="15">
        <v>20</v>
      </c>
      <c r="G33" s="16">
        <f>'[7]01'!I36+'[7]02'!I36+'[7]03'!I36+'[7]04'!I36+'[7]05'!I36+'[7]06'!I36+'[7]07'!I36+'[7]08'!I36+'[7]09'!I36+'[7]10'!I36+'[7]11'!I36+'[7]12'!I36+'[7]13'!I36+'[7]14'!I36+'[7]15'!I36+'[7]16'!I36+'[7]17'!I36+'[7]18'!I36+'[7]19'!I36+'[7]20'!I36+'[7]21'!I36+'[7]22'!I36+'[7]23'!I36+'[7]24'!I36+'[7]25'!I36+'[7]26'!I36+'[7]27'!I36+'[7]28'!I36+'[7]29'!I36+'[7]30'!I36+'[7]31'!I36</f>
        <v>6329</v>
      </c>
      <c r="H33" s="16">
        <f>'[7]01'!E36+'[7]02'!E36+'[7]03'!E36+'[7]04'!E36+'[7]05'!E36+'[7]06'!E36+'[7]07'!E36+'[7]08'!E36+'[7]09'!E36+'[7]10'!E36+'[7]11'!E36+'[7]12'!E36+'[7]13'!E36+'[7]14'!E36+'[7]15'!E36+'[7]16'!E36+'[7]17'!E36+'[7]18'!E36+'[7]19'!E36+'[7]20'!E36+'[7]21'!E36+'[7]22'!E36+'[7]23'!E36+'[7]24'!E36+'[7]25'!E36+'[7]26'!E36+'[7]27'!E36+'[7]28'!E36+'[7]29'!E36+'[7]30'!E36+'[7]31'!E36</f>
        <v>237</v>
      </c>
      <c r="I33" s="16">
        <f>'[7]01'!H36+'[7]02'!H36+'[7]03'!H36+'[7]04'!H36+'[7]05'!H36+'[7]06'!H36+'[7]07'!H36+'[7]08'!H36+'[7]09'!H36+'[7]10'!H36+'[7]11'!H36+'[7]12'!H36+'[7]13'!H36+'[7]14'!H36+'[7]15'!H36+'[7]16'!H36+'[7]17'!H36+'[7]18'!H36+'[7]19'!H36+'[7]20'!H36+'[7]21'!H36+'[7]22'!H36+'[7]23'!H36+'[7]24'!H36+'[7]25'!H36+'[7]26'!H36+'[7]27'!H36+'[7]28'!H36+'[7]29'!H36+'[7]30'!H36+'[7]31'!H36</f>
        <v>6081</v>
      </c>
      <c r="J33" s="39">
        <f t="shared" si="2"/>
        <v>95.564516129032256</v>
      </c>
      <c r="K33" s="17">
        <v>8</v>
      </c>
      <c r="M33" s="38"/>
      <c r="T33" s="34" t="s">
        <v>73</v>
      </c>
    </row>
    <row r="34" spans="1:20" s="34" customFormat="1" ht="15.75">
      <c r="A34" s="13">
        <v>3</v>
      </c>
      <c r="B34" s="14" t="s">
        <v>82</v>
      </c>
      <c r="C34" s="15">
        <v>1</v>
      </c>
      <c r="D34" s="15">
        <v>35</v>
      </c>
      <c r="E34" s="15">
        <f t="shared" si="1"/>
        <v>31</v>
      </c>
      <c r="F34" s="15">
        <v>1</v>
      </c>
      <c r="G34" s="16">
        <f>'[7]01'!I37+'[7]02'!I37+'[7]03'!I37+'[7]04'!I37+'[7]05'!I37+'[7]06'!I37+'[7]07'!I37+'[7]08'!I37+'[7]09'!I37+'[7]10'!I37+'[7]11'!I37+'[7]12'!I37+'[7]13'!I37+'[7]14'!I37+'[7]15'!I37+'[7]16'!I37+'[7]17'!I37+'[7]18'!I37+'[7]19'!I37+'[7]20'!I37+'[7]21'!I37+'[7]22'!I37+'[7]23'!I37+'[7]24'!I37+'[7]25'!I37+'[7]26'!I37+'[7]27'!I37+'[7]28'!I37+'[7]29'!I37+'[7]30'!I37+'[7]31'!I37</f>
        <v>1085</v>
      </c>
      <c r="H34" s="16">
        <f>'[7]01'!E37+'[7]02'!E37+'[7]03'!E37+'[7]04'!E37+'[7]05'!E37+'[7]06'!E37+'[7]07'!E37+'[7]08'!E37+'[7]09'!E37+'[7]10'!E37+'[7]11'!E37+'[7]12'!E37+'[7]13'!E37+'[7]14'!E37+'[7]15'!E37+'[7]16'!E37+'[7]17'!E37+'[7]18'!E37+'[7]19'!E37+'[7]20'!E37+'[7]21'!E37+'[7]22'!E37+'[7]23'!E37+'[7]24'!E37+'[7]25'!E37+'[7]26'!E37+'[7]27'!E37+'[7]28'!E37+'[7]29'!E37+'[7]30'!E37+'[7]31'!E37</f>
        <v>31</v>
      </c>
      <c r="I34" s="16">
        <f>'[7]01'!H37+'[7]02'!H37+'[7]03'!H37+'[7]04'!H37+'[7]05'!H37+'[7]06'!H37+'[7]07'!H37+'[7]08'!H37+'[7]09'!H37+'[7]10'!H37+'[7]11'!H37+'[7]12'!H37+'[7]13'!H37+'[7]14'!H37+'[7]15'!H37+'[7]16'!H37+'[7]17'!H37+'[7]18'!H37+'[7]19'!H37+'[7]20'!H37+'[7]21'!H37+'[7]22'!H37+'[7]23'!H37+'[7]24'!H37+'[7]25'!H37+'[7]26'!H37+'[7]27'!H37+'[7]28'!H37+'[7]29'!H37+'[7]30'!H37+'[7]31'!H37</f>
        <v>1023</v>
      </c>
      <c r="J34" s="39">
        <f t="shared" si="2"/>
        <v>100</v>
      </c>
      <c r="K34" s="17">
        <v>1</v>
      </c>
      <c r="M34" s="38"/>
      <c r="Q34" s="34" t="s">
        <v>73</v>
      </c>
    </row>
    <row r="35" spans="1:20" s="34" customFormat="1" ht="15.75">
      <c r="A35" s="7" t="s">
        <v>43</v>
      </c>
      <c r="B35" s="19" t="s">
        <v>44</v>
      </c>
      <c r="C35" s="9">
        <f t="shared" ref="C35:I35" si="9">C36</f>
        <v>6</v>
      </c>
      <c r="D35" s="9">
        <f t="shared" si="9"/>
        <v>96</v>
      </c>
      <c r="E35" s="9">
        <f t="shared" si="9"/>
        <v>465</v>
      </c>
      <c r="F35" s="9">
        <f t="shared" si="9"/>
        <v>5</v>
      </c>
      <c r="G35" s="10">
        <f t="shared" si="9"/>
        <v>8864</v>
      </c>
      <c r="H35" s="10">
        <f t="shared" si="9"/>
        <v>554</v>
      </c>
      <c r="I35" s="10">
        <f t="shared" si="9"/>
        <v>8310</v>
      </c>
      <c r="J35" s="40"/>
      <c r="K35" s="37"/>
      <c r="M35" s="38"/>
      <c r="T35" s="34" t="s">
        <v>73</v>
      </c>
    </row>
    <row r="36" spans="1:20" s="34" customFormat="1" ht="15.75">
      <c r="A36" s="13">
        <v>1</v>
      </c>
      <c r="B36" s="14" t="s">
        <v>82</v>
      </c>
      <c r="C36" s="15">
        <v>6</v>
      </c>
      <c r="D36" s="15">
        <v>96</v>
      </c>
      <c r="E36" s="15">
        <f t="shared" si="1"/>
        <v>465</v>
      </c>
      <c r="F36" s="15">
        <v>5</v>
      </c>
      <c r="G36" s="16">
        <f>'[7]01'!I39+'[7]02'!I39+'[7]03'!I39+'[7]04'!I39+'[7]05'!I39+'[7]06'!I39+'[7]07'!I39+'[7]08'!I39+'[7]09'!I39+'[7]10'!I39+'[7]11'!I39+'[7]12'!I39+'[7]13'!I39+'[7]14'!I39+'[7]15'!I39+'[7]16'!I39+'[7]17'!I39+'[7]18'!I39+'[7]19'!I39+'[7]20'!I39+'[7]21'!I39+'[7]22'!I39+'[7]23'!I39+'[7]24'!I39+'[7]25'!I39+'[7]26'!I39+'[7]27'!I39+'[7]28'!I39+'[7]29'!I39+'[7]30'!I39+'[7]31'!I39</f>
        <v>8864</v>
      </c>
      <c r="H36" s="16">
        <f>'[7]01'!E39+'[7]02'!E39+'[7]03'!E39+'[7]04'!E39+'[7]05'!E39+'[7]06'!E39+'[7]07'!E39+'[7]08'!E39+'[7]09'!E39+'[7]10'!E39+'[7]11'!E39+'[7]12'!E39+'[7]13'!E39+'[7]14'!E39+'[7]15'!E39+'[7]16'!E39+'[7]17'!E39+'[7]18'!E39+'[7]19'!E39+'[7]20'!E39+'[7]21'!E39+'[7]22'!E39+'[7]23'!E39+'[7]24'!E39+'[7]25'!E39+'[7]26'!E39+'[7]27'!E39+'[7]28'!E39+'[7]29'!E39+'[7]30'!E39+'[7]31'!E39</f>
        <v>554</v>
      </c>
      <c r="I36" s="16">
        <f>'[7]01'!H39+'[7]02'!H39+'[7]03'!H39+'[7]04'!H39+'[7]05'!H39+'[7]06'!H39+'[7]07'!H39+'[7]08'!H39+'[7]09'!H39+'[7]10'!H39+'[7]11'!H39+'[7]12'!H39+'[7]13'!H39+'[7]14'!H39+'[7]15'!H39+'[7]16'!H39+'[7]17'!H39+'[7]18'!H39+'[7]19'!H39+'[7]20'!H39+'[7]21'!H39+'[7]22'!H39+'[7]23'!H39+'[7]24'!H39+'[7]25'!H39+'[7]26'!H39+'[7]27'!H39+'[7]28'!H39+'[7]29'!H39+'[7]30'!H39+'[7]31'!H39</f>
        <v>8310</v>
      </c>
      <c r="J36" s="39">
        <f t="shared" si="2"/>
        <v>119.13978494623655</v>
      </c>
      <c r="K36" s="17">
        <v>15</v>
      </c>
      <c r="M36" s="38"/>
    </row>
    <row r="37" spans="1:20" s="34" customFormat="1" ht="15.75">
      <c r="A37" s="7" t="s">
        <v>46</v>
      </c>
      <c r="B37" s="19" t="s">
        <v>47</v>
      </c>
      <c r="C37" s="9">
        <f t="shared" ref="C37:I37" si="10">C38</f>
        <v>6</v>
      </c>
      <c r="D37" s="9">
        <f t="shared" si="10"/>
        <v>109</v>
      </c>
      <c r="E37" s="9">
        <f t="shared" si="10"/>
        <v>155</v>
      </c>
      <c r="F37" s="9">
        <f t="shared" si="10"/>
        <v>6</v>
      </c>
      <c r="G37" s="10">
        <f t="shared" si="10"/>
        <v>2061</v>
      </c>
      <c r="H37" s="10">
        <f t="shared" si="10"/>
        <v>115</v>
      </c>
      <c r="I37" s="10">
        <f t="shared" si="10"/>
        <v>1946</v>
      </c>
      <c r="J37" s="40"/>
      <c r="K37" s="37"/>
      <c r="M37" s="38"/>
      <c r="Q37" s="34" t="s">
        <v>73</v>
      </c>
    </row>
    <row r="38" spans="1:20" s="34" customFormat="1" ht="15.75">
      <c r="A38" s="13">
        <v>1</v>
      </c>
      <c r="B38" s="14" t="s">
        <v>48</v>
      </c>
      <c r="C38" s="15">
        <v>6</v>
      </c>
      <c r="D38" s="15">
        <v>109</v>
      </c>
      <c r="E38" s="15">
        <f t="shared" si="1"/>
        <v>155</v>
      </c>
      <c r="F38" s="15">
        <v>6</v>
      </c>
      <c r="G38" s="16">
        <f>'[7]01'!I56+'[7]02'!I56+'[7]03'!I56+'[7]04'!I56+'[7]05'!I56+'[7]06'!I56+'[7]07'!I56+'[7]08'!I56+'[7]09'!I56+'[7]10'!I56+'[7]11'!I56+'[7]12'!I56+'[7]13'!I56+'[7]14'!I56+'[7]15'!I56+'[7]16'!I56+'[7]17'!I56+'[7]18'!I56+'[7]19'!I56+'[7]20'!I56+'[7]21'!I56+'[7]22'!I56+'[7]23'!I56+'[7]24'!I56+'[7]25'!I56+'[7]26'!I56+'[7]27'!I56+'[7]28'!I56+'[7]29'!I56+'[7]30'!I56+'[7]31'!I56</f>
        <v>2061</v>
      </c>
      <c r="H38" s="16">
        <f>'[7]01'!E56+'[7]02'!E56+'[7]03'!E56+'[7]04'!E56+'[7]05'!E56+'[7]06'!E56+'[7]07'!E56+'[7]08'!E56+'[7]09'!E56+'[7]10'!E56+'[7]11'!E56+'[7]12'!E56+'[7]13'!E56+'[7]14'!E56+'[7]15'!E56+'[7]16'!E56+'[7]17'!E56+'[7]18'!E56+'[7]19'!E56+'[7]20'!E56+'[7]21'!E56+'[7]22'!E56+'[7]23'!E56+'[7]24'!E56+'[7]25'!E56+'[7]26'!E56+'[7]27'!E56+'[7]28'!E56+'[7]29'!E56+'[7]30'!E56+'[7]31'!E56</f>
        <v>115</v>
      </c>
      <c r="I38" s="16">
        <f>'[7]01'!H56+'[7]02'!H56+'[7]03'!H56+'[7]04'!H56+'[7]05'!H56+'[7]06'!H56+'[7]07'!H56+'[7]08'!H56+'[7]09'!H56+'[7]10'!H56+'[7]11'!H56+'[7]12'!H56+'[7]13'!H56+'[7]14'!H56+'[7]15'!H56+'[7]16'!H56+'[7]17'!H56+'[7]18'!H56+'[7]19'!H56+'[7]20'!H56+'[7]21'!H56+'[7]22'!H56+'[7]23'!H56+'[7]24'!H56+'[7]25'!H56+'[7]26'!H56+'[7]27'!H56+'[7]28'!H56+'[7]29'!H56+'[7]30'!H56+'[7]31'!H56</f>
        <v>1946</v>
      </c>
      <c r="J38" s="39">
        <f t="shared" si="2"/>
        <v>74.193548387096769</v>
      </c>
      <c r="K38" s="17">
        <v>5</v>
      </c>
      <c r="M38" s="38"/>
      <c r="Q38" s="34" t="s">
        <v>73</v>
      </c>
    </row>
    <row r="39" spans="1:20" s="34" customFormat="1" ht="15.75">
      <c r="A39" s="7" t="s">
        <v>49</v>
      </c>
      <c r="B39" s="19" t="s">
        <v>50</v>
      </c>
      <c r="C39" s="9">
        <f t="shared" ref="C39:I39" si="11">C40</f>
        <v>5</v>
      </c>
      <c r="D39" s="9">
        <f t="shared" si="11"/>
        <v>145</v>
      </c>
      <c r="E39" s="9">
        <f t="shared" si="11"/>
        <v>31</v>
      </c>
      <c r="F39" s="9">
        <f t="shared" si="11"/>
        <v>4</v>
      </c>
      <c r="G39" s="10">
        <f t="shared" si="11"/>
        <v>1479</v>
      </c>
      <c r="H39" s="10">
        <f t="shared" si="11"/>
        <v>51</v>
      </c>
      <c r="I39" s="10">
        <f t="shared" si="11"/>
        <v>1428</v>
      </c>
      <c r="J39" s="40"/>
      <c r="K39" s="37"/>
      <c r="M39" s="38"/>
      <c r="S39" s="34" t="s">
        <v>73</v>
      </c>
    </row>
    <row r="40" spans="1:20" s="34" customFormat="1" ht="15.75">
      <c r="A40" s="13">
        <v>1</v>
      </c>
      <c r="B40" s="14" t="s">
        <v>51</v>
      </c>
      <c r="C40" s="15">
        <v>5</v>
      </c>
      <c r="D40" s="15">
        <v>145</v>
      </c>
      <c r="E40" s="15">
        <f t="shared" si="1"/>
        <v>31</v>
      </c>
      <c r="F40" s="15">
        <v>4</v>
      </c>
      <c r="G40" s="16">
        <f>'[7]01'!I52+'[7]02'!I52+'[7]03'!I52+'[7]04'!I52+'[7]05'!I52+'[7]06'!I52+'[7]07'!I52+'[7]08'!I52+'[7]09'!I52+'[7]10'!I52+'[7]11'!I52+'[7]12'!I52+'[7]13'!I52+'[7]14'!I52+'[7]15'!I52+'[7]16'!I52+'[7]17'!I52+'[7]18'!I52+'[7]19'!I52+'[7]20'!I52+'[7]21'!I52+'[7]22'!I52+'[7]23'!I52+'[7]24'!I52+'[7]25'!I52+'[7]26'!I52+'[7]27'!I52+'[7]28'!I52+'[7]29'!I52+'[7]30'!I52+'[7]31'!I52</f>
        <v>1479</v>
      </c>
      <c r="H40" s="16">
        <f>'[7]01'!E52+'[7]02'!E52+'[7]03'!E52+'[7]04'!E52+'[7]05'!E52+'[7]06'!E52+'[7]07'!E52+'[7]08'!E52+'[7]09'!E52+'[7]10'!E52+'[7]11'!E52+'[7]12'!E52+'[7]13'!E52+'[7]14'!E52+'[7]15'!E52+'[7]16'!E52+'[7]17'!E52+'[7]18'!E52+'[7]19'!E52+'[7]20'!E52+'[7]21'!E52+'[7]22'!E52+'[7]23'!E52+'[7]24'!E52+'[7]25'!E52+'[7]26'!E52+'[7]27'!E52+'[7]28'!E52+'[7]29'!E52+'[7]30'!E52+'[7]31'!E52</f>
        <v>51</v>
      </c>
      <c r="I40" s="16">
        <f>'[7]01'!H52+'[7]02'!H52+'[7]03'!H52+'[7]04'!H52+'[7]05'!H52+'[7]06'!H52+'[7]07'!H52+'[7]08'!H52+'[7]09'!H52+'[7]10'!H52+'[7]11'!H52+'[7]12'!H52+'[7]13'!H52+'[7]14'!H52+'[7]15'!H52+'[7]16'!H52+'[7]17'!H52+'[7]18'!H52+'[7]19'!H52+'[7]20'!H52+'[7]21'!H52+'[7]22'!H52+'[7]23'!H52+'[7]24'!H52+'[7]25'!H52+'[7]26'!H52+'[7]27'!H52+'[7]28'!H52+'[7]29'!H52+'[7]30'!H52+'[7]31'!H52</f>
        <v>1428</v>
      </c>
      <c r="J40" s="39">
        <f t="shared" si="2"/>
        <v>164.51612903225808</v>
      </c>
      <c r="K40" s="17">
        <v>1</v>
      </c>
      <c r="M40" s="38"/>
    </row>
    <row r="41" spans="1:20" s="34" customFormat="1" ht="15.75">
      <c r="A41" s="7" t="s">
        <v>52</v>
      </c>
      <c r="B41" s="19" t="s">
        <v>53</v>
      </c>
      <c r="C41" s="9">
        <f t="shared" ref="C41:I41" si="12">C42</f>
        <v>1</v>
      </c>
      <c r="D41" s="9">
        <f t="shared" si="12"/>
        <v>16</v>
      </c>
      <c r="E41" s="9">
        <f t="shared" si="12"/>
        <v>15.5</v>
      </c>
      <c r="F41" s="9">
        <f t="shared" si="12"/>
        <v>0</v>
      </c>
      <c r="G41" s="10">
        <f t="shared" si="12"/>
        <v>0</v>
      </c>
      <c r="H41" s="10">
        <f t="shared" si="12"/>
        <v>0</v>
      </c>
      <c r="I41" s="10">
        <f t="shared" si="12"/>
        <v>0</v>
      </c>
      <c r="J41" s="40"/>
      <c r="K41" s="37"/>
      <c r="M41" s="38"/>
      <c r="R41" s="34" t="s">
        <v>73</v>
      </c>
    </row>
    <row r="42" spans="1:20" s="34" customFormat="1" ht="15.75">
      <c r="A42" s="13">
        <v>1</v>
      </c>
      <c r="B42" s="14" t="s">
        <v>54</v>
      </c>
      <c r="C42" s="15">
        <v>1</v>
      </c>
      <c r="D42" s="15">
        <v>16</v>
      </c>
      <c r="E42" s="15">
        <f t="shared" si="1"/>
        <v>15.5</v>
      </c>
      <c r="F42" s="15">
        <v>0</v>
      </c>
      <c r="G42" s="16">
        <f>'[7]01'!I54+'[7]02'!I54+'[7]03'!I54+'[7]04'!I54+'[7]05'!I54+'[7]06'!I54+'[7]07'!I54+'[7]08'!I54+'[7]09'!I54+'[7]10'!I54+'[7]11'!I54+'[7]12'!I54+'[7]13'!I54+'[7]14'!I54+'[7]15'!I54+'[7]16'!I54+'[7]17'!I54+'[7]18'!I54+'[7]19'!I54+'[7]20'!I54+'[7]21'!I54+'[7]22'!I54+'[7]23'!I54+'[7]24'!I54+'[7]25'!I54+'[7]26'!I54+'[7]27'!I54+'[7]28'!I54+'[7]29'!I54+'[7]30'!I54+'[7]31'!I54</f>
        <v>0</v>
      </c>
      <c r="H42" s="16">
        <f>'[7]01'!E54+'[7]02'!E54+'[7]03'!E54+'[7]04'!E54+'[7]05'!E54+'[7]06'!E54+'[7]07'!E54+'[7]08'!E54+'[7]09'!E54+'[7]10'!E54+'[7]11'!E54+'[7]12'!E54+'[7]13'!E54+'[7]14'!E54+'[7]15'!E54+'[7]16'!E54+'[7]17'!E54+'[7]18'!E54+'[7]19'!E54+'[7]20'!E54+'[7]21'!E54+'[7]22'!E54+'[7]23'!E54+'[7]24'!E54+'[7]25'!E54+'[7]26'!E54+'[7]27'!E54+'[7]28'!E54+'[7]29'!E54+'[7]30'!E54+'[7]31'!E54</f>
        <v>0</v>
      </c>
      <c r="I42" s="16">
        <f>'[7]01'!H54+'[7]02'!H54+'[7]03'!H54+'[7]04'!H54+'[7]05'!H54+'[7]06'!H54+'[7]07'!H54+'[7]08'!H54+'[7]09'!H54+'[7]10'!H54+'[7]11'!H54+'[7]12'!H54+'[7]13'!H54+'[7]14'!H54+'[7]15'!H54+'[7]16'!H54+'[7]17'!H54+'[7]18'!H54+'[7]19'!H54+'[7]20'!H54+'[7]21'!H54+'[7]22'!H54+'[7]23'!H54+'[7]24'!H54+'[7]25'!H54+'[7]26'!H54+'[7]27'!H54+'[7]28'!H54+'[7]29'!H54+'[7]30'!H54+'[7]31'!H54</f>
        <v>0</v>
      </c>
      <c r="J42" s="39">
        <f t="shared" si="2"/>
        <v>0</v>
      </c>
      <c r="K42" s="17">
        <v>0.5</v>
      </c>
      <c r="M42" s="38"/>
    </row>
    <row r="43" spans="1:20" s="34" customFormat="1" ht="15.75">
      <c r="A43" s="7" t="s">
        <v>55</v>
      </c>
      <c r="B43" s="19" t="s">
        <v>56</v>
      </c>
      <c r="C43" s="9">
        <f t="shared" ref="C43:I43" si="13">C44+C45+C46+C47</f>
        <v>14</v>
      </c>
      <c r="D43" s="9">
        <f t="shared" si="13"/>
        <v>627</v>
      </c>
      <c r="E43" s="9">
        <f t="shared" si="13"/>
        <v>104.4</v>
      </c>
      <c r="F43" s="9">
        <f t="shared" si="13"/>
        <v>13</v>
      </c>
      <c r="G43" s="10">
        <f t="shared" si="13"/>
        <v>3362</v>
      </c>
      <c r="H43" s="10">
        <f t="shared" si="13"/>
        <v>75</v>
      </c>
      <c r="I43" s="10">
        <f t="shared" si="13"/>
        <v>3212</v>
      </c>
      <c r="J43" s="40"/>
      <c r="K43" s="37"/>
      <c r="M43" s="38"/>
    </row>
    <row r="44" spans="1:20" s="34" customFormat="1" ht="15.75">
      <c r="A44" s="13">
        <v>1</v>
      </c>
      <c r="B44" s="14" t="s">
        <v>57</v>
      </c>
      <c r="C44" s="15">
        <v>9</v>
      </c>
      <c r="D44" s="15">
        <v>402</v>
      </c>
      <c r="E44" s="15">
        <f t="shared" si="1"/>
        <v>62</v>
      </c>
      <c r="F44" s="15">
        <v>8</v>
      </c>
      <c r="G44" s="16">
        <f>'[7]01'!I41+'[7]01'!I48+'[7]02'!I41+'[7]02'!I48+'[7]03'!I41+'[7]03'!I48+'[7]04'!I41+'[7]04'!I48+'[7]05'!I41+'[7]05'!I48+'[7]06'!I41+'[7]06'!I48+'[7]07'!I41+'[7]07'!I48+'[7]08'!I41+'[7]08'!I48+'[7]09'!I41+'[7]09'!I48+'[7]10'!I41+'[7]10'!I48+'[7]11'!I41+'[7]11'!I48+'[7]12'!I41+'[7]12'!I48+'[7]13'!I41+'[7]13'!I48+'[7]14'!I41+'[7]14'!I48+'[7]15'!I41+'[7]15'!I48+'[7]16'!I41+'[7]16'!I48+'[7]17'!I41+'[7]17'!I48+'[7]18'!I41+'[7]18'!I48+'[7]19'!I41+'[7]19'!I48+'[7]20'!I41+'[7]20'!I48+'[7]21'!I41+'[7]21'!I48+'[7]22'!I41+'[7]22'!I48+'[7]23'!I41+'[7]23'!I48+'[7]24'!I41+'[7]24'!I48+'[7]25'!I41+'[7]25'!I48+'[7]26'!I41+'[7]26'!I48+'[7]27'!I41+'[7]27'!I48+'[7]28'!I41+'[7]28'!I48+'[7]29'!I41+'[7]29'!I48+'[7]30'!I41+'[7]30'!I48+'[7]31'!I41+'[7]31'!I48</f>
        <v>1635</v>
      </c>
      <c r="H44" s="16">
        <f>'[7]01'!E41+'[7]01'!E48+'[7]02'!E41+'[7]02'!E48+'[7]03'!E41+'[7]03'!E48+'[7]04'!E41+'[7]04'!E48+'[7]05'!E41+'[7]05'!E48+'[7]06'!E41+'[7]06'!E48+'[7]07'!E41+'[7]07'!E48+'[7]08'!E41+'[7]08'!E48+'[7]09'!E41+'[7]09'!E48+'[7]10'!E41+'[7]10'!E48+'[7]11'!E41+'[7]11'!E48+'[7]12'!E41+'[7]12'!E48+'[7]13'!E41+'[7]13'!E48+'[7]14'!E41+'[7]14'!E48+'[7]15'!E41+'[7]15'!E48+'[7]16'!E41+'[7]16'!E48+'[7]17'!E41+'[7]17'!E48+'[7]18'!E41+'[7]18'!E48+'[7]19'!E41+'[7]19'!E48+'[7]20'!E41+'[7]20'!E48+'[7]21'!E41+'[7]21'!E48+'[7]22'!E41+'[7]22'!E48+'[7]23'!E41+'[7]23'!E48+'[7]24'!E41+'[7]24'!E48+'[7]25'!E41+'[7]25'!E48+'[7]26'!E41+'[7]26'!E48+'[7]27'!E41+'[7]27'!E48+'[7]28'!E41+'[7]28'!E48+'[7]29'!E41+'[7]29'!E48+'[7]30'!E41+'[7]30'!E48+'[7]31'!E41+'[7]31'!E48</f>
        <v>36</v>
      </c>
      <c r="I44" s="16">
        <f>'[7]01'!H41+'[7]01'!H48+'[7]02'!H41+'[7]02'!H48+'[7]03'!H41+'[7]03'!H48+'[7]04'!H41+'[7]04'!H48+'[7]05'!H41+'[7]05'!H48+'[7]06'!H41+'[7]06'!H48+'[7]07'!H41+'[7]07'!H48+'[7]08'!H41+'[7]08'!H48+'[7]09'!H41+'[7]09'!H48+'[7]10'!H41+'[7]10'!H48+'[7]11'!H41+'[7]11'!H48+'[7]12'!H41+'[7]12'!H48+'[7]13'!H41+'[7]13'!H48+'[7]14'!H41+'[7]14'!H48+'[7]15'!H41+'[7]15'!H48+'[7]16'!H41+'[7]16'!H48+'[7]17'!H41+'[7]17'!H48+'[7]18'!H41+'[7]18'!H48+'[7]19'!H41+'[7]19'!H48+'[7]20'!H41+'[7]20'!H48+'[7]21'!H41+'[7]21'!H48+'[7]22'!H41+'[7]22'!H48+'[7]23'!H41+'[7]23'!H48+'[7]24'!H41+'[7]24'!H48+'[7]25'!H41+'[7]25'!H48+'[7]26'!H41+'[7]26'!H48+'[7]27'!H41+'[7]27'!H48+'[7]28'!H41+'[7]28'!H48+'[7]29'!H41+'[7]29'!H48+'[7]30'!H41+'[7]30'!H48+'[7]31'!H41+'[7]31'!H48</f>
        <v>1563</v>
      </c>
      <c r="J44" s="39">
        <f t="shared" si="2"/>
        <v>58.064516129032256</v>
      </c>
      <c r="K44" s="17">
        <v>2</v>
      </c>
      <c r="M44" s="38"/>
      <c r="O44" s="38"/>
    </row>
    <row r="45" spans="1:20" s="34" customFormat="1" ht="15.75">
      <c r="A45" s="13">
        <v>2</v>
      </c>
      <c r="B45" s="30" t="s">
        <v>58</v>
      </c>
      <c r="C45" s="15">
        <v>1</v>
      </c>
      <c r="D45" s="15">
        <v>42</v>
      </c>
      <c r="E45" s="15">
        <f t="shared" si="1"/>
        <v>6.2</v>
      </c>
      <c r="F45" s="15">
        <v>1</v>
      </c>
      <c r="G45" s="16">
        <f>'[7]01'!I42+'[7]02'!I42+'[7]03'!I42+'[7]04'!I42+'[7]05'!I42+'[7]06'!I42+'[7]07'!I42+'[7]08'!I42+'[7]09'!I42+'[7]10'!I42+'[7]11'!I42+'[7]12'!I42+'[7]13'!I42+'[7]14'!I42+'[7]15'!I42+'[7]16'!I42+'[7]17'!I42+'[7]18'!I42+'[7]19'!I42+'[7]20'!I42+'[7]21'!I42+'[7]22'!I42+'[7]23'!I42+'[7]24'!I42+'[7]25'!I42+'[7]26'!I42+'[7]27'!I42+'[7]28'!I42+'[7]29'!I42+'[7]30'!I42+'[7]31'!I42</f>
        <v>340</v>
      </c>
      <c r="H45" s="16">
        <f>'[7]01'!E42+'[7]02'!E42+'[7]03'!E42+'[7]04'!E42+'[7]05'!E42+'[7]06'!E42+'[7]07'!E42+'[7]08'!E42+'[7]09'!E42+'[7]10'!E42+'[7]11'!E42+'[7]12'!E42+'[7]13'!E42+'[7]14'!E42+'[7]15'!E42+'[7]16'!E42+'[7]17'!E42+'[7]18'!E42+'[7]19'!E42+'[7]20'!E42+'[7]21'!E42+'[7]22'!E42+'[7]23'!E42+'[7]24'!E42+'[7]25'!E42+'[7]26'!E42+'[7]27'!E42+'[7]28'!E42+'[7]29'!E42+'[7]30'!E42+'[7]31'!E42</f>
        <v>8</v>
      </c>
      <c r="I45" s="16">
        <f>'[7]01'!H42+'[7]02'!H42+'[7]03'!H42+'[7]04'!H42+'[7]05'!H42+'[7]06'!H42+'[7]07'!H42+'[7]08'!H42+'[7]09'!H42+'[7]10'!H42+'[7]11'!H42+'[7]12'!H42+'[7]13'!H42+'[7]14'!H42+'[7]15'!H42+'[7]16'!H42+'[7]17'!H42+'[7]18'!H42+'[7]19'!H42+'[7]20'!H42+'[7]21'!H42+'[7]22'!H42+'[7]23'!H42+'[7]24'!H42+'[7]25'!H42+'[7]26'!H42+'[7]27'!H42+'[7]28'!H42+'[7]29'!H42+'[7]30'!H42+'[7]31'!H42</f>
        <v>324</v>
      </c>
      <c r="J45" s="39">
        <f t="shared" si="2"/>
        <v>129.03225806451613</v>
      </c>
      <c r="K45" s="17">
        <v>0.2</v>
      </c>
      <c r="M45" s="38"/>
      <c r="O45" s="38"/>
    </row>
    <row r="46" spans="1:20" s="34" customFormat="1" ht="15.75">
      <c r="A46" s="13">
        <v>3</v>
      </c>
      <c r="B46" s="14" t="s">
        <v>59</v>
      </c>
      <c r="C46" s="15">
        <v>3</v>
      </c>
      <c r="D46" s="15">
        <v>136</v>
      </c>
      <c r="E46" s="15">
        <v>30</v>
      </c>
      <c r="F46" s="15">
        <v>3</v>
      </c>
      <c r="G46" s="16">
        <f>'[7]01'!I43+'[7]01'!I49+'[7]02'!I43+'[7]02'!I49+'[7]03'!I43+'[7]03'!I49+'[7]04'!I43+'[7]04'!I49+'[7]05'!I43+'[7]05'!I49+'[7]06'!I43+'[7]06'!I49+'[7]07'!I43+'[7]07'!I49+'[7]08'!I43+'[7]08'!I49+'[7]09'!I43+'[7]09'!I49+'[7]10'!I43+'[7]10'!I49+'[7]11'!I43+'[7]11'!I49+'[7]12'!I43+'[7]12'!I49+'[7]13'!I43+'[7]13'!I49+'[7]14'!I43+'[7]14'!I49+'[7]15'!I43+'[7]15'!I49+'[7]16'!I43+'[7]16'!I49+'[7]17'!I43+'[7]17'!I49+'[7]18'!I43+'[7]18'!I49+'[7]19'!I43+'[7]19'!I49+'[7]20'!I43+'[7]20'!I49+'[7]21'!I43+'[7]21'!I49+'[7]22'!I43+'[7]22'!I49+'[7]23'!I43+'[7]23'!I49+'[7]24'!I43+'[7]24'!I49+'[7]25'!I43+'[7]25'!I49+'[7]26'!I43+'[7]26'!I49+'[7]27'!I43+'[7]27'!I49+'[7]28'!I43+'[7]28'!I49+'[7]29'!I43+'[7]29'!I49+'[7]30'!I43+'[7]30'!I49+'[7]31'!I43+'[7]31'!I49</f>
        <v>1105</v>
      </c>
      <c r="H46" s="16">
        <f>'[7]01'!E43+'[7]01'!E49+'[7]02'!E43+'[7]02'!E49+'[7]03'!E43+'[7]03'!E49+'[7]04'!E43+'[7]04'!E49+'[7]05'!E43+'[7]05'!E49+'[7]06'!E43+'[7]06'!E49+'[7]07'!E43+'[7]07'!E49+'[7]08'!E43+'[7]08'!E49+'[7]09'!E43+'[7]09'!E49+'[7]10'!E43+'[7]10'!E49+'[7]11'!E43+'[7]11'!E49+'[7]12'!E43+'[7]12'!E49+'[7]13'!E43+'[7]13'!E49+'[7]14'!E43+'[7]14'!E49+'[7]15'!E43+'[7]15'!E49+'[7]16'!E43+'[7]16'!E49+'[7]17'!E43+'[7]17'!E49+'[7]18'!E43+'[7]18'!E49+'[7]19'!E43+'[7]19'!E49+'[7]20'!E43+'[7]20'!E49+'[7]21'!E43+'[7]21'!E49+'[7]22'!E43+'[7]22'!E49+'[7]23'!E43+'[7]23'!E49+'[7]24'!E43+'[7]24'!E49+'[7]25'!E43+'[7]25'!E49+'[7]26'!E43+'[7]26'!E49+'[7]27'!E43+'[7]27'!E49+'[7]28'!E43+'[7]28'!E49+'[7]29'!E43+'[7]29'!E49+'[7]30'!E43+'[7]30'!E49+'[7]31'!E43+'[7]31'!E49</f>
        <v>25</v>
      </c>
      <c r="I46" s="16">
        <f>'[7]01'!H43+'[7]01'!H49+'[7]02'!H43+'[7]02'!H49+'[7]03'!H43+'[7]03'!H49+'[7]04'!H43+'[7]04'!H49+'[7]05'!H43+'[7]05'!H49+'[7]06'!H43+'[7]06'!H49+'[7]07'!H43+'[7]07'!H49+'[7]08'!H43+'[7]08'!H49+'[7]09'!H43+'[7]09'!H49+'[7]10'!H43+'[7]10'!H49+'[7]11'!H43+'[7]11'!H49+'[7]12'!H43+'[7]12'!H49+'[7]13'!H43+'[7]13'!H49+'[7]14'!H43+'[7]14'!H49+'[7]15'!H43+'[7]15'!H49+'[7]16'!H43+'[7]16'!H49+'[7]17'!H43+'[7]17'!H49+'[7]18'!H43+'[7]18'!H49+'[7]19'!H43+'[7]19'!H49+'[7]20'!H43+'[7]20'!H49+'[7]21'!H43+'[7]21'!H49+'[7]22'!H43+'[7]22'!H49+'[7]23'!H43+'[7]23'!H49+'[7]24'!H43+'[7]24'!H49+'[7]25'!H43+'[7]25'!H49+'[7]26'!H43+'[7]26'!H49+'[7]27'!H43+'[7]27'!H49+'[7]28'!H43+'[7]28'!H49+'[7]29'!H43+'[7]29'!H49+'[7]30'!H43+'[7]30'!H49+'[7]31'!H43+'[7]31'!H49</f>
        <v>1055</v>
      </c>
      <c r="J46" s="39">
        <f t="shared" si="2"/>
        <v>83.333333333333343</v>
      </c>
      <c r="K46" s="17">
        <v>1</v>
      </c>
      <c r="M46" s="38"/>
      <c r="O46" s="38"/>
    </row>
    <row r="47" spans="1:20" s="34" customFormat="1" ht="15.75">
      <c r="A47" s="13">
        <v>4</v>
      </c>
      <c r="B47" s="14" t="s">
        <v>60</v>
      </c>
      <c r="C47" s="15">
        <v>1</v>
      </c>
      <c r="D47" s="15">
        <v>47</v>
      </c>
      <c r="E47" s="15">
        <f t="shared" si="1"/>
        <v>6.2</v>
      </c>
      <c r="F47" s="15">
        <v>1</v>
      </c>
      <c r="G47" s="16">
        <f>'[7]01'!I44+'[7]02'!I44+'[7]03'!I44+'[7]04'!I44+'[7]05'!I44+'[7]06'!I44+'[7]07'!I44+'[7]08'!I44+'[7]09'!I44+'[7]10'!I44+'[7]11'!I44+'[7]12'!I44+'[7]13'!I44+'[7]14'!I44+'[7]15'!I44+'[7]16'!I44+'[7]17'!I44+'[7]18'!I44+'[7]19'!I44+'[7]20'!I44+'[7]21'!I44+'[7]22'!I44+'[7]23'!I44+'[7]24'!I44+'[7]25'!I44+'[7]26'!I44+'[7]27'!I44+'[7]28'!I44+'[7]29'!I44+'[7]30'!I44+'[7]31'!I44</f>
        <v>282</v>
      </c>
      <c r="H47" s="16">
        <f>'[7]01'!E44+'[7]02'!E44+'[7]03'!E44+'[7]04'!E44+'[7]05'!E44+'[7]06'!E44+'[7]07'!E44+'[7]08'!E44+'[7]09'!E44+'[7]10'!E44+'[7]11'!E44+'[7]12'!E44+'[7]13'!E44+'[7]14'!E44+'[7]15'!E44+'[7]16'!E44+'[7]17'!E44+'[7]18'!E44+'[7]19'!E44+'[7]20'!E44+'[7]21'!E44+'[7]22'!E44+'[7]23'!E44+'[7]24'!E44+'[7]25'!E44+'[7]26'!E44+'[7]27'!E44+'[7]28'!E44+'[7]29'!E44+'[7]30'!E44+'[7]31'!E44</f>
        <v>6</v>
      </c>
      <c r="I47" s="16">
        <f>'[7]01'!H44+'[7]02'!H44+'[7]03'!H44+'[7]04'!H44+'[7]05'!H44+'[7]06'!H44+'[7]07'!H44+'[7]08'!H44+'[7]09'!H44+'[7]10'!H44+'[7]11'!H44+'[7]12'!H44+'[7]13'!H44+'[7]14'!H44+'[7]15'!H44+'[7]16'!H44+'[7]17'!H44+'[7]18'!H44+'[7]19'!H44+'[7]20'!H44+'[7]21'!H44+'[7]22'!H44+'[7]23'!H44+'[7]24'!H44+'[7]25'!H44+'[7]26'!H44+'[7]27'!H44+'[7]28'!H44+'[7]29'!H44+'[7]30'!H44+'[7]31'!H44</f>
        <v>270</v>
      </c>
      <c r="J47" s="39">
        <f t="shared" si="2"/>
        <v>96.774193548387103</v>
      </c>
      <c r="K47" s="17">
        <v>0.2</v>
      </c>
      <c r="M47" s="38"/>
      <c r="O47" s="38"/>
    </row>
    <row r="48" spans="1:20" s="34" customFormat="1" ht="15.75">
      <c r="A48" s="7" t="s">
        <v>61</v>
      </c>
      <c r="B48" s="19" t="s">
        <v>62</v>
      </c>
      <c r="C48" s="9">
        <f t="shared" ref="C48:I48" si="14">C49</f>
        <v>3</v>
      </c>
      <c r="D48" s="9">
        <f t="shared" si="14"/>
        <v>119</v>
      </c>
      <c r="E48" s="9">
        <f t="shared" si="14"/>
        <v>31</v>
      </c>
      <c r="F48" s="9">
        <f t="shared" si="14"/>
        <v>2</v>
      </c>
      <c r="G48" s="10">
        <f t="shared" si="14"/>
        <v>662</v>
      </c>
      <c r="H48" s="10">
        <f t="shared" si="14"/>
        <v>16</v>
      </c>
      <c r="I48" s="10">
        <f t="shared" si="14"/>
        <v>628</v>
      </c>
      <c r="J48" s="40"/>
      <c r="K48" s="37"/>
      <c r="M48" s="38"/>
    </row>
    <row r="49" spans="1:15" s="34" customFormat="1" ht="15.75">
      <c r="A49" s="13">
        <v>1</v>
      </c>
      <c r="B49" s="14" t="s">
        <v>63</v>
      </c>
      <c r="C49" s="15">
        <v>3</v>
      </c>
      <c r="D49" s="15">
        <v>119</v>
      </c>
      <c r="E49" s="15">
        <f t="shared" si="1"/>
        <v>31</v>
      </c>
      <c r="F49" s="15">
        <v>2</v>
      </c>
      <c r="G49" s="16">
        <f>'[7]01'!I58+'[7]02'!I58+'[7]03'!I58+'[7]04'!I58+'[7]05'!I58+'[7]06'!I58+'[7]07'!I58+'[7]08'!I58+'[7]09'!I58+'[7]10'!I58+'[7]11'!I58+'[7]12'!I58+'[7]13'!I58+'[7]14'!I58+'[7]15'!I58+'[7]16'!I58+'[7]17'!I58+'[7]18'!I58+'[7]19'!I58+'[7]20'!I58+'[7]21'!I58+'[7]22'!I58+'[7]23'!I58+'[7]24'!I58+'[7]25'!I58+'[7]26'!I58+'[7]27'!I58+'[7]28'!I58+'[7]29'!I58+'[7]30'!I58+'[7]31'!I58</f>
        <v>662</v>
      </c>
      <c r="H49" s="16">
        <f>'[7]01'!E58+'[7]02'!E58+'[7]03'!E58+'[7]04'!E58+'[7]05'!E58+'[7]06'!E58+'[7]07'!E58+'[7]08'!E58+'[7]09'!E58+'[7]10'!E58+'[7]11'!E58+'[7]12'!E58+'[7]13'!E58+'[7]14'!E58+'[7]15'!E58+'[7]16'!E58+'[7]17'!E58+'[7]18'!E58+'[7]19'!E58+'[7]20'!E58+'[7]21'!E58+'[7]22'!E58+'[7]23'!E58+'[7]24'!E58+'[7]25'!E58+'[7]26'!E58+'[7]27'!E58+'[7]28'!E58+'[7]29'!E58+'[7]30'!E58+'[7]31'!E58</f>
        <v>16</v>
      </c>
      <c r="I49" s="16">
        <f>'[7]01'!H58+'[7]02'!H58+'[7]03'!H58+'[7]04'!H58+'[7]05'!H58+'[7]06'!H58+'[7]07'!H58+'[7]08'!H58+'[7]09'!H58+'[7]10'!H58+'[7]11'!H58+'[7]12'!H58+'[7]13'!H58+'[7]14'!H58+'[7]15'!H58+'[7]16'!H58+'[7]17'!H58+'[7]18'!H58+'[7]19'!H58+'[7]20'!H58+'[7]21'!H58+'[7]22'!H58+'[7]23'!H58+'[7]24'!H58+'[7]25'!H58+'[7]26'!H58+'[7]27'!H58+'[7]28'!H58+'[7]29'!H58+'[7]30'!H58+'[7]31'!H58</f>
        <v>628</v>
      </c>
      <c r="J49" s="39">
        <f t="shared" si="2"/>
        <v>51.612903225806456</v>
      </c>
      <c r="K49" s="17">
        <v>1</v>
      </c>
      <c r="M49" s="38"/>
      <c r="O49" s="38"/>
    </row>
    <row r="50" spans="1:15" s="34" customFormat="1" ht="15.75">
      <c r="A50" s="7" t="s">
        <v>64</v>
      </c>
      <c r="B50" s="19" t="s">
        <v>65</v>
      </c>
      <c r="C50" s="9">
        <f t="shared" ref="C50:I50" si="15">C51</f>
        <v>2</v>
      </c>
      <c r="D50" s="9">
        <f t="shared" si="15"/>
        <v>93</v>
      </c>
      <c r="E50" s="9">
        <f t="shared" si="15"/>
        <v>9.2999999999999989</v>
      </c>
      <c r="F50" s="9">
        <f t="shared" si="15"/>
        <v>2</v>
      </c>
      <c r="G50" s="10">
        <f t="shared" si="15"/>
        <v>450</v>
      </c>
      <c r="H50" s="10">
        <f t="shared" si="15"/>
        <v>10</v>
      </c>
      <c r="I50" s="10">
        <f t="shared" si="15"/>
        <v>430</v>
      </c>
      <c r="J50" s="40"/>
      <c r="K50" s="37"/>
      <c r="M50" s="38"/>
    </row>
    <row r="51" spans="1:15" s="34" customFormat="1" ht="16.5" thickBot="1">
      <c r="A51" s="21">
        <v>1</v>
      </c>
      <c r="B51" s="22" t="s">
        <v>66</v>
      </c>
      <c r="C51" s="23">
        <v>2</v>
      </c>
      <c r="D51" s="23">
        <v>93</v>
      </c>
      <c r="E51" s="23">
        <f>K51*31</f>
        <v>9.2999999999999989</v>
      </c>
      <c r="F51" s="23">
        <v>2</v>
      </c>
      <c r="G51" s="16">
        <f>'[7]01'!I60+'[7]02'!I60+'[7]03'!I60+'[7]04'!I60+'[7]05'!I60+'[7]06'!I60+'[7]07'!I60+'[7]08'!I60+'[7]09'!I60+'[7]10'!I60+'[7]11'!I60+'[7]12'!I60+'[7]13'!I60+'[7]14'!I60+'[7]15'!I60+'[7]16'!I60+'[7]17'!I60+'[7]18'!I60+'[7]19'!I60+'[7]20'!I60+'[7]21'!I60+'[7]22'!I60+'[7]23'!I60+'[7]24'!I60+'[7]25'!I60+'[7]26'!I60+'[7]27'!I60+'[7]28'!I60+'[7]29'!I60+'[7]30'!I60+'[7]31'!I60</f>
        <v>450</v>
      </c>
      <c r="H51" s="16">
        <f>'[7]01'!E60+'[7]02'!E60+'[7]03'!E60+'[7]04'!E60+'[7]05'!E60+'[7]06'!E60+'[7]07'!E60+'[7]08'!E60+'[7]09'!E60+'[7]10'!E60+'[7]11'!E60+'[7]12'!E60+'[7]13'!E60+'[7]14'!E60+'[7]15'!E60+'[7]16'!E60+'[7]17'!E60+'[7]18'!E60+'[7]19'!E60+'[7]20'!E60+'[7]21'!E60+'[7]22'!E60+'[7]23'!E60+'[7]24'!E60+'[7]25'!E60+'[7]26'!E60+'[7]27'!E60+'[7]28'!E60+'[7]29'!E60+'[7]30'!E60+'[7]31'!E60</f>
        <v>10</v>
      </c>
      <c r="I51" s="16">
        <f>'[7]01'!H60+'[7]02'!H60+'[7]03'!H60+'[7]04'!H60+'[7]05'!H60+'[7]06'!H60+'[7]07'!H60+'[7]08'!H60+'[7]09'!H60+'[7]10'!H60+'[7]11'!H60+'[7]12'!H60+'[7]13'!H60+'[7]14'!H60+'[7]15'!H60+'[7]16'!H60+'[7]17'!H60+'[7]18'!H60+'[7]19'!H60+'[7]20'!H60+'[7]21'!H60+'[7]22'!H60+'[7]23'!H60+'[7]24'!H60+'[7]25'!H60+'[7]26'!H60+'[7]27'!H60+'[7]28'!H60+'[7]29'!H60+'[7]30'!H60+'[7]31'!H60</f>
        <v>430</v>
      </c>
      <c r="J51" s="39">
        <f t="shared" si="2"/>
        <v>107.52688172043013</v>
      </c>
      <c r="K51" s="17">
        <v>0.3</v>
      </c>
      <c r="M51" s="38"/>
      <c r="O51" s="38"/>
    </row>
    <row r="52" spans="1:15" ht="16.5" thickTop="1">
      <c r="A52" s="4"/>
      <c r="B52" s="4"/>
      <c r="C52" s="4"/>
      <c r="D52" s="4"/>
      <c r="E52" s="4"/>
      <c r="F52" s="4"/>
      <c r="G52" s="79" t="s">
        <v>85</v>
      </c>
      <c r="H52" s="79"/>
      <c r="I52" s="79"/>
      <c r="J52" s="79"/>
      <c r="K52" s="79"/>
    </row>
    <row r="53" spans="1:15" ht="15.75">
      <c r="A53" s="4"/>
      <c r="B53" s="25" t="s">
        <v>68</v>
      </c>
      <c r="C53" s="4"/>
      <c r="D53" s="4"/>
      <c r="E53" s="4"/>
      <c r="F53" s="4"/>
      <c r="G53" s="80" t="s">
        <v>69</v>
      </c>
      <c r="H53" s="80"/>
      <c r="I53" s="80"/>
      <c r="J53" s="80"/>
      <c r="K53" s="80"/>
      <c r="L53" t="s">
        <v>73</v>
      </c>
    </row>
    <row r="54" spans="1:15" ht="15.75">
      <c r="A54" s="4"/>
      <c r="B54" s="26" t="s">
        <v>70</v>
      </c>
      <c r="C54" s="43"/>
      <c r="D54" s="4"/>
      <c r="E54" s="4"/>
      <c r="F54" s="4"/>
      <c r="G54" s="4"/>
      <c r="H54" s="4"/>
      <c r="I54" s="4"/>
      <c r="J54" s="4"/>
      <c r="K54" s="5"/>
    </row>
    <row r="55" spans="1:15">
      <c r="A55" s="4"/>
      <c r="B55" s="4" t="s">
        <v>71</v>
      </c>
      <c r="C55" s="4"/>
      <c r="D55" s="4"/>
      <c r="E55" s="4"/>
      <c r="F55" s="4"/>
      <c r="G55" s="4"/>
      <c r="H55" s="4"/>
      <c r="I55" s="4"/>
      <c r="J55" s="4"/>
      <c r="K55" s="5"/>
      <c r="L55" t="s">
        <v>73</v>
      </c>
    </row>
    <row r="56" spans="1:15">
      <c r="A56" s="4"/>
      <c r="B56" s="4" t="s">
        <v>72</v>
      </c>
      <c r="C56" s="4"/>
      <c r="D56" s="4"/>
      <c r="E56" s="4"/>
      <c r="F56" s="4"/>
      <c r="G56" s="4"/>
      <c r="H56" s="27"/>
      <c r="I56" s="27"/>
      <c r="J56" s="4"/>
      <c r="K56" s="5"/>
    </row>
    <row r="57" spans="1:15">
      <c r="F57" s="44"/>
    </row>
    <row r="59" spans="1:15">
      <c r="F59" s="45"/>
    </row>
    <row r="60" spans="1:15">
      <c r="F60" s="46"/>
    </row>
    <row r="64" spans="1:15">
      <c r="F64" s="44"/>
    </row>
    <row r="65" spans="6:6">
      <c r="F65" s="45"/>
    </row>
  </sheetData>
  <mergeCells count="15">
    <mergeCell ref="A6:K6"/>
    <mergeCell ref="A1:C1"/>
    <mergeCell ref="D1:K1"/>
    <mergeCell ref="A2:C2"/>
    <mergeCell ref="D2:K2"/>
    <mergeCell ref="A4:K4"/>
    <mergeCell ref="G52:K52"/>
    <mergeCell ref="G53:K53"/>
    <mergeCell ref="A8:K8"/>
    <mergeCell ref="A10:A11"/>
    <mergeCell ref="B10:B11"/>
    <mergeCell ref="C10:E10"/>
    <mergeCell ref="F10:I10"/>
    <mergeCell ref="J10:J11"/>
    <mergeCell ref="K10:K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62"/>
  <sheetViews>
    <sheetView topLeftCell="A4" workbookViewId="0">
      <selection sqref="A1:XFD1048576"/>
    </sheetView>
  </sheetViews>
  <sheetFormatPr defaultRowHeight="15"/>
  <cols>
    <col min="1" max="1" width="5.140625" bestFit="1" customWidth="1"/>
    <col min="2" max="2" width="39" bestFit="1" customWidth="1"/>
    <col min="3" max="3" width="7" bestFit="1" customWidth="1"/>
    <col min="4" max="4" width="8.7109375" bestFit="1" customWidth="1"/>
    <col min="5" max="5" width="9" bestFit="1" customWidth="1"/>
    <col min="6" max="6" width="7" bestFit="1" customWidth="1"/>
    <col min="7" max="7" width="8.7109375" bestFit="1" customWidth="1"/>
    <col min="8" max="8" width="9" bestFit="1" customWidth="1"/>
    <col min="9" max="9" width="8.85546875" bestFit="1" customWidth="1"/>
    <col min="10" max="10" width="34.85546875" bestFit="1" customWidth="1"/>
    <col min="11" max="11" width="9" bestFit="1" customWidth="1"/>
    <col min="12" max="12" width="1.42578125" bestFit="1" customWidth="1"/>
    <col min="15" max="15" width="3.28515625" bestFit="1" customWidth="1"/>
    <col min="16" max="16" width="8.28515625" bestFit="1" customWidth="1"/>
    <col min="17" max="20" width="1.85546875" bestFit="1" customWidth="1"/>
  </cols>
  <sheetData>
    <row r="1" spans="1:16" s="1" customFormat="1" ht="16.5">
      <c r="A1" s="95" t="s">
        <v>86</v>
      </c>
      <c r="B1" s="95"/>
      <c r="C1" s="95"/>
      <c r="D1" s="83" t="s">
        <v>1</v>
      </c>
      <c r="E1" s="83"/>
      <c r="F1" s="83"/>
      <c r="G1" s="83"/>
      <c r="H1" s="83"/>
      <c r="I1" s="83"/>
      <c r="J1" s="83"/>
      <c r="K1" s="83"/>
    </row>
    <row r="2" spans="1:16" s="2" customFormat="1" ht="18.75">
      <c r="A2" s="104" t="s">
        <v>87</v>
      </c>
      <c r="B2" s="104"/>
      <c r="C2" s="104"/>
      <c r="D2" s="101" t="s">
        <v>3</v>
      </c>
      <c r="E2" s="101"/>
      <c r="F2" s="101"/>
      <c r="G2" s="101"/>
      <c r="H2" s="101"/>
      <c r="I2" s="101"/>
      <c r="J2" s="101"/>
      <c r="K2" s="101"/>
    </row>
    <row r="3" spans="1:16" ht="18.75">
      <c r="A3" s="100" t="s">
        <v>2</v>
      </c>
      <c r="B3" s="100"/>
      <c r="C3" s="100"/>
      <c r="D3" s="3"/>
      <c r="E3" s="3"/>
      <c r="F3" s="3"/>
      <c r="G3" s="3"/>
      <c r="H3" s="3"/>
      <c r="I3" s="3"/>
      <c r="J3" s="3"/>
      <c r="K3" s="3"/>
    </row>
    <row r="4" spans="1:16" ht="20.25">
      <c r="A4" s="92" t="s">
        <v>4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t="s">
        <v>73</v>
      </c>
    </row>
    <row r="5" spans="1:16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6" ht="15.75">
      <c r="A6" s="82" t="s">
        <v>88</v>
      </c>
      <c r="B6" s="82"/>
      <c r="C6" s="82"/>
      <c r="D6" s="82"/>
      <c r="E6" s="82"/>
      <c r="F6" s="82"/>
      <c r="G6" s="82"/>
      <c r="H6" s="82"/>
      <c r="I6" s="82"/>
      <c r="J6" s="82"/>
      <c r="K6" s="82"/>
    </row>
    <row r="7" spans="1:16">
      <c r="A7" s="3"/>
      <c r="B7" s="3"/>
      <c r="C7" s="3"/>
      <c r="D7" s="3"/>
      <c r="E7" s="3"/>
      <c r="F7" s="3"/>
      <c r="G7" s="3"/>
      <c r="H7" s="3"/>
      <c r="I7" s="3" t="s">
        <v>73</v>
      </c>
      <c r="J7" s="3"/>
      <c r="K7" s="3"/>
    </row>
    <row r="8" spans="1:16" ht="15.75">
      <c r="A8" s="82" t="s">
        <v>89</v>
      </c>
      <c r="B8" s="83"/>
      <c r="C8" s="83"/>
      <c r="D8" s="83"/>
      <c r="E8" s="83"/>
      <c r="F8" s="83"/>
      <c r="G8" s="83"/>
      <c r="H8" s="83"/>
      <c r="I8" s="83"/>
      <c r="J8" s="83"/>
      <c r="K8" s="83"/>
    </row>
    <row r="9" spans="1:16" ht="15.75" thickBot="1">
      <c r="A9" s="4"/>
      <c r="B9" s="4"/>
      <c r="C9" s="4"/>
      <c r="D9" s="4"/>
      <c r="E9" s="4"/>
      <c r="F9" s="4"/>
      <c r="G9" s="4"/>
      <c r="H9" s="4"/>
      <c r="I9" s="4"/>
      <c r="J9" s="4"/>
      <c r="K9" s="5"/>
    </row>
    <row r="10" spans="1:16" ht="15.75" thickTop="1">
      <c r="A10" s="84" t="s">
        <v>7</v>
      </c>
      <c r="B10" s="86" t="s">
        <v>8</v>
      </c>
      <c r="C10" s="86" t="s">
        <v>9</v>
      </c>
      <c r="D10" s="86"/>
      <c r="E10" s="86"/>
      <c r="F10" s="86" t="s">
        <v>10</v>
      </c>
      <c r="G10" s="86"/>
      <c r="H10" s="86"/>
      <c r="I10" s="86"/>
      <c r="J10" s="102" t="s">
        <v>80</v>
      </c>
      <c r="K10" s="88" t="s">
        <v>81</v>
      </c>
    </row>
    <row r="11" spans="1:16" ht="57">
      <c r="A11" s="85"/>
      <c r="B11" s="87"/>
      <c r="C11" s="6" t="s">
        <v>12</v>
      </c>
      <c r="D11" s="6" t="s">
        <v>13</v>
      </c>
      <c r="E11" s="6" t="s">
        <v>14</v>
      </c>
      <c r="F11" s="6" t="s">
        <v>12</v>
      </c>
      <c r="G11" s="6" t="s">
        <v>13</v>
      </c>
      <c r="H11" s="6" t="s">
        <v>14</v>
      </c>
      <c r="I11" s="6" t="s">
        <v>15</v>
      </c>
      <c r="J11" s="103"/>
      <c r="K11" s="89"/>
    </row>
    <row r="12" spans="1:16" s="1" customFormat="1" ht="15.75">
      <c r="A12" s="7" t="s">
        <v>16</v>
      </c>
      <c r="B12" s="8" t="s">
        <v>17</v>
      </c>
      <c r="C12" s="9">
        <f t="shared" ref="C12:I12" si="0">C13+C14+C15+C16+C17+C18+C19</f>
        <v>143</v>
      </c>
      <c r="D12" s="9">
        <f t="shared" si="0"/>
        <v>2847</v>
      </c>
      <c r="E12" s="9">
        <f t="shared" si="0"/>
        <v>1920</v>
      </c>
      <c r="F12" s="9">
        <f t="shared" si="0"/>
        <v>141</v>
      </c>
      <c r="G12" s="10">
        <f t="shared" si="0"/>
        <v>42309</v>
      </c>
      <c r="H12" s="10">
        <f t="shared" si="0"/>
        <v>2336</v>
      </c>
      <c r="I12" s="10">
        <f t="shared" si="0"/>
        <v>39945</v>
      </c>
      <c r="J12" s="36"/>
      <c r="K12" s="37"/>
    </row>
    <row r="13" spans="1:16" s="1" customFormat="1" ht="15.75">
      <c r="A13" s="13">
        <v>1</v>
      </c>
      <c r="B13" s="14" t="s">
        <v>18</v>
      </c>
      <c r="C13" s="15">
        <v>40</v>
      </c>
      <c r="D13" s="15">
        <v>673</v>
      </c>
      <c r="E13" s="15">
        <f>K13*30</f>
        <v>780</v>
      </c>
      <c r="F13" s="15">
        <v>40</v>
      </c>
      <c r="G13" s="16">
        <f>'[8]01'!I9+'[8]01'!I17+'[8]02'!I9+'[8]02'!I17+'[8]03'!I9+'[8]03'!I17+'[8]04'!I9+'[8]04'!I17+'[8]05'!I9+'[8]05'!I17+'[8]06'!I9+'[8]06'!I17+'[8]07'!I9+'[8]07'!I17+'[8]08'!I9+'[8]08'!I17+'[8]09'!I9+'[8]09'!I17+'[8]10'!I9+'[8]10'!I17+'[8]11'!I9+'[8]11'!I17+'[8]12'!I9+'[8]12'!I17+'[8]13'!I9+'[8]13'!I17+'[8]14'!I9+'[8]14'!I17+'[8]15'!I9+'[8]15'!I17+'[8]16'!I9+'[8]16'!I17+'[8]17'!I9+'[8]17'!I17+'[8]18'!I9+'[8]18'!I17+'[8]19'!I9+'[8]19'!I17+'[8]20'!I9+'[8]20'!I17+'[8]21'!I9+'[8]21'!I17+'[8]22'!I9+'[8]22'!I17+'[8]23'!I9+'[8]23'!I17+'[8]24'!I9+'[8]24'!I17+'[8]25'!I9+'[8]25'!I17+'[8]26'!I9+'[8]26'!I17+'[8]27'!I9+'[8]27'!I17+'[8]28'!I9+'[8]28'!I17+'[8]29'!I9+'[8]29'!I17+'[8]30'!I9+'[8]30'!I17+'[8]31'!I9+'[8]31'!I17</f>
        <v>14991</v>
      </c>
      <c r="H13" s="16">
        <f>'[8]01'!E9+'[8]01'!E17+'[8]02'!E9+'[8]02'!E17+'[8]03'!E9+'[8]03'!E17+'[8]04'!E9+'[8]04'!E17+'[8]05'!E9+'[8]05'!E17+'[8]06'!E9+'[8]06'!E17+'[8]07'!E9+'[8]07'!E17+'[8]08'!E9+'[8]08'!E17+'[8]09'!E9+'[8]09'!E17+'[8]10'!E9+'[8]10'!E17+'[8]11'!E9+'[8]11'!E17+'[8]12'!E9+'[8]12'!E17+'[8]13'!E9+'[8]13'!E17+'[8]14'!E9+'[8]14'!E17+'[8]15'!E9+'[8]15'!E17+'[8]16'!E9+'[8]16'!E17+'[8]17'!E9+'[8]17'!E17+'[8]18'!E9+'[8]18'!E17+'[8]19'!E9+'[8]19'!E17+'[8]20'!E9+'[8]20'!E17+'[8]21'!E9+'[8]21'!E17+'[8]22'!E9+'[8]22'!E17+'[8]23'!E9+'[8]23'!E17+'[8]24'!E9+'[8]24'!E17+'[8]25'!E9+'[8]25'!E17+'[8]26'!E9+'[8]26'!E17+'[8]27'!E9+'[8]27'!E17+'[8]28'!E9+'[8]28'!E17+'[8]29'!E9+'[8]29'!E17+'[8]30'!E9+'[8]30'!E17+'[8]31'!E9+'[8]31'!E17</f>
        <v>918</v>
      </c>
      <c r="I13" s="16">
        <f>'[8]01'!H9+'[8]01'!H17+'[8]02'!H9+'[8]02'!H17+'[8]03'!H9+'[8]03'!H17+'[8]04'!H9+'[8]04'!H17+'[8]05'!H9+'[8]05'!H17+'[8]06'!H9+'[8]06'!H17+'[8]07'!H9+'[8]07'!H17+'[8]08'!H9+'[8]08'!H17+'[8]09'!H9+'[8]09'!H17+'[8]10'!H9+'[8]10'!H17+'[8]11'!H9+'[8]11'!H17+'[8]12'!H9+'[8]12'!H17+'[8]13'!H9+'[8]13'!H17+'[8]14'!H9+'[8]14'!H17+'[8]15'!H9+'[8]15'!H17+'[8]16'!H9+'[8]16'!H17+'[8]17'!H9+'[8]17'!H17+'[8]18'!H9+'[8]18'!H17+'[8]19'!H9+'[8]19'!H17+'[8]20'!H9+'[8]20'!H17+'[8]21'!H9+'[8]21'!H17+'[8]22'!H9+'[8]22'!H17+'[8]23'!H9+'[8]23'!H17+'[8]24'!H9+'[8]24'!H17+'[8]25'!H9+'[8]25'!H17+'[8]26'!H9+'[8]26'!H17+'[8]27'!H9+'[8]27'!H17+'[8]28'!H9+'[8]28'!H17+'[8]29'!H9+'[8]29'!H17+'[8]30'!H9+'[8]30'!H17+'[8]31'!H9+'[8]31'!H17</f>
        <v>14073</v>
      </c>
      <c r="J13" s="39">
        <f>H13/E13%</f>
        <v>117.69230769230769</v>
      </c>
      <c r="K13" s="17">
        <v>26</v>
      </c>
      <c r="N13" s="12"/>
      <c r="P13" s="12">
        <f>I12-I13</f>
        <v>25872</v>
      </c>
    </row>
    <row r="14" spans="1:16" s="1" customFormat="1" ht="15.75">
      <c r="A14" s="13">
        <v>2</v>
      </c>
      <c r="B14" s="14" t="s">
        <v>19</v>
      </c>
      <c r="C14" s="15">
        <v>49</v>
      </c>
      <c r="D14" s="15">
        <v>1105</v>
      </c>
      <c r="E14" s="15">
        <f t="shared" ref="E14:E19" si="1">K14*30</f>
        <v>510</v>
      </c>
      <c r="F14" s="15">
        <v>49</v>
      </c>
      <c r="G14" s="16">
        <f>'[8]01'!I12+'[8]01'!I18+'[8]02'!I12+'[8]02'!I18+'[8]03'!I12+'[8]03'!I18+'[8]04'!I12+'[8]04'!I18+'[8]05'!I12+'[8]05'!I18+'[8]06'!I12+'[8]06'!I18+'[8]07'!I12+'[8]07'!I18+'[8]08'!I12+'[8]08'!I18+'[8]09'!I12+'[8]09'!I18+'[8]10'!I12+'[8]10'!I18+'[8]11'!I12+'[8]11'!I18+'[8]12'!I12+'[8]12'!I18+'[8]13'!I12+'[8]13'!I18+'[8]14'!I12+'[8]14'!I18+'[8]15'!I12+'[8]15'!I18+'[8]16'!I12+'[8]16'!I18+'[8]17'!I12+'[8]17'!I18+'[8]18'!I12+'[8]18'!I18+'[8]19'!I12+'[8]19'!I18+'[8]20'!I12+'[8]20'!I18+'[8]21'!I12+'[8]21'!I18+'[8]22'!I12+'[8]22'!I18+'[8]23'!I12+'[8]23'!I18+'[8]24'!I12+'[8]24'!I18+'[8]25'!I12+'[8]25'!I18+'[8]26'!I12+'[8]26'!I18+'[8]27'!I12+'[8]27'!I18+'[8]28'!I12+'[8]28'!I18+'[8]29'!I12+'[8]29'!I18+'[8]30'!I12+'[8]30'!I18+'[8]31'!I12+'[8]31'!I18</f>
        <v>13368</v>
      </c>
      <c r="H14" s="16">
        <f>'[8]01'!E12+'[8]01'!E18+'[8]02'!E12+'[8]02'!E18+'[8]03'!E12+'[8]03'!E18+'[8]04'!E12+'[8]04'!E18+'[8]05'!E12+'[8]05'!E18+'[8]06'!E12+'[8]06'!E18+'[8]07'!E12+'[8]07'!E18+'[8]08'!E12+'[8]08'!E18+'[8]09'!E12+'[8]09'!E18+'[8]10'!E12+'[8]10'!E18+'[8]11'!E12+'[8]11'!E18+'[8]12'!E12+'[8]12'!E18+'[8]13'!E12+'[8]13'!E18+'[8]14'!E12+'[8]14'!E18+'[8]15'!E12+'[8]15'!E18+'[8]16'!E12+'[8]16'!E18+'[8]17'!E12+'[8]17'!E18+'[8]18'!E12+'[8]18'!E18+'[8]19'!E12+'[8]19'!E18+'[8]20'!E12+'[8]20'!E18+'[8]21'!E12+'[8]21'!E18+'[8]22'!E12+'[8]22'!E18+'[8]23'!E12+'[8]23'!E18+'[8]24'!E12+'[8]24'!E18+'[8]25'!E12+'[8]25'!E18+'[8]26'!E12+'[8]26'!E18+'[8]27'!E12+'[8]27'!E18+'[8]28'!E12+'[8]28'!E18+'[8]29'!E12+'[8]29'!E18+'[8]30'!E12+'[8]30'!E18+'[8]31'!E12+'[8]31'!E18</f>
        <v>639</v>
      </c>
      <c r="I14" s="16">
        <f>'[8]01'!H12+'[8]01'!H18+'[8]02'!H12+'[8]02'!H18+'[8]03'!H12+'[8]03'!H18+'[8]04'!H12+'[8]04'!H18+'[8]05'!H12+'[8]05'!H18+'[8]06'!H12+'[8]06'!H18+'[8]07'!H12+'[8]07'!H18+'[8]08'!H12+'[8]08'!H18+'[8]09'!H12+'[8]09'!H18+'[8]10'!H12+'[8]10'!H18+'[8]11'!H12+'[8]11'!H18+'[8]12'!H12+'[8]12'!H18+'[8]13'!H12+'[8]13'!H18+'[8]14'!H12+'[8]14'!H18+'[8]15'!H12+'[8]15'!H18+'[8]16'!H12+'[8]16'!H18+'[8]17'!H12+'[8]17'!H18+'[8]18'!H12+'[8]18'!H18+'[8]19'!H12+'[8]19'!H18+'[8]20'!H12+'[8]20'!H18+'[8]21'!H12+'[8]21'!H18+'[8]22'!H12+'[8]22'!H18+'[8]23'!H12+'[8]23'!H18+'[8]24'!H12+'[8]24'!H18+'[8]25'!H12+'[8]25'!H18+'[8]26'!H12+'[8]26'!H18+'[8]27'!H12+'[8]27'!H18+'[8]28'!H12+'[8]28'!H18+'[8]29'!H12+'[8]29'!H18+'[8]30'!H12+'[8]30'!H18+'[8]31'!H12+'[8]31'!H18</f>
        <v>12729</v>
      </c>
      <c r="J14" s="39">
        <f t="shared" ref="J14:J51" si="2">H14/E14%</f>
        <v>125.29411764705883</v>
      </c>
      <c r="K14" s="17">
        <v>17</v>
      </c>
      <c r="N14" s="12"/>
    </row>
    <row r="15" spans="1:16" s="1" customFormat="1" ht="15.75">
      <c r="A15" s="13">
        <v>3</v>
      </c>
      <c r="B15" s="14" t="s">
        <v>20</v>
      </c>
      <c r="C15" s="15">
        <v>44</v>
      </c>
      <c r="D15" s="15">
        <v>829</v>
      </c>
      <c r="E15" s="15">
        <f t="shared" si="1"/>
        <v>510</v>
      </c>
      <c r="F15" s="15">
        <v>44</v>
      </c>
      <c r="G15" s="16">
        <f>'[8]01'!I13+'[8]01'!I19+'[8]02'!I13+'[8]02'!I19+'[8]03'!I13+'[8]03'!I19+'[8]04'!I13+'[8]04'!I19+'[8]05'!I13+'[8]05'!I19+'[8]06'!I13+'[8]06'!I19+'[8]07'!I13+'[8]07'!I19+'[8]08'!I13+'[8]08'!I19+'[8]09'!I13+'[8]09'!I19+'[8]10'!I13+'[8]10'!I19+'[8]11'!I13+'[8]11'!I19+'[8]12'!I13+'[8]12'!I19+'[8]13'!I13+'[8]13'!I19+'[8]14'!I13+'[8]14'!I19+'[8]15'!I13+'[8]15'!I19+'[8]16'!I13+'[8]16'!I19+'[8]17'!I13+'[8]17'!I19+'[8]18'!I13+'[8]18'!I19+'[8]19'!I13+'[8]19'!I19+'[8]20'!I13+'[8]20'!I19+'[8]21'!I13+'[8]21'!I19+'[8]22'!I13+'[8]22'!I19+'[8]23'!I13+'[8]23'!I19+'[8]24'!I13+'[8]24'!I19+'[8]25'!I13+'[8]25'!I19+'[8]26'!I13+'[8]26'!I19+'[8]27'!I13+'[8]27'!I19+'[8]28'!I13+'[8]28'!I19+'[8]29'!I13+'[8]29'!I19+'[8]30'!I13+'[8]30'!I19+'[8]31'!I13+'[8]31'!I19</f>
        <v>11386</v>
      </c>
      <c r="H15" s="16">
        <f>'[8]01'!E13+'[8]01'!E19+'[8]02'!E13+'[8]02'!E19+'[8]03'!E13+'[8]03'!E19+'[8]04'!E13+'[8]04'!E19+'[8]05'!E13+'[8]05'!E19+'[8]06'!E13+'[8]06'!E19+'[8]07'!E13+'[8]07'!E19+'[8]08'!E13+'[8]08'!E19+'[8]09'!E13+'[8]09'!E19+'[8]10'!E13+'[8]10'!E19+'[8]11'!E13+'[8]11'!E19+'[8]12'!E13+'[8]12'!E19+'[8]13'!E13+'[8]13'!E19+'[8]14'!E13+'[8]14'!E19+'[8]15'!E13+'[8]15'!E19+'[8]16'!E13+'[8]16'!E19+'[8]17'!E13+'[8]17'!E19+'[8]18'!E13+'[8]18'!E19+'[8]19'!E13+'[8]19'!E19+'[8]20'!E13+'[8]20'!E19+'[8]21'!E13+'[8]21'!E19+'[8]22'!E13+'[8]22'!E19+'[8]23'!E13+'[8]23'!E19+'[8]24'!E13+'[8]24'!E19+'[8]25'!E13+'[8]25'!E19+'[8]26'!E13+'[8]26'!E19+'[8]27'!E13+'[8]27'!E19+'[8]28'!E13+'[8]28'!E19+'[8]29'!E13+'[8]29'!E19+'[8]30'!E13+'[8]30'!E19+'[8]31'!E13+'[8]31'!E19</f>
        <v>657</v>
      </c>
      <c r="I15" s="16">
        <f>'[8]01'!H13+'[8]01'!H19+'[8]02'!H13+'[8]02'!H19+'[8]03'!H13+'[8]03'!H19+'[8]04'!H13+'[8]04'!H19+'[8]05'!H13+'[8]05'!H19+'[8]06'!H13+'[8]06'!H19+'[8]07'!H13+'[8]07'!H19+'[8]08'!H13+'[8]08'!H19+'[8]09'!H13+'[8]09'!H19+'[8]10'!H13+'[8]10'!H19+'[8]11'!H13+'[8]11'!H19+'[8]12'!H13+'[8]12'!H19+'[8]13'!H13+'[8]13'!H19+'[8]14'!H13+'[8]14'!H19+'[8]15'!H13+'[8]15'!H19+'[8]16'!H13+'[8]16'!H19+'[8]17'!H13+'[8]17'!H19+'[8]18'!H13+'[8]18'!H19+'[8]19'!H13+'[8]19'!H19+'[8]20'!H13+'[8]20'!H19+'[8]21'!H13+'[8]21'!H19+'[8]22'!H13+'[8]22'!H19+'[8]23'!H13+'[8]23'!H19+'[8]24'!H13+'[8]24'!H19+'[8]25'!H13+'[8]25'!H19+'[8]26'!H13+'[8]26'!H19+'[8]27'!H13+'[8]27'!H19+'[8]28'!H13+'[8]28'!H19+'[8]29'!H13+'[8]29'!H19+'[8]30'!H13+'[8]30'!H19+'[8]31'!H13+'[8]31'!H19</f>
        <v>10729</v>
      </c>
      <c r="J15" s="39">
        <f t="shared" si="2"/>
        <v>128.82352941176472</v>
      </c>
      <c r="K15" s="17">
        <v>17</v>
      </c>
      <c r="N15" s="12"/>
    </row>
    <row r="16" spans="1:16" s="1" customFormat="1" ht="15.75">
      <c r="A16" s="13">
        <v>4</v>
      </c>
      <c r="B16" s="14" t="s">
        <v>21</v>
      </c>
      <c r="C16" s="15">
        <v>3</v>
      </c>
      <c r="D16" s="15">
        <v>66</v>
      </c>
      <c r="E16" s="15">
        <f t="shared" si="1"/>
        <v>30</v>
      </c>
      <c r="F16" s="15">
        <v>2</v>
      </c>
      <c r="G16" s="16">
        <f>'[8]01'!I14+'[8]01'!I22+'[8]02'!I14+'[8]02'!I22+'[8]03'!I14+'[8]03'!I22+'[8]04'!I14+'[8]04'!I22+'[8]05'!I14+'[8]05'!I22+'[8]06'!I14+'[8]06'!I22+'[8]07'!I14+'[8]07'!I22+'[8]08'!I14+'[8]08'!I22+'[8]09'!I14+'[8]09'!I22+'[8]10'!I14+'[8]10'!I22+'[8]11'!I14+'[8]11'!I22+'[8]12'!I14+'[8]12'!I22+'[8]13'!I14+'[8]13'!I22+'[8]14'!I14+'[8]14'!I22+'[8]15'!I14+'[8]15'!I22+'[8]16'!I14+'[8]16'!I22+'[8]17'!I14+'[8]17'!I22+'[8]18'!I14+'[8]18'!I22+'[8]19'!I14+'[8]19'!I22+'[8]20'!I14+'[8]20'!I22+'[8]21'!I14+'[8]21'!I22+'[8]22'!I14+'[8]22'!I22+'[8]23'!I14+'[8]23'!I22+'[8]24'!I14+'[8]24'!I22+'[8]25'!I14+'[8]25'!I22+'[8]26'!I14+'[8]26'!I22+'[8]27'!I14+'[8]27'!I22+'[8]28'!I14+'[8]28'!I22+'[8]29'!I14+'[8]29'!I22+'[8]30'!I14+'[8]30'!I22+'[8]31'!I14+'[8]31'!I22</f>
        <v>448</v>
      </c>
      <c r="H16" s="16">
        <f>'[8]01'!E14+'[8]01'!E22+'[8]02'!E14+'[8]02'!E22+'[8]03'!E14+'[8]03'!E22+'[8]04'!E14+'[8]04'!E22+'[8]05'!E14+'[8]05'!E22+'[8]06'!E14+'[8]06'!E22+'[8]07'!E14+'[8]07'!E22+'[8]08'!E14+'[8]08'!E22+'[8]09'!E14+'[8]09'!E22+'[8]10'!E14+'[8]10'!E22+'[8]11'!E14+'[8]11'!E22+'[8]12'!E14+'[8]12'!E22+'[8]13'!E14+'[8]13'!E22+'[8]14'!E14+'[8]14'!E22+'[8]15'!E14+'[8]15'!E22+'[8]16'!E14+'[8]16'!E22+'[8]17'!E14+'[8]17'!E22+'[8]18'!E14+'[8]18'!E22+'[8]19'!E14+'[8]19'!E22+'[8]20'!E14+'[8]20'!E22+'[8]21'!E14+'[8]21'!E22+'[8]22'!E14+'[8]22'!E22+'[8]23'!E14+'[8]23'!E22+'[8]24'!E14+'[8]24'!E22+'[8]25'!E14+'[8]25'!E22+'[8]26'!E14+'[8]26'!E22+'[8]27'!E14+'[8]27'!E22+'[8]28'!E14+'[8]28'!E22+'[8]29'!E14+'[8]29'!E22+'[8]30'!E14+'[8]30'!E22+'[8]31'!E14+'[8]31'!E22</f>
        <v>28</v>
      </c>
      <c r="I16" s="16">
        <f>'[8]01'!H14+'[8]01'!H22+'[8]02'!H14+'[8]02'!H22+'[8]03'!H14+'[8]03'!H22+'[8]04'!H14+'[8]04'!H22+'[8]05'!H14+'[8]05'!H22+'[8]06'!H14+'[8]06'!H22+'[8]07'!H14+'[8]07'!H22+'[8]08'!H14+'[8]08'!H22+'[8]09'!H14+'[8]09'!H22+'[8]10'!H14+'[8]10'!H22+'[8]11'!H14+'[8]11'!H22+'[8]12'!H14+'[8]12'!H22+'[8]13'!H14+'[8]13'!H22+'[8]14'!H14+'[8]14'!H22+'[8]15'!H14+'[8]15'!H22+'[8]16'!H14+'[8]16'!H22+'[8]17'!H14+'[8]17'!H22+'[8]18'!H14+'[8]18'!H22+'[8]19'!H14+'[8]19'!H22+'[8]20'!H14+'[8]20'!H22+'[8]21'!H14+'[8]21'!H22+'[8]22'!H14+'[8]22'!H22+'[8]23'!H14+'[8]23'!H22+'[8]24'!H14+'[8]24'!H22+'[8]25'!H14+'[8]25'!H22+'[8]26'!H14+'[8]26'!H22+'[8]27'!H14+'[8]27'!H22+'[8]28'!H14+'[8]28'!H22+'[8]29'!H14+'[8]29'!H22+'[8]30'!H14+'[8]30'!H22+'[8]31'!H14+'[8]31'!H22</f>
        <v>420</v>
      </c>
      <c r="J16" s="39">
        <f t="shared" si="2"/>
        <v>93.333333333333343</v>
      </c>
      <c r="K16" s="17">
        <v>1</v>
      </c>
      <c r="N16" s="12"/>
      <c r="O16" s="1" t="s">
        <v>73</v>
      </c>
    </row>
    <row r="17" spans="1:18" s="1" customFormat="1" ht="15.75">
      <c r="A17" s="13">
        <v>5</v>
      </c>
      <c r="B17" s="14" t="s">
        <v>22</v>
      </c>
      <c r="C17" s="15">
        <v>2</v>
      </c>
      <c r="D17" s="15">
        <v>80</v>
      </c>
      <c r="E17" s="15">
        <f t="shared" si="1"/>
        <v>30</v>
      </c>
      <c r="F17" s="15">
        <v>2</v>
      </c>
      <c r="G17" s="16">
        <f>'[8]01'!I15+'[8]02'!I15+'[8]03'!I15+'[8]04'!I15+'[8]05'!I15+'[8]06'!I15+'[8]07'!I15+'[8]08'!I15+'[8]09'!I15+'[8]10'!I15+'[8]11'!I15+'[8]12'!I15+'[8]13'!I15+'[8]14'!I15+'[8]15'!I15+'[8]16'!I15+'[8]17'!I15+'[8]18'!I15+'[8]19'!I15+'[8]20'!I15+'[8]21'!I15+'[8]22'!I15+'[8]23'!I15+'[8]24'!I15+'[8]25'!I15+'[8]26'!I15+'[8]27'!I15+'[8]28'!I15+'[8]29'!I15+'[8]30'!I15+'[8]31'!I15</f>
        <v>1092</v>
      </c>
      <c r="H17" s="16">
        <f>'[8]01'!E15+'[8]02'!E15+'[8]03'!E15+'[8]04'!E15+'[8]05'!E15+'[8]06'!E15+'[8]07'!E15+'[8]08'!E15+'[8]09'!E15+'[8]10'!E15+'[8]11'!E15+'[8]12'!E15+'[8]13'!E15+'[8]14'!E15+'[8]15'!E15+'[8]16'!E15+'[8]17'!E15+'[8]18'!E15+'[8]19'!E15+'[8]20'!E15+'[8]21'!E15+'[8]22'!E15+'[8]23'!E15+'[8]24'!E15+'[8]25'!E15+'[8]26'!E15+'[8]27'!E15+'[8]28'!E15+'[8]29'!E15+'[8]30'!E15+'[8]31'!E15</f>
        <v>30</v>
      </c>
      <c r="I17" s="16">
        <f>'[8]01'!H15+'[8]02'!H15+'[8]03'!H15+'[8]04'!H15+'[8]05'!H15+'[8]06'!H15+'[8]07'!H15+'[8]08'!H15+'[8]09'!H15+'[8]10'!H15+'[8]11'!H15+'[8]12'!H15+'[8]13'!H15+'[8]14'!H15+'[8]15'!H15+'[8]16'!H15+'[8]17'!H15+'[8]18'!H15+'[8]19'!H15+'[8]20'!H15+'[8]21'!H15+'[8]22'!H15+'[8]23'!H15+'[8]24'!H15+'[8]25'!H15+'[8]26'!H15+'[8]27'!H15+'[8]28'!H15+'[8]29'!H15+'[8]30'!H15+'[8]31'!H15</f>
        <v>1034</v>
      </c>
      <c r="J17" s="39">
        <f t="shared" si="2"/>
        <v>100</v>
      </c>
      <c r="K17" s="17">
        <v>1</v>
      </c>
      <c r="N17" s="12"/>
    </row>
    <row r="18" spans="1:18" s="1" customFormat="1" ht="15.75">
      <c r="A18" s="13">
        <v>6</v>
      </c>
      <c r="B18" s="14" t="s">
        <v>23</v>
      </c>
      <c r="C18" s="15">
        <v>3</v>
      </c>
      <c r="D18" s="15">
        <v>62</v>
      </c>
      <c r="E18" s="15">
        <f t="shared" si="1"/>
        <v>30</v>
      </c>
      <c r="F18" s="15">
        <v>2</v>
      </c>
      <c r="G18" s="16">
        <f>'[8]01'!I20+'[8]02'!I20+'[8]03'!I20+'[8]04'!I20+'[8]05'!I20+'[8]06'!I20+'[8]07'!I20+'[8]08'!I20+'[8]09'!I20+'[8]10'!I20+'[8]11'!I20+'[8]12'!I20+'[8]13'!I20+'[8]14'!I20+'[8]15'!I20+'[8]16'!I20+'[8]17'!I20+'[8]18'!I20+'[8]19'!I20+'[8]20'!I20+'[8]21'!I20+'[8]22'!I20+'[8]23'!I20+'[8]24'!I20+'[8]25'!I20+'[8]26'!I20+'[8]27'!I20+'[8]28'!I20+'[8]29'!I20+'[8]30'!I20+'[8]31'!I20</f>
        <v>544</v>
      </c>
      <c r="H18" s="16">
        <f>'[8]01'!E20+'[8]02'!E20+'[8]03'!E20+'[8]04'!E20+'[8]05'!E20+'[8]06'!E20+'[8]07'!E20+'[8]08'!E20+'[8]09'!E20+'[8]10'!E20+'[8]11'!E20+'[8]12'!E20+'[8]13'!E20+'[8]14'!E20+'[8]15'!E20+'[8]16'!E20+'[8]17'!E20+'[8]18'!E20+'[8]19'!E20+'[8]20'!E20+'[8]21'!E20+'[8]22'!E20+'[8]23'!E20+'[8]24'!E20+'[8]25'!E20+'[8]26'!E20+'[8]27'!E20+'[8]28'!E20+'[8]29'!E20+'[8]30'!E20+'[8]31'!E20</f>
        <v>34</v>
      </c>
      <c r="I18" s="16">
        <f>'[8]01'!H20+'[8]02'!H20+'[8]03'!H20+'[8]04'!H20+'[8]05'!H20+'[8]06'!H20+'[8]07'!H20+'[8]08'!H20+'[8]09'!H20+'[8]10'!H20+'[8]11'!H20+'[8]12'!H20+'[8]13'!H20+'[8]14'!H20+'[8]15'!H20+'[8]16'!H20+'[8]17'!H20+'[8]18'!H20+'[8]19'!H20+'[8]20'!H20+'[8]21'!H20+'[8]22'!H20+'[8]23'!H20+'[8]24'!H20+'[8]25'!H20+'[8]26'!H20+'[8]27'!H20+'[8]28'!H20+'[8]29'!H20+'[8]30'!H20+'[8]31'!H20</f>
        <v>510</v>
      </c>
      <c r="J18" s="39">
        <f t="shared" si="2"/>
        <v>113.33333333333334</v>
      </c>
      <c r="K18" s="17">
        <v>1</v>
      </c>
      <c r="N18" s="12"/>
      <c r="O18" s="1" t="s">
        <v>73</v>
      </c>
    </row>
    <row r="19" spans="1:18" s="1" customFormat="1" ht="15.75">
      <c r="A19" s="13">
        <v>7</v>
      </c>
      <c r="B19" s="14" t="s">
        <v>24</v>
      </c>
      <c r="C19" s="15">
        <v>2</v>
      </c>
      <c r="D19" s="15">
        <v>32</v>
      </c>
      <c r="E19" s="15">
        <f t="shared" si="1"/>
        <v>30</v>
      </c>
      <c r="F19" s="15">
        <v>2</v>
      </c>
      <c r="G19" s="16">
        <f>'[8]01'!I21+'[8]02'!I21+'[8]03'!I21+'[8]04'!I21+'[8]05'!I21+'[8]06'!I21+'[8]07'!I21+'[8]08'!I21+'[8]09'!I21+'[8]10'!I21+'[8]11'!I21+'[8]12'!I21+'[8]13'!I21+'[8]14'!I21+'[8]15'!I21+'[8]16'!I21+'[8]17'!I21+'[8]18'!I21+'[8]19'!I21+'[8]20'!I21+'[8]21'!I21+'[8]22'!I21+'[8]23'!I21+'[8]24'!I21+'[8]25'!I21+'[8]26'!I21+'[8]27'!I21+'[8]28'!I21+'[8]29'!I21+'[8]30'!I21+'[8]31'!I21</f>
        <v>480</v>
      </c>
      <c r="H19" s="16">
        <f>'[8]01'!E21+'[8]02'!E21+'[8]03'!E21+'[8]04'!E21+'[8]05'!E21+'[8]06'!E21+'[8]07'!E21+'[8]08'!E21+'[8]09'!E21+'[8]10'!E21+'[8]11'!E21+'[8]12'!E21+'[8]13'!E21+'[8]14'!E21+'[8]15'!E21+'[8]16'!E21+'[8]17'!E21+'[8]18'!E21+'[8]19'!E21+'[8]20'!E21+'[8]21'!E21+'[8]22'!E21+'[8]23'!E21+'[8]24'!E21+'[8]25'!E21+'[8]26'!E21+'[8]27'!E21+'[8]28'!E21+'[8]29'!E21+'[8]30'!E21+'[8]31'!E21</f>
        <v>30</v>
      </c>
      <c r="I19" s="16">
        <f>'[8]01'!H21+'[8]02'!H21+'[8]03'!H21+'[8]04'!H21+'[8]05'!H21+'[8]06'!H21+'[8]07'!H21+'[8]08'!H21+'[8]09'!H21+'[8]10'!H21+'[8]11'!H21+'[8]12'!H21+'[8]13'!H21+'[8]14'!H21+'[8]15'!H21+'[8]16'!H21+'[8]17'!H21+'[8]18'!H21+'[8]19'!H21+'[8]20'!H21+'[8]21'!H21+'[8]22'!H21+'[8]23'!H21+'[8]24'!H21+'[8]25'!H21+'[8]26'!H21+'[8]27'!H21+'[8]28'!H21+'[8]29'!H21+'[8]30'!H21+'[8]31'!H21</f>
        <v>450</v>
      </c>
      <c r="J19" s="39">
        <f t="shared" si="2"/>
        <v>100</v>
      </c>
      <c r="K19" s="17">
        <v>1</v>
      </c>
      <c r="M19" s="20"/>
      <c r="N19" s="12"/>
    </row>
    <row r="20" spans="1:18" s="1" customFormat="1" ht="15.75">
      <c r="A20" s="7" t="s">
        <v>25</v>
      </c>
      <c r="B20" s="19" t="s">
        <v>26</v>
      </c>
      <c r="C20" s="9">
        <f t="shared" ref="C20:I20" si="3">C21</f>
        <v>29</v>
      </c>
      <c r="D20" s="9">
        <f t="shared" si="3"/>
        <v>541</v>
      </c>
      <c r="E20" s="9">
        <f t="shared" si="3"/>
        <v>1800</v>
      </c>
      <c r="F20" s="9">
        <f t="shared" si="3"/>
        <v>29</v>
      </c>
      <c r="G20" s="10">
        <f t="shared" si="3"/>
        <v>40269</v>
      </c>
      <c r="H20" s="10">
        <f t="shared" si="3"/>
        <v>2480</v>
      </c>
      <c r="I20" s="10">
        <f t="shared" si="3"/>
        <v>37770</v>
      </c>
      <c r="J20" s="40"/>
      <c r="K20" s="37"/>
      <c r="N20" s="12"/>
    </row>
    <row r="21" spans="1:18" s="1" customFormat="1" ht="15.75">
      <c r="A21" s="13">
        <v>1</v>
      </c>
      <c r="B21" s="14" t="s">
        <v>90</v>
      </c>
      <c r="C21" s="15">
        <v>29</v>
      </c>
      <c r="D21" s="15">
        <v>541</v>
      </c>
      <c r="E21" s="15">
        <f>K21*30</f>
        <v>1800</v>
      </c>
      <c r="F21" s="15">
        <v>29</v>
      </c>
      <c r="G21" s="16">
        <f>'[8]01'!I24+'[8]02'!I24+'[8]03'!I24+'[8]04'!I24+'[8]05'!I24+'[8]06'!I24+'[8]07'!I24+'[8]08'!I24+'[8]09'!I24+'[8]10'!I24+'[8]11'!I24+'[8]12'!I24+'[8]13'!I24+'[8]14'!I24+'[8]15'!I24+'[8]16'!I24+'[8]17'!I24+'[8]18'!I24+'[8]19'!I24+'[8]20'!I24+'[8]21'!I24+'[8]22'!I24+'[8]23'!I24+'[8]24'!I24+'[8]25'!I24+'[8]26'!I24+'[8]27'!I24+'[8]28'!I24+'[8]29'!I24+'[8]30'!I24+'[8]31'!I24</f>
        <v>40269</v>
      </c>
      <c r="H21" s="16">
        <f>'[8]01'!E24+'[8]02'!E24+'[8]03'!E24+'[8]04'!E24+'[8]05'!E24+'[8]06'!E24+'[8]07'!E24+'[8]08'!E24+'[8]09'!E24+'[8]10'!E24+'[8]11'!E24+'[8]12'!E24+'[8]13'!E24+'[8]14'!E24+'[8]15'!E24+'[8]16'!E24+'[8]17'!E24+'[8]18'!E24+'[8]19'!E24+'[8]20'!E24+'[8]21'!E24+'[8]22'!E24+'[8]23'!E24+'[8]24'!E24+'[8]25'!E24+'[8]26'!E24+'[8]27'!E24+'[8]28'!E24+'[8]29'!E24+'[8]30'!E24+'[8]31'!E24</f>
        <v>2480</v>
      </c>
      <c r="I21" s="16">
        <f>'[8]01'!H24+'[8]02'!H24+'[8]03'!H24+'[8]04'!H24+'[8]05'!H24+'[8]06'!H24+'[8]07'!H24+'[8]08'!H24+'[8]09'!H24+'[8]10'!H24+'[8]11'!H24+'[8]12'!H24+'[8]13'!H24+'[8]14'!H24+'[8]15'!H24+'[8]16'!H24+'[8]17'!H24+'[8]18'!H24+'[8]19'!H24+'[8]20'!H24+'[8]21'!H24+'[8]22'!H24+'[8]23'!H24+'[8]24'!H24+'[8]25'!H24+'[8]26'!H24+'[8]27'!H24+'[8]28'!H24+'[8]29'!H24+'[8]30'!H24+'[8]31'!H24</f>
        <v>37770</v>
      </c>
      <c r="J21" s="39">
        <f>H21/E21%</f>
        <v>137.77777777777777</v>
      </c>
      <c r="K21" s="17">
        <v>60</v>
      </c>
      <c r="N21" s="12"/>
    </row>
    <row r="22" spans="1:18" s="1" customFormat="1" ht="15.75">
      <c r="A22" s="7" t="s">
        <v>28</v>
      </c>
      <c r="B22" s="19" t="s">
        <v>29</v>
      </c>
      <c r="C22" s="9">
        <f t="shared" ref="C22:I22" si="4">C23</f>
        <v>2</v>
      </c>
      <c r="D22" s="9">
        <f t="shared" si="4"/>
        <v>68</v>
      </c>
      <c r="E22" s="9">
        <f t="shared" si="4"/>
        <v>30</v>
      </c>
      <c r="F22" s="9">
        <f t="shared" si="4"/>
        <v>1</v>
      </c>
      <c r="G22" s="10">
        <f t="shared" si="4"/>
        <v>816</v>
      </c>
      <c r="H22" s="10">
        <f t="shared" si="4"/>
        <v>24</v>
      </c>
      <c r="I22" s="10">
        <f t="shared" si="4"/>
        <v>768</v>
      </c>
      <c r="J22" s="40"/>
      <c r="K22" s="37"/>
      <c r="N22" s="12"/>
    </row>
    <row r="23" spans="1:18" s="1" customFormat="1" ht="15.75">
      <c r="A23" s="13">
        <v>1</v>
      </c>
      <c r="B23" s="14" t="s">
        <v>30</v>
      </c>
      <c r="C23" s="15">
        <v>2</v>
      </c>
      <c r="D23" s="15">
        <v>68</v>
      </c>
      <c r="E23" s="15">
        <f>K23*30</f>
        <v>30</v>
      </c>
      <c r="F23" s="15">
        <v>1</v>
      </c>
      <c r="G23" s="16">
        <f>'[8]01'!I26+'[8]02'!I26+'[8]03'!I26+'[8]04'!I26+'[8]05'!I26+'[8]06'!I26+'[8]07'!I26+'[8]08'!I26+'[8]09'!I26+'[8]10'!I26+'[8]11'!I26+'[8]12'!I26+'[8]13'!I26+'[8]14'!I26+'[8]15'!I26+'[8]16'!I26+'[8]17'!I26+'[8]18'!I26+'[8]19'!I26+'[8]20'!I26+'[8]21'!I26+'[8]22'!I26+'[8]23'!I26+'[8]24'!I26+'[8]25'!I26+'[8]26'!I26+'[8]27'!I26+'[8]28'!I26+'[8]29'!I26+'[8]30'!I26+'[8]31'!I26</f>
        <v>816</v>
      </c>
      <c r="H23" s="16">
        <f>'[8]01'!E26+'[8]02'!E26+'[8]03'!E26+'[8]04'!E26+'[8]05'!E26+'[8]06'!E26+'[8]07'!E26+'[8]08'!E26+'[8]09'!E26+'[8]10'!E26+'[8]11'!E26+'[8]12'!E26+'[8]13'!E26+'[8]14'!E26+'[8]15'!E26+'[8]16'!E26+'[8]17'!E26+'[8]18'!E26+'[8]19'!E26+'[8]20'!E26+'[8]21'!E26+'[8]22'!E26+'[8]23'!E26+'[8]24'!E26+'[8]25'!E26+'[8]26'!E26+'[8]27'!E26+'[8]28'!E26+'[8]29'!E26+'[8]30'!E26+'[8]31'!E26</f>
        <v>24</v>
      </c>
      <c r="I23" s="16">
        <f>'[8]01'!H26+'[8]02'!H26+'[8]03'!H26+'[8]04'!H26+'[8]05'!H26+'[8]06'!H26+'[8]07'!H26+'[8]08'!H26+'[8]09'!H26+'[8]10'!H26+'[8]11'!H26+'[8]12'!H26+'[8]13'!H26+'[8]14'!H26+'[8]15'!H26+'[8]16'!H26+'[8]17'!H26+'[8]18'!H26+'[8]19'!H26+'[8]20'!H26+'[8]21'!H26+'[8]22'!H26+'[8]23'!H26+'[8]24'!H26+'[8]25'!H26+'[8]26'!H26+'[8]27'!H26+'[8]28'!H26+'[8]29'!H26+'[8]30'!H26+'[8]31'!H26</f>
        <v>768</v>
      </c>
      <c r="J23" s="39">
        <f t="shared" si="2"/>
        <v>80</v>
      </c>
      <c r="K23" s="17">
        <v>1</v>
      </c>
      <c r="M23" s="18"/>
      <c r="N23" s="12"/>
      <c r="O23" s="12">
        <f>22-H23</f>
        <v>-2</v>
      </c>
    </row>
    <row r="24" spans="1:18" s="1" customFormat="1" ht="15.75">
      <c r="A24" s="7" t="s">
        <v>31</v>
      </c>
      <c r="B24" s="19" t="s">
        <v>32</v>
      </c>
      <c r="C24" s="9">
        <f t="shared" ref="C24:I24" si="5">C25</f>
        <v>2</v>
      </c>
      <c r="D24" s="9">
        <f t="shared" si="5"/>
        <v>56</v>
      </c>
      <c r="E24" s="9">
        <f t="shared" si="5"/>
        <v>30</v>
      </c>
      <c r="F24" s="9">
        <f t="shared" si="5"/>
        <v>2</v>
      </c>
      <c r="G24" s="10">
        <f t="shared" si="5"/>
        <v>838</v>
      </c>
      <c r="H24" s="10">
        <f t="shared" si="5"/>
        <v>30</v>
      </c>
      <c r="I24" s="10">
        <f t="shared" si="5"/>
        <v>808</v>
      </c>
      <c r="J24" s="40"/>
      <c r="K24" s="37"/>
      <c r="N24" s="12"/>
    </row>
    <row r="25" spans="1:18" s="1" customFormat="1" ht="15.75">
      <c r="A25" s="13">
        <v>1</v>
      </c>
      <c r="B25" s="14" t="s">
        <v>33</v>
      </c>
      <c r="C25" s="15">
        <v>2</v>
      </c>
      <c r="D25" s="15">
        <v>56</v>
      </c>
      <c r="E25" s="15">
        <f>K25*30</f>
        <v>30</v>
      </c>
      <c r="F25" s="15">
        <v>2</v>
      </c>
      <c r="G25" s="16">
        <f>'[8]01'!I28+'[8]02'!I28+'[8]03'!I28+'[8]04'!I28+'[8]05'!I28+'[8]06'!I28+'[8]07'!I28+'[8]08'!I28+'[8]09'!I28+'[8]10'!I28+'[8]11'!I28+'[8]12'!I28+'[8]13'!I28+'[8]14'!I28+'[8]15'!I28+'[8]16'!I28+'[8]17'!I28+'[8]18'!I28+'[8]19'!I28+'[8]20'!I28+'[8]21'!I28+'[8]22'!I28+'[8]23'!I28+'[8]24'!I28+'[8]25'!I28+'[8]26'!I28+'[8]27'!I28+'[8]28'!I28+'[8]29'!I28+'[8]30'!I28+'[8]31'!I28</f>
        <v>838</v>
      </c>
      <c r="H25" s="16">
        <f>'[8]01'!E28+'[8]02'!E28+'[8]03'!E28+'[8]04'!E28+'[8]05'!E28+'[8]06'!E28+'[8]07'!E28+'[8]08'!E28+'[8]09'!E28+'[8]10'!E28+'[8]11'!E28+'[8]12'!E28+'[8]13'!E28+'[8]14'!E28+'[8]15'!E28+'[8]16'!E28+'[8]17'!E28+'[8]18'!E28+'[8]19'!E28+'[8]20'!E28+'[8]21'!E28+'[8]22'!E28+'[8]23'!E28+'[8]24'!E28+'[8]25'!E28+'[8]26'!E28+'[8]27'!E28+'[8]28'!E28+'[8]29'!E28+'[8]30'!E28+'[8]31'!E28</f>
        <v>30</v>
      </c>
      <c r="I25" s="16">
        <f>'[8]01'!H28+'[8]02'!H28+'[8]03'!H28+'[8]04'!H28+'[8]05'!H28+'[8]06'!H28+'[8]07'!H28+'[8]08'!H28+'[8]09'!H28+'[8]10'!H28+'[8]11'!H28+'[8]12'!H28+'[8]13'!H28+'[8]14'!H28+'[8]15'!H28+'[8]16'!H28+'[8]17'!H28+'[8]18'!H28+'[8]19'!H28+'[8]20'!H28+'[8]21'!H28+'[8]22'!H28+'[8]23'!H28+'[8]24'!H28+'[8]25'!H28+'[8]26'!H28+'[8]27'!H28+'[8]28'!H28+'[8]29'!H28+'[8]30'!H28+'[8]31'!H28</f>
        <v>808</v>
      </c>
      <c r="J25" s="39">
        <f t="shared" si="2"/>
        <v>100</v>
      </c>
      <c r="K25" s="17">
        <v>1</v>
      </c>
      <c r="N25" s="12"/>
    </row>
    <row r="26" spans="1:18" s="1" customFormat="1" ht="15.75">
      <c r="A26" s="7" t="s">
        <v>34</v>
      </c>
      <c r="B26" s="19" t="s">
        <v>35</v>
      </c>
      <c r="C26" s="9">
        <f t="shared" ref="C26:I26" si="6">C27</f>
        <v>2</v>
      </c>
      <c r="D26" s="9">
        <f t="shared" si="6"/>
        <v>48</v>
      </c>
      <c r="E26" s="9">
        <f t="shared" si="6"/>
        <v>30</v>
      </c>
      <c r="F26" s="9">
        <f t="shared" si="6"/>
        <v>1</v>
      </c>
      <c r="G26" s="10">
        <f t="shared" si="6"/>
        <v>750</v>
      </c>
      <c r="H26" s="10">
        <f t="shared" si="6"/>
        <v>30</v>
      </c>
      <c r="I26" s="10">
        <f t="shared" si="6"/>
        <v>720</v>
      </c>
      <c r="J26" s="39">
        <f t="shared" si="2"/>
        <v>100</v>
      </c>
      <c r="K26" s="11"/>
      <c r="N26" s="12"/>
    </row>
    <row r="27" spans="1:18" s="1" customFormat="1" ht="15.75">
      <c r="A27" s="13">
        <v>1</v>
      </c>
      <c r="B27" s="14" t="s">
        <v>33</v>
      </c>
      <c r="C27" s="15">
        <v>2</v>
      </c>
      <c r="D27" s="15">
        <v>48</v>
      </c>
      <c r="E27" s="15">
        <f>K27*30</f>
        <v>30</v>
      </c>
      <c r="F27" s="15">
        <v>1</v>
      </c>
      <c r="G27" s="16">
        <f>'[8]01'!I30+'[8]02'!I30+'[8]03'!I30+'[8]04'!I30+'[8]05'!I30+'[8]06'!I30+'[8]07'!I30+'[8]08'!I30+'[8]09'!I30+'[8]10'!I30+'[8]11'!I30+'[8]12'!I30+'[8]13'!I30+'[8]14'!I30+'[8]15'!I30+'[8]16'!I30+'[8]17'!I30+'[8]18'!I30+'[8]19'!I30+'[8]20'!I30+'[8]21'!I30+'[8]22'!I30+'[8]23'!I30+'[8]24'!I30+'[8]25'!I30+'[8]26'!I30+'[8]27'!I30+'[8]28'!I30+'[8]29'!I30+'[8]30'!I30+'[8]31'!I30</f>
        <v>750</v>
      </c>
      <c r="H27" s="16">
        <f>'[8]01'!E30+'[8]02'!E30+'[8]03'!E30+'[8]04'!E30+'[8]05'!E30+'[8]06'!E30+'[8]07'!E30+'[8]08'!E30+'[8]09'!E30+'[8]10'!E30+'[8]11'!E30+'[8]12'!E30+'[8]13'!E30+'[8]14'!E30+'[8]15'!E30+'[8]16'!E30+'[8]17'!E30+'[8]18'!E30+'[8]19'!E30+'[8]20'!E30+'[8]21'!E30+'[8]22'!E30+'[8]23'!E30+'[8]24'!E30+'[8]25'!E30+'[8]26'!E30+'[8]27'!E30+'[8]28'!E30+'[8]29'!E30+'[8]30'!E30+'[8]31'!E30</f>
        <v>30</v>
      </c>
      <c r="I27" s="16">
        <f>'[8]01'!H30+'[8]02'!H30+'[8]03'!H30+'[8]04'!H30+'[8]05'!H30+'[8]06'!H30+'[8]07'!H30+'[8]08'!H30+'[8]09'!H30+'[8]10'!H30+'[8]11'!H30+'[8]12'!H30+'[8]13'!H30+'[8]14'!H30+'[8]15'!H30+'[8]16'!H30+'[8]17'!H30+'[8]18'!H30+'[8]19'!H30+'[8]20'!H30+'[8]21'!H30+'[8]22'!H30+'[8]23'!H30+'[8]24'!H30+'[8]25'!H30+'[8]26'!H30+'[8]27'!H30+'[8]28'!H30+'[8]29'!H30+'[8]30'!H30+'[8]31'!H30</f>
        <v>720</v>
      </c>
      <c r="J27" s="39">
        <f t="shared" si="2"/>
        <v>100</v>
      </c>
      <c r="K27" s="17">
        <v>1</v>
      </c>
      <c r="N27" s="12"/>
    </row>
    <row r="28" spans="1:18" s="1" customFormat="1" ht="15.75">
      <c r="A28" s="7" t="s">
        <v>36</v>
      </c>
      <c r="B28" s="19" t="s">
        <v>37</v>
      </c>
      <c r="C28" s="9">
        <f t="shared" ref="C28:I28" si="7">C29+C30</f>
        <v>22</v>
      </c>
      <c r="D28" s="9">
        <f t="shared" si="7"/>
        <v>592</v>
      </c>
      <c r="E28" s="9">
        <f t="shared" si="7"/>
        <v>390</v>
      </c>
      <c r="F28" s="9">
        <f t="shared" si="7"/>
        <v>22</v>
      </c>
      <c r="G28" s="10">
        <f t="shared" si="7"/>
        <v>8770</v>
      </c>
      <c r="H28" s="10">
        <f t="shared" si="7"/>
        <v>359</v>
      </c>
      <c r="I28" s="10">
        <f t="shared" si="7"/>
        <v>8411</v>
      </c>
      <c r="J28" s="40"/>
      <c r="K28" s="37"/>
      <c r="N28" s="12"/>
    </row>
    <row r="29" spans="1:18" s="1" customFormat="1" ht="15.75">
      <c r="A29" s="13">
        <v>1</v>
      </c>
      <c r="B29" s="14" t="s">
        <v>18</v>
      </c>
      <c r="C29" s="15">
        <v>9</v>
      </c>
      <c r="D29" s="15">
        <v>250</v>
      </c>
      <c r="E29" s="15">
        <f>K29*30</f>
        <v>150</v>
      </c>
      <c r="F29" s="15">
        <v>9</v>
      </c>
      <c r="G29" s="16">
        <f>'[8]01'!I32+'[8]02'!I32+'[8]03'!I32+'[8]04'!I32+'[8]05'!I32+'[8]06'!I32+'[8]07'!I32+'[8]08'!I32+'[8]09'!I32+'[8]10'!I32+'[8]11'!I32+'[8]12'!I32+'[8]13'!I32+'[8]14'!I32+'[8]15'!I32+'[8]16'!I32+'[8]17'!I32+'[8]18'!I32+'[8]19'!I32+'[8]20'!I32+'[8]21'!I32+'[8]22'!I32+'[8]23'!I32+'[8]24'!I32+'[8]25'!I32+'[8]26'!I32+'[8]27'!I32+'[8]28'!I32+'[8]29'!I32+'[8]30'!I32+'[8]31'!I32</f>
        <v>3797</v>
      </c>
      <c r="H29" s="16">
        <f>'[8]01'!E32+'[8]02'!E32+'[8]03'!E32+'[8]04'!E32+'[8]05'!E32+'[8]06'!E32+'[8]07'!E32+'[8]08'!E32+'[8]09'!E32+'[8]10'!E32+'[8]11'!E32+'[8]12'!E32+'[8]13'!E32+'[8]14'!E32+'[8]15'!E32+'[8]16'!E32+'[8]17'!E32+'[8]18'!E32+'[8]19'!E32+'[8]20'!E32+'[8]21'!E32+'[8]22'!E32+'[8]23'!E32+'[8]24'!E32+'[8]25'!E32+'[8]26'!E32+'[8]27'!E32+'[8]28'!E32+'[8]29'!E32+'[8]30'!E32+'[8]31'!E32</f>
        <v>157</v>
      </c>
      <c r="I29" s="16">
        <f>'[8]01'!H32+'[8]02'!H32+'[8]03'!H32+'[8]04'!H32+'[8]05'!H32+'[8]06'!H32+'[8]07'!H32+'[8]08'!H32+'[8]09'!H32+'[8]10'!H32+'[8]11'!H32+'[8]12'!H32+'[8]13'!H32+'[8]14'!H32+'[8]15'!H32+'[8]16'!H32+'[8]17'!H32+'[8]18'!H32+'[8]19'!H32+'[8]20'!H32+'[8]21'!H32+'[8]22'!H32+'[8]23'!H32+'[8]24'!H32+'[8]25'!H32+'[8]26'!H32+'[8]27'!H32+'[8]28'!H32+'[8]29'!H32+'[8]30'!H32+'[8]31'!H32</f>
        <v>3640</v>
      </c>
      <c r="J29" s="39">
        <f t="shared" si="2"/>
        <v>104.66666666666667</v>
      </c>
      <c r="K29" s="17">
        <v>5</v>
      </c>
      <c r="N29" s="12"/>
    </row>
    <row r="30" spans="1:18" s="1" customFormat="1" ht="15.75">
      <c r="A30" s="13">
        <v>2</v>
      </c>
      <c r="B30" s="14" t="s">
        <v>38</v>
      </c>
      <c r="C30" s="15">
        <v>13</v>
      </c>
      <c r="D30" s="15">
        <v>342</v>
      </c>
      <c r="E30" s="15">
        <f>K30*30</f>
        <v>240</v>
      </c>
      <c r="F30" s="15">
        <v>13</v>
      </c>
      <c r="G30" s="16">
        <f>'[8]01'!I33+'[8]02'!I33+'[8]03'!I33+'[8]04'!I33+'[8]05'!I33+'[8]06'!I33+'[8]07'!I33+'[8]08'!I33+'[8]09'!I33+'[8]10'!I33+'[8]11'!I33+'[8]12'!I33+'[8]13'!I33+'[8]14'!I33+'[8]15'!I33+'[8]16'!I33+'[8]17'!I33+'[8]18'!I33+'[8]19'!I33+'[8]20'!I33+'[8]21'!I33+'[8]22'!I33+'[8]23'!I33+'[8]24'!I33+'[8]25'!I33+'[8]26'!I33+'[8]27'!I33+'[8]28'!I33+'[8]29'!I33+'[8]30'!I33+'[8]31'!I33</f>
        <v>4973</v>
      </c>
      <c r="H30" s="16">
        <f>'[8]01'!E33+'[8]02'!E33+'[8]03'!E33+'[8]04'!E33+'[8]05'!E33+'[8]06'!E33+'[8]07'!E33+'[8]08'!E33+'[8]09'!E33+'[8]10'!E33+'[8]11'!E33+'[8]12'!E33+'[8]13'!E33+'[8]14'!E33+'[8]15'!E33+'[8]16'!E33+'[8]17'!E33+'[8]18'!E33+'[8]19'!E33+'[8]20'!E33+'[8]21'!E33+'[8]22'!E33+'[8]23'!E33+'[8]24'!E33+'[8]25'!E33+'[8]26'!E33+'[8]27'!E33+'[8]28'!E33+'[8]29'!E33+'[8]30'!E33+'[8]31'!E33</f>
        <v>202</v>
      </c>
      <c r="I30" s="16">
        <f>'[8]01'!H33+'[8]02'!H33+'[8]03'!H33+'[8]04'!H33+'[8]05'!H33+'[8]06'!H33+'[8]07'!H33+'[8]08'!H33+'[8]09'!H33+'[8]10'!H33+'[8]11'!H33+'[8]12'!H33+'[8]13'!H33+'[8]14'!H33+'[8]15'!H33+'[8]16'!H33+'[8]17'!H33+'[8]18'!H33+'[8]19'!H33+'[8]20'!H33+'[8]21'!H33+'[8]22'!H33+'[8]23'!H33+'[8]24'!H33+'[8]25'!H33+'[8]26'!H33+'[8]27'!H33+'[8]28'!H33+'[8]29'!H33+'[8]30'!H33+'[8]31'!H33</f>
        <v>4771</v>
      </c>
      <c r="J30" s="39">
        <f t="shared" si="2"/>
        <v>84.166666666666671</v>
      </c>
      <c r="K30" s="17">
        <v>8</v>
      </c>
      <c r="N30" s="12"/>
      <c r="P30" s="1" t="s">
        <v>73</v>
      </c>
    </row>
    <row r="31" spans="1:18" s="1" customFormat="1" ht="15.75">
      <c r="A31" s="7" t="s">
        <v>39</v>
      </c>
      <c r="B31" s="19" t="s">
        <v>40</v>
      </c>
      <c r="C31" s="9">
        <f t="shared" ref="C31:I31" si="8">C32+C33+C34</f>
        <v>39</v>
      </c>
      <c r="D31" s="9">
        <f t="shared" si="8"/>
        <v>1090</v>
      </c>
      <c r="E31" s="9">
        <f t="shared" si="8"/>
        <v>480</v>
      </c>
      <c r="F31" s="9">
        <f t="shared" si="8"/>
        <v>35</v>
      </c>
      <c r="G31" s="10">
        <f t="shared" si="8"/>
        <v>13454</v>
      </c>
      <c r="H31" s="10">
        <f t="shared" si="8"/>
        <v>472</v>
      </c>
      <c r="I31" s="10">
        <f t="shared" si="8"/>
        <v>12891</v>
      </c>
      <c r="J31" s="40"/>
      <c r="K31" s="37"/>
      <c r="N31" s="12"/>
    </row>
    <row r="32" spans="1:18" s="1" customFormat="1" ht="15.75">
      <c r="A32" s="13">
        <v>1</v>
      </c>
      <c r="B32" s="14" t="s">
        <v>18</v>
      </c>
      <c r="C32" s="15">
        <v>14</v>
      </c>
      <c r="D32" s="15">
        <v>441</v>
      </c>
      <c r="E32" s="15">
        <f>K32*30</f>
        <v>210</v>
      </c>
      <c r="F32" s="15">
        <v>14</v>
      </c>
      <c r="G32" s="16">
        <f>'[8]01'!I35+'[8]02'!I35+'[8]03'!I35+'[8]04'!I35+'[8]05'!I35+'[8]06'!I35+'[8]07'!I35+'[8]08'!I35+'[8]09'!I35+'[8]10'!I35+'[8]11'!I35+'[8]12'!I35+'[8]13'!I35+'[8]14'!I35+'[8]15'!I35+'[8]16'!I35+'[8]17'!I35+'[8]18'!I35+'[8]19'!I35+'[8]20'!I35+'[8]21'!I35+'[8]22'!I35+'[8]23'!I35+'[8]24'!I35+'[8]25'!I35+'[8]26'!I35+'[8]27'!I35+'[8]28'!I35+'[8]29'!I35+'[8]30'!I35+'[8]31'!I35</f>
        <v>5656</v>
      </c>
      <c r="H32" s="16">
        <f>'[8]01'!E35+'[8]02'!E35+'[8]03'!E35+'[8]04'!E35+'[8]05'!E35+'[8]06'!E35+'[8]07'!E35+'[8]08'!E35+'[8]09'!E35+'[8]10'!E35+'[8]11'!E35+'[8]12'!E35+'[8]13'!E35+'[8]14'!E35+'[8]15'!E35+'[8]16'!E35+'[8]17'!E35+'[8]18'!E35+'[8]19'!E35+'[8]20'!E35+'[8]21'!E35+'[8]22'!E35+'[8]23'!E35+'[8]24'!E35+'[8]25'!E35+'[8]26'!E35+'[8]27'!E35+'[8]28'!E35+'[8]29'!E35+'[8]30'!E35+'[8]31'!E35</f>
        <v>191</v>
      </c>
      <c r="I32" s="16">
        <f>'[8]01'!H35+'[8]02'!H35+'[8]03'!H35+'[8]04'!H35+'[8]05'!H35+'[8]06'!H35+'[8]07'!H35+'[8]08'!H35+'[8]09'!H35+'[8]10'!H35+'[8]11'!H35+'[8]12'!H35+'[8]13'!H35+'[8]14'!H35+'[8]15'!H35+'[8]16'!H35+'[8]17'!H35+'[8]18'!H35+'[8]19'!H35+'[8]20'!H35+'[8]21'!H35+'[8]22'!H35+'[8]23'!H35+'[8]24'!H35+'[8]25'!H35+'[8]26'!H35+'[8]27'!H35+'[8]28'!H35+'[8]29'!H35+'[8]30'!H35+'[8]31'!H35</f>
        <v>5419</v>
      </c>
      <c r="J32" s="39">
        <f t="shared" si="2"/>
        <v>90.952380952380949</v>
      </c>
      <c r="K32" s="17">
        <v>7</v>
      </c>
      <c r="N32" s="12"/>
      <c r="Q32" s="1" t="s">
        <v>73</v>
      </c>
      <c r="R32" s="1" t="s">
        <v>73</v>
      </c>
    </row>
    <row r="33" spans="1:20" s="1" customFormat="1" ht="15.75">
      <c r="A33" s="13">
        <v>2</v>
      </c>
      <c r="B33" s="14" t="s">
        <v>41</v>
      </c>
      <c r="C33" s="15">
        <v>24</v>
      </c>
      <c r="D33" s="15">
        <v>614</v>
      </c>
      <c r="E33" s="15">
        <f>K33*30</f>
        <v>240</v>
      </c>
      <c r="F33" s="15">
        <v>20</v>
      </c>
      <c r="G33" s="16">
        <f>'[8]01'!I36+'[8]02'!I36+'[8]03'!I36+'[8]04'!I36+'[8]05'!I36+'[8]06'!I36+'[8]07'!I36+'[8]08'!I36+'[8]09'!I36+'[8]10'!I36+'[8]11'!I36+'[8]12'!I36+'[8]13'!I36+'[8]14'!I36+'[8]15'!I36+'[8]16'!I36+'[8]17'!I36+'[8]18'!I36+'[8]19'!I36+'[8]20'!I36+'[8]21'!I36+'[8]22'!I36+'[8]23'!I36+'[8]24'!I36+'[8]25'!I36+'[8]26'!I36+'[8]27'!I36+'[8]28'!I36+'[8]29'!I36+'[8]30'!I36+'[8]31'!I36</f>
        <v>6713</v>
      </c>
      <c r="H33" s="16">
        <f>'[8]01'!E36+'[8]02'!E36+'[8]03'!E36+'[8]04'!E36+'[8]05'!E36+'[8]06'!E36+'[8]07'!E36+'[8]08'!E36+'[8]09'!E36+'[8]10'!E36+'[8]11'!E36+'[8]12'!E36+'[8]13'!E36+'[8]14'!E36+'[8]15'!E36+'[8]16'!E36+'[8]17'!E36+'[8]18'!E36+'[8]19'!E36+'[8]20'!E36+'[8]21'!E36+'[8]22'!E36+'[8]23'!E36+'[8]24'!E36+'[8]25'!E36+'[8]26'!E36+'[8]27'!E36+'[8]28'!E36+'[8]29'!E36+'[8]30'!E36+'[8]31'!E36</f>
        <v>250</v>
      </c>
      <c r="I33" s="16">
        <f>'[8]01'!H36+'[8]02'!H36+'[8]03'!H36+'[8]04'!H36+'[8]05'!H36+'[8]06'!H36+'[8]07'!H36+'[8]08'!H36+'[8]09'!H36+'[8]10'!H36+'[8]11'!H36+'[8]12'!H36+'[8]13'!H36+'[8]14'!H36+'[8]15'!H36+'[8]16'!H36+'[8]17'!H36+'[8]18'!H36+'[8]19'!H36+'[8]20'!H36+'[8]21'!H36+'[8]22'!H36+'[8]23'!H36+'[8]24'!H36+'[8]25'!H36+'[8]26'!H36+'[8]27'!H36+'[8]28'!H36+'[8]29'!H36+'[8]30'!H36+'[8]31'!H36</f>
        <v>6449</v>
      </c>
      <c r="J33" s="39">
        <f t="shared" si="2"/>
        <v>104.16666666666667</v>
      </c>
      <c r="K33" s="17">
        <v>8</v>
      </c>
      <c r="N33" s="12"/>
      <c r="P33" s="1" t="s">
        <v>73</v>
      </c>
    </row>
    <row r="34" spans="1:20" s="1" customFormat="1" ht="15.75">
      <c r="A34" s="13">
        <v>3</v>
      </c>
      <c r="B34" s="14" t="s">
        <v>91</v>
      </c>
      <c r="C34" s="15">
        <v>1</v>
      </c>
      <c r="D34" s="15">
        <v>35</v>
      </c>
      <c r="E34" s="15">
        <f>K34*30</f>
        <v>30</v>
      </c>
      <c r="F34" s="15">
        <v>1</v>
      </c>
      <c r="G34" s="16">
        <f>'[8]01'!I37+'[8]02'!I37+'[8]03'!I37+'[8]04'!I37+'[8]05'!I37+'[8]06'!I37+'[8]07'!I37+'[8]08'!I37+'[8]09'!I37+'[8]10'!I37+'[8]11'!I37+'[8]12'!I37+'[8]13'!I37+'[8]14'!I37+'[8]15'!I37+'[8]16'!I37+'[8]17'!I37+'[8]18'!I37+'[8]19'!I37+'[8]20'!I37+'[8]21'!I37+'[8]22'!I37+'[8]23'!I37+'[8]24'!I37+'[8]25'!I37+'[8]26'!I37+'[8]27'!I37+'[8]28'!I37+'[8]29'!I37+'[8]30'!I37+'[8]31'!I37</f>
        <v>1085</v>
      </c>
      <c r="H34" s="16">
        <f>'[8]01'!E37+'[8]02'!E37+'[8]03'!E37+'[8]04'!E37+'[8]05'!E37+'[8]06'!E37+'[8]07'!E37+'[8]08'!E37+'[8]09'!E37+'[8]10'!E37+'[8]11'!E37+'[8]12'!E37+'[8]13'!E37+'[8]14'!E37+'[8]15'!E37+'[8]16'!E37+'[8]17'!E37+'[8]18'!E37+'[8]19'!E37+'[8]20'!E37+'[8]21'!E37+'[8]22'!E37+'[8]23'!E37+'[8]24'!E37+'[8]25'!E37+'[8]26'!E37+'[8]27'!E37+'[8]28'!E37+'[8]29'!E37+'[8]30'!E37+'[8]31'!E37</f>
        <v>31</v>
      </c>
      <c r="I34" s="16">
        <f>'[8]01'!H37+'[8]02'!H37+'[8]03'!H37+'[8]04'!H37+'[8]05'!H37+'[8]06'!H37+'[8]07'!H37+'[8]08'!H37+'[8]09'!H37+'[8]10'!H37+'[8]11'!H37+'[8]12'!H37+'[8]13'!H37+'[8]14'!H37+'[8]15'!H37+'[8]16'!H37+'[8]17'!H37+'[8]18'!H37+'[8]19'!H37+'[8]20'!H37+'[8]21'!H37+'[8]22'!H37+'[8]23'!H37+'[8]24'!H37+'[8]25'!H37+'[8]26'!H37+'[8]27'!H37+'[8]28'!H37+'[8]29'!H37+'[8]30'!H37+'[8]31'!H37</f>
        <v>1023</v>
      </c>
      <c r="J34" s="39">
        <f t="shared" si="2"/>
        <v>103.33333333333334</v>
      </c>
      <c r="K34" s="17">
        <v>1</v>
      </c>
      <c r="N34" s="12"/>
      <c r="P34" s="1" t="s">
        <v>73</v>
      </c>
      <c r="Q34" s="1" t="s">
        <v>73</v>
      </c>
    </row>
    <row r="35" spans="1:20" s="1" customFormat="1" ht="15.75">
      <c r="A35" s="7" t="s">
        <v>43</v>
      </c>
      <c r="B35" s="19" t="s">
        <v>44</v>
      </c>
      <c r="C35" s="9">
        <f t="shared" ref="C35:I35" si="9">C36</f>
        <v>6</v>
      </c>
      <c r="D35" s="9">
        <f t="shared" si="9"/>
        <v>96</v>
      </c>
      <c r="E35" s="9">
        <f t="shared" si="9"/>
        <v>450</v>
      </c>
      <c r="F35" s="9">
        <f t="shared" si="9"/>
        <v>5</v>
      </c>
      <c r="G35" s="10">
        <f t="shared" si="9"/>
        <v>8224</v>
      </c>
      <c r="H35" s="10">
        <f t="shared" si="9"/>
        <v>514</v>
      </c>
      <c r="I35" s="10">
        <f t="shared" si="9"/>
        <v>7710</v>
      </c>
      <c r="J35" s="40"/>
      <c r="K35" s="37"/>
      <c r="N35" s="12"/>
      <c r="T35" s="1" t="s">
        <v>73</v>
      </c>
    </row>
    <row r="36" spans="1:20" s="1" customFormat="1" ht="15.75">
      <c r="A36" s="13">
        <v>1</v>
      </c>
      <c r="B36" s="14" t="s">
        <v>82</v>
      </c>
      <c r="C36" s="15">
        <v>6</v>
      </c>
      <c r="D36" s="15">
        <v>96</v>
      </c>
      <c r="E36" s="15">
        <f>K36*30</f>
        <v>450</v>
      </c>
      <c r="F36" s="15">
        <v>5</v>
      </c>
      <c r="G36" s="16">
        <f>'[8]01'!I39+'[8]02'!I39+'[8]03'!I39+'[8]04'!I39+'[8]05'!I39+'[8]06'!I39+'[8]07'!I39+'[8]08'!I39+'[8]09'!I39+'[8]10'!I39+'[8]11'!I39+'[8]12'!I39+'[8]13'!I39+'[8]14'!I39+'[8]15'!I39+'[8]16'!I39+'[8]17'!I39+'[8]18'!I39+'[8]19'!I39+'[8]20'!I39+'[8]21'!I39+'[8]22'!I39+'[8]23'!I39+'[8]24'!I39+'[8]25'!I39+'[8]26'!I39+'[8]27'!I39+'[8]28'!I39+'[8]29'!I39+'[8]30'!I39+'[8]31'!I39</f>
        <v>8224</v>
      </c>
      <c r="H36" s="16">
        <f>'[8]01'!E39+'[8]02'!E39+'[8]03'!E39+'[8]04'!E39+'[8]05'!E39+'[8]06'!E39+'[8]07'!E39+'[8]08'!E39+'[8]09'!E39+'[8]10'!E39+'[8]11'!E39+'[8]12'!E39+'[8]13'!E39+'[8]14'!E39+'[8]15'!E39+'[8]16'!E39+'[8]17'!E39+'[8]18'!E39+'[8]19'!E39+'[8]20'!E39+'[8]21'!E39+'[8]22'!E39+'[8]23'!E39+'[8]24'!E39+'[8]25'!E39+'[8]26'!E39+'[8]27'!E39+'[8]28'!E39+'[8]29'!E39+'[8]30'!E39+'[8]31'!E39</f>
        <v>514</v>
      </c>
      <c r="I36" s="16">
        <f>'[8]01'!H39+'[8]02'!H39+'[8]03'!H39+'[8]04'!H39+'[8]05'!H39+'[8]06'!H39+'[8]07'!H39+'[8]08'!H39+'[8]09'!H39+'[8]10'!H39+'[8]11'!H39+'[8]12'!H39+'[8]13'!H39+'[8]14'!H39+'[8]15'!H39+'[8]16'!H39+'[8]17'!H39+'[8]18'!H39+'[8]19'!H39+'[8]20'!H39+'[8]21'!H39+'[8]22'!H39+'[8]23'!H39+'[8]24'!H39+'[8]25'!H39+'[8]26'!H39+'[8]27'!H39+'[8]28'!H39+'[8]29'!H39+'[8]30'!H39+'[8]31'!H39</f>
        <v>7710</v>
      </c>
      <c r="J36" s="39">
        <f t="shared" si="2"/>
        <v>114.22222222222223</v>
      </c>
      <c r="K36" s="17">
        <v>15</v>
      </c>
      <c r="N36" s="12"/>
      <c r="O36" s="1" t="s">
        <v>73</v>
      </c>
    </row>
    <row r="37" spans="1:20" s="1" customFormat="1" ht="15.75">
      <c r="A37" s="7" t="s">
        <v>46</v>
      </c>
      <c r="B37" s="19" t="s">
        <v>47</v>
      </c>
      <c r="C37" s="9">
        <f t="shared" ref="C37:I37" si="10">C38</f>
        <v>6</v>
      </c>
      <c r="D37" s="9">
        <f t="shared" si="10"/>
        <v>109</v>
      </c>
      <c r="E37" s="9">
        <f t="shared" si="10"/>
        <v>150</v>
      </c>
      <c r="F37" s="9">
        <f t="shared" si="10"/>
        <v>6</v>
      </c>
      <c r="G37" s="10">
        <f t="shared" si="10"/>
        <v>2247</v>
      </c>
      <c r="H37" s="10">
        <f t="shared" si="10"/>
        <v>125</v>
      </c>
      <c r="I37" s="10">
        <f t="shared" si="10"/>
        <v>2122</v>
      </c>
      <c r="J37" s="40"/>
      <c r="K37" s="37"/>
      <c r="N37" s="12"/>
      <c r="O37" s="1" t="s">
        <v>73</v>
      </c>
      <c r="P37" s="1" t="s">
        <v>73</v>
      </c>
      <c r="Q37" s="1" t="s">
        <v>73</v>
      </c>
    </row>
    <row r="38" spans="1:20" s="1" customFormat="1" ht="15.75">
      <c r="A38" s="13">
        <v>1</v>
      </c>
      <c r="B38" s="14" t="s">
        <v>92</v>
      </c>
      <c r="C38" s="15">
        <v>6</v>
      </c>
      <c r="D38" s="15">
        <v>109</v>
      </c>
      <c r="E38" s="15">
        <f>K38*30</f>
        <v>150</v>
      </c>
      <c r="F38" s="15">
        <v>6</v>
      </c>
      <c r="G38" s="16">
        <f>'[8]01'!I56+'[8]02'!I56+'[8]03'!I56+'[8]04'!I56+'[8]05'!I56+'[8]06'!I56+'[8]07'!I56+'[8]08'!I56+'[8]09'!I56+'[8]10'!I56+'[8]11'!I56+'[8]12'!I56+'[8]13'!I56+'[8]14'!I56+'[8]15'!I56+'[8]16'!I56+'[8]17'!I56+'[8]18'!I56+'[8]19'!I56+'[8]20'!I56+'[8]21'!I56+'[8]22'!I56+'[8]23'!I56+'[8]24'!I56+'[8]25'!I56+'[8]26'!I56+'[8]27'!I56+'[8]28'!I56+'[8]29'!I56+'[8]30'!I56+'[8]31'!I56</f>
        <v>2247</v>
      </c>
      <c r="H38" s="16">
        <f>'[8]01'!E56+'[8]02'!E56+'[8]03'!E56+'[8]04'!E56+'[8]05'!E56+'[8]06'!E56+'[8]07'!E56+'[8]08'!E56+'[8]09'!E56+'[8]10'!E56+'[8]11'!E56+'[8]12'!E56+'[8]13'!E56+'[8]14'!E56+'[8]15'!E56+'[8]16'!E56+'[8]17'!E56+'[8]18'!E56+'[8]19'!E56+'[8]20'!E56+'[8]21'!E56+'[8]22'!E56+'[8]23'!E56+'[8]24'!E56+'[8]25'!E56+'[8]26'!E56+'[8]27'!E56+'[8]28'!E56+'[8]29'!E56+'[8]30'!E56+'[8]31'!E56</f>
        <v>125</v>
      </c>
      <c r="I38" s="16">
        <f>'[8]01'!H56+'[8]02'!H56+'[8]03'!H56+'[8]04'!H56+'[8]05'!H56+'[8]06'!H56+'[8]07'!H56+'[8]08'!H56+'[8]09'!H56+'[8]10'!H56+'[8]11'!H56+'[8]12'!H56+'[8]13'!H56+'[8]14'!H56+'[8]15'!H56+'[8]16'!H56+'[8]17'!H56+'[8]18'!H56+'[8]19'!H56+'[8]20'!H56+'[8]21'!H56+'[8]22'!H56+'[8]23'!H56+'[8]24'!H56+'[8]25'!H56+'[8]26'!H56+'[8]27'!H56+'[8]28'!H56+'[8]29'!H56+'[8]30'!H56+'[8]31'!H56</f>
        <v>2122</v>
      </c>
      <c r="J38" s="39">
        <f t="shared" si="2"/>
        <v>83.333333333333329</v>
      </c>
      <c r="K38" s="17">
        <v>5</v>
      </c>
      <c r="N38" s="12"/>
    </row>
    <row r="39" spans="1:20" s="1" customFormat="1" ht="15.75">
      <c r="A39" s="7" t="s">
        <v>49</v>
      </c>
      <c r="B39" s="19" t="s">
        <v>50</v>
      </c>
      <c r="C39" s="9">
        <f t="shared" ref="C39:I39" si="11">C40</f>
        <v>5</v>
      </c>
      <c r="D39" s="9">
        <f t="shared" si="11"/>
        <v>145</v>
      </c>
      <c r="E39" s="9">
        <f t="shared" si="11"/>
        <v>60</v>
      </c>
      <c r="F39" s="9">
        <f t="shared" si="11"/>
        <v>4</v>
      </c>
      <c r="G39" s="10">
        <f t="shared" si="11"/>
        <v>1276</v>
      </c>
      <c r="H39" s="10">
        <f t="shared" si="11"/>
        <v>44</v>
      </c>
      <c r="I39" s="10">
        <f t="shared" si="11"/>
        <v>1232</v>
      </c>
      <c r="J39" s="40"/>
      <c r="K39" s="37"/>
      <c r="N39" s="12"/>
      <c r="S39" s="1" t="s">
        <v>73</v>
      </c>
    </row>
    <row r="40" spans="1:20" s="1" customFormat="1" ht="15.75">
      <c r="A40" s="13">
        <v>1</v>
      </c>
      <c r="B40" s="14" t="s">
        <v>51</v>
      </c>
      <c r="C40" s="15">
        <v>5</v>
      </c>
      <c r="D40" s="15">
        <v>145</v>
      </c>
      <c r="E40" s="15">
        <f>K40*30</f>
        <v>60</v>
      </c>
      <c r="F40" s="15">
        <v>4</v>
      </c>
      <c r="G40" s="16">
        <f>'[8]01'!I52+'[8]02'!I52+'[8]03'!I52+'[8]04'!I52+'[8]05'!I52+'[8]06'!I52+'[8]07'!I52+'[8]08'!I52+'[8]09'!I52+'[8]10'!I52+'[8]11'!I52+'[8]12'!I52+'[8]13'!I52+'[8]14'!I52+'[8]15'!I52+'[8]16'!I52+'[8]17'!I52+'[8]18'!I52+'[8]19'!I52+'[8]20'!I52+'[8]21'!I52+'[8]22'!I52+'[8]23'!I52+'[8]24'!I52+'[8]25'!I52+'[8]26'!I52+'[8]27'!I52+'[8]28'!I52+'[8]29'!I52+'[8]30'!I52+'[8]31'!I52</f>
        <v>1276</v>
      </c>
      <c r="H40" s="16">
        <f>'[8]01'!E52+'[8]02'!E52+'[8]03'!E52+'[8]04'!E52+'[8]05'!E52+'[8]06'!E52+'[8]07'!E52+'[8]08'!E52+'[8]09'!E52+'[8]10'!E52+'[8]11'!E52+'[8]12'!E52+'[8]13'!E52+'[8]14'!E52+'[8]15'!E52+'[8]16'!E52+'[8]17'!E52+'[8]18'!E52+'[8]19'!E52+'[8]20'!E52+'[8]21'!E52+'[8]22'!E52+'[8]23'!E52+'[8]24'!E52+'[8]25'!E52+'[8]26'!E52+'[8]27'!E52+'[8]28'!E52+'[8]29'!E52+'[8]30'!E52+'[8]31'!E52</f>
        <v>44</v>
      </c>
      <c r="I40" s="16">
        <f>'[8]01'!H52+'[8]02'!H52+'[8]03'!H52+'[8]04'!H52+'[8]05'!H52+'[8]06'!H52+'[8]07'!H52+'[8]08'!H52+'[8]09'!H52+'[8]10'!H52+'[8]11'!H52+'[8]12'!H52+'[8]13'!H52+'[8]14'!H52+'[8]15'!H52+'[8]16'!H52+'[8]17'!H52+'[8]18'!H52+'[8]19'!H52+'[8]20'!H52+'[8]21'!H52+'[8]22'!H52+'[8]23'!H52+'[8]24'!H52+'[8]25'!H52+'[8]26'!H52+'[8]27'!H52+'[8]28'!H52+'[8]29'!H52+'[8]30'!H52+'[8]31'!H52</f>
        <v>1232</v>
      </c>
      <c r="J40" s="39">
        <f t="shared" si="2"/>
        <v>73.333333333333343</v>
      </c>
      <c r="K40" s="17">
        <v>2</v>
      </c>
      <c r="M40" s="18"/>
      <c r="N40" s="12"/>
    </row>
    <row r="41" spans="1:20" s="1" customFormat="1" ht="15.75">
      <c r="A41" s="7" t="s">
        <v>52</v>
      </c>
      <c r="B41" s="19" t="s">
        <v>53</v>
      </c>
      <c r="C41" s="9">
        <f t="shared" ref="C41:I41" si="12">C42</f>
        <v>1</v>
      </c>
      <c r="D41" s="9">
        <f t="shared" si="12"/>
        <v>16</v>
      </c>
      <c r="E41" s="9">
        <f t="shared" si="12"/>
        <v>15</v>
      </c>
      <c r="F41" s="9">
        <f t="shared" si="12"/>
        <v>0</v>
      </c>
      <c r="G41" s="10">
        <f t="shared" si="12"/>
        <v>0</v>
      </c>
      <c r="H41" s="10">
        <f t="shared" si="12"/>
        <v>0</v>
      </c>
      <c r="I41" s="10">
        <f t="shared" si="12"/>
        <v>0</v>
      </c>
      <c r="J41" s="40"/>
      <c r="K41" s="37"/>
      <c r="N41" s="12"/>
    </row>
    <row r="42" spans="1:20" s="1" customFormat="1" ht="15.75">
      <c r="A42" s="13">
        <v>1</v>
      </c>
      <c r="B42" s="14" t="s">
        <v>54</v>
      </c>
      <c r="C42" s="15">
        <v>1</v>
      </c>
      <c r="D42" s="15">
        <v>16</v>
      </c>
      <c r="E42" s="15">
        <f>K42*30</f>
        <v>15</v>
      </c>
      <c r="F42" s="15">
        <v>0</v>
      </c>
      <c r="G42" s="16">
        <f>'[8]01'!I54+'[8]02'!I54+'[8]03'!I54+'[8]04'!I54+'[8]05'!I54+'[8]06'!I54+'[8]07'!I54+'[8]08'!I54+'[8]09'!I54+'[8]10'!I54+'[8]11'!I54+'[8]12'!I54+'[8]13'!I54+'[8]14'!I54+'[8]15'!I54+'[8]16'!I54+'[8]17'!I54+'[8]18'!I54+'[8]19'!I54+'[8]20'!I54+'[8]21'!I54+'[8]22'!I54+'[8]23'!I54+'[8]24'!I54+'[8]25'!I54+'[8]26'!I54+'[8]27'!I54+'[8]28'!I54+'[8]29'!I54+'[8]30'!I54+'[8]31'!I54</f>
        <v>0</v>
      </c>
      <c r="H42" s="16">
        <f>'[8]01'!E54+'[8]02'!E54+'[8]03'!E54+'[8]04'!E54+'[8]05'!E54+'[8]06'!E54+'[8]07'!E54+'[8]08'!E54+'[8]09'!E54+'[8]10'!E54+'[8]11'!E54+'[8]12'!E54+'[8]13'!E54+'[8]14'!E54+'[8]15'!E54+'[8]16'!E54+'[8]17'!E54+'[8]18'!E54+'[8]19'!E54+'[8]20'!E54+'[8]21'!E54+'[8]22'!E54+'[8]23'!E54+'[8]24'!E54+'[8]25'!E54+'[8]26'!E54+'[8]27'!E54+'[8]28'!E54+'[8]29'!E54+'[8]30'!E54+'[8]31'!E54</f>
        <v>0</v>
      </c>
      <c r="I42" s="16">
        <f>'[8]01'!H54+'[8]02'!H54+'[8]03'!H54+'[8]04'!H54+'[8]05'!H54+'[8]06'!H54+'[8]07'!H54+'[8]08'!H54+'[8]09'!H54+'[8]10'!H54+'[8]11'!H54+'[8]12'!H54+'[8]13'!H54+'[8]14'!H54+'[8]15'!H54+'[8]16'!H54+'[8]17'!H54+'[8]18'!H54+'[8]19'!H54+'[8]20'!H54+'[8]21'!H54+'[8]22'!H54+'[8]23'!H54+'[8]24'!H54+'[8]25'!H54+'[8]26'!H54+'[8]27'!H54+'[8]28'!H54+'[8]29'!H54+'[8]30'!H54+'[8]31'!H54</f>
        <v>0</v>
      </c>
      <c r="J42" s="39">
        <f t="shared" si="2"/>
        <v>0</v>
      </c>
      <c r="K42" s="17">
        <v>0.5</v>
      </c>
      <c r="N42" s="12"/>
    </row>
    <row r="43" spans="1:20" s="1" customFormat="1" ht="15.75">
      <c r="A43" s="7" t="s">
        <v>55</v>
      </c>
      <c r="B43" s="19" t="s">
        <v>56</v>
      </c>
      <c r="C43" s="9">
        <f t="shared" ref="C43:I43" si="13">C44+C45+C46+C47</f>
        <v>14</v>
      </c>
      <c r="D43" s="9">
        <f t="shared" si="13"/>
        <v>627</v>
      </c>
      <c r="E43" s="9">
        <f t="shared" si="13"/>
        <v>96</v>
      </c>
      <c r="F43" s="9">
        <f t="shared" si="13"/>
        <v>12</v>
      </c>
      <c r="G43" s="10">
        <f t="shared" si="13"/>
        <v>3101</v>
      </c>
      <c r="H43" s="10">
        <f t="shared" si="13"/>
        <v>69</v>
      </c>
      <c r="I43" s="10">
        <f t="shared" si="13"/>
        <v>2961</v>
      </c>
      <c r="J43" s="40"/>
      <c r="K43" s="37"/>
      <c r="N43" s="12"/>
    </row>
    <row r="44" spans="1:20" s="1" customFormat="1" ht="15.75">
      <c r="A44" s="13">
        <v>1</v>
      </c>
      <c r="B44" s="14" t="s">
        <v>93</v>
      </c>
      <c r="C44" s="15">
        <v>9</v>
      </c>
      <c r="D44" s="15">
        <v>402</v>
      </c>
      <c r="E44" s="15">
        <v>54</v>
      </c>
      <c r="F44" s="15">
        <v>8</v>
      </c>
      <c r="G44" s="16">
        <f>'[8]01'!I41+'[8]01'!I48+'[8]02'!I41+'[8]02'!I48+'[8]03'!I41+'[8]03'!I48+'[8]04'!I41+'[8]04'!I48+'[8]05'!I41+'[8]05'!I48+'[8]06'!I41+'[8]06'!I48+'[8]07'!I41+'[8]07'!I48+'[8]08'!I41+'[8]08'!I48+'[8]09'!I41+'[8]09'!I48+'[8]10'!I41+'[8]10'!I48+'[8]11'!I41+'[8]11'!I48+'[8]12'!I41+'[8]12'!I48+'[8]13'!I41+'[8]13'!I48+'[8]14'!I41+'[8]14'!I48+'[8]15'!I41+'[8]15'!I48+'[8]16'!I41+'[8]16'!I48+'[8]17'!I41+'[8]17'!I48+'[8]18'!I41+'[8]18'!I48+'[8]19'!I41+'[8]19'!I48+'[8]20'!I41+'[8]20'!I48+'[8]21'!I41+'[8]21'!I48+'[8]22'!I41+'[8]22'!I48+'[8]23'!I41+'[8]23'!I48+'[8]24'!I41+'[8]24'!I48+'[8]25'!I41+'[8]25'!I48+'[8]26'!I41+'[8]26'!I48+'[8]27'!I41+'[8]27'!I48+'[8]28'!I41+'[8]28'!I48+'[8]29'!I41+'[8]29'!I48+'[8]30'!I41+'[8]30'!I48+'[8]31'!I41+'[8]31'!I48</f>
        <v>1806</v>
      </c>
      <c r="H44" s="16">
        <f>'[8]01'!E41+'[8]01'!E48+'[8]02'!E41+'[8]02'!E48+'[8]03'!E41+'[8]03'!E48+'[8]04'!E41+'[8]04'!E48+'[8]05'!E41+'[8]05'!E48+'[8]06'!E41+'[8]06'!E48+'[8]07'!E41+'[8]07'!E48+'[8]08'!E41+'[8]08'!E48+'[8]09'!E41+'[8]09'!E48+'[8]10'!E41+'[8]10'!E48+'[8]11'!E41+'[8]11'!E48+'[8]12'!E41+'[8]12'!E48+'[8]13'!E41+'[8]13'!E48+'[8]14'!E41+'[8]14'!E48+'[8]15'!E41+'[8]15'!E48+'[8]16'!E41+'[8]16'!E48+'[8]17'!E41+'[8]17'!E48+'[8]18'!E41+'[8]18'!E48+'[8]19'!E41+'[8]19'!E48+'[8]20'!E41+'[8]20'!E48+'[8]21'!E41+'[8]21'!E48+'[8]22'!E41+'[8]22'!E48+'[8]23'!E41+'[8]23'!E48+'[8]24'!E41+'[8]24'!E48+'[8]25'!E41+'[8]25'!E48+'[8]26'!E41+'[8]26'!E48+'[8]27'!E41+'[8]27'!E48+'[8]28'!E41+'[8]28'!E48+'[8]29'!E41+'[8]29'!E48+'[8]30'!E41+'[8]30'!E48+'[8]31'!E41+'[8]31'!E48</f>
        <v>39</v>
      </c>
      <c r="I44" s="16">
        <f>'[8]01'!H41+'[8]01'!H48+'[8]02'!H41+'[8]02'!H48+'[8]03'!H41+'[8]03'!H48+'[8]04'!H41+'[8]04'!H48+'[8]05'!H41+'[8]05'!H48+'[8]06'!H41+'[8]06'!H48+'[8]07'!H41+'[8]07'!H48+'[8]08'!H41+'[8]08'!H48+'[8]09'!H41+'[8]09'!H48+'[8]10'!H41+'[8]10'!H48+'[8]11'!H41+'[8]11'!H48+'[8]12'!H41+'[8]12'!H48+'[8]13'!H41+'[8]13'!H48+'[8]14'!H41+'[8]14'!H48+'[8]15'!H41+'[8]15'!H48+'[8]16'!H41+'[8]16'!H48+'[8]17'!H41+'[8]17'!H48+'[8]18'!H41+'[8]18'!H48+'[8]19'!H41+'[8]19'!H48+'[8]20'!H41+'[8]20'!H48+'[8]21'!H41+'[8]21'!H48+'[8]22'!H41+'[8]22'!H48+'[8]23'!H41+'[8]23'!H48+'[8]24'!H41+'[8]24'!H48+'[8]25'!H41+'[8]25'!H48+'[8]26'!H41+'[8]26'!H48+'[8]27'!H41+'[8]27'!H48+'[8]28'!H41+'[8]28'!H48+'[8]29'!H41+'[8]29'!H48+'[8]30'!H41+'[8]30'!H48+'[8]31'!H41+'[8]31'!H48</f>
        <v>1726</v>
      </c>
      <c r="J44" s="39">
        <f t="shared" si="2"/>
        <v>72.222222222222214</v>
      </c>
      <c r="K44" s="17">
        <v>2</v>
      </c>
      <c r="M44" s="20"/>
      <c r="N44" s="12"/>
      <c r="O44" s="12">
        <f>44-H44</f>
        <v>5</v>
      </c>
    </row>
    <row r="45" spans="1:20" s="1" customFormat="1" ht="15.75">
      <c r="A45" s="13">
        <v>2</v>
      </c>
      <c r="B45" s="30" t="s">
        <v>94</v>
      </c>
      <c r="C45" s="15">
        <v>1</v>
      </c>
      <c r="D45" s="15">
        <v>42</v>
      </c>
      <c r="E45" s="15">
        <f>K45*30</f>
        <v>6</v>
      </c>
      <c r="F45" s="15">
        <v>0</v>
      </c>
      <c r="G45" s="16">
        <f>'[8]01'!I42+'[8]02'!I42+'[8]03'!I42+'[8]04'!I42+'[8]05'!I42+'[8]06'!I42+'[8]07'!I42+'[8]08'!I42+'[8]09'!I42+'[8]10'!I42+'[8]11'!I42+'[8]12'!I42+'[8]13'!I42+'[8]14'!I42+'[8]15'!I42+'[8]16'!I42+'[8]17'!I42+'[8]18'!I42+'[8]19'!I42+'[8]20'!I42+'[8]21'!I42+'[8]22'!I42+'[8]23'!I42+'[8]24'!I42+'[8]25'!I42+'[8]26'!I42+'[8]27'!I42+'[8]28'!I42+'[8]29'!I42+'[8]30'!I42+'[8]31'!I42</f>
        <v>378</v>
      </c>
      <c r="H45" s="16">
        <f>'[8]01'!E42+'[8]02'!E42+'[8]03'!E42+'[8]04'!E42+'[8]05'!E42+'[8]06'!E42+'[8]07'!E42+'[8]08'!E42+'[8]09'!E42+'[8]10'!E42+'[8]11'!E42+'[8]12'!E42+'[8]13'!E42+'[8]14'!E42+'[8]15'!E42+'[8]16'!E42+'[8]17'!E42+'[8]18'!E42+'[8]19'!E42+'[8]20'!E42+'[8]21'!E42+'[8]22'!E42+'[8]23'!E42+'[8]24'!E42+'[8]25'!E42+'[8]26'!E42+'[8]27'!E42+'[8]28'!E42+'[8]29'!E42+'[8]30'!E42+'[8]31'!E42</f>
        <v>9</v>
      </c>
      <c r="I45" s="16">
        <f>'[8]01'!H42+'[8]02'!H42+'[8]03'!H42+'[8]04'!H42+'[8]05'!H42+'[8]06'!H42+'[8]07'!H42+'[8]08'!H42+'[8]09'!H42+'[8]10'!H42+'[8]11'!H42+'[8]12'!H42+'[8]13'!H42+'[8]14'!H42+'[8]15'!H42+'[8]16'!H42+'[8]17'!H42+'[8]18'!H42+'[8]19'!H42+'[8]20'!H42+'[8]21'!H42+'[8]22'!H42+'[8]23'!H42+'[8]24'!H42+'[8]25'!H42+'[8]26'!H42+'[8]27'!H42+'[8]28'!H42+'[8]29'!H42+'[8]30'!H42+'[8]31'!H42</f>
        <v>360</v>
      </c>
      <c r="J45" s="39">
        <f t="shared" si="2"/>
        <v>150</v>
      </c>
      <c r="K45" s="17">
        <v>0.2</v>
      </c>
      <c r="M45" s="18"/>
      <c r="N45" s="12"/>
      <c r="O45" s="12">
        <f>5-H45</f>
        <v>-4</v>
      </c>
    </row>
    <row r="46" spans="1:20" s="1" customFormat="1" ht="15.75">
      <c r="A46" s="13">
        <v>3</v>
      </c>
      <c r="B46" s="14" t="s">
        <v>59</v>
      </c>
      <c r="C46" s="15">
        <v>3</v>
      </c>
      <c r="D46" s="15">
        <v>136</v>
      </c>
      <c r="E46" s="15">
        <f>K46*30</f>
        <v>30</v>
      </c>
      <c r="F46" s="15">
        <v>3</v>
      </c>
      <c r="G46" s="16">
        <f>'[8]01'!I43+'[8]01'!I49+'[8]02'!I43+'[8]02'!I49+'[8]03'!I43+'[8]03'!I49+'[8]04'!I43+'[8]04'!I49+'[8]05'!I43+'[8]05'!I49+'[8]06'!I43+'[8]06'!I49+'[8]07'!I43+'[8]07'!I49+'[8]08'!I43+'[8]08'!I49+'[8]09'!I43+'[8]09'!I49+'[8]10'!I43+'[8]10'!I49+'[8]11'!I43+'[8]11'!I49+'[8]12'!I43+'[8]12'!I49+'[8]13'!I43+'[8]13'!I49+'[8]14'!I43+'[8]14'!I49+'[8]15'!I43+'[8]15'!I49+'[8]16'!I43+'[8]16'!I49+'[8]17'!I43+'[8]17'!I49+'[8]18'!I43+'[8]18'!I49+'[8]19'!I43+'[8]19'!I49+'[8]20'!I43+'[8]20'!I49+'[8]21'!I43+'[8]21'!I49+'[8]22'!I43+'[8]22'!I49+'[8]23'!I43+'[8]23'!I49+'[8]24'!I43+'[8]24'!I49+'[8]25'!I43+'[8]25'!I49+'[8]26'!I43+'[8]26'!I49+'[8]27'!I43+'[8]27'!I49+'[8]28'!I43+'[8]28'!I49+'[8]29'!I43+'[8]29'!I49+'[8]30'!I43+'[8]30'!I49+'[8]31'!I43+'[8]31'!I49</f>
        <v>682</v>
      </c>
      <c r="H46" s="16">
        <f>'[8]01'!E43+'[8]01'!E49+'[8]02'!E43+'[8]02'!E49+'[8]03'!E43+'[8]03'!E49+'[8]04'!E43+'[8]04'!E49+'[8]05'!E43+'[8]05'!E49+'[8]06'!E43+'[8]06'!E49+'[8]07'!E43+'[8]07'!E49+'[8]08'!E43+'[8]08'!E49+'[8]09'!E43+'[8]09'!E49+'[8]10'!E43+'[8]10'!E49+'[8]11'!E43+'[8]11'!E49+'[8]12'!E43+'[8]12'!E49+'[8]13'!E43+'[8]13'!E49+'[8]14'!E43+'[8]14'!E49+'[8]15'!E43+'[8]15'!E49+'[8]16'!E43+'[8]16'!E49+'[8]17'!E43+'[8]17'!E49+'[8]18'!E43+'[8]18'!E49+'[8]19'!E43+'[8]19'!E49+'[8]20'!E43+'[8]20'!E49+'[8]21'!E43+'[8]21'!E49+'[8]22'!E43+'[8]22'!E49+'[8]23'!E43+'[8]23'!E49+'[8]24'!E43+'[8]24'!E49+'[8]25'!E43+'[8]25'!E49+'[8]26'!E43+'[8]26'!E49+'[8]27'!E43+'[8]27'!E49+'[8]28'!E43+'[8]28'!E49+'[8]29'!E43+'[8]29'!E49+'[8]30'!E43+'[8]30'!E49+'[8]31'!E43+'[8]31'!E49</f>
        <v>16</v>
      </c>
      <c r="I46" s="16">
        <f>'[8]01'!H43+'[8]01'!H49+'[8]02'!H43+'[8]02'!H49+'[8]03'!H43+'[8]03'!H49+'[8]04'!H43+'[8]04'!H49+'[8]05'!H43+'[8]05'!H49+'[8]06'!H43+'[8]06'!H49+'[8]07'!H43+'[8]07'!H49+'[8]08'!H43+'[8]08'!H49+'[8]09'!H43+'[8]09'!H49+'[8]10'!H43+'[8]10'!H49+'[8]11'!H43+'[8]11'!H49+'[8]12'!H43+'[8]12'!H49+'[8]13'!H43+'[8]13'!H49+'[8]14'!H43+'[8]14'!H49+'[8]15'!H43+'[8]15'!H49+'[8]16'!H43+'[8]16'!H49+'[8]17'!H43+'[8]17'!H49+'[8]18'!H43+'[8]18'!H49+'[8]19'!H43+'[8]19'!H49+'[8]20'!H43+'[8]20'!H49+'[8]21'!H43+'[8]21'!H49+'[8]22'!H43+'[8]22'!H49+'[8]23'!H43+'[8]23'!H49+'[8]24'!H43+'[8]24'!H49+'[8]25'!H43+'[8]25'!H49+'[8]26'!H43+'[8]26'!H49+'[8]27'!H43+'[8]27'!H49+'[8]28'!H43+'[8]28'!H49+'[8]29'!H43+'[8]29'!H49+'[8]30'!H43+'[8]30'!H49+'[8]31'!H43+'[8]31'!H49</f>
        <v>650</v>
      </c>
      <c r="J46" s="39">
        <f t="shared" si="2"/>
        <v>53.333333333333336</v>
      </c>
      <c r="K46" s="17">
        <v>1</v>
      </c>
      <c r="M46" s="20"/>
      <c r="N46" s="12"/>
      <c r="O46" s="12">
        <f>22-H46</f>
        <v>6</v>
      </c>
    </row>
    <row r="47" spans="1:20" s="1" customFormat="1" ht="15.75">
      <c r="A47" s="13">
        <v>4</v>
      </c>
      <c r="B47" s="14" t="s">
        <v>60</v>
      </c>
      <c r="C47" s="15">
        <v>1</v>
      </c>
      <c r="D47" s="15">
        <v>47</v>
      </c>
      <c r="E47" s="15">
        <f>K47*30</f>
        <v>6</v>
      </c>
      <c r="F47" s="15">
        <v>1</v>
      </c>
      <c r="G47" s="16">
        <f>'[8]01'!I44+'[8]02'!I44+'[8]03'!I44+'[8]04'!I44+'[8]05'!I44+'[8]06'!I44+'[8]07'!I44+'[8]08'!I44+'[8]09'!I44+'[8]10'!I44+'[8]11'!I44+'[8]12'!I44+'[8]13'!I44+'[8]14'!I44+'[8]15'!I44+'[8]16'!I44+'[8]17'!I44+'[8]18'!I44+'[8]19'!I44+'[8]20'!I44+'[8]21'!I44+'[8]22'!I44+'[8]23'!I44+'[8]24'!I44+'[8]25'!I44+'[8]26'!I44+'[8]27'!I44+'[8]28'!I44+'[8]29'!I44+'[8]30'!I44+'[8]31'!I44</f>
        <v>235</v>
      </c>
      <c r="H47" s="16">
        <f>'[8]01'!E44+'[8]02'!E44+'[8]03'!E44+'[8]04'!E44+'[8]05'!E44+'[8]06'!E44+'[8]07'!E44+'[8]08'!E44+'[8]09'!E44+'[8]10'!E44+'[8]11'!E44+'[8]12'!E44+'[8]13'!E44+'[8]14'!E44+'[8]15'!E44+'[8]16'!E44+'[8]17'!E44+'[8]18'!E44+'[8]19'!E44+'[8]20'!E44+'[8]21'!E44+'[8]22'!E44+'[8]23'!E44+'[8]24'!E44+'[8]25'!E44+'[8]26'!E44+'[8]27'!E44+'[8]28'!E44+'[8]29'!E44+'[8]30'!E44+'[8]31'!E44</f>
        <v>5</v>
      </c>
      <c r="I47" s="16">
        <f>'[8]01'!H44+'[8]02'!H44+'[8]03'!H44+'[8]04'!H44+'[8]05'!H44+'[8]06'!H44+'[8]07'!H44+'[8]08'!H44+'[8]09'!H44+'[8]10'!H44+'[8]11'!H44+'[8]12'!H44+'[8]13'!H44+'[8]14'!H44+'[8]15'!H44+'[8]16'!H44+'[8]17'!H44+'[8]18'!H44+'[8]19'!H44+'[8]20'!H44+'[8]21'!H44+'[8]22'!H44+'[8]23'!H44+'[8]24'!H44+'[8]25'!H44+'[8]26'!H44+'[8]27'!H44+'[8]28'!H44+'[8]29'!H44+'[8]30'!H44+'[8]31'!H44</f>
        <v>225</v>
      </c>
      <c r="J47" s="39">
        <f t="shared" si="2"/>
        <v>83.333333333333343</v>
      </c>
      <c r="K47" s="17">
        <v>0.2</v>
      </c>
      <c r="M47" s="18"/>
      <c r="N47" s="12"/>
      <c r="O47" s="12">
        <f>5-H47</f>
        <v>0</v>
      </c>
    </row>
    <row r="48" spans="1:20" s="1" customFormat="1" ht="15.75">
      <c r="A48" s="7" t="s">
        <v>61</v>
      </c>
      <c r="B48" s="19" t="s">
        <v>62</v>
      </c>
      <c r="C48" s="9">
        <f t="shared" ref="C48:I48" si="14">C49</f>
        <v>3</v>
      </c>
      <c r="D48" s="9">
        <f t="shared" si="14"/>
        <v>119</v>
      </c>
      <c r="E48" s="9">
        <f t="shared" si="14"/>
        <v>30</v>
      </c>
      <c r="F48" s="9">
        <f t="shared" si="14"/>
        <v>2</v>
      </c>
      <c r="G48" s="10">
        <f t="shared" si="14"/>
        <v>544</v>
      </c>
      <c r="H48" s="10">
        <f t="shared" si="14"/>
        <v>14</v>
      </c>
      <c r="I48" s="10">
        <f t="shared" si="14"/>
        <v>516</v>
      </c>
      <c r="J48" s="40"/>
      <c r="K48" s="37"/>
      <c r="N48" s="12"/>
    </row>
    <row r="49" spans="1:15" s="1" customFormat="1" ht="15.75">
      <c r="A49" s="13">
        <v>1</v>
      </c>
      <c r="B49" s="14" t="s">
        <v>63</v>
      </c>
      <c r="C49" s="15">
        <v>3</v>
      </c>
      <c r="D49" s="15">
        <v>119</v>
      </c>
      <c r="E49" s="15">
        <f>K49*30</f>
        <v>30</v>
      </c>
      <c r="F49" s="15">
        <v>2</v>
      </c>
      <c r="G49" s="16">
        <f>'[8]01'!I58+'[8]02'!I58+'[8]03'!I58+'[8]04'!I58+'[8]05'!I58+'[8]06'!I58+'[8]07'!I58+'[8]08'!I58+'[8]09'!I58+'[8]10'!I58+'[8]11'!I58+'[8]12'!I58+'[8]13'!I58+'[8]14'!I58+'[8]15'!I58+'[8]16'!I58+'[8]17'!I58+'[8]18'!I58+'[8]19'!I58+'[8]20'!I58+'[8]21'!I58+'[8]22'!I58+'[8]23'!I58+'[8]24'!I58+'[8]25'!I58+'[8]26'!I58+'[8]27'!I58+'[8]28'!I58+'[8]29'!I58+'[8]30'!I58+'[8]31'!I58</f>
        <v>544</v>
      </c>
      <c r="H49" s="16">
        <f>'[8]01'!E58+'[8]02'!E58+'[8]03'!E58+'[8]04'!E58+'[8]05'!E58+'[8]06'!E58+'[8]07'!E58+'[8]08'!E58+'[8]09'!E58+'[8]10'!E58+'[8]11'!E58+'[8]12'!E58+'[8]13'!E58+'[8]14'!E58+'[8]15'!E58+'[8]16'!E58+'[8]17'!E58+'[8]18'!E58+'[8]19'!E58+'[8]20'!E58+'[8]21'!E58+'[8]22'!E58+'[8]23'!E58+'[8]24'!E58+'[8]25'!E58+'[8]26'!E58+'[8]27'!E58+'[8]28'!E58+'[8]29'!E58+'[8]30'!E58+'[8]31'!E58</f>
        <v>14</v>
      </c>
      <c r="I49" s="16">
        <f>'[8]01'!H58+'[8]02'!H58+'[8]03'!H58+'[8]04'!H58+'[8]05'!H58+'[8]06'!H58+'[8]07'!H58+'[8]08'!H58+'[8]09'!H58+'[8]10'!H58+'[8]11'!H58+'[8]12'!H58+'[8]13'!H58+'[8]14'!H58+'[8]15'!H58+'[8]16'!H58+'[8]17'!H58+'[8]18'!H58+'[8]19'!H58+'[8]20'!H58+'[8]21'!H58+'[8]22'!H58+'[8]23'!H58+'[8]24'!H58+'[8]25'!H58+'[8]26'!H58+'[8]27'!H58+'[8]28'!H58+'[8]29'!H58+'[8]30'!H58+'[8]31'!H58</f>
        <v>516</v>
      </c>
      <c r="J49" s="39">
        <f t="shared" si="2"/>
        <v>46.666666666666671</v>
      </c>
      <c r="K49" s="17">
        <v>1</v>
      </c>
      <c r="M49" s="20"/>
      <c r="N49" s="12"/>
      <c r="O49" s="12">
        <f>22-H49</f>
        <v>8</v>
      </c>
    </row>
    <row r="50" spans="1:15" s="1" customFormat="1" ht="15.75">
      <c r="A50" s="7" t="s">
        <v>64</v>
      </c>
      <c r="B50" s="19" t="s">
        <v>65</v>
      </c>
      <c r="C50" s="9">
        <f t="shared" ref="C50:I50" si="15">C51</f>
        <v>2</v>
      </c>
      <c r="D50" s="9">
        <f t="shared" si="15"/>
        <v>93</v>
      </c>
      <c r="E50" s="9">
        <f t="shared" si="15"/>
        <v>9</v>
      </c>
      <c r="F50" s="9">
        <f t="shared" si="15"/>
        <v>2</v>
      </c>
      <c r="G50" s="10">
        <f t="shared" si="15"/>
        <v>407</v>
      </c>
      <c r="H50" s="10">
        <f t="shared" si="15"/>
        <v>9</v>
      </c>
      <c r="I50" s="10">
        <f t="shared" si="15"/>
        <v>389</v>
      </c>
      <c r="J50" s="40"/>
      <c r="K50" s="37"/>
      <c r="N50" s="12"/>
    </row>
    <row r="51" spans="1:15" s="1" customFormat="1" ht="16.5" thickBot="1">
      <c r="A51" s="21">
        <v>1</v>
      </c>
      <c r="B51" s="22" t="s">
        <v>66</v>
      </c>
      <c r="C51" s="23">
        <v>2</v>
      </c>
      <c r="D51" s="23">
        <v>93</v>
      </c>
      <c r="E51" s="23">
        <f>K51*30</f>
        <v>9</v>
      </c>
      <c r="F51" s="23">
        <v>2</v>
      </c>
      <c r="G51" s="16">
        <f>'[8]01'!I60+'[8]02'!I60+'[8]03'!I60+'[8]04'!I60+'[8]05'!I60+'[8]06'!I60+'[8]07'!I60+'[8]08'!I60+'[8]09'!I60+'[8]10'!I60+'[8]11'!I60+'[8]12'!I60+'[8]13'!I60+'[8]14'!I60+'[8]15'!I60+'[8]16'!I60+'[8]17'!I60+'[8]18'!I60+'[8]19'!I60+'[8]20'!I60+'[8]21'!I60+'[8]22'!I60+'[8]23'!I60+'[8]24'!I60+'[8]25'!I60+'[8]26'!I60+'[8]27'!I60+'[8]28'!I60+'[8]29'!I60+'[8]30'!I60+'[8]31'!I60</f>
        <v>407</v>
      </c>
      <c r="H51" s="16">
        <f>'[8]01'!E60+'[8]02'!E60+'[8]03'!E60+'[8]04'!E60+'[8]05'!E60+'[8]06'!E60+'[8]07'!E60+'[8]08'!E60+'[8]09'!E60+'[8]10'!E60+'[8]11'!E60+'[8]12'!E60+'[8]13'!E60+'[8]14'!E60+'[8]15'!E60+'[8]16'!E60+'[8]17'!E60+'[8]18'!E60+'[8]19'!E60+'[8]20'!E60+'[8]21'!E60+'[8]22'!E60+'[8]23'!E60+'[8]24'!E60+'[8]25'!E60+'[8]26'!E60+'[8]27'!E60+'[8]28'!E60+'[8]29'!E60+'[8]30'!E60+'[8]31'!E60</f>
        <v>9</v>
      </c>
      <c r="I51" s="16">
        <f>'[8]01'!H60+'[8]02'!H60+'[8]03'!H60+'[8]04'!H60+'[8]05'!H60+'[8]06'!H60+'[8]07'!H60+'[8]08'!H60+'[8]09'!H60+'[8]10'!H60+'[8]11'!H60+'[8]12'!H60+'[8]13'!H60+'[8]14'!H60+'[8]15'!H60+'[8]16'!H60+'[8]17'!H60+'[8]18'!H60+'[8]19'!H60+'[8]20'!H60+'[8]21'!H60+'[8]22'!H60+'[8]23'!H60+'[8]24'!H60+'[8]25'!H60+'[8]26'!H60+'[8]27'!H60+'[8]28'!H60+'[8]29'!H60+'[8]30'!H60+'[8]31'!H60</f>
        <v>389</v>
      </c>
      <c r="J51" s="39">
        <f t="shared" si="2"/>
        <v>100</v>
      </c>
      <c r="K51" s="17">
        <v>0.3</v>
      </c>
      <c r="N51" s="12"/>
      <c r="O51" s="12">
        <f>7-H51</f>
        <v>-2</v>
      </c>
    </row>
    <row r="52" spans="1:15" ht="16.5" thickTop="1">
      <c r="A52" s="4"/>
      <c r="B52" s="4"/>
      <c r="C52" s="4"/>
      <c r="D52" s="4"/>
      <c r="E52" s="4"/>
      <c r="F52" s="4"/>
      <c r="G52" s="79" t="s">
        <v>95</v>
      </c>
      <c r="H52" s="79"/>
      <c r="I52" s="79"/>
      <c r="J52" s="79"/>
      <c r="K52" s="79"/>
    </row>
    <row r="53" spans="1:15" ht="15.75">
      <c r="A53" s="4"/>
      <c r="B53" s="25" t="s">
        <v>68</v>
      </c>
      <c r="C53" s="4"/>
      <c r="D53" s="4"/>
      <c r="E53" s="4"/>
      <c r="F53" s="4"/>
      <c r="G53" s="80" t="s">
        <v>96</v>
      </c>
      <c r="H53" s="80"/>
      <c r="I53" s="80"/>
      <c r="J53" s="80"/>
      <c r="K53" s="80"/>
    </row>
    <row r="54" spans="1:15" ht="15.75">
      <c r="A54" s="4"/>
      <c r="B54" s="26" t="s">
        <v>97</v>
      </c>
      <c r="C54" s="43"/>
      <c r="D54" s="4"/>
      <c r="E54" s="4"/>
      <c r="F54" s="4"/>
      <c r="G54" s="4"/>
      <c r="H54" s="4"/>
      <c r="I54" s="4"/>
      <c r="J54" s="4"/>
      <c r="K54" s="5"/>
    </row>
    <row r="55" spans="1:15">
      <c r="A55" s="4"/>
      <c r="B55" s="4" t="s">
        <v>98</v>
      </c>
      <c r="C55" s="4"/>
      <c r="D55" s="4"/>
      <c r="E55" s="4"/>
      <c r="F55" s="4"/>
      <c r="G55" s="4"/>
      <c r="H55" s="4"/>
      <c r="I55" s="4"/>
      <c r="J55" s="4"/>
      <c r="K55" s="5"/>
      <c r="L55" t="s">
        <v>73</v>
      </c>
    </row>
    <row r="56" spans="1:15">
      <c r="A56" s="4"/>
      <c r="B56" s="4" t="s">
        <v>99</v>
      </c>
      <c r="C56" s="4"/>
      <c r="D56" s="4"/>
      <c r="E56" s="4"/>
      <c r="F56" s="4"/>
      <c r="G56" s="4"/>
      <c r="H56" s="27"/>
      <c r="I56" s="27"/>
      <c r="J56" s="4"/>
      <c r="K56" s="5"/>
    </row>
    <row r="57" spans="1:15">
      <c r="B57" s="4" t="s">
        <v>100</v>
      </c>
      <c r="G57" s="33"/>
      <c r="H57" s="33"/>
      <c r="I57" s="33"/>
    </row>
    <row r="62" spans="1:15">
      <c r="G62" t="s">
        <v>73</v>
      </c>
    </row>
  </sheetData>
  <mergeCells count="16">
    <mergeCell ref="A4:K4"/>
    <mergeCell ref="A1:C1"/>
    <mergeCell ref="D1:K1"/>
    <mergeCell ref="A2:C2"/>
    <mergeCell ref="D2:K2"/>
    <mergeCell ref="A3:C3"/>
    <mergeCell ref="G52:K52"/>
    <mergeCell ref="G53:K53"/>
    <mergeCell ref="A6:K6"/>
    <mergeCell ref="A8:K8"/>
    <mergeCell ref="A10:A11"/>
    <mergeCell ref="B10:B11"/>
    <mergeCell ref="C10:E10"/>
    <mergeCell ref="F10:I10"/>
    <mergeCell ref="J10:J11"/>
    <mergeCell ref="K10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2013-01-14T06:22:45Z</dcterms:modified>
</cp:coreProperties>
</file>