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1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calcPr calcId="124519"/>
</workbook>
</file>

<file path=xl/calcChain.xml><?xml version="1.0" encoding="utf-8"?>
<calcChain xmlns="http://schemas.openxmlformats.org/spreadsheetml/2006/main">
  <c r="P38" i="12"/>
  <c r="M38"/>
  <c r="N38"/>
  <c r="L38"/>
  <c r="L37"/>
  <c r="N37"/>
  <c r="M37"/>
  <c r="L43"/>
  <c r="M53"/>
  <c r="L53"/>
  <c r="P33"/>
  <c r="P34"/>
  <c r="P35"/>
  <c r="P32"/>
  <c r="G35" i="9"/>
  <c r="L34" i="12"/>
  <c r="L35"/>
  <c r="L33"/>
  <c r="L13"/>
  <c r="N32"/>
  <c r="N33"/>
  <c r="N34"/>
  <c r="N35"/>
  <c r="M32"/>
  <c r="M33"/>
  <c r="M34"/>
  <c r="M35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9"/>
  <c r="N40"/>
  <c r="N41"/>
  <c r="N42"/>
  <c r="N43"/>
  <c r="N44"/>
  <c r="N45"/>
  <c r="N46"/>
  <c r="N47"/>
  <c r="N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9"/>
  <c r="M40"/>
  <c r="M41"/>
  <c r="M42"/>
  <c r="M43"/>
  <c r="M44"/>
  <c r="M45"/>
  <c r="M46"/>
  <c r="M47"/>
  <c r="M48"/>
  <c r="M49"/>
  <c r="M50"/>
  <c r="M51"/>
  <c r="M52"/>
  <c r="P12"/>
  <c r="O12"/>
  <c r="P37" l="1"/>
  <c r="N53"/>
  <c r="P53" s="1"/>
  <c r="I66"/>
  <c r="H66"/>
  <c r="G66"/>
  <c r="G65" s="1"/>
  <c r="I65"/>
  <c r="H65"/>
  <c r="F65"/>
  <c r="E65"/>
  <c r="D65"/>
  <c r="C65"/>
  <c r="I64"/>
  <c r="I63" s="1"/>
  <c r="H64"/>
  <c r="G64"/>
  <c r="G63" s="1"/>
  <c r="H63"/>
  <c r="F63"/>
  <c r="E63"/>
  <c r="D63"/>
  <c r="C63"/>
  <c r="I62"/>
  <c r="I61" s="1"/>
  <c r="H62"/>
  <c r="G62"/>
  <c r="G61" s="1"/>
  <c r="H61"/>
  <c r="F61"/>
  <c r="E61"/>
  <c r="D61"/>
  <c r="C61"/>
  <c r="K60"/>
  <c r="I60"/>
  <c r="I59" s="1"/>
  <c r="H60"/>
  <c r="J60" s="1"/>
  <c r="G60"/>
  <c r="G59" s="1"/>
  <c r="H59"/>
  <c r="F59"/>
  <c r="E59"/>
  <c r="D59"/>
  <c r="C59"/>
  <c r="I58"/>
  <c r="H58"/>
  <c r="G58"/>
  <c r="E58"/>
  <c r="I57"/>
  <c r="H57"/>
  <c r="G57"/>
  <c r="F57"/>
  <c r="E57"/>
  <c r="D57"/>
  <c r="C57"/>
  <c r="K56"/>
  <c r="I56"/>
  <c r="I55" s="1"/>
  <c r="H56"/>
  <c r="J56" s="1"/>
  <c r="G56"/>
  <c r="G55" s="1"/>
  <c r="H55"/>
  <c r="F55"/>
  <c r="E55"/>
  <c r="D55"/>
  <c r="C55"/>
  <c r="I54"/>
  <c r="H54"/>
  <c r="G54"/>
  <c r="K53"/>
  <c r="I53"/>
  <c r="I52" s="1"/>
  <c r="H53"/>
  <c r="J53" s="1"/>
  <c r="G53"/>
  <c r="G52" s="1"/>
  <c r="F52"/>
  <c r="E52"/>
  <c r="D52"/>
  <c r="C52"/>
  <c r="K51"/>
  <c r="I51"/>
  <c r="I50" s="1"/>
  <c r="H51"/>
  <c r="J51" s="1"/>
  <c r="G51"/>
  <c r="G50" s="1"/>
  <c r="H50"/>
  <c r="F50"/>
  <c r="E50"/>
  <c r="D50"/>
  <c r="C50"/>
  <c r="K49"/>
  <c r="I49"/>
  <c r="I48" s="1"/>
  <c r="H49"/>
  <c r="J49" s="1"/>
  <c r="G49"/>
  <c r="G48" s="1"/>
  <c r="H48"/>
  <c r="F48"/>
  <c r="E48"/>
  <c r="D48"/>
  <c r="C48"/>
  <c r="K47"/>
  <c r="I47"/>
  <c r="H47"/>
  <c r="J47" s="1"/>
  <c r="G47"/>
  <c r="I46"/>
  <c r="H46"/>
  <c r="J46" s="1"/>
  <c r="G46"/>
  <c r="K45"/>
  <c r="I45"/>
  <c r="H45"/>
  <c r="J45" s="1"/>
  <c r="G45"/>
  <c r="I44"/>
  <c r="H44"/>
  <c r="J44" s="1"/>
  <c r="G44"/>
  <c r="G43" s="1"/>
  <c r="I43"/>
  <c r="F43"/>
  <c r="E43"/>
  <c r="D43"/>
  <c r="C43"/>
  <c r="I42"/>
  <c r="H42"/>
  <c r="G42"/>
  <c r="E42"/>
  <c r="E41" s="1"/>
  <c r="I41"/>
  <c r="H41"/>
  <c r="G41"/>
  <c r="F41"/>
  <c r="D41"/>
  <c r="C41"/>
  <c r="I40"/>
  <c r="H40"/>
  <c r="G40"/>
  <c r="E40"/>
  <c r="I39"/>
  <c r="H39"/>
  <c r="G39"/>
  <c r="E39"/>
  <c r="I38"/>
  <c r="H38"/>
  <c r="G38"/>
  <c r="F38"/>
  <c r="E38"/>
  <c r="D38"/>
  <c r="C38"/>
  <c r="I37"/>
  <c r="H37"/>
  <c r="G37"/>
  <c r="E37"/>
  <c r="E36" s="1"/>
  <c r="I36"/>
  <c r="H36"/>
  <c r="G36"/>
  <c r="F36"/>
  <c r="D36"/>
  <c r="C36"/>
  <c r="I35"/>
  <c r="H35"/>
  <c r="G35"/>
  <c r="E35"/>
  <c r="I34"/>
  <c r="H34"/>
  <c r="G34"/>
  <c r="E34"/>
  <c r="I33"/>
  <c r="H33"/>
  <c r="G33"/>
  <c r="E33"/>
  <c r="I32"/>
  <c r="H32"/>
  <c r="G32"/>
  <c r="F32"/>
  <c r="E32"/>
  <c r="D32"/>
  <c r="C32"/>
  <c r="I31"/>
  <c r="H31"/>
  <c r="G31"/>
  <c r="E31"/>
  <c r="I30"/>
  <c r="H30"/>
  <c r="G30"/>
  <c r="E30"/>
  <c r="I29"/>
  <c r="H29"/>
  <c r="G29"/>
  <c r="E29"/>
  <c r="I28"/>
  <c r="H28"/>
  <c r="G28"/>
  <c r="F28"/>
  <c r="E28"/>
  <c r="D28"/>
  <c r="C28"/>
  <c r="I27"/>
  <c r="H27"/>
  <c r="G27"/>
  <c r="E27"/>
  <c r="I26"/>
  <c r="H26"/>
  <c r="G26"/>
  <c r="F26"/>
  <c r="E26"/>
  <c r="D26"/>
  <c r="C26"/>
  <c r="I25"/>
  <c r="H25"/>
  <c r="G25"/>
  <c r="E25"/>
  <c r="E24" s="1"/>
  <c r="I24"/>
  <c r="H24"/>
  <c r="G24"/>
  <c r="F24"/>
  <c r="D24"/>
  <c r="C24"/>
  <c r="I23"/>
  <c r="H23"/>
  <c r="G23"/>
  <c r="E23"/>
  <c r="I22"/>
  <c r="H22"/>
  <c r="G22"/>
  <c r="F22"/>
  <c r="E22"/>
  <c r="D22"/>
  <c r="C22"/>
  <c r="I21"/>
  <c r="H21"/>
  <c r="G21"/>
  <c r="E21"/>
  <c r="I20"/>
  <c r="H20"/>
  <c r="G20"/>
  <c r="F20"/>
  <c r="E20"/>
  <c r="D20"/>
  <c r="C20"/>
  <c r="I19"/>
  <c r="H19"/>
  <c r="G19"/>
  <c r="E19"/>
  <c r="I18"/>
  <c r="H18"/>
  <c r="G18"/>
  <c r="E18"/>
  <c r="I17"/>
  <c r="H17"/>
  <c r="G17"/>
  <c r="E17"/>
  <c r="I16"/>
  <c r="H16"/>
  <c r="G16"/>
  <c r="E16"/>
  <c r="I15"/>
  <c r="H15"/>
  <c r="G15"/>
  <c r="E15"/>
  <c r="I14"/>
  <c r="H14"/>
  <c r="G14"/>
  <c r="E14"/>
  <c r="I13"/>
  <c r="H13"/>
  <c r="G13"/>
  <c r="G12" s="1"/>
  <c r="E13"/>
  <c r="I12"/>
  <c r="H12"/>
  <c r="F12"/>
  <c r="E12"/>
  <c r="D12"/>
  <c r="C12"/>
  <c r="J21" l="1"/>
  <c r="J25"/>
  <c r="J29"/>
  <c r="J30"/>
  <c r="J31"/>
  <c r="J37"/>
  <c r="J58"/>
  <c r="J13"/>
  <c r="J14"/>
  <c r="J15"/>
  <c r="J16"/>
  <c r="J17"/>
  <c r="J18"/>
  <c r="J19"/>
  <c r="J23"/>
  <c r="J27"/>
  <c r="J33"/>
  <c r="J34"/>
  <c r="J35"/>
  <c r="J39"/>
  <c r="J40"/>
  <c r="J42"/>
  <c r="H43"/>
  <c r="H52"/>
  <c r="J59" i="11"/>
  <c r="I58"/>
  <c r="H58"/>
  <c r="G58"/>
  <c r="F58"/>
  <c r="E58"/>
  <c r="D58"/>
  <c r="C58"/>
  <c r="I57"/>
  <c r="H57"/>
  <c r="G57"/>
  <c r="E57"/>
  <c r="I56"/>
  <c r="H56"/>
  <c r="G56"/>
  <c r="F56"/>
  <c r="E56"/>
  <c r="D56"/>
  <c r="C56"/>
  <c r="K55"/>
  <c r="I55"/>
  <c r="I54" s="1"/>
  <c r="H55"/>
  <c r="J55" s="1"/>
  <c r="G55"/>
  <c r="G54" s="1"/>
  <c r="H54"/>
  <c r="F54"/>
  <c r="E54"/>
  <c r="D54"/>
  <c r="C54"/>
  <c r="K53"/>
  <c r="I53"/>
  <c r="I52" s="1"/>
  <c r="H53"/>
  <c r="J53" s="1"/>
  <c r="G53"/>
  <c r="G52" s="1"/>
  <c r="H52"/>
  <c r="F52"/>
  <c r="E52"/>
  <c r="D52"/>
  <c r="C52"/>
  <c r="K51"/>
  <c r="I51"/>
  <c r="I50" s="1"/>
  <c r="H51"/>
  <c r="J51" s="1"/>
  <c r="G51"/>
  <c r="G50" s="1"/>
  <c r="H50"/>
  <c r="F50"/>
  <c r="E50"/>
  <c r="D50"/>
  <c r="C50"/>
  <c r="K49"/>
  <c r="I49"/>
  <c r="I48" s="1"/>
  <c r="H49"/>
  <c r="J49" s="1"/>
  <c r="G49"/>
  <c r="G48" s="1"/>
  <c r="H48"/>
  <c r="F48"/>
  <c r="E48"/>
  <c r="D48"/>
  <c r="C48"/>
  <c r="K47"/>
  <c r="I47"/>
  <c r="H47"/>
  <c r="J47" s="1"/>
  <c r="G47"/>
  <c r="I46"/>
  <c r="H46"/>
  <c r="J46" s="1"/>
  <c r="G46"/>
  <c r="K45"/>
  <c r="I45"/>
  <c r="H45"/>
  <c r="J45" s="1"/>
  <c r="G45"/>
  <c r="I44"/>
  <c r="H44"/>
  <c r="J44" s="1"/>
  <c r="G44"/>
  <c r="G43" s="1"/>
  <c r="I43"/>
  <c r="H43"/>
  <c r="F43"/>
  <c r="E43"/>
  <c r="D43"/>
  <c r="C43"/>
  <c r="I42"/>
  <c r="H42"/>
  <c r="G42"/>
  <c r="E42"/>
  <c r="E41" s="1"/>
  <c r="I41"/>
  <c r="H41"/>
  <c r="G41"/>
  <c r="F41"/>
  <c r="D41"/>
  <c r="C41"/>
  <c r="I40"/>
  <c r="H40"/>
  <c r="G40"/>
  <c r="E40"/>
  <c r="I39"/>
  <c r="H39"/>
  <c r="G39"/>
  <c r="E39"/>
  <c r="I38"/>
  <c r="H38"/>
  <c r="G38"/>
  <c r="F38"/>
  <c r="E38"/>
  <c r="D38"/>
  <c r="C38"/>
  <c r="I37"/>
  <c r="H37"/>
  <c r="G37"/>
  <c r="E37"/>
  <c r="E36" s="1"/>
  <c r="I36"/>
  <c r="H36"/>
  <c r="G36"/>
  <c r="F36"/>
  <c r="D36"/>
  <c r="C36"/>
  <c r="I35"/>
  <c r="H35"/>
  <c r="E35"/>
  <c r="I34"/>
  <c r="H34"/>
  <c r="G34"/>
  <c r="E34"/>
  <c r="I33"/>
  <c r="H33"/>
  <c r="G33"/>
  <c r="E33"/>
  <c r="I32"/>
  <c r="H32"/>
  <c r="G32"/>
  <c r="F32"/>
  <c r="E32"/>
  <c r="D32"/>
  <c r="C32"/>
  <c r="I31"/>
  <c r="H31"/>
  <c r="G31"/>
  <c r="E31"/>
  <c r="I30"/>
  <c r="H30"/>
  <c r="G30"/>
  <c r="E30"/>
  <c r="I29"/>
  <c r="H29"/>
  <c r="G29"/>
  <c r="E29"/>
  <c r="I28"/>
  <c r="H28"/>
  <c r="G28"/>
  <c r="F28"/>
  <c r="E28"/>
  <c r="D28"/>
  <c r="C28"/>
  <c r="I27"/>
  <c r="H27"/>
  <c r="G27"/>
  <c r="E27"/>
  <c r="I26"/>
  <c r="H26"/>
  <c r="G26"/>
  <c r="F26"/>
  <c r="E26"/>
  <c r="D26"/>
  <c r="C26"/>
  <c r="I25"/>
  <c r="H25"/>
  <c r="G25"/>
  <c r="E25"/>
  <c r="I24"/>
  <c r="H24"/>
  <c r="G24"/>
  <c r="F24"/>
  <c r="E24"/>
  <c r="D24"/>
  <c r="C24"/>
  <c r="I23"/>
  <c r="H23"/>
  <c r="G23"/>
  <c r="E23"/>
  <c r="I22"/>
  <c r="H22"/>
  <c r="G22"/>
  <c r="F22"/>
  <c r="E22"/>
  <c r="D22"/>
  <c r="C22"/>
  <c r="I21"/>
  <c r="H21"/>
  <c r="G21"/>
  <c r="E21"/>
  <c r="E20" s="1"/>
  <c r="I20"/>
  <c r="H20"/>
  <c r="G20"/>
  <c r="F20"/>
  <c r="D20"/>
  <c r="C20"/>
  <c r="I19"/>
  <c r="H19"/>
  <c r="G19"/>
  <c r="E19"/>
  <c r="I18"/>
  <c r="H18"/>
  <c r="G18"/>
  <c r="E18"/>
  <c r="I17"/>
  <c r="H17"/>
  <c r="G17"/>
  <c r="E17"/>
  <c r="I16"/>
  <c r="H16"/>
  <c r="G16"/>
  <c r="E16"/>
  <c r="I15"/>
  <c r="H15"/>
  <c r="G15"/>
  <c r="E15"/>
  <c r="I14"/>
  <c r="H14"/>
  <c r="G14"/>
  <c r="E14"/>
  <c r="I13"/>
  <c r="H13"/>
  <c r="G13"/>
  <c r="G12" s="1"/>
  <c r="E13"/>
  <c r="I12"/>
  <c r="H12"/>
  <c r="F12"/>
  <c r="E12"/>
  <c r="D12"/>
  <c r="C12"/>
  <c r="J13" l="1"/>
  <c r="J14"/>
  <c r="J15"/>
  <c r="J16"/>
  <c r="J17"/>
  <c r="J18"/>
  <c r="J19"/>
  <c r="J23"/>
  <c r="J27"/>
  <c r="J33"/>
  <c r="J34"/>
  <c r="J35"/>
  <c r="J39"/>
  <c r="J40"/>
  <c r="J42"/>
  <c r="J21"/>
  <c r="J25"/>
  <c r="J29"/>
  <c r="J30"/>
  <c r="J31"/>
  <c r="J37"/>
  <c r="J57"/>
  <c r="I57" i="10"/>
  <c r="G57"/>
  <c r="E57"/>
  <c r="J57" s="1"/>
  <c r="I56"/>
  <c r="H56"/>
  <c r="G56"/>
  <c r="F56"/>
  <c r="E56"/>
  <c r="D56"/>
  <c r="C56"/>
  <c r="K55"/>
  <c r="J55"/>
  <c r="I55"/>
  <c r="G55"/>
  <c r="I54"/>
  <c r="H54"/>
  <c r="G54"/>
  <c r="F54"/>
  <c r="E54"/>
  <c r="D54"/>
  <c r="C54"/>
  <c r="K53"/>
  <c r="I53"/>
  <c r="H53"/>
  <c r="J53" s="1"/>
  <c r="G53"/>
  <c r="G52" s="1"/>
  <c r="I52"/>
  <c r="H52"/>
  <c r="F52"/>
  <c r="E52"/>
  <c r="D52"/>
  <c r="C52"/>
  <c r="K51"/>
  <c r="I51"/>
  <c r="I50" s="1"/>
  <c r="H51"/>
  <c r="J51" s="1"/>
  <c r="G51"/>
  <c r="G50" s="1"/>
  <c r="H50"/>
  <c r="F50"/>
  <c r="E50"/>
  <c r="D50"/>
  <c r="C50"/>
  <c r="K49"/>
  <c r="J49"/>
  <c r="I49"/>
  <c r="G49"/>
  <c r="G48" s="1"/>
  <c r="I48"/>
  <c r="H48"/>
  <c r="F48"/>
  <c r="E48"/>
  <c r="D48"/>
  <c r="C48"/>
  <c r="K47"/>
  <c r="I47"/>
  <c r="H47"/>
  <c r="J47" s="1"/>
  <c r="G47"/>
  <c r="I46"/>
  <c r="H46"/>
  <c r="J46" s="1"/>
  <c r="G46"/>
  <c r="K45"/>
  <c r="I45"/>
  <c r="H45"/>
  <c r="J45" s="1"/>
  <c r="G45"/>
  <c r="I44"/>
  <c r="I43" s="1"/>
  <c r="H44"/>
  <c r="J44" s="1"/>
  <c r="G44"/>
  <c r="G43" s="1"/>
  <c r="H43"/>
  <c r="F43"/>
  <c r="E43"/>
  <c r="D43"/>
  <c r="C43"/>
  <c r="I42"/>
  <c r="H42"/>
  <c r="J42" s="1"/>
  <c r="G42"/>
  <c r="E42"/>
  <c r="E41" s="1"/>
  <c r="I41"/>
  <c r="H41"/>
  <c r="G41"/>
  <c r="F41"/>
  <c r="D41"/>
  <c r="C41"/>
  <c r="I40"/>
  <c r="H40"/>
  <c r="J40" s="1"/>
  <c r="G40"/>
  <c r="E40"/>
  <c r="I39"/>
  <c r="H39"/>
  <c r="J39" s="1"/>
  <c r="G39"/>
  <c r="E39"/>
  <c r="I38"/>
  <c r="H38"/>
  <c r="G38"/>
  <c r="F38"/>
  <c r="E38"/>
  <c r="D38"/>
  <c r="C38"/>
  <c r="I37"/>
  <c r="H37"/>
  <c r="J37" s="1"/>
  <c r="E37"/>
  <c r="I36"/>
  <c r="H36"/>
  <c r="G36"/>
  <c r="F36"/>
  <c r="E36"/>
  <c r="D36"/>
  <c r="C36"/>
  <c r="I35"/>
  <c r="H35"/>
  <c r="J35" s="1"/>
  <c r="G35"/>
  <c r="E35"/>
  <c r="I34"/>
  <c r="H34"/>
  <c r="J34" s="1"/>
  <c r="G34"/>
  <c r="E34"/>
  <c r="I33"/>
  <c r="H33"/>
  <c r="J33" s="1"/>
  <c r="G33"/>
  <c r="E33"/>
  <c r="I32"/>
  <c r="H32"/>
  <c r="G32"/>
  <c r="F32"/>
  <c r="E32"/>
  <c r="D32"/>
  <c r="C32"/>
  <c r="I31"/>
  <c r="H31"/>
  <c r="J31" s="1"/>
  <c r="G31"/>
  <c r="E31"/>
  <c r="I30"/>
  <c r="H30"/>
  <c r="J30" s="1"/>
  <c r="G30"/>
  <c r="E30"/>
  <c r="I29"/>
  <c r="H29"/>
  <c r="J29" s="1"/>
  <c r="G29"/>
  <c r="E29"/>
  <c r="I28"/>
  <c r="H28"/>
  <c r="G28"/>
  <c r="F28"/>
  <c r="E28"/>
  <c r="D28"/>
  <c r="C28"/>
  <c r="I27"/>
  <c r="H27"/>
  <c r="J27" s="1"/>
  <c r="G27"/>
  <c r="E27"/>
  <c r="I26"/>
  <c r="H26"/>
  <c r="G26"/>
  <c r="F26"/>
  <c r="E26"/>
  <c r="D26"/>
  <c r="C26"/>
  <c r="I25"/>
  <c r="H25"/>
  <c r="J25" s="1"/>
  <c r="G25"/>
  <c r="E25"/>
  <c r="I24"/>
  <c r="H24"/>
  <c r="G24"/>
  <c r="F24"/>
  <c r="E24"/>
  <c r="D24"/>
  <c r="C24"/>
  <c r="I23"/>
  <c r="H23"/>
  <c r="J23" s="1"/>
  <c r="G23"/>
  <c r="E23"/>
  <c r="I22"/>
  <c r="H22"/>
  <c r="G22"/>
  <c r="F22"/>
  <c r="E22"/>
  <c r="D22"/>
  <c r="C22"/>
  <c r="I21"/>
  <c r="H21"/>
  <c r="J21" s="1"/>
  <c r="G21"/>
  <c r="E21"/>
  <c r="I20"/>
  <c r="H20"/>
  <c r="G20"/>
  <c r="F20"/>
  <c r="E20"/>
  <c r="D20"/>
  <c r="C20"/>
  <c r="I19"/>
  <c r="H19"/>
  <c r="J19" s="1"/>
  <c r="G19"/>
  <c r="E19"/>
  <c r="I18"/>
  <c r="H18"/>
  <c r="J18" s="1"/>
  <c r="G18"/>
  <c r="E18"/>
  <c r="I17"/>
  <c r="H17"/>
  <c r="J17" s="1"/>
  <c r="G17"/>
  <c r="E17"/>
  <c r="I16"/>
  <c r="H16"/>
  <c r="J16" s="1"/>
  <c r="G16"/>
  <c r="E16"/>
  <c r="I15"/>
  <c r="H15"/>
  <c r="J15" s="1"/>
  <c r="G15"/>
  <c r="E15"/>
  <c r="I14"/>
  <c r="H14"/>
  <c r="J14" s="1"/>
  <c r="G14"/>
  <c r="E14"/>
  <c r="I13"/>
  <c r="H13"/>
  <c r="J13" s="1"/>
  <c r="G13"/>
  <c r="G12" s="1"/>
  <c r="E13"/>
  <c r="I12"/>
  <c r="H12"/>
  <c r="F12"/>
  <c r="E12"/>
  <c r="D12"/>
  <c r="C12"/>
  <c r="I57" i="9" l="1"/>
  <c r="H57"/>
  <c r="J57" s="1"/>
  <c r="G57"/>
  <c r="E57"/>
  <c r="I56"/>
  <c r="H56"/>
  <c r="G56"/>
  <c r="F56"/>
  <c r="E56"/>
  <c r="D56"/>
  <c r="C56"/>
  <c r="K55"/>
  <c r="I55"/>
  <c r="H55"/>
  <c r="J55" s="1"/>
  <c r="G55"/>
  <c r="I54"/>
  <c r="G54"/>
  <c r="F54"/>
  <c r="E54"/>
  <c r="D54"/>
  <c r="C54"/>
  <c r="K53"/>
  <c r="I53"/>
  <c r="I52" s="1"/>
  <c r="H53"/>
  <c r="J53" s="1"/>
  <c r="G53"/>
  <c r="G52" s="1"/>
  <c r="H52"/>
  <c r="F52"/>
  <c r="E52"/>
  <c r="D52"/>
  <c r="C52"/>
  <c r="K51"/>
  <c r="I51"/>
  <c r="I50" s="1"/>
  <c r="H51"/>
  <c r="J51" s="1"/>
  <c r="G51"/>
  <c r="G50" s="1"/>
  <c r="H50"/>
  <c r="F50"/>
  <c r="E50"/>
  <c r="D50"/>
  <c r="C50"/>
  <c r="K49"/>
  <c r="I49"/>
  <c r="I48" s="1"/>
  <c r="H49"/>
  <c r="J49" s="1"/>
  <c r="G49"/>
  <c r="G48" s="1"/>
  <c r="H48"/>
  <c r="F48"/>
  <c r="E48"/>
  <c r="D48"/>
  <c r="C48"/>
  <c r="K47"/>
  <c r="I47"/>
  <c r="H47"/>
  <c r="J47" s="1"/>
  <c r="G47"/>
  <c r="I46"/>
  <c r="H46"/>
  <c r="J46" s="1"/>
  <c r="G46"/>
  <c r="K45"/>
  <c r="I45"/>
  <c r="H45"/>
  <c r="J45" s="1"/>
  <c r="G45"/>
  <c r="I44"/>
  <c r="I43" s="1"/>
  <c r="H44"/>
  <c r="J44" s="1"/>
  <c r="G44"/>
  <c r="G43" s="1"/>
  <c r="H43"/>
  <c r="F43"/>
  <c r="E43"/>
  <c r="D43"/>
  <c r="C43"/>
  <c r="I42"/>
  <c r="H42"/>
  <c r="J42" s="1"/>
  <c r="G42"/>
  <c r="E42"/>
  <c r="D42"/>
  <c r="I41"/>
  <c r="G41"/>
  <c r="F41"/>
  <c r="E41"/>
  <c r="D41"/>
  <c r="C41"/>
  <c r="I40"/>
  <c r="H40"/>
  <c r="J40" s="1"/>
  <c r="G40"/>
  <c r="E40"/>
  <c r="I39"/>
  <c r="H39"/>
  <c r="J39" s="1"/>
  <c r="G39"/>
  <c r="E39"/>
  <c r="I38"/>
  <c r="H38"/>
  <c r="G38"/>
  <c r="F38"/>
  <c r="E38"/>
  <c r="D38"/>
  <c r="C38"/>
  <c r="I37"/>
  <c r="H37"/>
  <c r="J37" s="1"/>
  <c r="G37"/>
  <c r="E37"/>
  <c r="I36"/>
  <c r="H36"/>
  <c r="G36"/>
  <c r="F36"/>
  <c r="E36"/>
  <c r="D36"/>
  <c r="C36"/>
  <c r="I35"/>
  <c r="H35"/>
  <c r="J35" s="1"/>
  <c r="E35"/>
  <c r="I34"/>
  <c r="H34"/>
  <c r="J34" s="1"/>
  <c r="G34"/>
  <c r="E34"/>
  <c r="I33"/>
  <c r="H33"/>
  <c r="J33" s="1"/>
  <c r="G33"/>
  <c r="E33"/>
  <c r="I32"/>
  <c r="H32"/>
  <c r="G32"/>
  <c r="F32"/>
  <c r="E32"/>
  <c r="D32"/>
  <c r="C32"/>
  <c r="I31"/>
  <c r="H31"/>
  <c r="J31" s="1"/>
  <c r="G31"/>
  <c r="E31"/>
  <c r="I30"/>
  <c r="H30"/>
  <c r="J30" s="1"/>
  <c r="G30"/>
  <c r="E30"/>
  <c r="I29"/>
  <c r="H29"/>
  <c r="J29" s="1"/>
  <c r="G29"/>
  <c r="E29"/>
  <c r="I28"/>
  <c r="H28"/>
  <c r="G28"/>
  <c r="F28"/>
  <c r="E28"/>
  <c r="D28"/>
  <c r="C28"/>
  <c r="I27"/>
  <c r="H27"/>
  <c r="J27" s="1"/>
  <c r="G27"/>
  <c r="E27"/>
  <c r="I26"/>
  <c r="H26"/>
  <c r="G26"/>
  <c r="F26"/>
  <c r="E26"/>
  <c r="D26"/>
  <c r="C26"/>
  <c r="I25"/>
  <c r="H25"/>
  <c r="J25" s="1"/>
  <c r="G25"/>
  <c r="E25"/>
  <c r="I24"/>
  <c r="H24"/>
  <c r="G24"/>
  <c r="F24"/>
  <c r="E24"/>
  <c r="D24"/>
  <c r="C24"/>
  <c r="I23"/>
  <c r="H23"/>
  <c r="J23" s="1"/>
  <c r="G23"/>
  <c r="E23"/>
  <c r="I22"/>
  <c r="H22"/>
  <c r="G22"/>
  <c r="F22"/>
  <c r="E22"/>
  <c r="D22"/>
  <c r="C22"/>
  <c r="I21"/>
  <c r="H21"/>
  <c r="J21" s="1"/>
  <c r="G21"/>
  <c r="E21"/>
  <c r="I20"/>
  <c r="H20"/>
  <c r="G20"/>
  <c r="F20"/>
  <c r="E20"/>
  <c r="D20"/>
  <c r="C20"/>
  <c r="I19"/>
  <c r="H19"/>
  <c r="J19" s="1"/>
  <c r="G19"/>
  <c r="E19"/>
  <c r="I18"/>
  <c r="H18"/>
  <c r="J18" s="1"/>
  <c r="G18"/>
  <c r="E18"/>
  <c r="I17"/>
  <c r="H17"/>
  <c r="J17" s="1"/>
  <c r="G17"/>
  <c r="E17"/>
  <c r="I16"/>
  <c r="H16"/>
  <c r="J16" s="1"/>
  <c r="G16"/>
  <c r="E16"/>
  <c r="I15"/>
  <c r="H15"/>
  <c r="J15" s="1"/>
  <c r="G15"/>
  <c r="E15"/>
  <c r="I14"/>
  <c r="H14"/>
  <c r="J14" s="1"/>
  <c r="G14"/>
  <c r="E14"/>
  <c r="I13"/>
  <c r="H13"/>
  <c r="J13" s="1"/>
  <c r="G13"/>
  <c r="G12" s="1"/>
  <c r="E13"/>
  <c r="I12"/>
  <c r="H12"/>
  <c r="F12"/>
  <c r="E12"/>
  <c r="D12"/>
  <c r="C12"/>
  <c r="H41" l="1"/>
  <c r="H54"/>
  <c r="K55" i="8" l="1"/>
  <c r="I55"/>
  <c r="H55"/>
  <c r="J55" s="1"/>
  <c r="G55"/>
  <c r="G54" s="1"/>
  <c r="I54"/>
  <c r="H54"/>
  <c r="F54"/>
  <c r="E54"/>
  <c r="D54"/>
  <c r="C54"/>
  <c r="K53"/>
  <c r="I53"/>
  <c r="H53"/>
  <c r="J53" s="1"/>
  <c r="G53"/>
  <c r="G52" s="1"/>
  <c r="I52"/>
  <c r="H52"/>
  <c r="F52"/>
  <c r="E52"/>
  <c r="D52"/>
  <c r="C52"/>
  <c r="K51"/>
  <c r="I51"/>
  <c r="H51"/>
  <c r="J51" s="1"/>
  <c r="G51"/>
  <c r="G50" s="1"/>
  <c r="I50"/>
  <c r="H50"/>
  <c r="F50"/>
  <c r="E50"/>
  <c r="D50"/>
  <c r="C50"/>
  <c r="K49"/>
  <c r="I49"/>
  <c r="I48" s="1"/>
  <c r="H49"/>
  <c r="J49" s="1"/>
  <c r="G49"/>
  <c r="G48" s="1"/>
  <c r="H48"/>
  <c r="F48"/>
  <c r="E48"/>
  <c r="D48"/>
  <c r="C48"/>
  <c r="K47"/>
  <c r="I47"/>
  <c r="H47"/>
  <c r="J47" s="1"/>
  <c r="G47"/>
  <c r="I46"/>
  <c r="H46"/>
  <c r="J46" s="1"/>
  <c r="G46"/>
  <c r="K45"/>
  <c r="I45"/>
  <c r="H45"/>
  <c r="J45" s="1"/>
  <c r="G45"/>
  <c r="I44"/>
  <c r="I43" s="1"/>
  <c r="H44"/>
  <c r="J44" s="1"/>
  <c r="G44"/>
  <c r="G43" s="1"/>
  <c r="H43"/>
  <c r="F43"/>
  <c r="E43"/>
  <c r="D43"/>
  <c r="C43"/>
  <c r="I42"/>
  <c r="I41" s="1"/>
  <c r="H42"/>
  <c r="J42" s="1"/>
  <c r="G42"/>
  <c r="E42"/>
  <c r="D42"/>
  <c r="G41"/>
  <c r="F41"/>
  <c r="E41"/>
  <c r="D41"/>
  <c r="C41"/>
  <c r="I40"/>
  <c r="H40"/>
  <c r="J40" s="1"/>
  <c r="G40"/>
  <c r="E40"/>
  <c r="I39"/>
  <c r="H39"/>
  <c r="J39" s="1"/>
  <c r="G39"/>
  <c r="E39"/>
  <c r="I38"/>
  <c r="H38"/>
  <c r="G38"/>
  <c r="F38"/>
  <c r="E38"/>
  <c r="D38"/>
  <c r="C38"/>
  <c r="I37"/>
  <c r="H37"/>
  <c r="J37" s="1"/>
  <c r="G37"/>
  <c r="E37"/>
  <c r="I36"/>
  <c r="H36"/>
  <c r="G36"/>
  <c r="F36"/>
  <c r="E36"/>
  <c r="D36"/>
  <c r="C36"/>
  <c r="I35"/>
  <c r="H35"/>
  <c r="J35" s="1"/>
  <c r="G35"/>
  <c r="E35"/>
  <c r="I34"/>
  <c r="H34"/>
  <c r="J34" s="1"/>
  <c r="G34"/>
  <c r="E34"/>
  <c r="I33"/>
  <c r="H33"/>
  <c r="J33" s="1"/>
  <c r="G33"/>
  <c r="E33"/>
  <c r="I32"/>
  <c r="H32"/>
  <c r="G32"/>
  <c r="F32"/>
  <c r="E32"/>
  <c r="D32"/>
  <c r="C32"/>
  <c r="I31"/>
  <c r="H31"/>
  <c r="J31" s="1"/>
  <c r="G31"/>
  <c r="E31"/>
  <c r="I30"/>
  <c r="H30"/>
  <c r="J30" s="1"/>
  <c r="G30"/>
  <c r="E30"/>
  <c r="I29"/>
  <c r="H29"/>
  <c r="J29" s="1"/>
  <c r="G29"/>
  <c r="E29"/>
  <c r="I28"/>
  <c r="H28"/>
  <c r="G28"/>
  <c r="F28"/>
  <c r="E28"/>
  <c r="D28"/>
  <c r="C28"/>
  <c r="I27"/>
  <c r="H27"/>
  <c r="J27" s="1"/>
  <c r="G27"/>
  <c r="E27"/>
  <c r="I26"/>
  <c r="H26"/>
  <c r="G26"/>
  <c r="F26"/>
  <c r="E26"/>
  <c r="D26"/>
  <c r="C26"/>
  <c r="I25"/>
  <c r="H25"/>
  <c r="J25" s="1"/>
  <c r="G25"/>
  <c r="E25"/>
  <c r="I24"/>
  <c r="H24"/>
  <c r="G24"/>
  <c r="F24"/>
  <c r="E24"/>
  <c r="D24"/>
  <c r="C24"/>
  <c r="I23"/>
  <c r="H23"/>
  <c r="J23" s="1"/>
  <c r="G23"/>
  <c r="E23"/>
  <c r="I22"/>
  <c r="H22"/>
  <c r="G22"/>
  <c r="F22"/>
  <c r="E22"/>
  <c r="D22"/>
  <c r="C22"/>
  <c r="I21"/>
  <c r="H21"/>
  <c r="J21" s="1"/>
  <c r="G21"/>
  <c r="E21"/>
  <c r="I20"/>
  <c r="H20"/>
  <c r="G20"/>
  <c r="F20"/>
  <c r="E20"/>
  <c r="D20"/>
  <c r="C20"/>
  <c r="I19"/>
  <c r="H19"/>
  <c r="J19" s="1"/>
  <c r="G19"/>
  <c r="E19"/>
  <c r="I18"/>
  <c r="H18"/>
  <c r="J18" s="1"/>
  <c r="G18"/>
  <c r="E18"/>
  <c r="I17"/>
  <c r="H17"/>
  <c r="J17" s="1"/>
  <c r="G17"/>
  <c r="E17"/>
  <c r="I16"/>
  <c r="H16"/>
  <c r="J16" s="1"/>
  <c r="G16"/>
  <c r="E16"/>
  <c r="I15"/>
  <c r="H15"/>
  <c r="J15" s="1"/>
  <c r="G15"/>
  <c r="E15"/>
  <c r="I14"/>
  <c r="H14"/>
  <c r="J14" s="1"/>
  <c r="G14"/>
  <c r="E14"/>
  <c r="I13"/>
  <c r="H13"/>
  <c r="J13" s="1"/>
  <c r="G13"/>
  <c r="E13"/>
  <c r="I12"/>
  <c r="H12"/>
  <c r="G12"/>
  <c r="F12"/>
  <c r="E12"/>
  <c r="D12"/>
  <c r="C12"/>
  <c r="K55" i="7"/>
  <c r="I55"/>
  <c r="H55"/>
  <c r="J55" s="1"/>
  <c r="G55"/>
  <c r="G54" s="1"/>
  <c r="I54"/>
  <c r="H54"/>
  <c r="F54"/>
  <c r="E54"/>
  <c r="D54"/>
  <c r="C54"/>
  <c r="K53"/>
  <c r="I53"/>
  <c r="I52" s="1"/>
  <c r="H53"/>
  <c r="J53" s="1"/>
  <c r="G53"/>
  <c r="G52" s="1"/>
  <c r="H52"/>
  <c r="F52"/>
  <c r="E52"/>
  <c r="D52"/>
  <c r="C52"/>
  <c r="K51"/>
  <c r="I51"/>
  <c r="H51"/>
  <c r="J51" s="1"/>
  <c r="G51"/>
  <c r="G50" s="1"/>
  <c r="I50"/>
  <c r="H50"/>
  <c r="F50"/>
  <c r="E50"/>
  <c r="D50"/>
  <c r="C50"/>
  <c r="I49"/>
  <c r="H49"/>
  <c r="J49" s="1"/>
  <c r="G49"/>
  <c r="G48" s="1"/>
  <c r="I48"/>
  <c r="H48"/>
  <c r="F48"/>
  <c r="E48"/>
  <c r="D48"/>
  <c r="C48"/>
  <c r="K47"/>
  <c r="I47"/>
  <c r="H47"/>
  <c r="J47" s="1"/>
  <c r="G47"/>
  <c r="I46"/>
  <c r="H46"/>
  <c r="J46" s="1"/>
  <c r="G46"/>
  <c r="K45"/>
  <c r="I45"/>
  <c r="H45"/>
  <c r="J45" s="1"/>
  <c r="G45"/>
  <c r="I44"/>
  <c r="I43" s="1"/>
  <c r="H44"/>
  <c r="J44" s="1"/>
  <c r="G44"/>
  <c r="G43" s="1"/>
  <c r="H43"/>
  <c r="F43"/>
  <c r="E43"/>
  <c r="D43"/>
  <c r="C43"/>
  <c r="I42"/>
  <c r="H42"/>
  <c r="H41" s="1"/>
  <c r="G42"/>
  <c r="E42"/>
  <c r="D42"/>
  <c r="I41"/>
  <c r="G41"/>
  <c r="F41"/>
  <c r="E41"/>
  <c r="D41"/>
  <c r="C41"/>
  <c r="I40"/>
  <c r="H40"/>
  <c r="J40" s="1"/>
  <c r="G40"/>
  <c r="E40"/>
  <c r="I39"/>
  <c r="H39"/>
  <c r="J39" s="1"/>
  <c r="G39"/>
  <c r="E39"/>
  <c r="I38"/>
  <c r="H38"/>
  <c r="G38"/>
  <c r="F38"/>
  <c r="E38"/>
  <c r="D38"/>
  <c r="C38"/>
  <c r="I37"/>
  <c r="H37"/>
  <c r="J37" s="1"/>
  <c r="G37"/>
  <c r="E37"/>
  <c r="I36"/>
  <c r="H36"/>
  <c r="G36"/>
  <c r="F36"/>
  <c r="E36"/>
  <c r="D36"/>
  <c r="C36"/>
  <c r="I35"/>
  <c r="H35"/>
  <c r="J35" s="1"/>
  <c r="G35"/>
  <c r="E35"/>
  <c r="I34"/>
  <c r="H34"/>
  <c r="J34" s="1"/>
  <c r="G34"/>
  <c r="E34"/>
  <c r="I33"/>
  <c r="H33"/>
  <c r="J33" s="1"/>
  <c r="G33"/>
  <c r="E33"/>
  <c r="I32"/>
  <c r="H32"/>
  <c r="G32"/>
  <c r="F32"/>
  <c r="E32"/>
  <c r="D32"/>
  <c r="C32"/>
  <c r="I31"/>
  <c r="H31"/>
  <c r="J31" s="1"/>
  <c r="G31"/>
  <c r="E31"/>
  <c r="I30"/>
  <c r="H30"/>
  <c r="J30" s="1"/>
  <c r="G30"/>
  <c r="E30"/>
  <c r="I29"/>
  <c r="H29"/>
  <c r="J29" s="1"/>
  <c r="G29"/>
  <c r="E29"/>
  <c r="I28"/>
  <c r="H28"/>
  <c r="G28"/>
  <c r="F28"/>
  <c r="E28"/>
  <c r="D28"/>
  <c r="C28"/>
  <c r="I27"/>
  <c r="H27"/>
  <c r="J27" s="1"/>
  <c r="G27"/>
  <c r="E27"/>
  <c r="I26"/>
  <c r="H26"/>
  <c r="G26"/>
  <c r="F26"/>
  <c r="E26"/>
  <c r="D26"/>
  <c r="C26"/>
  <c r="I25"/>
  <c r="H25"/>
  <c r="J25" s="1"/>
  <c r="G25"/>
  <c r="E25"/>
  <c r="I24"/>
  <c r="H24"/>
  <c r="G24"/>
  <c r="F24"/>
  <c r="E24"/>
  <c r="D24"/>
  <c r="C24"/>
  <c r="I23"/>
  <c r="H23"/>
  <c r="J23" s="1"/>
  <c r="G23"/>
  <c r="E23"/>
  <c r="I22"/>
  <c r="H22"/>
  <c r="G22"/>
  <c r="F22"/>
  <c r="E22"/>
  <c r="D22"/>
  <c r="C22"/>
  <c r="I21"/>
  <c r="H21"/>
  <c r="J21" s="1"/>
  <c r="G21"/>
  <c r="E21"/>
  <c r="I20"/>
  <c r="H20"/>
  <c r="G20"/>
  <c r="F20"/>
  <c r="E20"/>
  <c r="D20"/>
  <c r="C20"/>
  <c r="I19"/>
  <c r="H19"/>
  <c r="J19" s="1"/>
  <c r="G19"/>
  <c r="E19"/>
  <c r="I18"/>
  <c r="H18"/>
  <c r="J18" s="1"/>
  <c r="G18"/>
  <c r="E18"/>
  <c r="I17"/>
  <c r="H17"/>
  <c r="J17" s="1"/>
  <c r="G17"/>
  <c r="E17"/>
  <c r="I16"/>
  <c r="H16"/>
  <c r="J16" s="1"/>
  <c r="G16"/>
  <c r="E16"/>
  <c r="I15"/>
  <c r="H15"/>
  <c r="J15" s="1"/>
  <c r="G15"/>
  <c r="E15"/>
  <c r="I14"/>
  <c r="H14"/>
  <c r="J14" s="1"/>
  <c r="G14"/>
  <c r="E14"/>
  <c r="I13"/>
  <c r="H13"/>
  <c r="J13" s="1"/>
  <c r="G13"/>
  <c r="E13"/>
  <c r="I12"/>
  <c r="H12"/>
  <c r="G12"/>
  <c r="F12"/>
  <c r="E12"/>
  <c r="D12"/>
  <c r="C12"/>
  <c r="I55" i="6"/>
  <c r="H55"/>
  <c r="J55" s="1"/>
  <c r="G55"/>
  <c r="G54" s="1"/>
  <c r="I54"/>
  <c r="H54"/>
  <c r="F54"/>
  <c r="E54"/>
  <c r="D54"/>
  <c r="C54"/>
  <c r="K53"/>
  <c r="I53"/>
  <c r="H53"/>
  <c r="J53" s="1"/>
  <c r="G53"/>
  <c r="E53"/>
  <c r="I52"/>
  <c r="H52"/>
  <c r="G52"/>
  <c r="F52"/>
  <c r="E52"/>
  <c r="D52"/>
  <c r="C52"/>
  <c r="K51"/>
  <c r="I51"/>
  <c r="H51"/>
  <c r="J51" s="1"/>
  <c r="G51"/>
  <c r="G50" s="1"/>
  <c r="I50"/>
  <c r="H50"/>
  <c r="F50"/>
  <c r="E50"/>
  <c r="D50"/>
  <c r="C50"/>
  <c r="I49"/>
  <c r="H49"/>
  <c r="G49"/>
  <c r="G48" s="1"/>
  <c r="I48"/>
  <c r="H48"/>
  <c r="F48"/>
  <c r="E48"/>
  <c r="D48"/>
  <c r="C48"/>
  <c r="I47"/>
  <c r="H47"/>
  <c r="J47" s="1"/>
  <c r="G47"/>
  <c r="I46"/>
  <c r="H46"/>
  <c r="J46" s="1"/>
  <c r="G46"/>
  <c r="K45"/>
  <c r="I45"/>
  <c r="H45"/>
  <c r="J45" s="1"/>
  <c r="G45"/>
  <c r="I44"/>
  <c r="I43" s="1"/>
  <c r="H44"/>
  <c r="J44" s="1"/>
  <c r="G44"/>
  <c r="G43" s="1"/>
  <c r="H43"/>
  <c r="F43"/>
  <c r="E43"/>
  <c r="D43"/>
  <c r="C43"/>
  <c r="I42"/>
  <c r="H42"/>
  <c r="H41" s="1"/>
  <c r="G42"/>
  <c r="E42"/>
  <c r="D42"/>
  <c r="I41"/>
  <c r="G41"/>
  <c r="F41"/>
  <c r="E41"/>
  <c r="D41"/>
  <c r="C41"/>
  <c r="I40"/>
  <c r="H40"/>
  <c r="J40" s="1"/>
  <c r="G40"/>
  <c r="E40"/>
  <c r="I39"/>
  <c r="H39"/>
  <c r="J39" s="1"/>
  <c r="G39"/>
  <c r="E39"/>
  <c r="I38"/>
  <c r="H38"/>
  <c r="G38"/>
  <c r="F38"/>
  <c r="E38"/>
  <c r="D38"/>
  <c r="C38"/>
  <c r="I37"/>
  <c r="H37"/>
  <c r="J37" s="1"/>
  <c r="G37"/>
  <c r="E37"/>
  <c r="I36"/>
  <c r="H36"/>
  <c r="G36"/>
  <c r="F36"/>
  <c r="E36"/>
  <c r="D36"/>
  <c r="C36"/>
  <c r="I35"/>
  <c r="H35"/>
  <c r="J35" s="1"/>
  <c r="G35"/>
  <c r="E35"/>
  <c r="I34"/>
  <c r="H34"/>
  <c r="J34" s="1"/>
  <c r="G34"/>
  <c r="E34"/>
  <c r="I33"/>
  <c r="H33"/>
  <c r="J33" s="1"/>
  <c r="G33"/>
  <c r="E33"/>
  <c r="I32"/>
  <c r="H32"/>
  <c r="G32"/>
  <c r="F32"/>
  <c r="E32"/>
  <c r="D32"/>
  <c r="C32"/>
  <c r="I31"/>
  <c r="H31"/>
  <c r="J31" s="1"/>
  <c r="G31"/>
  <c r="E31"/>
  <c r="I30"/>
  <c r="H30"/>
  <c r="J30" s="1"/>
  <c r="G30"/>
  <c r="E30"/>
  <c r="I29"/>
  <c r="H29"/>
  <c r="J29" s="1"/>
  <c r="G29"/>
  <c r="E29"/>
  <c r="I28"/>
  <c r="H28"/>
  <c r="G28"/>
  <c r="F28"/>
  <c r="E28"/>
  <c r="D28"/>
  <c r="C28"/>
  <c r="I27"/>
  <c r="H27"/>
  <c r="J27" s="1"/>
  <c r="G27"/>
  <c r="E27"/>
  <c r="I26"/>
  <c r="H26"/>
  <c r="G26"/>
  <c r="F26"/>
  <c r="E26"/>
  <c r="D26"/>
  <c r="C26"/>
  <c r="I25"/>
  <c r="H25"/>
  <c r="J25" s="1"/>
  <c r="G25"/>
  <c r="E25"/>
  <c r="I24"/>
  <c r="H24"/>
  <c r="G24"/>
  <c r="F24"/>
  <c r="E24"/>
  <c r="D24"/>
  <c r="C24"/>
  <c r="I23"/>
  <c r="H23"/>
  <c r="J23" s="1"/>
  <c r="G23"/>
  <c r="E23"/>
  <c r="I22"/>
  <c r="H22"/>
  <c r="G22"/>
  <c r="F22"/>
  <c r="E22"/>
  <c r="D22"/>
  <c r="C22"/>
  <c r="I21"/>
  <c r="H21"/>
  <c r="J21" s="1"/>
  <c r="G21"/>
  <c r="E21"/>
  <c r="I20"/>
  <c r="H20"/>
  <c r="G20"/>
  <c r="F20"/>
  <c r="E20"/>
  <c r="D20"/>
  <c r="C20"/>
  <c r="I19"/>
  <c r="H19"/>
  <c r="J19" s="1"/>
  <c r="G19"/>
  <c r="E19"/>
  <c r="I18"/>
  <c r="H18"/>
  <c r="J18" s="1"/>
  <c r="G18"/>
  <c r="E18"/>
  <c r="I17"/>
  <c r="H17"/>
  <c r="J17" s="1"/>
  <c r="G17"/>
  <c r="E17"/>
  <c r="I16"/>
  <c r="H16"/>
  <c r="J16" s="1"/>
  <c r="G16"/>
  <c r="E16"/>
  <c r="I15"/>
  <c r="H15"/>
  <c r="J15" s="1"/>
  <c r="G15"/>
  <c r="E15"/>
  <c r="I14"/>
  <c r="H14"/>
  <c r="J14" s="1"/>
  <c r="G14"/>
  <c r="E14"/>
  <c r="I13"/>
  <c r="H13"/>
  <c r="J13" s="1"/>
  <c r="G13"/>
  <c r="E13"/>
  <c r="I12"/>
  <c r="H12"/>
  <c r="G12"/>
  <c r="F12"/>
  <c r="E12"/>
  <c r="D12"/>
  <c r="C12"/>
  <c r="K51" i="5"/>
  <c r="I51"/>
  <c r="H51"/>
  <c r="J51" s="1"/>
  <c r="G51"/>
  <c r="E51"/>
  <c r="I50"/>
  <c r="H50"/>
  <c r="G50"/>
  <c r="F50"/>
  <c r="E50"/>
  <c r="D50"/>
  <c r="C50"/>
  <c r="I49"/>
  <c r="H49"/>
  <c r="G49"/>
  <c r="G48" s="1"/>
  <c r="I48"/>
  <c r="H48"/>
  <c r="F48"/>
  <c r="E48"/>
  <c r="D48"/>
  <c r="C48"/>
  <c r="I47"/>
  <c r="H47"/>
  <c r="G47"/>
  <c r="I46"/>
  <c r="H46"/>
  <c r="J46" s="1"/>
  <c r="G46"/>
  <c r="K45"/>
  <c r="I45"/>
  <c r="H45"/>
  <c r="J45" s="1"/>
  <c r="G45"/>
  <c r="I44"/>
  <c r="I43" s="1"/>
  <c r="H44"/>
  <c r="J44" s="1"/>
  <c r="G44"/>
  <c r="G43" s="1"/>
  <c r="H43"/>
  <c r="F43"/>
  <c r="E43"/>
  <c r="D43"/>
  <c r="C43"/>
  <c r="I42"/>
  <c r="H42"/>
  <c r="H41" s="1"/>
  <c r="G42"/>
  <c r="E42"/>
  <c r="D42"/>
  <c r="I41"/>
  <c r="G41"/>
  <c r="F41"/>
  <c r="E41"/>
  <c r="D41"/>
  <c r="C41"/>
  <c r="I40"/>
  <c r="H40"/>
  <c r="J40" s="1"/>
  <c r="G40"/>
  <c r="E40"/>
  <c r="I39"/>
  <c r="H39"/>
  <c r="J39" s="1"/>
  <c r="G39"/>
  <c r="E39"/>
  <c r="I38"/>
  <c r="H38"/>
  <c r="G38"/>
  <c r="F38"/>
  <c r="E38"/>
  <c r="D38"/>
  <c r="C38"/>
  <c r="I37"/>
  <c r="H37"/>
  <c r="J37" s="1"/>
  <c r="G37"/>
  <c r="E37"/>
  <c r="I36"/>
  <c r="H36"/>
  <c r="G36"/>
  <c r="F36"/>
  <c r="E36"/>
  <c r="D36"/>
  <c r="C36"/>
  <c r="I35"/>
  <c r="H35"/>
  <c r="J35" s="1"/>
  <c r="G35"/>
  <c r="E35"/>
  <c r="I34"/>
  <c r="H34"/>
  <c r="J34" s="1"/>
  <c r="G34"/>
  <c r="E34"/>
  <c r="I33"/>
  <c r="H33"/>
  <c r="J33" s="1"/>
  <c r="G33"/>
  <c r="E33"/>
  <c r="I32"/>
  <c r="H32"/>
  <c r="G32"/>
  <c r="F32"/>
  <c r="E32"/>
  <c r="D32"/>
  <c r="C32"/>
  <c r="I31"/>
  <c r="H31"/>
  <c r="J31" s="1"/>
  <c r="G31"/>
  <c r="E31"/>
  <c r="I30"/>
  <c r="H30"/>
  <c r="J30" s="1"/>
  <c r="G30"/>
  <c r="E30"/>
  <c r="I29"/>
  <c r="H29"/>
  <c r="J29" s="1"/>
  <c r="G29"/>
  <c r="E29"/>
  <c r="I28"/>
  <c r="H28"/>
  <c r="G28"/>
  <c r="F28"/>
  <c r="E28"/>
  <c r="D28"/>
  <c r="C28"/>
  <c r="I27"/>
  <c r="H27"/>
  <c r="J27" s="1"/>
  <c r="G27"/>
  <c r="E27"/>
  <c r="I26"/>
  <c r="H26"/>
  <c r="G26"/>
  <c r="F26"/>
  <c r="E26"/>
  <c r="D26"/>
  <c r="C26"/>
  <c r="I25"/>
  <c r="H25"/>
  <c r="J25" s="1"/>
  <c r="G25"/>
  <c r="E25"/>
  <c r="I24"/>
  <c r="H24"/>
  <c r="G24"/>
  <c r="F24"/>
  <c r="E24"/>
  <c r="D24"/>
  <c r="C24"/>
  <c r="I23"/>
  <c r="H23"/>
  <c r="J23" s="1"/>
  <c r="G23"/>
  <c r="E23"/>
  <c r="I22"/>
  <c r="H22"/>
  <c r="G22"/>
  <c r="F22"/>
  <c r="E22"/>
  <c r="D22"/>
  <c r="C22"/>
  <c r="I21"/>
  <c r="H21"/>
  <c r="J21" s="1"/>
  <c r="G21"/>
  <c r="E21"/>
  <c r="I20"/>
  <c r="H20"/>
  <c r="G20"/>
  <c r="F20"/>
  <c r="E20"/>
  <c r="D20"/>
  <c r="C20"/>
  <c r="I19"/>
  <c r="H19"/>
  <c r="J19" s="1"/>
  <c r="G19"/>
  <c r="E19"/>
  <c r="I18"/>
  <c r="H18"/>
  <c r="J18" s="1"/>
  <c r="G18"/>
  <c r="E18"/>
  <c r="I17"/>
  <c r="H17"/>
  <c r="J17" s="1"/>
  <c r="G17"/>
  <c r="E17"/>
  <c r="I16"/>
  <c r="H16"/>
  <c r="J16" s="1"/>
  <c r="G16"/>
  <c r="E16"/>
  <c r="I15"/>
  <c r="H15"/>
  <c r="J15" s="1"/>
  <c r="G15"/>
  <c r="E15"/>
  <c r="I14"/>
  <c r="H14"/>
  <c r="J14" s="1"/>
  <c r="G14"/>
  <c r="E14"/>
  <c r="I13"/>
  <c r="H13"/>
  <c r="J13" s="1"/>
  <c r="G13"/>
  <c r="E13"/>
  <c r="I12"/>
  <c r="H12"/>
  <c r="G12"/>
  <c r="F12"/>
  <c r="E12"/>
  <c r="D12"/>
  <c r="C12"/>
  <c r="K51" i="4"/>
  <c r="I51"/>
  <c r="H51"/>
  <c r="J51" s="1"/>
  <c r="G51"/>
  <c r="E51"/>
  <c r="I50"/>
  <c r="H50"/>
  <c r="G50"/>
  <c r="F50"/>
  <c r="E50"/>
  <c r="D50"/>
  <c r="C50"/>
  <c r="I49"/>
  <c r="H49"/>
  <c r="J49" s="1"/>
  <c r="G49"/>
  <c r="E49"/>
  <c r="I48"/>
  <c r="H48"/>
  <c r="G48"/>
  <c r="F48"/>
  <c r="E48"/>
  <c r="D48"/>
  <c r="C48"/>
  <c r="K47"/>
  <c r="I47"/>
  <c r="H47"/>
  <c r="J47" s="1"/>
  <c r="G47"/>
  <c r="I46"/>
  <c r="H46"/>
  <c r="J46" s="1"/>
  <c r="G46"/>
  <c r="K45"/>
  <c r="I45"/>
  <c r="H45"/>
  <c r="J45" s="1"/>
  <c r="G45"/>
  <c r="I44"/>
  <c r="I43" s="1"/>
  <c r="H44"/>
  <c r="J44" s="1"/>
  <c r="G44"/>
  <c r="G43" s="1"/>
  <c r="H43"/>
  <c r="F43"/>
  <c r="E43"/>
  <c r="D43"/>
  <c r="C43"/>
  <c r="I42"/>
  <c r="I41" s="1"/>
  <c r="H42"/>
  <c r="H41" s="1"/>
  <c r="G42"/>
  <c r="E42"/>
  <c r="D42"/>
  <c r="G41"/>
  <c r="F41"/>
  <c r="E41"/>
  <c r="D41"/>
  <c r="C41"/>
  <c r="I40"/>
  <c r="H40"/>
  <c r="J40" s="1"/>
  <c r="G40"/>
  <c r="E40"/>
  <c r="I39"/>
  <c r="H39"/>
  <c r="J39" s="1"/>
  <c r="G39"/>
  <c r="E39"/>
  <c r="I38"/>
  <c r="H38"/>
  <c r="G38"/>
  <c r="F38"/>
  <c r="E38"/>
  <c r="D38"/>
  <c r="C38"/>
  <c r="I37"/>
  <c r="H37"/>
  <c r="J37" s="1"/>
  <c r="G37"/>
  <c r="G36" s="1"/>
  <c r="E37"/>
  <c r="D37"/>
  <c r="I36"/>
  <c r="H36"/>
  <c r="F36"/>
  <c r="E36"/>
  <c r="D36"/>
  <c r="C36"/>
  <c r="I35"/>
  <c r="H35"/>
  <c r="J35" s="1"/>
  <c r="E35"/>
  <c r="I34"/>
  <c r="H34"/>
  <c r="J34" s="1"/>
  <c r="E34"/>
  <c r="I33"/>
  <c r="H33"/>
  <c r="J33" s="1"/>
  <c r="E33"/>
  <c r="I32"/>
  <c r="H32"/>
  <c r="G32"/>
  <c r="F32"/>
  <c r="E32"/>
  <c r="D32"/>
  <c r="C32"/>
  <c r="I31"/>
  <c r="H31"/>
  <c r="J31" s="1"/>
  <c r="E31"/>
  <c r="I30"/>
  <c r="H30"/>
  <c r="J30" s="1"/>
  <c r="E30"/>
  <c r="I29"/>
  <c r="H29"/>
  <c r="J29" s="1"/>
  <c r="E29"/>
  <c r="I28"/>
  <c r="H28"/>
  <c r="G28"/>
  <c r="F28"/>
  <c r="E28"/>
  <c r="D28"/>
  <c r="C28"/>
  <c r="I27"/>
  <c r="H27"/>
  <c r="J27" s="1"/>
  <c r="G27"/>
  <c r="E27"/>
  <c r="I26"/>
  <c r="H26"/>
  <c r="G26"/>
  <c r="F26"/>
  <c r="E26"/>
  <c r="D26"/>
  <c r="C26"/>
  <c r="I25"/>
  <c r="H25"/>
  <c r="J25" s="1"/>
  <c r="G25"/>
  <c r="E25"/>
  <c r="I24"/>
  <c r="H24"/>
  <c r="G24"/>
  <c r="F24"/>
  <c r="E24"/>
  <c r="D24"/>
  <c r="C24"/>
  <c r="I23"/>
  <c r="H23"/>
  <c r="J23" s="1"/>
  <c r="G23"/>
  <c r="E23"/>
  <c r="I22"/>
  <c r="H22"/>
  <c r="G22"/>
  <c r="F22"/>
  <c r="E22"/>
  <c r="D22"/>
  <c r="C22"/>
  <c r="I21"/>
  <c r="H21"/>
  <c r="J21" s="1"/>
  <c r="G21"/>
  <c r="E21"/>
  <c r="I20"/>
  <c r="H20"/>
  <c r="G20"/>
  <c r="F20"/>
  <c r="E20"/>
  <c r="D20"/>
  <c r="C20"/>
  <c r="I19"/>
  <c r="H19"/>
  <c r="J19" s="1"/>
  <c r="G19"/>
  <c r="E19"/>
  <c r="I18"/>
  <c r="H18"/>
  <c r="J18" s="1"/>
  <c r="G18"/>
  <c r="E18"/>
  <c r="I17"/>
  <c r="H17"/>
  <c r="J17" s="1"/>
  <c r="G17"/>
  <c r="E17"/>
  <c r="I16"/>
  <c r="H16"/>
  <c r="J16" s="1"/>
  <c r="G16"/>
  <c r="E16"/>
  <c r="I15"/>
  <c r="H15"/>
  <c r="J15" s="1"/>
  <c r="G15"/>
  <c r="E15"/>
  <c r="I14"/>
  <c r="H14"/>
  <c r="J14" s="1"/>
  <c r="G14"/>
  <c r="E14"/>
  <c r="I13"/>
  <c r="H13"/>
  <c r="J13" s="1"/>
  <c r="G13"/>
  <c r="E13"/>
  <c r="I12"/>
  <c r="H12"/>
  <c r="G12"/>
  <c r="F12"/>
  <c r="E12"/>
  <c r="D12"/>
  <c r="C12"/>
  <c r="K51" i="3"/>
  <c r="I51"/>
  <c r="H51"/>
  <c r="J51" s="1"/>
  <c r="G51"/>
  <c r="G50" s="1"/>
  <c r="E51"/>
  <c r="D51"/>
  <c r="I50"/>
  <c r="H50"/>
  <c r="F50"/>
  <c r="E50"/>
  <c r="D50"/>
  <c r="C50"/>
  <c r="I49"/>
  <c r="H49"/>
  <c r="J49" s="1"/>
  <c r="G49"/>
  <c r="E49"/>
  <c r="I48"/>
  <c r="H48"/>
  <c r="G48"/>
  <c r="F48"/>
  <c r="E48"/>
  <c r="D48"/>
  <c r="C48"/>
  <c r="K47"/>
  <c r="I47"/>
  <c r="H47"/>
  <c r="J47" s="1"/>
  <c r="G47"/>
  <c r="I46"/>
  <c r="H46"/>
  <c r="J46" s="1"/>
  <c r="G46"/>
  <c r="K45"/>
  <c r="I45"/>
  <c r="H45"/>
  <c r="J45" s="1"/>
  <c r="G45"/>
  <c r="I44"/>
  <c r="H44"/>
  <c r="J44" s="1"/>
  <c r="G44"/>
  <c r="G43" s="1"/>
  <c r="H43"/>
  <c r="F43"/>
  <c r="E43"/>
  <c r="D43"/>
  <c r="C43"/>
  <c r="I42"/>
  <c r="I41" s="1"/>
  <c r="H42"/>
  <c r="J42" s="1"/>
  <c r="G42"/>
  <c r="E42"/>
  <c r="D42"/>
  <c r="G41"/>
  <c r="F41"/>
  <c r="E41"/>
  <c r="D41"/>
  <c r="C41"/>
  <c r="I40"/>
  <c r="H40"/>
  <c r="J40" s="1"/>
  <c r="G40"/>
  <c r="E40"/>
  <c r="I39"/>
  <c r="H39"/>
  <c r="J39" s="1"/>
  <c r="G39"/>
  <c r="E39"/>
  <c r="I38"/>
  <c r="H38"/>
  <c r="G38"/>
  <c r="F38"/>
  <c r="E38"/>
  <c r="D38"/>
  <c r="C38"/>
  <c r="I37"/>
  <c r="H37"/>
  <c r="J37" s="1"/>
  <c r="G37"/>
  <c r="G36" s="1"/>
  <c r="E37"/>
  <c r="D37"/>
  <c r="I36"/>
  <c r="H36"/>
  <c r="F36"/>
  <c r="E36"/>
  <c r="D36"/>
  <c r="C36"/>
  <c r="I35"/>
  <c r="H35"/>
  <c r="J35" s="1"/>
  <c r="E35"/>
  <c r="I34"/>
  <c r="H34"/>
  <c r="J34" s="1"/>
  <c r="E34"/>
  <c r="I33"/>
  <c r="H33"/>
  <c r="J33" s="1"/>
  <c r="E33"/>
  <c r="I32"/>
  <c r="H32"/>
  <c r="G32"/>
  <c r="F32"/>
  <c r="E32"/>
  <c r="D32"/>
  <c r="C32"/>
  <c r="I31"/>
  <c r="H31"/>
  <c r="J31" s="1"/>
  <c r="G31"/>
  <c r="E31"/>
  <c r="I30"/>
  <c r="H30"/>
  <c r="J30" s="1"/>
  <c r="G30"/>
  <c r="E30"/>
  <c r="I29"/>
  <c r="H29"/>
  <c r="J29" s="1"/>
  <c r="G29"/>
  <c r="E29"/>
  <c r="I28"/>
  <c r="H28"/>
  <c r="G28"/>
  <c r="F28"/>
  <c r="E28"/>
  <c r="D28"/>
  <c r="C28"/>
  <c r="I27"/>
  <c r="H27"/>
  <c r="J27" s="1"/>
  <c r="G27"/>
  <c r="E27"/>
  <c r="I26"/>
  <c r="H26"/>
  <c r="G26"/>
  <c r="F26"/>
  <c r="E26"/>
  <c r="D26"/>
  <c r="C26"/>
  <c r="I25"/>
  <c r="H25"/>
  <c r="J25" s="1"/>
  <c r="G25"/>
  <c r="E25"/>
  <c r="I24"/>
  <c r="H24"/>
  <c r="G24"/>
  <c r="F24"/>
  <c r="E24"/>
  <c r="D24"/>
  <c r="C24"/>
  <c r="I23"/>
  <c r="H23"/>
  <c r="J23" s="1"/>
  <c r="G23"/>
  <c r="E23"/>
  <c r="I22"/>
  <c r="H22"/>
  <c r="G22"/>
  <c r="F22"/>
  <c r="E22"/>
  <c r="D22"/>
  <c r="C22"/>
  <c r="I21"/>
  <c r="H21"/>
  <c r="J21" s="1"/>
  <c r="G21"/>
  <c r="E21"/>
  <c r="I20"/>
  <c r="H20"/>
  <c r="G20"/>
  <c r="F20"/>
  <c r="E20"/>
  <c r="D20"/>
  <c r="C20"/>
  <c r="I19"/>
  <c r="H19"/>
  <c r="J19" s="1"/>
  <c r="G19"/>
  <c r="E19"/>
  <c r="I18"/>
  <c r="H18"/>
  <c r="J18" s="1"/>
  <c r="G18"/>
  <c r="E18"/>
  <c r="I17"/>
  <c r="H17"/>
  <c r="J17" s="1"/>
  <c r="G17"/>
  <c r="E17"/>
  <c r="I16"/>
  <c r="H16"/>
  <c r="J16" s="1"/>
  <c r="G16"/>
  <c r="E16"/>
  <c r="I15"/>
  <c r="H15"/>
  <c r="J15" s="1"/>
  <c r="G15"/>
  <c r="E15"/>
  <c r="I14"/>
  <c r="H14"/>
  <c r="J14" s="1"/>
  <c r="G14"/>
  <c r="E14"/>
  <c r="I13"/>
  <c r="H13"/>
  <c r="J13" s="1"/>
  <c r="G13"/>
  <c r="E13"/>
  <c r="I12"/>
  <c r="H12"/>
  <c r="G12"/>
  <c r="F12"/>
  <c r="E12"/>
  <c r="D12"/>
  <c r="C12"/>
  <c r="H13" i="2"/>
  <c r="I51"/>
  <c r="I50" s="1"/>
  <c r="H51"/>
  <c r="J51" s="1"/>
  <c r="G51"/>
  <c r="G50" s="1"/>
  <c r="E51"/>
  <c r="D51"/>
  <c r="H50"/>
  <c r="F50"/>
  <c r="E50"/>
  <c r="D50"/>
  <c r="C50"/>
  <c r="I49"/>
  <c r="H49"/>
  <c r="J49" s="1"/>
  <c r="G49"/>
  <c r="E49"/>
  <c r="I48"/>
  <c r="H48"/>
  <c r="G48"/>
  <c r="F48"/>
  <c r="E48"/>
  <c r="D48"/>
  <c r="C48"/>
  <c r="K47"/>
  <c r="I47"/>
  <c r="H47"/>
  <c r="J47" s="1"/>
  <c r="G47"/>
  <c r="I46"/>
  <c r="H46"/>
  <c r="J46" s="1"/>
  <c r="G46"/>
  <c r="K45"/>
  <c r="I45"/>
  <c r="H45"/>
  <c r="J45" s="1"/>
  <c r="G45"/>
  <c r="I44"/>
  <c r="I43" s="1"/>
  <c r="H44"/>
  <c r="J44" s="1"/>
  <c r="G44"/>
  <c r="G43" s="1"/>
  <c r="H43"/>
  <c r="F43"/>
  <c r="E43"/>
  <c r="D43"/>
  <c r="C43"/>
  <c r="I42"/>
  <c r="I41" s="1"/>
  <c r="H42"/>
  <c r="H41" s="1"/>
  <c r="G42"/>
  <c r="G41" s="1"/>
  <c r="E42"/>
  <c r="D42"/>
  <c r="F41"/>
  <c r="E41"/>
  <c r="D41"/>
  <c r="C41"/>
  <c r="I40"/>
  <c r="H40"/>
  <c r="J40" s="1"/>
  <c r="G40"/>
  <c r="E40"/>
  <c r="I39"/>
  <c r="H39"/>
  <c r="J39" s="1"/>
  <c r="G39"/>
  <c r="E39"/>
  <c r="I38"/>
  <c r="H38"/>
  <c r="G38"/>
  <c r="F38"/>
  <c r="E38"/>
  <c r="D38"/>
  <c r="C38"/>
  <c r="I37"/>
  <c r="H37"/>
  <c r="J37" s="1"/>
  <c r="G37"/>
  <c r="G36" s="1"/>
  <c r="E37"/>
  <c r="D37"/>
  <c r="I36"/>
  <c r="F36"/>
  <c r="E36"/>
  <c r="D36"/>
  <c r="C36"/>
  <c r="I35"/>
  <c r="H35"/>
  <c r="J35" s="1"/>
  <c r="E35"/>
  <c r="I34"/>
  <c r="H34"/>
  <c r="J34" s="1"/>
  <c r="E34"/>
  <c r="I33"/>
  <c r="H33"/>
  <c r="J33" s="1"/>
  <c r="E33"/>
  <c r="I32"/>
  <c r="H32"/>
  <c r="G32"/>
  <c r="F32"/>
  <c r="E32"/>
  <c r="D32"/>
  <c r="C32"/>
  <c r="I31"/>
  <c r="H31"/>
  <c r="J31" s="1"/>
  <c r="G31"/>
  <c r="E31"/>
  <c r="I30"/>
  <c r="H30"/>
  <c r="J30" s="1"/>
  <c r="G30"/>
  <c r="E30"/>
  <c r="I29"/>
  <c r="H29"/>
  <c r="J29" s="1"/>
  <c r="G29"/>
  <c r="E29"/>
  <c r="I28"/>
  <c r="H28"/>
  <c r="G28"/>
  <c r="F28"/>
  <c r="E28"/>
  <c r="D28"/>
  <c r="C28"/>
  <c r="I27"/>
  <c r="H27"/>
  <c r="J27" s="1"/>
  <c r="G27"/>
  <c r="E27"/>
  <c r="I26"/>
  <c r="H26"/>
  <c r="G26"/>
  <c r="F26"/>
  <c r="E26"/>
  <c r="D26"/>
  <c r="C26"/>
  <c r="I25"/>
  <c r="H25"/>
  <c r="J25" s="1"/>
  <c r="G25"/>
  <c r="E25"/>
  <c r="I24"/>
  <c r="H24"/>
  <c r="G24"/>
  <c r="F24"/>
  <c r="E24"/>
  <c r="D24"/>
  <c r="C24"/>
  <c r="I23"/>
  <c r="H23"/>
  <c r="J23" s="1"/>
  <c r="G23"/>
  <c r="E23"/>
  <c r="I22"/>
  <c r="H22"/>
  <c r="G22"/>
  <c r="F22"/>
  <c r="E22"/>
  <c r="D22"/>
  <c r="C22"/>
  <c r="I21"/>
  <c r="H21"/>
  <c r="J21" s="1"/>
  <c r="G21"/>
  <c r="E21"/>
  <c r="I20"/>
  <c r="H20"/>
  <c r="G20"/>
  <c r="F20"/>
  <c r="E20"/>
  <c r="D20"/>
  <c r="C20"/>
  <c r="I19"/>
  <c r="H19"/>
  <c r="J19" s="1"/>
  <c r="G19"/>
  <c r="E19"/>
  <c r="I18"/>
  <c r="H18"/>
  <c r="J18" s="1"/>
  <c r="G18"/>
  <c r="E18"/>
  <c r="I17"/>
  <c r="H17"/>
  <c r="J17" s="1"/>
  <c r="G17"/>
  <c r="E17"/>
  <c r="I16"/>
  <c r="H16"/>
  <c r="J16" s="1"/>
  <c r="G16"/>
  <c r="E16"/>
  <c r="I15"/>
  <c r="H15"/>
  <c r="J15" s="1"/>
  <c r="G15"/>
  <c r="E15"/>
  <c r="I14"/>
  <c r="H14"/>
  <c r="J14" s="1"/>
  <c r="G14"/>
  <c r="E14"/>
  <c r="I13"/>
  <c r="J13"/>
  <c r="G13"/>
  <c r="G12" s="1"/>
  <c r="E13"/>
  <c r="I12"/>
  <c r="H12"/>
  <c r="F12"/>
  <c r="E12"/>
  <c r="D12"/>
  <c r="C12"/>
  <c r="I52" i="1"/>
  <c r="H52"/>
  <c r="J52" s="1"/>
  <c r="G52"/>
  <c r="G50" s="1"/>
  <c r="I51"/>
  <c r="H51"/>
  <c r="J51" s="1"/>
  <c r="G51"/>
  <c r="E51"/>
  <c r="I50"/>
  <c r="H50"/>
  <c r="F50"/>
  <c r="E50"/>
  <c r="D50"/>
  <c r="C50"/>
  <c r="I49"/>
  <c r="H49"/>
  <c r="J49" s="1"/>
  <c r="G49"/>
  <c r="E49"/>
  <c r="I48"/>
  <c r="H48"/>
  <c r="G48"/>
  <c r="F48"/>
  <c r="E48"/>
  <c r="D48"/>
  <c r="C48"/>
  <c r="K47"/>
  <c r="I47"/>
  <c r="H47"/>
  <c r="J47" s="1"/>
  <c r="G47"/>
  <c r="I46"/>
  <c r="H46"/>
  <c r="J46" s="1"/>
  <c r="G46"/>
  <c r="K45"/>
  <c r="I45"/>
  <c r="H45"/>
  <c r="J45" s="1"/>
  <c r="G45"/>
  <c r="I44"/>
  <c r="H44"/>
  <c r="J44" s="1"/>
  <c r="G44"/>
  <c r="I43"/>
  <c r="H43"/>
  <c r="F43"/>
  <c r="E43"/>
  <c r="D43"/>
  <c r="C43"/>
  <c r="I42"/>
  <c r="H42"/>
  <c r="G42"/>
  <c r="E42"/>
  <c r="E41" s="1"/>
  <c r="I41"/>
  <c r="H41"/>
  <c r="G41"/>
  <c r="F41"/>
  <c r="D41"/>
  <c r="C41"/>
  <c r="I40"/>
  <c r="H40"/>
  <c r="G40"/>
  <c r="E40"/>
  <c r="I39"/>
  <c r="H39"/>
  <c r="G39"/>
  <c r="E39"/>
  <c r="I38"/>
  <c r="H38"/>
  <c r="G38"/>
  <c r="F38"/>
  <c r="E38"/>
  <c r="D38"/>
  <c r="C38"/>
  <c r="I37"/>
  <c r="H37"/>
  <c r="G37"/>
  <c r="E37"/>
  <c r="I36"/>
  <c r="H36"/>
  <c r="G36"/>
  <c r="F36"/>
  <c r="E36"/>
  <c r="D36"/>
  <c r="C36"/>
  <c r="I35"/>
  <c r="H35"/>
  <c r="E35"/>
  <c r="I34"/>
  <c r="H34"/>
  <c r="E34"/>
  <c r="I33"/>
  <c r="H33"/>
  <c r="J33" s="1"/>
  <c r="E33"/>
  <c r="I32"/>
  <c r="H32"/>
  <c r="G32"/>
  <c r="L32" i="12" s="1"/>
  <c r="F32" i="1"/>
  <c r="E32"/>
  <c r="D32"/>
  <c r="C32"/>
  <c r="I30"/>
  <c r="H30"/>
  <c r="G30"/>
  <c r="E30"/>
  <c r="I29"/>
  <c r="H29"/>
  <c r="G29"/>
  <c r="E29"/>
  <c r="I28"/>
  <c r="H28"/>
  <c r="G28"/>
  <c r="F28"/>
  <c r="E28"/>
  <c r="D28"/>
  <c r="C28"/>
  <c r="I27"/>
  <c r="H27"/>
  <c r="J27" s="1"/>
  <c r="G27"/>
  <c r="E27"/>
  <c r="I26"/>
  <c r="H26"/>
  <c r="G26"/>
  <c r="F26"/>
  <c r="E26"/>
  <c r="D26"/>
  <c r="C26"/>
  <c r="I25"/>
  <c r="H25"/>
  <c r="J25" s="1"/>
  <c r="G25"/>
  <c r="E25"/>
  <c r="I24"/>
  <c r="H24"/>
  <c r="G24"/>
  <c r="F24"/>
  <c r="E24"/>
  <c r="D24"/>
  <c r="C24"/>
  <c r="I23"/>
  <c r="H23"/>
  <c r="J23" s="1"/>
  <c r="G23"/>
  <c r="E23"/>
  <c r="I22"/>
  <c r="H22"/>
  <c r="G22"/>
  <c r="F22"/>
  <c r="E22"/>
  <c r="D22"/>
  <c r="C22"/>
  <c r="I21"/>
  <c r="H21"/>
  <c r="J21" s="1"/>
  <c r="G21"/>
  <c r="E21"/>
  <c r="I20"/>
  <c r="H20"/>
  <c r="G20"/>
  <c r="F20"/>
  <c r="E20"/>
  <c r="D20"/>
  <c r="C20"/>
  <c r="I19"/>
  <c r="H19"/>
  <c r="G19"/>
  <c r="E19"/>
  <c r="I18"/>
  <c r="H18"/>
  <c r="G18"/>
  <c r="E18"/>
  <c r="I17"/>
  <c r="H17"/>
  <c r="G17"/>
  <c r="E17"/>
  <c r="I16"/>
  <c r="H16"/>
  <c r="G16"/>
  <c r="E16"/>
  <c r="I15"/>
  <c r="H15"/>
  <c r="G15"/>
  <c r="E15"/>
  <c r="I14"/>
  <c r="H14"/>
  <c r="G14"/>
  <c r="E14"/>
  <c r="I13"/>
  <c r="H13"/>
  <c r="G13"/>
  <c r="G12" s="1"/>
  <c r="E13"/>
  <c r="I12"/>
  <c r="H12"/>
  <c r="M12" i="12" s="1"/>
  <c r="F12" i="1"/>
  <c r="E12"/>
  <c r="D12"/>
  <c r="C12"/>
  <c r="J29" l="1"/>
  <c r="J30"/>
  <c r="J37"/>
  <c r="J13"/>
  <c r="M13" i="12"/>
  <c r="J14" i="1"/>
  <c r="J15"/>
  <c r="J16"/>
  <c r="J17"/>
  <c r="J18"/>
  <c r="J19"/>
  <c r="J34"/>
  <c r="J35"/>
  <c r="J39"/>
  <c r="J40"/>
  <c r="J42"/>
  <c r="G43"/>
  <c r="H41" i="8"/>
  <c r="J42" i="7"/>
  <c r="J42" i="6"/>
  <c r="J42" i="5"/>
  <c r="I43" i="3"/>
  <c r="J42" i="4"/>
  <c r="H36" i="2"/>
  <c r="H41" i="3"/>
  <c r="J42" i="2"/>
</calcChain>
</file>

<file path=xl/sharedStrings.xml><?xml version="1.0" encoding="utf-8"?>
<sst xmlns="http://schemas.openxmlformats.org/spreadsheetml/2006/main" count="1157" uniqueCount="139">
  <si>
    <t>I</t>
  </si>
  <si>
    <t>BXAS - BX Thị Xã Tây Ninh</t>
  </si>
  <si>
    <t>HTX XKLT DL&amp; DV Thống Nhất</t>
  </si>
  <si>
    <t>HTX VT HK Đoàn Kết</t>
  </si>
  <si>
    <t>HTX VTHK &amp; DL Bình Minh</t>
  </si>
  <si>
    <t>DNTN Sơn Ca ( Phước Vinh)</t>
  </si>
  <si>
    <t>CTY TNHH Nam Phát</t>
  </si>
  <si>
    <t>CTY CP Tây Ninh</t>
  </si>
  <si>
    <t>DNTN ANH HUY</t>
  </si>
  <si>
    <t>II</t>
  </si>
  <si>
    <t>BXAS - BX  Tây Ninh ( CLC)</t>
  </si>
  <si>
    <t>CTY TNHH MTV Đồng Phước Tây Ninh</t>
  </si>
  <si>
    <t>III</t>
  </si>
  <si>
    <t xml:space="preserve">BXAS - Bến Cầu ( Tây Ninh)   </t>
  </si>
  <si>
    <t>IV</t>
  </si>
  <si>
    <t>BXAS - DMC ( Tây Ninh)</t>
  </si>
  <si>
    <t>HTX VT HH &amp;HK Minh Châu</t>
  </si>
  <si>
    <t>V</t>
  </si>
  <si>
    <t>BXAS - Phước Minh ( Tây Ninh)</t>
  </si>
  <si>
    <t>VI</t>
  </si>
  <si>
    <t>BXAS - Tân Biên ( Tây Ninh)</t>
  </si>
  <si>
    <t>HTX VTHH &amp;HK ĐB Tân Biên</t>
  </si>
  <si>
    <t>VII</t>
  </si>
  <si>
    <t>BXAS - Tân Châu ( Tây Ninh)</t>
  </si>
  <si>
    <t>HTX VT -HH -HK Tân Châu</t>
  </si>
  <si>
    <t>Cty TNHH Thương mại Dich vụ Thuỳ Linh</t>
  </si>
  <si>
    <t>VIII</t>
  </si>
  <si>
    <t>BXAS - Tân Châu ( CLC)</t>
  </si>
  <si>
    <t>Cty TNHH thương mại Dich vụ Thuỳ Linh</t>
  </si>
  <si>
    <t>IX</t>
  </si>
  <si>
    <t>BXAS - BX Châu Thành ( Tây Ninh)</t>
  </si>
  <si>
    <t>DNTN Châu Thành</t>
  </si>
  <si>
    <t>CTY TNHH MTV Trần Kim Ngân</t>
  </si>
  <si>
    <t>TT</t>
  </si>
  <si>
    <t>Tuyến/Đơn vị Vận tải</t>
  </si>
  <si>
    <t>Theo kế hoạch</t>
  </si>
  <si>
    <t xml:space="preserve">Thực hiện </t>
  </si>
  <si>
    <t>Tỷ lệ % hoạt động /biểu đồ đăng ký</t>
  </si>
  <si>
    <t>Ghi chú
(Biểu đồ đăng ký hoạt động /ngày)</t>
  </si>
  <si>
    <t>Tổng
số xe(xe)</t>
  </si>
  <si>
    <t>Tổng ghế xe (ghế xe)</t>
  </si>
  <si>
    <t>Lượt xe 
xuất bến (lượt)</t>
  </si>
  <si>
    <t>Lượt khách đi xe (khách)</t>
  </si>
  <si>
    <t>X</t>
  </si>
  <si>
    <t xml:space="preserve">BXAS - Phan Rang ( Ninh Thuận)  </t>
  </si>
  <si>
    <t>HTX VT OTO PHAN RANG</t>
  </si>
  <si>
    <t>XI</t>
  </si>
  <si>
    <t>BXAS - BX Đại Lộc (Quãng Nam)</t>
  </si>
  <si>
    <t xml:space="preserve">Cty TNHH DVVT &amp; KD Tổng hợp </t>
  </si>
  <si>
    <t>CN Cty TNHH DVVT &amp; KDTH Tỉnh Quảng Nam</t>
  </si>
  <si>
    <t>CTY CP BICH NGA</t>
  </si>
  <si>
    <t>HTX GTVT ĐAI LỘC</t>
  </si>
  <si>
    <t>XII</t>
  </si>
  <si>
    <t xml:space="preserve">BXAS - BX TP Phía Nam (Huế) </t>
  </si>
  <si>
    <t>Công ty TNHH Phương Ty</t>
  </si>
  <si>
    <t>XIII</t>
  </si>
  <si>
    <t xml:space="preserve">BXAS - BX TP Thái Bình (Thái Bình) </t>
  </si>
  <si>
    <t>Xí nghiệp vận tải Tiến Bộ</t>
  </si>
  <si>
    <t>XIV</t>
  </si>
  <si>
    <t>BXAS - BX Hải Hậu ( Nam Định)</t>
  </si>
  <si>
    <t>Công ty cổ phần Thái Dương Giang</t>
  </si>
  <si>
    <t>Công ty cổ phần Vinh Phúc</t>
  </si>
  <si>
    <t>H/Đ ngày 19</t>
  </si>
  <si>
    <t>XV</t>
  </si>
  <si>
    <t xml:space="preserve">BXAS - BX TP Bắc Ninh (Bắc Ninh) </t>
  </si>
  <si>
    <t>HTX Xe khách Trung Nam</t>
  </si>
  <si>
    <t>XVI</t>
  </si>
  <si>
    <t xml:space="preserve">BXAS - BX Quãng Ngãi (Quãng Ngãi) </t>
  </si>
  <si>
    <t>Công ty cổ phần vận tải Thiên Trang</t>
  </si>
  <si>
    <t>XVII</t>
  </si>
  <si>
    <t xml:space="preserve">BXAS - BX Đông Hà (Quãng Trị) </t>
  </si>
  <si>
    <t>HTX VT Ô tô Đông Hà</t>
  </si>
  <si>
    <t>XVIII</t>
  </si>
  <si>
    <t xml:space="preserve">BXAS - BX Bồng Sơn (Bình Định) </t>
  </si>
  <si>
    <t>HTX VT Ô tô An Lão</t>
  </si>
  <si>
    <t>H/Đ ngày 8</t>
  </si>
  <si>
    <t>XIX</t>
  </si>
  <si>
    <t xml:space="preserve">BXAS - BX Huyện Bù Đăng (Bình Phước) </t>
  </si>
  <si>
    <t>HTX DVVT HH&amp;HK Bù Đăng</t>
  </si>
  <si>
    <t>H/Đ ngày 26</t>
  </si>
  <si>
    <t>XX</t>
  </si>
  <si>
    <t xml:space="preserve">BXAS - BX Krông Năng (Đắk Lắk) </t>
  </si>
  <si>
    <t>HTX VT cơ giới Krông Năng</t>
  </si>
  <si>
    <t>H/Đ ngày 24</t>
  </si>
  <si>
    <t>CÔNG TY CỔ PHẦN BẾN BÃI VẬN TẢI SÀI GÒN</t>
  </si>
  <si>
    <t>CỘNG HÒA XÃ HỘI CHỦ NGHĨA VIỆT NAM</t>
  </si>
  <si>
    <t>(STP.JSC)</t>
  </si>
  <si>
    <t>Độc lập - Tự do - Hạnh phúc</t>
  </si>
  <si>
    <t>BẾN XE AN SƯƠNG</t>
  </si>
  <si>
    <t xml:space="preserve">BÁO CÁO
TÌNH HÌNH HOẠT ĐỘNG CỦA
CÁC TUYẾN VẬN TẢI HÀNH KHÁCH </t>
  </si>
  <si>
    <t xml:space="preserve"> </t>
  </si>
  <si>
    <t>Tháng  12 Năm 2012</t>
  </si>
  <si>
    <r>
      <t>Kính gửi</t>
    </r>
    <r>
      <rPr>
        <b/>
        <i/>
        <sz val="12"/>
        <rFont val="Times New Roman"/>
        <family val="1"/>
      </rPr>
      <t xml:space="preserve">: </t>
    </r>
    <r>
      <rPr>
        <b/>
        <sz val="12"/>
        <rFont val="Times New Roman"/>
        <family val="1"/>
      </rPr>
      <t>SỞ GIAO THÔNG VẬN TẢI THÀNH PHỐ HỒ CHÍ MINH</t>
    </r>
  </si>
  <si>
    <t>Ngày  07  tháng  01  năm  2013</t>
  </si>
  <si>
    <r>
      <t>Nơi nhận</t>
    </r>
    <r>
      <rPr>
        <sz val="10"/>
        <rFont val="Times New Roman"/>
        <family val="1"/>
      </rPr>
      <t>:</t>
    </r>
  </si>
  <si>
    <t>GIÁM ĐỐC</t>
  </si>
  <si>
    <t xml:space="preserve"> - Như trên</t>
  </si>
  <si>
    <t xml:space="preserve"> - BTGĐ</t>
  </si>
  <si>
    <t xml:space="preserve"> - BQL bến xe</t>
  </si>
  <si>
    <t xml:space="preserve"> - Lưu BX (Long)</t>
  </si>
  <si>
    <t xml:space="preserve">CÔNG TY CỔ PHẦN </t>
  </si>
  <si>
    <t>BẾN BÃI VẬN TẢI SÀI GÒN</t>
  </si>
  <si>
    <t>Tháng  01 Năm 2012</t>
  </si>
  <si>
    <r>
      <t>Kính gửi</t>
    </r>
    <r>
      <rPr>
        <b/>
        <i/>
        <sz val="12"/>
        <rFont val="Times New Roman"/>
        <family val="1"/>
      </rPr>
      <t>:</t>
    </r>
    <r>
      <rPr>
        <i/>
        <sz val="12"/>
        <rFont val="Times New Roman"/>
        <family val="1"/>
      </rPr>
      <t xml:space="preserve"> </t>
    </r>
    <r>
      <rPr>
        <sz val="12"/>
        <rFont val="Times New Roman"/>
        <family val="1"/>
      </rPr>
      <t>SỞ GIAO THÔNG VẬN TẢI THÀNH PHỐ HỒ CHÍ MINH</t>
    </r>
  </si>
  <si>
    <t>130916 khách</t>
  </si>
  <si>
    <t>HTX VTTB Huyện Bến Cầu</t>
  </si>
  <si>
    <t xml:space="preserve">BXAS - BX Vinh Hưng ( Huế) </t>
  </si>
  <si>
    <t>Cty TNHH VT &amp; DL Thế Giới Vàng</t>
  </si>
  <si>
    <t>Ngày 03 tháng  02 năm  2012</t>
  </si>
  <si>
    <t xml:space="preserve"> - Lưu BX</t>
  </si>
  <si>
    <t>Tháng  02 Năm 2012</t>
  </si>
  <si>
    <t>Ngày 05 tháng  03 năm  2012</t>
  </si>
  <si>
    <t>Tháng  03 Năm 2012</t>
  </si>
  <si>
    <t>Ngày 03 tháng  4 năm  2012</t>
  </si>
  <si>
    <t>Tháng  04 Năm 2012</t>
  </si>
  <si>
    <t>Ngày 03 tháng  05 năm  2012</t>
  </si>
  <si>
    <t>Tháng  05 Năm 2012</t>
  </si>
  <si>
    <t>ngưng h/động</t>
  </si>
  <si>
    <t>Ngày 01 tháng  06 năm  2012</t>
  </si>
  <si>
    <t>Tháng  06 Năm 2012</t>
  </si>
  <si>
    <t>H/Đ ngày 16</t>
  </si>
  <si>
    <t>Chưa H/Đ</t>
  </si>
  <si>
    <t>H/Đ ngày 17</t>
  </si>
  <si>
    <t>Ngày 02 tháng  7 năm  2012</t>
  </si>
  <si>
    <t>Tháng  07 Năm 2012</t>
  </si>
  <si>
    <t>H/Đ ngày 11/7</t>
  </si>
  <si>
    <t>Ngày 02 tháng  8  năm  2012</t>
  </si>
  <si>
    <t xml:space="preserve"> - Lưu BX (Tuấn)</t>
  </si>
  <si>
    <t>Tháng  08 Năm 2012</t>
  </si>
  <si>
    <t>Ngày 04 tháng  9  năm  2012</t>
  </si>
  <si>
    <t>Tháng  09 Năm 2012</t>
  </si>
  <si>
    <t>Ngày 01  tháng  10  năm  2012</t>
  </si>
  <si>
    <t>Tháng  10 Năm 2012</t>
  </si>
  <si>
    <t>Ngày 01  tháng  11  năm  2012</t>
  </si>
  <si>
    <t>Tháng  11 Năm 2012</t>
  </si>
  <si>
    <t xml:space="preserve">BXAS - BX Đông Hà(Quãng Trị) </t>
  </si>
  <si>
    <t>HTX Ô tô Đông Hà</t>
  </si>
  <si>
    <t>H/Đ ngày 25</t>
  </si>
  <si>
    <t>Ngày 04  tháng  12  năm  2012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</si>
</sst>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b/>
      <sz val="12"/>
      <color indexed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sz val="12"/>
      <name val="Arial"/>
      <family val="2"/>
    </font>
    <font>
      <b/>
      <sz val="12"/>
      <color rgb="FFFF0000"/>
      <name val="Times New Roman"/>
      <family val="1"/>
    </font>
    <font>
      <sz val="14"/>
      <name val="Arial"/>
      <family val="2"/>
    </font>
    <font>
      <b/>
      <u/>
      <sz val="14"/>
      <name val="Times New Roman"/>
      <family val="1"/>
    </font>
    <font>
      <b/>
      <sz val="14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b/>
      <i/>
      <sz val="10"/>
      <name val="Times New Roman"/>
      <family val="1"/>
    </font>
    <font>
      <b/>
      <sz val="16"/>
      <name val="Times New Roman"/>
      <family val="1"/>
    </font>
    <font>
      <i/>
      <sz val="12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3" fontId="1" fillId="2" borderId="2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3" fontId="3" fillId="0" borderId="2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3" fontId="3" fillId="2" borderId="3" xfId="0" applyNumberFormat="1" applyFont="1" applyFill="1" applyBorder="1" applyAlignment="1">
      <alignment horizontal="center" vertical="center"/>
    </xf>
    <xf numFmtId="3" fontId="3" fillId="2" borderId="4" xfId="0" applyNumberFormat="1" applyFont="1" applyFill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3" fontId="3" fillId="0" borderId="2" xfId="0" applyNumberFormat="1" applyFont="1" applyFill="1" applyBorder="1" applyAlignment="1">
      <alignment horizontal="center" vertical="center"/>
    </xf>
    <xf numFmtId="3" fontId="3" fillId="0" borderId="3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6" fillId="0" borderId="0" xfId="0" applyFont="1"/>
    <xf numFmtId="0" fontId="4" fillId="0" borderId="10" xfId="0" applyFont="1" applyBorder="1" applyAlignment="1">
      <alignment vertical="center"/>
    </xf>
    <xf numFmtId="2" fontId="3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2" borderId="10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3" fontId="1" fillId="2" borderId="9" xfId="0" applyNumberFormat="1" applyFont="1" applyFill="1" applyBorder="1" applyAlignment="1">
      <alignment horizontal="center" vertical="center"/>
    </xf>
    <xf numFmtId="3" fontId="3" fillId="2" borderId="13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vertical="center"/>
    </xf>
    <xf numFmtId="0" fontId="4" fillId="0" borderId="12" xfId="0" applyFont="1" applyFill="1" applyBorder="1" applyAlignment="1">
      <alignment vertical="center"/>
    </xf>
    <xf numFmtId="0" fontId="3" fillId="0" borderId="1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vertical="center"/>
    </xf>
    <xf numFmtId="3" fontId="3" fillId="0" borderId="17" xfId="0" applyNumberFormat="1" applyFont="1" applyBorder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3" fontId="6" fillId="0" borderId="0" xfId="0" applyNumberFormat="1" applyFont="1"/>
    <xf numFmtId="0" fontId="6" fillId="0" borderId="0" xfId="0" applyFont="1" applyFill="1"/>
    <xf numFmtId="0" fontId="3" fillId="0" borderId="0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NumberFormat="1" applyFont="1" applyBorder="1" applyAlignment="1">
      <alignment horizontal="center" vertical="center"/>
    </xf>
    <xf numFmtId="3" fontId="3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" fontId="4" fillId="0" borderId="0" xfId="0" applyNumberFormat="1" applyFont="1"/>
    <xf numFmtId="0" fontId="3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2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1" fillId="2" borderId="2" xfId="0" applyFont="1" applyFill="1" applyBorder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/>
    <xf numFmtId="0" fontId="3" fillId="0" borderId="2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/>
    </xf>
    <xf numFmtId="0" fontId="4" fillId="0" borderId="2" xfId="0" applyFont="1" applyBorder="1"/>
    <xf numFmtId="2" fontId="3" fillId="0" borderId="4" xfId="0" applyNumberFormat="1" applyFont="1" applyBorder="1" applyAlignment="1">
      <alignment horizontal="center"/>
    </xf>
    <xf numFmtId="0" fontId="3" fillId="0" borderId="20" xfId="0" applyFont="1" applyFill="1" applyBorder="1" applyAlignment="1">
      <alignment horizontal="center"/>
    </xf>
    <xf numFmtId="0" fontId="3" fillId="0" borderId="21" xfId="0" applyFont="1" applyBorder="1"/>
    <xf numFmtId="0" fontId="3" fillId="0" borderId="17" xfId="0" applyNumberFormat="1" applyFont="1" applyBorder="1" applyAlignment="1">
      <alignment horizontal="center" vertical="center"/>
    </xf>
    <xf numFmtId="0" fontId="3" fillId="0" borderId="21" xfId="0" applyNumberFormat="1" applyFont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/>
    <xf numFmtId="3" fontId="4" fillId="0" borderId="0" xfId="0" applyNumberFormat="1" applyFont="1"/>
    <xf numFmtId="0" fontId="3" fillId="0" borderId="23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/>
    <xf numFmtId="0" fontId="2" fillId="0" borderId="2" xfId="0" applyNumberFormat="1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3" fontId="2" fillId="0" borderId="2" xfId="0" applyNumberFormat="1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/>
    </xf>
    <xf numFmtId="3" fontId="2" fillId="0" borderId="17" xfId="0" applyNumberFormat="1" applyFont="1" applyBorder="1" applyAlignment="1">
      <alignment horizontal="center" vertical="center"/>
    </xf>
    <xf numFmtId="0" fontId="3" fillId="0" borderId="23" xfId="0" applyFont="1" applyBorder="1"/>
    <xf numFmtId="0" fontId="3" fillId="0" borderId="23" xfId="0" applyNumberFormat="1" applyFont="1" applyBorder="1" applyAlignment="1">
      <alignment horizontal="center" vertical="center"/>
    </xf>
    <xf numFmtId="0" fontId="2" fillId="0" borderId="23" xfId="0" applyNumberFormat="1" applyFont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3" fontId="2" fillId="0" borderId="23" xfId="0" applyNumberFormat="1" applyFont="1" applyBorder="1" applyAlignment="1">
      <alignment horizontal="center" vertical="center"/>
    </xf>
    <xf numFmtId="3" fontId="16" fillId="0" borderId="0" xfId="0" applyNumberFormat="1" applyFont="1"/>
    <xf numFmtId="16" fontId="16" fillId="0" borderId="0" xfId="0" applyNumberFormat="1" applyFont="1"/>
    <xf numFmtId="0" fontId="17" fillId="0" borderId="0" xfId="0" applyFont="1"/>
    <xf numFmtId="0" fontId="3" fillId="0" borderId="10" xfId="0" applyFont="1" applyBorder="1"/>
    <xf numFmtId="0" fontId="4" fillId="0" borderId="10" xfId="0" applyFont="1" applyBorder="1"/>
    <xf numFmtId="0" fontId="7" fillId="0" borderId="1" xfId="0" applyFont="1" applyBorder="1" applyAlignment="1">
      <alignment horizontal="center"/>
    </xf>
    <xf numFmtId="0" fontId="1" fillId="2" borderId="10" xfId="0" applyFont="1" applyFill="1" applyBorder="1"/>
    <xf numFmtId="0" fontId="7" fillId="2" borderId="1" xfId="0" applyFont="1" applyFill="1" applyBorder="1" applyAlignment="1">
      <alignment horizontal="center"/>
    </xf>
    <xf numFmtId="0" fontId="3" fillId="0" borderId="24" xfId="0" applyFont="1" applyBorder="1"/>
    <xf numFmtId="2" fontId="3" fillId="0" borderId="19" xfId="0" applyNumberFormat="1" applyFont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1" fillId="2" borderId="12" xfId="0" applyFont="1" applyFill="1" applyBorder="1"/>
    <xf numFmtId="0" fontId="1" fillId="2" borderId="9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3" fillId="0" borderId="19" xfId="0" applyNumberFormat="1" applyFont="1" applyBorder="1" applyAlignment="1">
      <alignment horizontal="center"/>
    </xf>
    <xf numFmtId="0" fontId="3" fillId="0" borderId="0" xfId="0" applyFont="1" applyAlignment="1"/>
    <xf numFmtId="0" fontId="3" fillId="0" borderId="4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3" fillId="0" borderId="2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781050</xdr:colOff>
      <xdr:row>3</xdr:row>
      <xdr:rowOff>47625</xdr:rowOff>
    </xdr:from>
    <xdr:to>
      <xdr:col>1</xdr:col>
      <xdr:colOff>1885950</xdr:colOff>
      <xdr:row>3</xdr:row>
      <xdr:rowOff>49213</xdr:rowOff>
    </xdr:to>
    <xdr:cxnSp macro="">
      <xdr:nvCxnSpPr>
        <xdr:cNvPr id="2" name="Straight Connector 1"/>
        <xdr:cNvCxnSpPr/>
      </xdr:nvCxnSpPr>
      <xdr:spPr>
        <a:xfrm>
          <a:off x="1200150" y="561975"/>
          <a:ext cx="110490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771525</xdr:colOff>
      <xdr:row>3</xdr:row>
      <xdr:rowOff>66675</xdr:rowOff>
    </xdr:from>
    <xdr:to>
      <xdr:col>1</xdr:col>
      <xdr:colOff>1876425</xdr:colOff>
      <xdr:row>3</xdr:row>
      <xdr:rowOff>68263</xdr:rowOff>
    </xdr:to>
    <xdr:cxnSp macro="">
      <xdr:nvCxnSpPr>
        <xdr:cNvPr id="2" name="Straight Connector 1"/>
        <xdr:cNvCxnSpPr/>
      </xdr:nvCxnSpPr>
      <xdr:spPr>
        <a:xfrm>
          <a:off x="1095375" y="742950"/>
          <a:ext cx="110490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771525</xdr:colOff>
      <xdr:row>3</xdr:row>
      <xdr:rowOff>66675</xdr:rowOff>
    </xdr:from>
    <xdr:to>
      <xdr:col>1</xdr:col>
      <xdr:colOff>1876425</xdr:colOff>
      <xdr:row>3</xdr:row>
      <xdr:rowOff>68263</xdr:rowOff>
    </xdr:to>
    <xdr:cxnSp macro="">
      <xdr:nvCxnSpPr>
        <xdr:cNvPr id="2" name="Straight Connector 1"/>
        <xdr:cNvCxnSpPr/>
      </xdr:nvCxnSpPr>
      <xdr:spPr>
        <a:xfrm>
          <a:off x="1095375" y="742950"/>
          <a:ext cx="110490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771525</xdr:colOff>
      <xdr:row>3</xdr:row>
      <xdr:rowOff>66675</xdr:rowOff>
    </xdr:from>
    <xdr:to>
      <xdr:col>1</xdr:col>
      <xdr:colOff>1876425</xdr:colOff>
      <xdr:row>3</xdr:row>
      <xdr:rowOff>68263</xdr:rowOff>
    </xdr:to>
    <xdr:cxnSp macro="">
      <xdr:nvCxnSpPr>
        <xdr:cNvPr id="2" name="Straight Connector 1"/>
        <xdr:cNvCxnSpPr/>
      </xdr:nvCxnSpPr>
      <xdr:spPr>
        <a:xfrm>
          <a:off x="1095375" y="742950"/>
          <a:ext cx="110490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771525</xdr:colOff>
      <xdr:row>3</xdr:row>
      <xdr:rowOff>66675</xdr:rowOff>
    </xdr:from>
    <xdr:to>
      <xdr:col>1</xdr:col>
      <xdr:colOff>1876425</xdr:colOff>
      <xdr:row>3</xdr:row>
      <xdr:rowOff>68263</xdr:rowOff>
    </xdr:to>
    <xdr:cxnSp macro="">
      <xdr:nvCxnSpPr>
        <xdr:cNvPr id="2" name="Straight Connector 1"/>
        <xdr:cNvCxnSpPr/>
      </xdr:nvCxnSpPr>
      <xdr:spPr>
        <a:xfrm>
          <a:off x="1095375" y="742950"/>
          <a:ext cx="110490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771525</xdr:colOff>
      <xdr:row>3</xdr:row>
      <xdr:rowOff>66675</xdr:rowOff>
    </xdr:from>
    <xdr:to>
      <xdr:col>1</xdr:col>
      <xdr:colOff>1876425</xdr:colOff>
      <xdr:row>3</xdr:row>
      <xdr:rowOff>68263</xdr:rowOff>
    </xdr:to>
    <xdr:cxnSp macro="">
      <xdr:nvCxnSpPr>
        <xdr:cNvPr id="2" name="Straight Connector 1"/>
        <xdr:cNvCxnSpPr/>
      </xdr:nvCxnSpPr>
      <xdr:spPr>
        <a:xfrm>
          <a:off x="1095375" y="742950"/>
          <a:ext cx="110490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771525</xdr:colOff>
      <xdr:row>4</xdr:row>
      <xdr:rowOff>66675</xdr:rowOff>
    </xdr:from>
    <xdr:to>
      <xdr:col>1</xdr:col>
      <xdr:colOff>1876425</xdr:colOff>
      <xdr:row>4</xdr:row>
      <xdr:rowOff>68263</xdr:rowOff>
    </xdr:to>
    <xdr:cxnSp macro="">
      <xdr:nvCxnSpPr>
        <xdr:cNvPr id="2" name="Straight Connector 1"/>
        <xdr:cNvCxnSpPr/>
      </xdr:nvCxnSpPr>
      <xdr:spPr>
        <a:xfrm>
          <a:off x="1095375" y="981075"/>
          <a:ext cx="110490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781050</xdr:colOff>
      <xdr:row>3</xdr:row>
      <xdr:rowOff>47625</xdr:rowOff>
    </xdr:from>
    <xdr:to>
      <xdr:col>1</xdr:col>
      <xdr:colOff>1885950</xdr:colOff>
      <xdr:row>3</xdr:row>
      <xdr:rowOff>49213</xdr:rowOff>
    </xdr:to>
    <xdr:cxnSp macro="">
      <xdr:nvCxnSpPr>
        <xdr:cNvPr id="2" name="Straight Connector 1"/>
        <xdr:cNvCxnSpPr/>
      </xdr:nvCxnSpPr>
      <xdr:spPr>
        <a:xfrm>
          <a:off x="1200150" y="561975"/>
          <a:ext cx="110490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ANG%20THEO%20DOI%20SL%20&amp;%20DT%202012/Thang%2001%20nam%20201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BANG%20THEO%20DOI%20SL%20&amp;%20DT%202012/10%20n&#259;m%20201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BANG%20THEO%20DOI%20SL%20&amp;%20DT%202012/11%20n&#259;m%20201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BANG%20THEO%20DOI%20SL%20&amp;%20DT%202012/12%20n&#259;m%2020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ANG%20THEO%20DOI%20SL%20&amp;%20DT%202012/02%20n&#259;m%2020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BANG%20THEO%20DOI%20SL%20&amp;%20DT%202012/03%20n&#259;m%20201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ANG%20THEO%20DOI%20SL%20&amp;%20DT%202012/04%20n&#259;m%20201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BANG%20THEO%20DOI%20SL%20&amp;%20DT%202012/05%20n&#259;m%20201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BANG%20THEO%20DOI%20SL%20&amp;%20DT%202012/06%20n&#259;m%20201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BANG%20THEO%20DOI%20SL%20&amp;%20DT%202012/07%20n&#259;m%2020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BANG%20THEO%20DOI%20SL%20&amp;%20DT%202012/08%20n&#259;m%20201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BANG%20THEO%20DOI%20SL%20&amp;%20DT%202012/09%20n&#259;m%2020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C SỞ GTVT "/>
      <sheetName val="BC-PKHĐT"/>
      <sheetName val="BÁO CÁO THÁNG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/>
      <sheetData sheetId="1">
        <row r="13">
          <cell r="F13">
            <v>578872200</v>
          </cell>
        </row>
      </sheetData>
      <sheetData sheetId="2"/>
      <sheetData sheetId="3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12</v>
          </cell>
          <cell r="H10">
            <v>324</v>
          </cell>
          <cell r="I10">
            <v>336</v>
          </cell>
        </row>
        <row r="11">
          <cell r="D11">
            <v>2</v>
          </cell>
          <cell r="H11">
            <v>52</v>
          </cell>
          <cell r="I11">
            <v>54</v>
          </cell>
        </row>
        <row r="12">
          <cell r="E12">
            <v>1</v>
          </cell>
          <cell r="H12">
            <v>44</v>
          </cell>
          <cell r="I12">
            <v>46</v>
          </cell>
        </row>
        <row r="14">
          <cell r="C14">
            <v>37</v>
          </cell>
          <cell r="H14">
            <v>555</v>
          </cell>
          <cell r="I14">
            <v>592</v>
          </cell>
        </row>
        <row r="15">
          <cell r="D15">
            <v>11</v>
          </cell>
          <cell r="H15">
            <v>165</v>
          </cell>
          <cell r="I15">
            <v>176</v>
          </cell>
        </row>
        <row r="16">
          <cell r="D16">
            <v>17</v>
          </cell>
          <cell r="H16">
            <v>255</v>
          </cell>
          <cell r="I16">
            <v>272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105</v>
          </cell>
          <cell r="H21">
            <v>1605</v>
          </cell>
          <cell r="I21">
            <v>1711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6</v>
          </cell>
          <cell r="H29">
            <v>140</v>
          </cell>
          <cell r="I29">
            <v>146</v>
          </cell>
        </row>
        <row r="30">
          <cell r="E30">
            <v>6</v>
          </cell>
          <cell r="H30">
            <v>144</v>
          </cell>
          <cell r="I30">
            <v>150</v>
          </cell>
        </row>
        <row r="32">
          <cell r="E32">
            <v>7</v>
          </cell>
          <cell r="H32">
            <v>189</v>
          </cell>
        </row>
        <row r="33">
          <cell r="E33">
            <v>8</v>
          </cell>
          <cell r="H33">
            <v>200</v>
          </cell>
        </row>
        <row r="34">
          <cell r="E34">
            <v>1</v>
          </cell>
          <cell r="H34">
            <v>33</v>
          </cell>
        </row>
        <row r="36">
          <cell r="E36">
            <v>18</v>
          </cell>
          <cell r="H36">
            <v>270</v>
          </cell>
          <cell r="I36">
            <v>288</v>
          </cell>
        </row>
        <row r="38">
          <cell r="E38">
            <v>0</v>
          </cell>
          <cell r="H38">
            <v>0</v>
          </cell>
        </row>
        <row r="39">
          <cell r="E39">
            <v>1</v>
          </cell>
          <cell r="H39">
            <v>40</v>
          </cell>
          <cell r="I39">
            <v>42</v>
          </cell>
        </row>
        <row r="40">
          <cell r="E40">
            <v>0</v>
          </cell>
          <cell r="H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6">
          <cell r="E46">
            <v>1</v>
          </cell>
          <cell r="H46">
            <v>28</v>
          </cell>
          <cell r="I46">
            <v>29</v>
          </cell>
        </row>
        <row r="48">
          <cell r="E48">
            <v>1</v>
          </cell>
          <cell r="H48">
            <v>15</v>
          </cell>
          <cell r="I48">
            <v>16</v>
          </cell>
        </row>
        <row r="49">
          <cell r="E49">
            <v>5</v>
          </cell>
          <cell r="H49">
            <v>75</v>
          </cell>
          <cell r="I49">
            <v>80</v>
          </cell>
        </row>
        <row r="51">
          <cell r="E51">
            <v>0</v>
          </cell>
          <cell r="H51">
            <v>0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</row>
        <row r="57">
          <cell r="E57">
            <v>0</v>
          </cell>
          <cell r="H57">
            <v>0</v>
          </cell>
        </row>
      </sheetData>
      <sheetData sheetId="4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7</v>
          </cell>
          <cell r="H10">
            <v>191</v>
          </cell>
          <cell r="I10">
            <v>198</v>
          </cell>
        </row>
        <row r="11">
          <cell r="D11">
            <v>1</v>
          </cell>
          <cell r="H11">
            <v>28</v>
          </cell>
          <cell r="I11">
            <v>29</v>
          </cell>
        </row>
        <row r="12">
          <cell r="E12">
            <v>1</v>
          </cell>
          <cell r="H12">
            <v>44</v>
          </cell>
          <cell r="I12">
            <v>46</v>
          </cell>
        </row>
        <row r="14">
          <cell r="C14">
            <v>45</v>
          </cell>
          <cell r="H14">
            <v>675</v>
          </cell>
          <cell r="I14">
            <v>720</v>
          </cell>
        </row>
        <row r="15">
          <cell r="D15">
            <v>11</v>
          </cell>
          <cell r="H15">
            <v>165</v>
          </cell>
          <cell r="I15">
            <v>176</v>
          </cell>
        </row>
        <row r="16">
          <cell r="D16">
            <v>22</v>
          </cell>
          <cell r="H16">
            <v>329</v>
          </cell>
          <cell r="I16">
            <v>351</v>
          </cell>
        </row>
        <row r="17">
          <cell r="E17">
            <v>3</v>
          </cell>
          <cell r="H17">
            <v>45</v>
          </cell>
          <cell r="I17">
            <v>48</v>
          </cell>
        </row>
        <row r="18">
          <cell r="E18">
            <v>2</v>
          </cell>
          <cell r="H18">
            <v>30</v>
          </cell>
          <cell r="I18">
            <v>32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125</v>
          </cell>
          <cell r="H21">
            <v>1905</v>
          </cell>
          <cell r="I21">
            <v>2031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6</v>
          </cell>
          <cell r="H29">
            <v>148</v>
          </cell>
          <cell r="I29">
            <v>154</v>
          </cell>
        </row>
        <row r="30">
          <cell r="E30">
            <v>3</v>
          </cell>
          <cell r="H30">
            <v>68</v>
          </cell>
          <cell r="I30">
            <v>71</v>
          </cell>
        </row>
        <row r="32">
          <cell r="E32">
            <v>9</v>
          </cell>
          <cell r="H32">
            <v>253</v>
          </cell>
        </row>
        <row r="33">
          <cell r="E33">
            <v>8</v>
          </cell>
          <cell r="H33">
            <v>214</v>
          </cell>
        </row>
        <row r="34">
          <cell r="E34">
            <v>1</v>
          </cell>
          <cell r="H34">
            <v>33</v>
          </cell>
        </row>
        <row r="36">
          <cell r="E36">
            <v>20</v>
          </cell>
          <cell r="H36">
            <v>300</v>
          </cell>
          <cell r="I36">
            <v>320</v>
          </cell>
        </row>
        <row r="38">
          <cell r="E38">
            <v>2</v>
          </cell>
          <cell r="H38">
            <v>88</v>
          </cell>
          <cell r="I38">
            <v>92</v>
          </cell>
        </row>
        <row r="39">
          <cell r="E39">
            <v>0</v>
          </cell>
          <cell r="H39">
            <v>0</v>
          </cell>
        </row>
        <row r="40">
          <cell r="E40">
            <v>0</v>
          </cell>
          <cell r="H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6">
          <cell r="E46">
            <v>1</v>
          </cell>
          <cell r="H46">
            <v>28</v>
          </cell>
          <cell r="I46">
            <v>29</v>
          </cell>
        </row>
        <row r="48">
          <cell r="E48">
            <v>1</v>
          </cell>
          <cell r="H48">
            <v>15</v>
          </cell>
          <cell r="I48">
            <v>16</v>
          </cell>
        </row>
        <row r="49">
          <cell r="E49">
            <v>5</v>
          </cell>
          <cell r="H49">
            <v>75</v>
          </cell>
          <cell r="I49">
            <v>80</v>
          </cell>
        </row>
        <row r="51">
          <cell r="E51">
            <v>0</v>
          </cell>
          <cell r="H51">
            <v>0</v>
          </cell>
        </row>
        <row r="53">
          <cell r="E53">
            <v>0</v>
          </cell>
          <cell r="H53">
            <v>0</v>
          </cell>
        </row>
        <row r="55">
          <cell r="E55">
            <v>1</v>
          </cell>
          <cell r="H55">
            <v>38</v>
          </cell>
          <cell r="I55">
            <v>40</v>
          </cell>
        </row>
        <row r="57">
          <cell r="E57">
            <v>0</v>
          </cell>
          <cell r="H57">
            <v>0</v>
          </cell>
        </row>
      </sheetData>
      <sheetData sheetId="5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11</v>
          </cell>
          <cell r="H10">
            <v>301</v>
          </cell>
          <cell r="I10">
            <v>312</v>
          </cell>
        </row>
        <row r="11">
          <cell r="D11">
            <v>1</v>
          </cell>
          <cell r="H11">
            <v>28</v>
          </cell>
          <cell r="I11">
            <v>29</v>
          </cell>
        </row>
        <row r="12">
          <cell r="E12">
            <v>1</v>
          </cell>
          <cell r="H12">
            <v>44</v>
          </cell>
          <cell r="I12">
            <v>46</v>
          </cell>
        </row>
        <row r="14">
          <cell r="C14">
            <v>26</v>
          </cell>
          <cell r="H14">
            <v>390</v>
          </cell>
          <cell r="I14">
            <v>416</v>
          </cell>
        </row>
        <row r="15">
          <cell r="D15">
            <v>18</v>
          </cell>
          <cell r="H15">
            <v>270</v>
          </cell>
          <cell r="I15">
            <v>288</v>
          </cell>
        </row>
        <row r="16">
          <cell r="D16">
            <v>24</v>
          </cell>
          <cell r="H16">
            <v>358</v>
          </cell>
          <cell r="I16">
            <v>382</v>
          </cell>
        </row>
        <row r="17">
          <cell r="E17">
            <v>2</v>
          </cell>
          <cell r="H17">
            <v>30</v>
          </cell>
          <cell r="I17">
            <v>32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119</v>
          </cell>
          <cell r="H21">
            <v>1845</v>
          </cell>
          <cell r="I21">
            <v>1966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120</v>
          </cell>
          <cell r="I29">
            <v>125</v>
          </cell>
        </row>
        <row r="30">
          <cell r="E30">
            <v>7</v>
          </cell>
          <cell r="H30">
            <v>167</v>
          </cell>
          <cell r="I30">
            <v>174</v>
          </cell>
        </row>
        <row r="32">
          <cell r="E32">
            <v>7</v>
          </cell>
          <cell r="H32">
            <v>194</v>
          </cell>
        </row>
        <row r="33">
          <cell r="E33">
            <v>9</v>
          </cell>
          <cell r="H33">
            <v>239</v>
          </cell>
        </row>
        <row r="34">
          <cell r="E34">
            <v>1</v>
          </cell>
          <cell r="H34">
            <v>33</v>
          </cell>
        </row>
        <row r="36">
          <cell r="E36">
            <v>19</v>
          </cell>
          <cell r="H36">
            <v>285</v>
          </cell>
          <cell r="I36">
            <v>304</v>
          </cell>
        </row>
        <row r="38">
          <cell r="E38">
            <v>1</v>
          </cell>
          <cell r="H38">
            <v>44</v>
          </cell>
          <cell r="I38">
            <v>46</v>
          </cell>
        </row>
        <row r="39">
          <cell r="E39">
            <v>0</v>
          </cell>
          <cell r="H39">
            <v>0</v>
          </cell>
          <cell r="I39">
            <v>0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6">
          <cell r="E46">
            <v>1</v>
          </cell>
          <cell r="H46">
            <v>28</v>
          </cell>
          <cell r="I46">
            <v>29</v>
          </cell>
        </row>
        <row r="48">
          <cell r="E48">
            <v>2</v>
          </cell>
          <cell r="H48">
            <v>30</v>
          </cell>
          <cell r="I48">
            <v>32</v>
          </cell>
        </row>
        <row r="49">
          <cell r="E49">
            <v>6</v>
          </cell>
          <cell r="H49">
            <v>103</v>
          </cell>
          <cell r="I49">
            <v>109</v>
          </cell>
        </row>
        <row r="51">
          <cell r="E51">
            <v>1</v>
          </cell>
          <cell r="H51">
            <v>36</v>
          </cell>
          <cell r="I51">
            <v>38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6">
        <row r="9">
          <cell r="C9">
            <v>1</v>
          </cell>
          <cell r="H9">
            <v>24</v>
          </cell>
          <cell r="I9">
            <v>25</v>
          </cell>
        </row>
        <row r="10">
          <cell r="H10">
            <v>0</v>
          </cell>
          <cell r="I10">
            <v>0</v>
          </cell>
        </row>
        <row r="11"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C14">
            <v>27</v>
          </cell>
          <cell r="H14">
            <v>405</v>
          </cell>
          <cell r="I14">
            <v>432</v>
          </cell>
        </row>
        <row r="15">
          <cell r="D15">
            <v>9</v>
          </cell>
          <cell r="H15">
            <v>135</v>
          </cell>
          <cell r="I15">
            <v>144</v>
          </cell>
        </row>
        <row r="16">
          <cell r="D16">
            <v>13</v>
          </cell>
          <cell r="H16">
            <v>195</v>
          </cell>
          <cell r="I16">
            <v>208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92</v>
          </cell>
          <cell r="H21">
            <v>1380</v>
          </cell>
          <cell r="I21">
            <v>1472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112</v>
          </cell>
          <cell r="I29">
            <v>117</v>
          </cell>
        </row>
        <row r="30">
          <cell r="E30">
            <v>7</v>
          </cell>
          <cell r="H30">
            <v>167</v>
          </cell>
          <cell r="I30">
            <v>174</v>
          </cell>
        </row>
        <row r="32">
          <cell r="E32">
            <v>6</v>
          </cell>
          <cell r="H32">
            <v>163</v>
          </cell>
        </row>
        <row r="33">
          <cell r="E33">
            <v>9</v>
          </cell>
          <cell r="H33">
            <v>239</v>
          </cell>
        </row>
        <row r="34">
          <cell r="E34">
            <v>1</v>
          </cell>
          <cell r="H34">
            <v>33</v>
          </cell>
        </row>
        <row r="36">
          <cell r="E36">
            <v>18</v>
          </cell>
          <cell r="H36">
            <v>270</v>
          </cell>
          <cell r="I36">
            <v>288</v>
          </cell>
        </row>
        <row r="38">
          <cell r="E38">
            <v>0</v>
          </cell>
          <cell r="H38">
            <v>0</v>
          </cell>
          <cell r="I38">
            <v>0</v>
          </cell>
        </row>
        <row r="39">
          <cell r="E39">
            <v>1</v>
          </cell>
          <cell r="H39">
            <v>40</v>
          </cell>
          <cell r="I39">
            <v>42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3">
          <cell r="E43">
            <v>2</v>
          </cell>
          <cell r="H43">
            <v>80</v>
          </cell>
          <cell r="I43">
            <v>84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6">
          <cell r="E46">
            <v>2</v>
          </cell>
          <cell r="H46">
            <v>56</v>
          </cell>
          <cell r="I46">
            <v>58</v>
          </cell>
        </row>
        <row r="48">
          <cell r="E48">
            <v>1</v>
          </cell>
          <cell r="H48">
            <v>15</v>
          </cell>
          <cell r="I48">
            <v>16</v>
          </cell>
        </row>
        <row r="49">
          <cell r="E49">
            <v>3</v>
          </cell>
          <cell r="H49">
            <v>45</v>
          </cell>
          <cell r="I49">
            <v>48</v>
          </cell>
        </row>
        <row r="51">
          <cell r="E51">
            <v>0</v>
          </cell>
          <cell r="H51">
            <v>0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7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3</v>
          </cell>
          <cell r="H10">
            <v>80</v>
          </cell>
          <cell r="I10">
            <v>83</v>
          </cell>
        </row>
        <row r="11"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C14">
            <v>27</v>
          </cell>
          <cell r="H14">
            <v>405</v>
          </cell>
          <cell r="I14">
            <v>432</v>
          </cell>
        </row>
        <row r="15">
          <cell r="D15">
            <v>10</v>
          </cell>
          <cell r="H15">
            <v>150</v>
          </cell>
          <cell r="I15">
            <v>160</v>
          </cell>
        </row>
        <row r="16">
          <cell r="D16">
            <v>16</v>
          </cell>
          <cell r="H16">
            <v>240</v>
          </cell>
          <cell r="I16">
            <v>256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2</v>
          </cell>
          <cell r="H19">
            <v>30</v>
          </cell>
          <cell r="I19">
            <v>32</v>
          </cell>
        </row>
        <row r="21">
          <cell r="E21">
            <v>84</v>
          </cell>
          <cell r="H21">
            <v>1260</v>
          </cell>
          <cell r="I21">
            <v>1344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112</v>
          </cell>
          <cell r="I29">
            <v>117</v>
          </cell>
        </row>
        <row r="30">
          <cell r="E30">
            <v>6</v>
          </cell>
          <cell r="H30">
            <v>139</v>
          </cell>
          <cell r="I30">
            <v>145</v>
          </cell>
        </row>
        <row r="32">
          <cell r="E32">
            <v>6</v>
          </cell>
          <cell r="H32">
            <v>171</v>
          </cell>
        </row>
        <row r="33">
          <cell r="E33">
            <v>7</v>
          </cell>
          <cell r="H33">
            <v>177</v>
          </cell>
        </row>
        <row r="34">
          <cell r="E34">
            <v>1</v>
          </cell>
          <cell r="H34">
            <v>33</v>
          </cell>
        </row>
        <row r="36">
          <cell r="E36">
            <v>19</v>
          </cell>
          <cell r="H36">
            <v>285</v>
          </cell>
          <cell r="I36">
            <v>304</v>
          </cell>
        </row>
        <row r="38">
          <cell r="E38">
            <v>1</v>
          </cell>
          <cell r="H38">
            <v>44</v>
          </cell>
          <cell r="I38">
            <v>46</v>
          </cell>
        </row>
        <row r="39">
          <cell r="E39">
            <v>0</v>
          </cell>
          <cell r="H39">
            <v>0</v>
          </cell>
          <cell r="I39">
            <v>0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6">
          <cell r="E46">
            <v>1</v>
          </cell>
          <cell r="H46">
            <v>28</v>
          </cell>
          <cell r="I46">
            <v>29</v>
          </cell>
        </row>
        <row r="48">
          <cell r="E48">
            <v>1</v>
          </cell>
          <cell r="H48">
            <v>15</v>
          </cell>
          <cell r="I48">
            <v>16</v>
          </cell>
        </row>
        <row r="49">
          <cell r="E49">
            <v>4</v>
          </cell>
          <cell r="H49">
            <v>73</v>
          </cell>
          <cell r="I49">
            <v>77</v>
          </cell>
        </row>
        <row r="51">
          <cell r="E51">
            <v>0</v>
          </cell>
          <cell r="H51">
            <v>0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1</v>
          </cell>
          <cell r="H55">
            <v>38</v>
          </cell>
          <cell r="I55">
            <v>40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8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2</v>
          </cell>
          <cell r="H10">
            <v>52</v>
          </cell>
          <cell r="I10">
            <v>54</v>
          </cell>
        </row>
        <row r="11">
          <cell r="D11">
            <v>1</v>
          </cell>
          <cell r="H11">
            <v>28</v>
          </cell>
          <cell r="I11">
            <v>29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C14">
            <v>32</v>
          </cell>
          <cell r="H14">
            <v>480</v>
          </cell>
          <cell r="I14">
            <v>512</v>
          </cell>
        </row>
        <row r="15">
          <cell r="D15">
            <v>10</v>
          </cell>
          <cell r="H15">
            <v>150</v>
          </cell>
          <cell r="I15">
            <v>160</v>
          </cell>
        </row>
        <row r="16">
          <cell r="D16">
            <v>19</v>
          </cell>
          <cell r="H16">
            <v>284</v>
          </cell>
          <cell r="I16">
            <v>303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3</v>
          </cell>
          <cell r="H19">
            <v>45</v>
          </cell>
          <cell r="I19">
            <v>48</v>
          </cell>
        </row>
        <row r="21">
          <cell r="E21">
            <v>90</v>
          </cell>
          <cell r="H21">
            <v>1350</v>
          </cell>
          <cell r="I21">
            <v>1440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112</v>
          </cell>
          <cell r="I29">
            <v>117</v>
          </cell>
        </row>
        <row r="30">
          <cell r="E30">
            <v>6</v>
          </cell>
          <cell r="H30">
            <v>135</v>
          </cell>
          <cell r="I30">
            <v>141</v>
          </cell>
        </row>
        <row r="32">
          <cell r="E32">
            <v>5</v>
          </cell>
          <cell r="H32">
            <v>143</v>
          </cell>
        </row>
        <row r="33">
          <cell r="E33">
            <v>7</v>
          </cell>
          <cell r="H33">
            <v>179</v>
          </cell>
        </row>
        <row r="34">
          <cell r="E34">
            <v>1</v>
          </cell>
          <cell r="H34">
            <v>33</v>
          </cell>
        </row>
        <row r="36">
          <cell r="E36">
            <v>19</v>
          </cell>
          <cell r="H36">
            <v>285</v>
          </cell>
          <cell r="I36">
            <v>304</v>
          </cell>
        </row>
        <row r="38">
          <cell r="E38">
            <v>2</v>
          </cell>
          <cell r="H38">
            <v>88</v>
          </cell>
          <cell r="I38">
            <v>92</v>
          </cell>
        </row>
        <row r="39">
          <cell r="E39">
            <v>0</v>
          </cell>
          <cell r="H39">
            <v>0</v>
          </cell>
          <cell r="I39">
            <v>0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6">
          <cell r="E46">
            <v>1</v>
          </cell>
          <cell r="H46">
            <v>28</v>
          </cell>
          <cell r="I46">
            <v>29</v>
          </cell>
        </row>
        <row r="48">
          <cell r="E48">
            <v>1</v>
          </cell>
          <cell r="H48">
            <v>15</v>
          </cell>
          <cell r="I48">
            <v>16</v>
          </cell>
        </row>
        <row r="49">
          <cell r="E49">
            <v>4</v>
          </cell>
          <cell r="H49">
            <v>60</v>
          </cell>
          <cell r="I49">
            <v>64</v>
          </cell>
        </row>
        <row r="51">
          <cell r="H51">
            <v>0</v>
          </cell>
        </row>
        <row r="53">
          <cell r="E53">
            <v>1</v>
          </cell>
          <cell r="H53">
            <v>36</v>
          </cell>
          <cell r="I53">
            <v>38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9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8</v>
          </cell>
          <cell r="H10">
            <v>216</v>
          </cell>
          <cell r="I10">
            <v>224</v>
          </cell>
        </row>
        <row r="11"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C14">
            <v>26</v>
          </cell>
          <cell r="H14">
            <v>390</v>
          </cell>
          <cell r="I14">
            <v>416</v>
          </cell>
        </row>
        <row r="15">
          <cell r="D15">
            <v>10</v>
          </cell>
          <cell r="H15">
            <v>150</v>
          </cell>
          <cell r="I15">
            <v>160</v>
          </cell>
        </row>
        <row r="16">
          <cell r="D16">
            <v>22</v>
          </cell>
          <cell r="H16">
            <v>329</v>
          </cell>
          <cell r="I16">
            <v>351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0</v>
          </cell>
          <cell r="H18">
            <v>0</v>
          </cell>
          <cell r="I18">
            <v>0</v>
          </cell>
        </row>
        <row r="19">
          <cell r="E19">
            <v>2</v>
          </cell>
          <cell r="H19">
            <v>30</v>
          </cell>
          <cell r="I19">
            <v>32</v>
          </cell>
        </row>
        <row r="21">
          <cell r="E21">
            <v>105</v>
          </cell>
          <cell r="H21">
            <v>1635</v>
          </cell>
          <cell r="I21">
            <v>1742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120</v>
          </cell>
          <cell r="I29">
            <v>125</v>
          </cell>
        </row>
        <row r="30">
          <cell r="E30">
            <v>6</v>
          </cell>
          <cell r="H30">
            <v>126</v>
          </cell>
          <cell r="I30">
            <v>132</v>
          </cell>
        </row>
        <row r="32">
          <cell r="E32">
            <v>5</v>
          </cell>
          <cell r="H32">
            <v>135</v>
          </cell>
        </row>
        <row r="33">
          <cell r="E33">
            <v>4</v>
          </cell>
          <cell r="H33">
            <v>173</v>
          </cell>
        </row>
        <row r="34">
          <cell r="E34">
            <v>1</v>
          </cell>
          <cell r="H34">
            <v>33</v>
          </cell>
        </row>
        <row r="36">
          <cell r="E36">
            <v>19</v>
          </cell>
          <cell r="H36">
            <v>285</v>
          </cell>
          <cell r="I36">
            <v>304</v>
          </cell>
        </row>
        <row r="38">
          <cell r="E38">
            <v>0</v>
          </cell>
          <cell r="H38">
            <v>0</v>
          </cell>
          <cell r="I38">
            <v>0</v>
          </cell>
        </row>
        <row r="39">
          <cell r="E39">
            <v>1</v>
          </cell>
          <cell r="H39">
            <v>40</v>
          </cell>
          <cell r="I39">
            <v>42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6">
          <cell r="E46">
            <v>0</v>
          </cell>
          <cell r="H46">
            <v>0</v>
          </cell>
          <cell r="I46">
            <v>0</v>
          </cell>
        </row>
        <row r="48">
          <cell r="E48">
            <v>1</v>
          </cell>
          <cell r="H48">
            <v>15</v>
          </cell>
          <cell r="I48">
            <v>16</v>
          </cell>
        </row>
        <row r="49">
          <cell r="E49">
            <v>4</v>
          </cell>
          <cell r="H49">
            <v>60</v>
          </cell>
          <cell r="I49">
            <v>64</v>
          </cell>
        </row>
        <row r="51">
          <cell r="E51">
            <v>1</v>
          </cell>
          <cell r="H51">
            <v>33</v>
          </cell>
          <cell r="I51">
            <v>35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1</v>
          </cell>
          <cell r="H55">
            <v>38</v>
          </cell>
          <cell r="I55">
            <v>40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10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5</v>
          </cell>
          <cell r="H10">
            <v>132</v>
          </cell>
          <cell r="I10">
            <v>137</v>
          </cell>
        </row>
        <row r="11">
          <cell r="D11">
            <v>1</v>
          </cell>
          <cell r="H11">
            <v>28</v>
          </cell>
          <cell r="I11">
            <v>29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C14">
            <v>32</v>
          </cell>
          <cell r="H14">
            <v>480</v>
          </cell>
          <cell r="I14">
            <v>512</v>
          </cell>
        </row>
        <row r="15">
          <cell r="D15">
            <v>12</v>
          </cell>
          <cell r="H15">
            <v>180</v>
          </cell>
          <cell r="I15">
            <v>192</v>
          </cell>
        </row>
        <row r="16">
          <cell r="D16">
            <v>22</v>
          </cell>
          <cell r="H16">
            <v>329</v>
          </cell>
          <cell r="I16">
            <v>351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0</v>
          </cell>
          <cell r="H18">
            <v>0</v>
          </cell>
          <cell r="I18">
            <v>0</v>
          </cell>
        </row>
        <row r="19">
          <cell r="E19">
            <v>2</v>
          </cell>
          <cell r="H19">
            <v>30</v>
          </cell>
          <cell r="I19">
            <v>32</v>
          </cell>
        </row>
        <row r="21">
          <cell r="E21">
            <v>106</v>
          </cell>
          <cell r="H21">
            <v>1590</v>
          </cell>
          <cell r="I21">
            <v>1696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116</v>
          </cell>
          <cell r="I29">
            <v>121</v>
          </cell>
        </row>
        <row r="30">
          <cell r="E30">
            <v>8</v>
          </cell>
          <cell r="H30">
            <v>196</v>
          </cell>
          <cell r="I30">
            <v>204</v>
          </cell>
        </row>
        <row r="32">
          <cell r="E32">
            <v>7</v>
          </cell>
          <cell r="H32">
            <v>191</v>
          </cell>
        </row>
        <row r="33">
          <cell r="E33">
            <v>6</v>
          </cell>
          <cell r="H33">
            <v>145</v>
          </cell>
        </row>
        <row r="34">
          <cell r="E34">
            <v>1</v>
          </cell>
          <cell r="H34">
            <v>33</v>
          </cell>
        </row>
        <row r="36">
          <cell r="E36">
            <v>19</v>
          </cell>
          <cell r="H36">
            <v>285</v>
          </cell>
          <cell r="I36">
            <v>304</v>
          </cell>
        </row>
        <row r="38">
          <cell r="E38">
            <v>1</v>
          </cell>
          <cell r="H38">
            <v>44</v>
          </cell>
          <cell r="I38">
            <v>46</v>
          </cell>
        </row>
        <row r="39">
          <cell r="E39">
            <v>0</v>
          </cell>
          <cell r="H39">
            <v>0</v>
          </cell>
          <cell r="I39">
            <v>0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6">
          <cell r="E46">
            <v>1</v>
          </cell>
          <cell r="H46">
            <v>28</v>
          </cell>
          <cell r="I46">
            <v>29</v>
          </cell>
        </row>
        <row r="48">
          <cell r="E48">
            <v>1</v>
          </cell>
          <cell r="H48">
            <v>15</v>
          </cell>
          <cell r="I48">
            <v>16</v>
          </cell>
        </row>
        <row r="49">
          <cell r="E49">
            <v>4</v>
          </cell>
          <cell r="H49">
            <v>60</v>
          </cell>
          <cell r="I49">
            <v>64</v>
          </cell>
        </row>
        <row r="51">
          <cell r="E51">
            <v>0</v>
          </cell>
          <cell r="H51">
            <v>0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11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2</v>
          </cell>
          <cell r="H10">
            <v>52</v>
          </cell>
          <cell r="I10">
            <v>54</v>
          </cell>
        </row>
        <row r="11"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C14">
            <v>26</v>
          </cell>
          <cell r="H14">
            <v>390</v>
          </cell>
          <cell r="I14">
            <v>416</v>
          </cell>
        </row>
        <row r="15">
          <cell r="D15">
            <v>11</v>
          </cell>
          <cell r="H15">
            <v>165</v>
          </cell>
          <cell r="I15">
            <v>176</v>
          </cell>
        </row>
        <row r="16">
          <cell r="D16">
            <v>18</v>
          </cell>
          <cell r="H16">
            <v>269</v>
          </cell>
          <cell r="I16">
            <v>287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106</v>
          </cell>
          <cell r="H21">
            <v>1620</v>
          </cell>
          <cell r="I21">
            <v>1727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108</v>
          </cell>
          <cell r="I29">
            <v>113</v>
          </cell>
        </row>
        <row r="30">
          <cell r="E30">
            <v>6</v>
          </cell>
          <cell r="H30">
            <v>135</v>
          </cell>
          <cell r="I30">
            <v>141</v>
          </cell>
        </row>
        <row r="32">
          <cell r="E32">
            <v>7</v>
          </cell>
          <cell r="H32">
            <v>199</v>
          </cell>
        </row>
        <row r="33">
          <cell r="E33">
            <v>6</v>
          </cell>
          <cell r="H33">
            <v>149</v>
          </cell>
        </row>
        <row r="34">
          <cell r="E34">
            <v>1</v>
          </cell>
          <cell r="H34">
            <v>33</v>
          </cell>
        </row>
        <row r="36">
          <cell r="E36">
            <v>19</v>
          </cell>
          <cell r="H36">
            <v>285</v>
          </cell>
          <cell r="I36">
            <v>304</v>
          </cell>
        </row>
        <row r="38">
          <cell r="E38">
            <v>1</v>
          </cell>
          <cell r="H38">
            <v>44</v>
          </cell>
          <cell r="I38">
            <v>46</v>
          </cell>
        </row>
        <row r="39">
          <cell r="E39">
            <v>1</v>
          </cell>
          <cell r="H39">
            <v>40</v>
          </cell>
          <cell r="I39">
            <v>42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3">
          <cell r="E43">
            <v>2</v>
          </cell>
          <cell r="H43">
            <v>80</v>
          </cell>
          <cell r="I43">
            <v>84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6">
          <cell r="E46">
            <v>1</v>
          </cell>
          <cell r="H46">
            <v>28</v>
          </cell>
          <cell r="I46">
            <v>29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49">
          <cell r="E49">
            <v>5</v>
          </cell>
          <cell r="H49">
            <v>88</v>
          </cell>
          <cell r="I49">
            <v>93</v>
          </cell>
        </row>
        <row r="51">
          <cell r="E51">
            <v>1</v>
          </cell>
          <cell r="H51">
            <v>36</v>
          </cell>
          <cell r="I51">
            <v>38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1</v>
          </cell>
          <cell r="H55">
            <v>38</v>
          </cell>
          <cell r="I55">
            <v>40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12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2</v>
          </cell>
          <cell r="H10">
            <v>52</v>
          </cell>
          <cell r="I10">
            <v>54</v>
          </cell>
        </row>
        <row r="11"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C14">
            <v>26</v>
          </cell>
          <cell r="H14">
            <v>390</v>
          </cell>
          <cell r="I14">
            <v>416</v>
          </cell>
        </row>
        <row r="15">
          <cell r="D15">
            <v>12</v>
          </cell>
          <cell r="H15">
            <v>180</v>
          </cell>
          <cell r="I15">
            <v>192</v>
          </cell>
        </row>
        <row r="16">
          <cell r="D16">
            <v>15</v>
          </cell>
          <cell r="H16">
            <v>225</v>
          </cell>
          <cell r="I16">
            <v>240</v>
          </cell>
        </row>
        <row r="17">
          <cell r="E17">
            <v>0</v>
          </cell>
          <cell r="H17">
            <v>0</v>
          </cell>
          <cell r="I17">
            <v>0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83</v>
          </cell>
          <cell r="H21">
            <v>1245</v>
          </cell>
          <cell r="I21">
            <v>1328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24</v>
          </cell>
          <cell r="I25">
            <v>25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116</v>
          </cell>
          <cell r="I29">
            <v>121</v>
          </cell>
        </row>
        <row r="30">
          <cell r="E30">
            <v>6</v>
          </cell>
          <cell r="H30">
            <v>130</v>
          </cell>
          <cell r="I30">
            <v>136</v>
          </cell>
        </row>
        <row r="32">
          <cell r="E32">
            <v>6</v>
          </cell>
          <cell r="H32">
            <v>163</v>
          </cell>
        </row>
        <row r="33">
          <cell r="E33">
            <v>9</v>
          </cell>
          <cell r="H33">
            <v>244</v>
          </cell>
        </row>
        <row r="34">
          <cell r="E34">
            <v>1</v>
          </cell>
          <cell r="H34">
            <v>33</v>
          </cell>
        </row>
        <row r="36">
          <cell r="E36">
            <v>18</v>
          </cell>
          <cell r="H36">
            <v>270</v>
          </cell>
          <cell r="I36">
            <v>288</v>
          </cell>
        </row>
        <row r="38">
          <cell r="E38">
            <v>1</v>
          </cell>
          <cell r="H38">
            <v>44</v>
          </cell>
          <cell r="I38">
            <v>46</v>
          </cell>
        </row>
        <row r="39">
          <cell r="E39">
            <v>0</v>
          </cell>
          <cell r="H39">
            <v>0</v>
          </cell>
          <cell r="I39">
            <v>0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6">
          <cell r="E46">
            <v>2</v>
          </cell>
          <cell r="H46">
            <v>56</v>
          </cell>
          <cell r="I46">
            <v>58</v>
          </cell>
        </row>
        <row r="48">
          <cell r="E48">
            <v>1</v>
          </cell>
          <cell r="H48">
            <v>15</v>
          </cell>
          <cell r="I48">
            <v>16</v>
          </cell>
        </row>
        <row r="49">
          <cell r="E49">
            <v>4</v>
          </cell>
          <cell r="H49">
            <v>60</v>
          </cell>
          <cell r="I49">
            <v>64</v>
          </cell>
        </row>
        <row r="51">
          <cell r="E51">
            <v>0</v>
          </cell>
          <cell r="H51">
            <v>0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43</v>
          </cell>
          <cell r="I57">
            <v>45</v>
          </cell>
        </row>
      </sheetData>
      <sheetData sheetId="13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3</v>
          </cell>
          <cell r="H10">
            <v>80</v>
          </cell>
          <cell r="I10">
            <v>83</v>
          </cell>
        </row>
        <row r="11"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C14">
            <v>30</v>
          </cell>
          <cell r="H14">
            <v>450</v>
          </cell>
          <cell r="I14">
            <v>480</v>
          </cell>
        </row>
        <row r="15">
          <cell r="D15">
            <v>11</v>
          </cell>
          <cell r="H15">
            <v>165</v>
          </cell>
          <cell r="I15">
            <v>176</v>
          </cell>
        </row>
        <row r="16">
          <cell r="D16">
            <v>16</v>
          </cell>
          <cell r="H16">
            <v>239</v>
          </cell>
          <cell r="I16">
            <v>255</v>
          </cell>
        </row>
        <row r="17">
          <cell r="E17">
            <v>0</v>
          </cell>
          <cell r="H17">
            <v>0</v>
          </cell>
          <cell r="I17">
            <v>0</v>
          </cell>
        </row>
        <row r="18">
          <cell r="E18">
            <v>2</v>
          </cell>
          <cell r="H18">
            <v>30</v>
          </cell>
          <cell r="I18">
            <v>32</v>
          </cell>
        </row>
        <row r="19">
          <cell r="E19">
            <v>2</v>
          </cell>
          <cell r="H19">
            <v>30</v>
          </cell>
          <cell r="I19">
            <v>32</v>
          </cell>
        </row>
        <row r="21">
          <cell r="E21">
            <v>83</v>
          </cell>
          <cell r="H21">
            <v>1245</v>
          </cell>
          <cell r="I21">
            <v>1328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120</v>
          </cell>
          <cell r="I29">
            <v>125</v>
          </cell>
        </row>
        <row r="30">
          <cell r="E30">
            <v>4</v>
          </cell>
          <cell r="H30">
            <v>82</v>
          </cell>
          <cell r="I30">
            <v>86</v>
          </cell>
        </row>
        <row r="32">
          <cell r="E32">
            <v>6</v>
          </cell>
          <cell r="H32">
            <v>160</v>
          </cell>
        </row>
        <row r="33">
          <cell r="E33">
            <v>8</v>
          </cell>
          <cell r="H33">
            <v>205</v>
          </cell>
        </row>
        <row r="34">
          <cell r="E34">
            <v>1</v>
          </cell>
          <cell r="H34">
            <v>33</v>
          </cell>
        </row>
        <row r="36">
          <cell r="E36">
            <v>18</v>
          </cell>
          <cell r="H36">
            <v>270</v>
          </cell>
          <cell r="I36">
            <v>288</v>
          </cell>
        </row>
        <row r="38">
          <cell r="E38">
            <v>1</v>
          </cell>
          <cell r="H38">
            <v>44</v>
          </cell>
          <cell r="I38">
            <v>46</v>
          </cell>
        </row>
        <row r="39">
          <cell r="E39">
            <v>1</v>
          </cell>
          <cell r="H39">
            <v>40</v>
          </cell>
          <cell r="I39">
            <v>42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6">
          <cell r="E46">
            <v>1</v>
          </cell>
          <cell r="H46">
            <v>28</v>
          </cell>
          <cell r="I46">
            <v>29</v>
          </cell>
        </row>
        <row r="48">
          <cell r="E48">
            <v>1</v>
          </cell>
          <cell r="H48">
            <v>15</v>
          </cell>
          <cell r="I48">
            <v>16</v>
          </cell>
        </row>
        <row r="49">
          <cell r="E49">
            <v>3</v>
          </cell>
          <cell r="H49">
            <v>45</v>
          </cell>
          <cell r="I49">
            <v>48</v>
          </cell>
        </row>
        <row r="51">
          <cell r="E51">
            <v>1</v>
          </cell>
          <cell r="H51">
            <v>33</v>
          </cell>
          <cell r="I51">
            <v>35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1</v>
          </cell>
          <cell r="H55">
            <v>38</v>
          </cell>
          <cell r="I55">
            <v>40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14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5</v>
          </cell>
          <cell r="H10">
            <v>131</v>
          </cell>
          <cell r="I10">
            <v>136</v>
          </cell>
        </row>
        <row r="11"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C14">
            <v>23</v>
          </cell>
          <cell r="H14">
            <v>345</v>
          </cell>
          <cell r="I14">
            <v>368</v>
          </cell>
        </row>
        <row r="15">
          <cell r="D15">
            <v>11</v>
          </cell>
          <cell r="H15">
            <v>165</v>
          </cell>
          <cell r="I15">
            <v>176</v>
          </cell>
        </row>
        <row r="16">
          <cell r="D16">
            <v>16</v>
          </cell>
          <cell r="H16">
            <v>239</v>
          </cell>
          <cell r="I16">
            <v>255</v>
          </cell>
        </row>
        <row r="17">
          <cell r="E17">
            <v>0</v>
          </cell>
          <cell r="H17">
            <v>0</v>
          </cell>
          <cell r="I17">
            <v>0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83</v>
          </cell>
          <cell r="H21">
            <v>1245</v>
          </cell>
          <cell r="I21">
            <v>1328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120</v>
          </cell>
          <cell r="I29">
            <v>125</v>
          </cell>
        </row>
        <row r="30">
          <cell r="E30">
            <v>8</v>
          </cell>
          <cell r="H30">
            <v>178</v>
          </cell>
          <cell r="I30">
            <v>186</v>
          </cell>
        </row>
        <row r="32">
          <cell r="E32">
            <v>6</v>
          </cell>
          <cell r="H32">
            <v>161</v>
          </cell>
        </row>
        <row r="33">
          <cell r="E33">
            <v>8</v>
          </cell>
          <cell r="H33">
            <v>220</v>
          </cell>
        </row>
        <row r="34">
          <cell r="E34">
            <v>1</v>
          </cell>
          <cell r="H34">
            <v>33</v>
          </cell>
        </row>
        <row r="36">
          <cell r="E36">
            <v>20</v>
          </cell>
          <cell r="H36">
            <v>300</v>
          </cell>
          <cell r="I36">
            <v>320</v>
          </cell>
        </row>
        <row r="38">
          <cell r="E38">
            <v>1</v>
          </cell>
          <cell r="H38">
            <v>44</v>
          </cell>
          <cell r="I38">
            <v>46</v>
          </cell>
        </row>
        <row r="39">
          <cell r="E39">
            <v>0</v>
          </cell>
          <cell r="H39">
            <v>0</v>
          </cell>
          <cell r="I39">
            <v>0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6">
          <cell r="E46">
            <v>1</v>
          </cell>
          <cell r="H46">
            <v>28</v>
          </cell>
          <cell r="I46">
            <v>29</v>
          </cell>
        </row>
        <row r="48">
          <cell r="E48">
            <v>1</v>
          </cell>
          <cell r="H48">
            <v>15</v>
          </cell>
          <cell r="I48">
            <v>16</v>
          </cell>
        </row>
        <row r="49">
          <cell r="E49">
            <v>4</v>
          </cell>
          <cell r="H49">
            <v>60</v>
          </cell>
          <cell r="I49">
            <v>64</v>
          </cell>
        </row>
        <row r="51">
          <cell r="E51">
            <v>0</v>
          </cell>
          <cell r="H51">
            <v>0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6">
          <cell r="E56">
            <v>0</v>
          </cell>
        </row>
        <row r="57">
          <cell r="H57">
            <v>0</v>
          </cell>
          <cell r="I57">
            <v>0</v>
          </cell>
        </row>
      </sheetData>
      <sheetData sheetId="15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2</v>
          </cell>
          <cell r="H10">
            <v>52</v>
          </cell>
          <cell r="I10">
            <v>54</v>
          </cell>
        </row>
        <row r="11"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C14">
            <v>34</v>
          </cell>
          <cell r="H14">
            <v>510</v>
          </cell>
          <cell r="I14">
            <v>544</v>
          </cell>
        </row>
        <row r="15">
          <cell r="D15">
            <v>13</v>
          </cell>
          <cell r="H15">
            <v>195</v>
          </cell>
          <cell r="I15">
            <v>208</v>
          </cell>
        </row>
        <row r="16">
          <cell r="D16">
            <v>17</v>
          </cell>
          <cell r="H16">
            <v>254</v>
          </cell>
          <cell r="I16">
            <v>271</v>
          </cell>
        </row>
        <row r="17">
          <cell r="E17">
            <v>0</v>
          </cell>
          <cell r="H17">
            <v>0</v>
          </cell>
          <cell r="I17">
            <v>0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101</v>
          </cell>
          <cell r="H21">
            <v>1515</v>
          </cell>
          <cell r="I21">
            <v>1616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120</v>
          </cell>
          <cell r="I29">
            <v>125</v>
          </cell>
        </row>
        <row r="30">
          <cell r="E30">
            <v>8</v>
          </cell>
          <cell r="H30">
            <v>181</v>
          </cell>
          <cell r="I30">
            <v>189</v>
          </cell>
        </row>
        <row r="32">
          <cell r="E32">
            <v>6</v>
          </cell>
          <cell r="H32">
            <v>161</v>
          </cell>
        </row>
        <row r="33">
          <cell r="E33">
            <v>13</v>
          </cell>
          <cell r="H33">
            <v>319</v>
          </cell>
        </row>
        <row r="34">
          <cell r="E34">
            <v>1</v>
          </cell>
          <cell r="H34">
            <v>33</v>
          </cell>
        </row>
        <row r="36">
          <cell r="E36">
            <v>17</v>
          </cell>
          <cell r="H36">
            <v>255</v>
          </cell>
          <cell r="I36">
            <v>272</v>
          </cell>
        </row>
        <row r="38">
          <cell r="E38">
            <v>1</v>
          </cell>
          <cell r="H38">
            <v>45</v>
          </cell>
          <cell r="I38">
            <v>47</v>
          </cell>
        </row>
        <row r="39">
          <cell r="E39">
            <v>1</v>
          </cell>
          <cell r="H39">
            <v>40</v>
          </cell>
          <cell r="I39">
            <v>42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6">
          <cell r="E46">
            <v>1</v>
          </cell>
          <cell r="H46">
            <v>28</v>
          </cell>
          <cell r="I46">
            <v>29</v>
          </cell>
        </row>
        <row r="48">
          <cell r="E48">
            <v>1</v>
          </cell>
          <cell r="H48">
            <v>15</v>
          </cell>
          <cell r="I48">
            <v>16</v>
          </cell>
        </row>
        <row r="49">
          <cell r="E49">
            <v>4</v>
          </cell>
          <cell r="H49">
            <v>60</v>
          </cell>
          <cell r="I49">
            <v>64</v>
          </cell>
        </row>
        <row r="51">
          <cell r="E51">
            <v>0</v>
          </cell>
          <cell r="H51">
            <v>0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1</v>
          </cell>
          <cell r="H55">
            <v>38</v>
          </cell>
          <cell r="I55">
            <v>40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16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4</v>
          </cell>
          <cell r="H10">
            <v>108</v>
          </cell>
          <cell r="I10">
            <v>112</v>
          </cell>
        </row>
        <row r="11"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C14">
            <v>34</v>
          </cell>
          <cell r="H14">
            <v>510</v>
          </cell>
          <cell r="I14">
            <v>544</v>
          </cell>
        </row>
        <row r="15">
          <cell r="D15">
            <v>3</v>
          </cell>
          <cell r="H15">
            <v>45</v>
          </cell>
          <cell r="I15">
            <v>48</v>
          </cell>
        </row>
        <row r="16">
          <cell r="D16">
            <v>13</v>
          </cell>
          <cell r="H16">
            <v>195</v>
          </cell>
          <cell r="I16">
            <v>208</v>
          </cell>
        </row>
        <row r="17">
          <cell r="E17">
            <v>2</v>
          </cell>
          <cell r="H17">
            <v>30</v>
          </cell>
          <cell r="I17">
            <v>32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117</v>
          </cell>
          <cell r="H21">
            <v>1755</v>
          </cell>
          <cell r="I21">
            <v>1872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108</v>
          </cell>
          <cell r="I29">
            <v>113</v>
          </cell>
        </row>
        <row r="30">
          <cell r="E30">
            <v>6</v>
          </cell>
          <cell r="H30">
            <v>147</v>
          </cell>
          <cell r="I30">
            <v>153</v>
          </cell>
        </row>
        <row r="32">
          <cell r="E32">
            <v>6</v>
          </cell>
          <cell r="H32">
            <v>169</v>
          </cell>
        </row>
        <row r="33">
          <cell r="E33">
            <v>8</v>
          </cell>
          <cell r="H33">
            <v>213</v>
          </cell>
        </row>
        <row r="34">
          <cell r="E34">
            <v>1</v>
          </cell>
          <cell r="H34">
            <v>33</v>
          </cell>
        </row>
        <row r="36">
          <cell r="E36">
            <v>19</v>
          </cell>
          <cell r="H36">
            <v>285</v>
          </cell>
          <cell r="I36">
            <v>304</v>
          </cell>
        </row>
        <row r="38">
          <cell r="E38">
            <v>2</v>
          </cell>
          <cell r="H38">
            <v>88</v>
          </cell>
          <cell r="I38">
            <v>92</v>
          </cell>
        </row>
        <row r="39">
          <cell r="E39">
            <v>0</v>
          </cell>
          <cell r="H39">
            <v>0</v>
          </cell>
          <cell r="I39">
            <v>0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2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6">
          <cell r="E46">
            <v>1</v>
          </cell>
          <cell r="H46">
            <v>28</v>
          </cell>
          <cell r="I46">
            <v>29</v>
          </cell>
        </row>
        <row r="48">
          <cell r="H48">
            <v>15</v>
          </cell>
          <cell r="I48">
            <v>16</v>
          </cell>
        </row>
        <row r="49">
          <cell r="H49">
            <v>60</v>
          </cell>
          <cell r="I49">
            <v>64</v>
          </cell>
        </row>
        <row r="51">
          <cell r="E51">
            <v>0</v>
          </cell>
          <cell r="H51">
            <v>0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17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18</v>
          </cell>
          <cell r="H10">
            <v>490</v>
          </cell>
          <cell r="I10">
            <v>508</v>
          </cell>
        </row>
        <row r="11">
          <cell r="D11">
            <v>2</v>
          </cell>
          <cell r="H11">
            <v>55</v>
          </cell>
          <cell r="I11">
            <v>57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C14">
            <v>36</v>
          </cell>
          <cell r="H14">
            <v>540</v>
          </cell>
          <cell r="I14">
            <v>576</v>
          </cell>
        </row>
        <row r="15">
          <cell r="D15">
            <v>13</v>
          </cell>
          <cell r="H15">
            <v>195</v>
          </cell>
          <cell r="I15">
            <v>208</v>
          </cell>
        </row>
        <row r="16">
          <cell r="D16">
            <v>19</v>
          </cell>
          <cell r="H16">
            <v>284</v>
          </cell>
          <cell r="I16">
            <v>303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110</v>
          </cell>
          <cell r="H21">
            <v>1650</v>
          </cell>
          <cell r="I21">
            <v>1760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6</v>
          </cell>
          <cell r="H29">
            <v>140</v>
          </cell>
          <cell r="I29">
            <v>146</v>
          </cell>
        </row>
        <row r="30">
          <cell r="E30">
            <v>8</v>
          </cell>
          <cell r="H30">
            <v>169</v>
          </cell>
          <cell r="I30">
            <v>177</v>
          </cell>
        </row>
        <row r="32">
          <cell r="E32">
            <v>6</v>
          </cell>
          <cell r="H32">
            <v>169</v>
          </cell>
        </row>
        <row r="33">
          <cell r="E33">
            <v>9</v>
          </cell>
          <cell r="H33">
            <v>232</v>
          </cell>
        </row>
        <row r="34">
          <cell r="E34">
            <v>1</v>
          </cell>
          <cell r="H34">
            <v>33</v>
          </cell>
        </row>
        <row r="36">
          <cell r="E36">
            <v>19</v>
          </cell>
          <cell r="H36">
            <v>285</v>
          </cell>
          <cell r="I36">
            <v>304</v>
          </cell>
        </row>
        <row r="38">
          <cell r="E38">
            <v>3</v>
          </cell>
          <cell r="H38">
            <v>133</v>
          </cell>
          <cell r="I38">
            <v>139</v>
          </cell>
        </row>
        <row r="39">
          <cell r="E39">
            <v>1</v>
          </cell>
          <cell r="H39">
            <v>40</v>
          </cell>
          <cell r="I39">
            <v>42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6">
          <cell r="E46">
            <v>2</v>
          </cell>
          <cell r="H46">
            <v>56</v>
          </cell>
          <cell r="I46">
            <v>58</v>
          </cell>
        </row>
        <row r="48">
          <cell r="E48">
            <v>1</v>
          </cell>
          <cell r="H48">
            <v>15</v>
          </cell>
          <cell r="I48">
            <v>16</v>
          </cell>
        </row>
        <row r="49">
          <cell r="E49">
            <v>5</v>
          </cell>
          <cell r="H49">
            <v>88</v>
          </cell>
          <cell r="I49">
            <v>93</v>
          </cell>
        </row>
        <row r="51">
          <cell r="E51">
            <v>0</v>
          </cell>
          <cell r="H51">
            <v>0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1</v>
          </cell>
          <cell r="H55">
            <v>38</v>
          </cell>
          <cell r="I55">
            <v>40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18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11</v>
          </cell>
          <cell r="H10">
            <v>298</v>
          </cell>
          <cell r="I10">
            <v>309</v>
          </cell>
        </row>
        <row r="11"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C14">
            <v>26</v>
          </cell>
          <cell r="H14">
            <v>390</v>
          </cell>
          <cell r="I14">
            <v>416</v>
          </cell>
        </row>
        <row r="15">
          <cell r="D15">
            <v>13</v>
          </cell>
          <cell r="H15">
            <v>195</v>
          </cell>
          <cell r="I15">
            <v>208</v>
          </cell>
        </row>
        <row r="16">
          <cell r="D16">
            <v>14</v>
          </cell>
          <cell r="H16">
            <v>209</v>
          </cell>
          <cell r="I16">
            <v>223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2</v>
          </cell>
          <cell r="H19">
            <v>30</v>
          </cell>
          <cell r="I19">
            <v>32</v>
          </cell>
        </row>
        <row r="21">
          <cell r="E21">
            <v>107</v>
          </cell>
          <cell r="H21">
            <v>1605</v>
          </cell>
          <cell r="I21">
            <v>1712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116</v>
          </cell>
          <cell r="I29">
            <v>121</v>
          </cell>
        </row>
        <row r="30">
          <cell r="E30">
            <v>7</v>
          </cell>
          <cell r="H30">
            <v>167</v>
          </cell>
          <cell r="I30">
            <v>174</v>
          </cell>
        </row>
        <row r="32">
          <cell r="E32">
            <v>6</v>
          </cell>
          <cell r="H32">
            <v>169</v>
          </cell>
        </row>
        <row r="33">
          <cell r="E33">
            <v>6</v>
          </cell>
          <cell r="H33">
            <v>151</v>
          </cell>
        </row>
        <row r="34">
          <cell r="E34">
            <v>1</v>
          </cell>
          <cell r="H34">
            <v>33</v>
          </cell>
        </row>
        <row r="36">
          <cell r="E36">
            <v>20</v>
          </cell>
          <cell r="H36">
            <v>300</v>
          </cell>
          <cell r="I36">
            <v>320</v>
          </cell>
        </row>
        <row r="38">
          <cell r="E38">
            <v>2</v>
          </cell>
          <cell r="H38">
            <v>89</v>
          </cell>
          <cell r="I38">
            <v>93</v>
          </cell>
        </row>
        <row r="39">
          <cell r="E39">
            <v>0</v>
          </cell>
          <cell r="H39">
            <v>0</v>
          </cell>
          <cell r="I39">
            <v>0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6">
          <cell r="E46">
            <v>3</v>
          </cell>
          <cell r="H46">
            <v>84</v>
          </cell>
          <cell r="I46">
            <v>87</v>
          </cell>
        </row>
        <row r="48">
          <cell r="E48">
            <v>1</v>
          </cell>
          <cell r="H48">
            <v>15</v>
          </cell>
          <cell r="I48">
            <v>16</v>
          </cell>
        </row>
        <row r="49">
          <cell r="E49">
            <v>7</v>
          </cell>
          <cell r="H49">
            <v>118</v>
          </cell>
          <cell r="I49">
            <v>125</v>
          </cell>
        </row>
        <row r="51">
          <cell r="E51">
            <v>0</v>
          </cell>
          <cell r="H51">
            <v>0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19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5</v>
          </cell>
          <cell r="H10">
            <v>140</v>
          </cell>
          <cell r="I10">
            <v>145</v>
          </cell>
        </row>
        <row r="11"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C14">
            <v>26</v>
          </cell>
          <cell r="H14">
            <v>390</v>
          </cell>
          <cell r="I14">
            <v>416</v>
          </cell>
        </row>
        <row r="15">
          <cell r="D15">
            <v>12</v>
          </cell>
          <cell r="H15">
            <v>180</v>
          </cell>
          <cell r="I15">
            <v>192</v>
          </cell>
        </row>
        <row r="16">
          <cell r="D16">
            <v>16</v>
          </cell>
          <cell r="H16">
            <v>239</v>
          </cell>
          <cell r="I16">
            <v>255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2</v>
          </cell>
          <cell r="H19">
            <v>30</v>
          </cell>
          <cell r="I19">
            <v>32</v>
          </cell>
        </row>
        <row r="21">
          <cell r="E21">
            <v>93</v>
          </cell>
          <cell r="H21">
            <v>1395</v>
          </cell>
          <cell r="I21">
            <v>1488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116</v>
          </cell>
          <cell r="I29">
            <v>121</v>
          </cell>
        </row>
        <row r="30">
          <cell r="E30">
            <v>8</v>
          </cell>
          <cell r="H30">
            <v>178</v>
          </cell>
          <cell r="I30">
            <v>186</v>
          </cell>
        </row>
        <row r="32">
          <cell r="E32">
            <v>6</v>
          </cell>
          <cell r="H32">
            <v>161</v>
          </cell>
        </row>
        <row r="33">
          <cell r="E33">
            <v>9</v>
          </cell>
          <cell r="H33">
            <v>242</v>
          </cell>
        </row>
        <row r="34">
          <cell r="E34">
            <v>1</v>
          </cell>
          <cell r="H34">
            <v>33</v>
          </cell>
        </row>
        <row r="36">
          <cell r="E36">
            <v>20</v>
          </cell>
          <cell r="H36">
            <v>300</v>
          </cell>
          <cell r="I36">
            <v>320</v>
          </cell>
        </row>
        <row r="38">
          <cell r="E38">
            <v>5</v>
          </cell>
          <cell r="H38">
            <v>221</v>
          </cell>
          <cell r="I38">
            <v>231</v>
          </cell>
        </row>
        <row r="39">
          <cell r="E39">
            <v>1</v>
          </cell>
          <cell r="H39">
            <v>40</v>
          </cell>
          <cell r="I39">
            <v>42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45</v>
          </cell>
          <cell r="I41">
            <v>47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6">
          <cell r="E46">
            <v>2</v>
          </cell>
          <cell r="H46">
            <v>56</v>
          </cell>
          <cell r="I46">
            <v>58</v>
          </cell>
        </row>
        <row r="48">
          <cell r="E48">
            <v>1</v>
          </cell>
          <cell r="H48">
            <v>15</v>
          </cell>
          <cell r="I48">
            <v>16</v>
          </cell>
        </row>
        <row r="49">
          <cell r="E49">
            <v>4</v>
          </cell>
          <cell r="H49">
            <v>73</v>
          </cell>
          <cell r="I49">
            <v>77</v>
          </cell>
        </row>
        <row r="51">
          <cell r="E51">
            <v>0</v>
          </cell>
          <cell r="H51">
            <v>0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20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10</v>
          </cell>
          <cell r="H10">
            <v>268</v>
          </cell>
          <cell r="I10">
            <v>278</v>
          </cell>
        </row>
        <row r="11">
          <cell r="D11">
            <v>2</v>
          </cell>
          <cell r="H11">
            <v>52</v>
          </cell>
          <cell r="I11">
            <v>54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C14">
            <v>27</v>
          </cell>
          <cell r="H14">
            <v>405</v>
          </cell>
          <cell r="I14">
            <v>432</v>
          </cell>
        </row>
        <row r="15">
          <cell r="D15">
            <v>13</v>
          </cell>
          <cell r="H15">
            <v>195</v>
          </cell>
          <cell r="I15">
            <v>208</v>
          </cell>
        </row>
        <row r="16">
          <cell r="D16">
            <v>17</v>
          </cell>
          <cell r="H16">
            <v>255</v>
          </cell>
          <cell r="I16">
            <v>272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2</v>
          </cell>
          <cell r="H19">
            <v>30</v>
          </cell>
          <cell r="I19">
            <v>32</v>
          </cell>
        </row>
        <row r="21">
          <cell r="E21">
            <v>94</v>
          </cell>
          <cell r="H21">
            <v>1410</v>
          </cell>
          <cell r="I21">
            <v>1504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116</v>
          </cell>
          <cell r="I29">
            <v>121</v>
          </cell>
        </row>
        <row r="30">
          <cell r="E30">
            <v>7</v>
          </cell>
          <cell r="H30">
            <v>163</v>
          </cell>
          <cell r="I30">
            <v>170</v>
          </cell>
        </row>
        <row r="32">
          <cell r="E32">
            <v>6</v>
          </cell>
          <cell r="H32">
            <v>166</v>
          </cell>
        </row>
        <row r="33">
          <cell r="E33">
            <v>10</v>
          </cell>
          <cell r="H33">
            <v>262</v>
          </cell>
        </row>
        <row r="34">
          <cell r="E34">
            <v>1</v>
          </cell>
          <cell r="H34">
            <v>33</v>
          </cell>
        </row>
        <row r="36">
          <cell r="E36">
            <v>20</v>
          </cell>
          <cell r="H36">
            <v>300</v>
          </cell>
          <cell r="I36">
            <v>320</v>
          </cell>
        </row>
        <row r="38">
          <cell r="E38">
            <v>3</v>
          </cell>
          <cell r="H38">
            <v>133</v>
          </cell>
          <cell r="I38">
            <v>139</v>
          </cell>
        </row>
        <row r="39">
          <cell r="E39">
            <v>0</v>
          </cell>
          <cell r="H39">
            <v>0</v>
          </cell>
          <cell r="I39">
            <v>0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6">
          <cell r="E46">
            <v>2</v>
          </cell>
          <cell r="H46">
            <v>56</v>
          </cell>
          <cell r="I46">
            <v>58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49">
          <cell r="E49">
            <v>5</v>
          </cell>
          <cell r="H49">
            <v>88</v>
          </cell>
          <cell r="I49">
            <v>93</v>
          </cell>
        </row>
        <row r="51">
          <cell r="E51">
            <v>0</v>
          </cell>
          <cell r="H51">
            <v>0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1</v>
          </cell>
          <cell r="H55">
            <v>38</v>
          </cell>
          <cell r="I55">
            <v>40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21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8</v>
          </cell>
          <cell r="H10">
            <v>215</v>
          </cell>
          <cell r="I10">
            <v>223</v>
          </cell>
        </row>
        <row r="11">
          <cell r="H11">
            <v>0</v>
          </cell>
          <cell r="I11">
            <v>0</v>
          </cell>
        </row>
        <row r="12">
          <cell r="E12">
            <v>2</v>
          </cell>
          <cell r="H12">
            <v>47</v>
          </cell>
          <cell r="I12">
            <v>50</v>
          </cell>
        </row>
        <row r="14">
          <cell r="C14">
            <v>34</v>
          </cell>
          <cell r="H14">
            <v>510</v>
          </cell>
          <cell r="I14">
            <v>544</v>
          </cell>
        </row>
        <row r="15">
          <cell r="D15">
            <v>14</v>
          </cell>
          <cell r="H15">
            <v>210</v>
          </cell>
          <cell r="I15">
            <v>224</v>
          </cell>
        </row>
        <row r="16">
          <cell r="D16">
            <v>18</v>
          </cell>
          <cell r="H16">
            <v>269</v>
          </cell>
          <cell r="I16">
            <v>287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2</v>
          </cell>
          <cell r="H19">
            <v>30</v>
          </cell>
          <cell r="I19">
            <v>32</v>
          </cell>
        </row>
        <row r="21">
          <cell r="E21">
            <v>98</v>
          </cell>
          <cell r="H21">
            <v>1500</v>
          </cell>
          <cell r="I21">
            <v>1599</v>
          </cell>
        </row>
        <row r="23">
          <cell r="E23">
            <v>1</v>
          </cell>
          <cell r="H23">
            <v>28</v>
          </cell>
          <cell r="I23">
            <v>29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6</v>
          </cell>
          <cell r="H29">
            <v>132</v>
          </cell>
          <cell r="I29">
            <v>138</v>
          </cell>
        </row>
        <row r="30">
          <cell r="E30">
            <v>9</v>
          </cell>
          <cell r="H30">
            <v>202</v>
          </cell>
          <cell r="I30">
            <v>211</v>
          </cell>
        </row>
        <row r="32">
          <cell r="E32">
            <v>6</v>
          </cell>
          <cell r="H32">
            <v>168</v>
          </cell>
        </row>
        <row r="33">
          <cell r="E33">
            <v>9</v>
          </cell>
          <cell r="H33">
            <v>258</v>
          </cell>
        </row>
        <row r="34">
          <cell r="E34">
            <v>2</v>
          </cell>
          <cell r="H34">
            <v>61</v>
          </cell>
        </row>
        <row r="36">
          <cell r="E36">
            <v>21</v>
          </cell>
          <cell r="H36">
            <v>315</v>
          </cell>
          <cell r="I36">
            <v>336</v>
          </cell>
        </row>
        <row r="38">
          <cell r="E38">
            <v>3</v>
          </cell>
          <cell r="H38">
            <v>134</v>
          </cell>
          <cell r="I38">
            <v>140</v>
          </cell>
        </row>
        <row r="39">
          <cell r="E39">
            <v>1</v>
          </cell>
          <cell r="H39">
            <v>40</v>
          </cell>
          <cell r="I39">
            <v>42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6">
          <cell r="E46">
            <v>3</v>
          </cell>
          <cell r="H46">
            <v>84</v>
          </cell>
          <cell r="I46">
            <v>87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49">
          <cell r="E49">
            <v>5</v>
          </cell>
          <cell r="H49">
            <v>88</v>
          </cell>
          <cell r="I49">
            <v>93</v>
          </cell>
        </row>
        <row r="51">
          <cell r="E51">
            <v>0</v>
          </cell>
          <cell r="H51">
            <v>0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1</v>
          </cell>
          <cell r="H55">
            <v>38</v>
          </cell>
          <cell r="I55">
            <v>40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22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16</v>
          </cell>
          <cell r="H10">
            <v>435</v>
          </cell>
          <cell r="I10">
            <v>451</v>
          </cell>
        </row>
        <row r="11">
          <cell r="D11">
            <v>3</v>
          </cell>
          <cell r="H11">
            <v>78</v>
          </cell>
          <cell r="I11">
            <v>81</v>
          </cell>
        </row>
        <row r="12">
          <cell r="E12">
            <v>2</v>
          </cell>
          <cell r="H12">
            <v>47</v>
          </cell>
          <cell r="I12">
            <v>50</v>
          </cell>
        </row>
        <row r="14">
          <cell r="C14">
            <v>28</v>
          </cell>
          <cell r="H14">
            <v>420</v>
          </cell>
          <cell r="I14">
            <v>448</v>
          </cell>
        </row>
        <row r="15">
          <cell r="D15">
            <v>13</v>
          </cell>
          <cell r="H15">
            <v>195</v>
          </cell>
          <cell r="I15">
            <v>208</v>
          </cell>
        </row>
        <row r="16">
          <cell r="D16">
            <v>18</v>
          </cell>
          <cell r="H16">
            <v>270</v>
          </cell>
          <cell r="I16">
            <v>288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109</v>
          </cell>
          <cell r="H21">
            <v>1690</v>
          </cell>
          <cell r="I21">
            <v>1801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7</v>
          </cell>
          <cell r="H29">
            <v>160</v>
          </cell>
          <cell r="I29">
            <v>167</v>
          </cell>
        </row>
        <row r="30">
          <cell r="E30">
            <v>13</v>
          </cell>
          <cell r="H30">
            <v>297</v>
          </cell>
          <cell r="I30">
            <v>310</v>
          </cell>
        </row>
        <row r="32">
          <cell r="E32">
            <v>7</v>
          </cell>
          <cell r="H32">
            <v>197</v>
          </cell>
        </row>
        <row r="33">
          <cell r="E33">
            <v>10</v>
          </cell>
          <cell r="H33">
            <v>275</v>
          </cell>
        </row>
        <row r="34">
          <cell r="E34">
            <v>1</v>
          </cell>
          <cell r="H34">
            <v>33</v>
          </cell>
        </row>
        <row r="36">
          <cell r="E36">
            <v>23</v>
          </cell>
          <cell r="H36">
            <v>358</v>
          </cell>
          <cell r="I36">
            <v>381</v>
          </cell>
        </row>
        <row r="38">
          <cell r="E38">
            <v>4</v>
          </cell>
          <cell r="H38">
            <v>177</v>
          </cell>
          <cell r="I38">
            <v>185</v>
          </cell>
        </row>
        <row r="39">
          <cell r="E39">
            <v>0</v>
          </cell>
          <cell r="H39">
            <v>0</v>
          </cell>
          <cell r="I39">
            <v>0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6">
          <cell r="E46">
            <v>4</v>
          </cell>
          <cell r="H46">
            <v>112</v>
          </cell>
          <cell r="I46">
            <v>116</v>
          </cell>
        </row>
        <row r="48">
          <cell r="E48">
            <v>1</v>
          </cell>
          <cell r="H48">
            <v>15</v>
          </cell>
          <cell r="I48">
            <v>16</v>
          </cell>
        </row>
        <row r="49">
          <cell r="E49">
            <v>5</v>
          </cell>
          <cell r="H49">
            <v>88</v>
          </cell>
          <cell r="I49">
            <v>93</v>
          </cell>
        </row>
        <row r="51">
          <cell r="E51">
            <v>0</v>
          </cell>
          <cell r="H51">
            <v>0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23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19</v>
          </cell>
          <cell r="H10">
            <v>515</v>
          </cell>
          <cell r="I10">
            <v>534</v>
          </cell>
        </row>
        <row r="11">
          <cell r="D11">
            <v>2</v>
          </cell>
          <cell r="H11">
            <v>51</v>
          </cell>
          <cell r="I11">
            <v>53</v>
          </cell>
        </row>
        <row r="12">
          <cell r="E12">
            <v>2</v>
          </cell>
          <cell r="H12">
            <v>47</v>
          </cell>
          <cell r="I12">
            <v>50</v>
          </cell>
        </row>
        <row r="14">
          <cell r="C14">
            <v>26</v>
          </cell>
          <cell r="H14">
            <v>390</v>
          </cell>
          <cell r="I14">
            <v>416</v>
          </cell>
        </row>
        <row r="15">
          <cell r="D15">
            <v>15</v>
          </cell>
          <cell r="H15">
            <v>225</v>
          </cell>
          <cell r="I15">
            <v>240</v>
          </cell>
        </row>
        <row r="16">
          <cell r="D16">
            <v>22</v>
          </cell>
          <cell r="H16">
            <v>329</v>
          </cell>
          <cell r="I16">
            <v>351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2</v>
          </cell>
          <cell r="H18">
            <v>30</v>
          </cell>
          <cell r="I18">
            <v>32</v>
          </cell>
        </row>
        <row r="19">
          <cell r="E19">
            <v>2</v>
          </cell>
          <cell r="H19">
            <v>30</v>
          </cell>
          <cell r="I19">
            <v>32</v>
          </cell>
        </row>
        <row r="21">
          <cell r="E21">
            <v>108</v>
          </cell>
          <cell r="H21">
            <v>1650</v>
          </cell>
          <cell r="I21">
            <v>1759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7</v>
          </cell>
          <cell r="H29">
            <v>168</v>
          </cell>
          <cell r="I29">
            <v>175</v>
          </cell>
        </row>
        <row r="30">
          <cell r="E30">
            <v>10</v>
          </cell>
          <cell r="H30">
            <v>217</v>
          </cell>
          <cell r="I30">
            <v>227</v>
          </cell>
        </row>
        <row r="32">
          <cell r="E32">
            <v>6</v>
          </cell>
          <cell r="H32">
            <v>169</v>
          </cell>
        </row>
        <row r="33">
          <cell r="E33">
            <v>11</v>
          </cell>
          <cell r="H33">
            <v>323</v>
          </cell>
        </row>
        <row r="34">
          <cell r="E34">
            <v>2</v>
          </cell>
          <cell r="H34">
            <v>61</v>
          </cell>
        </row>
        <row r="36">
          <cell r="E36">
            <v>23</v>
          </cell>
          <cell r="H36">
            <v>371</v>
          </cell>
          <cell r="I36">
            <v>394</v>
          </cell>
        </row>
        <row r="38">
          <cell r="E38">
            <v>3</v>
          </cell>
          <cell r="H38">
            <v>134</v>
          </cell>
          <cell r="I38">
            <v>140</v>
          </cell>
        </row>
        <row r="39">
          <cell r="E39">
            <v>1</v>
          </cell>
          <cell r="H39">
            <v>40</v>
          </cell>
          <cell r="I39">
            <v>42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6">
          <cell r="E46">
            <v>3</v>
          </cell>
          <cell r="H46">
            <v>84</v>
          </cell>
          <cell r="I46">
            <v>87</v>
          </cell>
        </row>
        <row r="48">
          <cell r="E48">
            <v>1</v>
          </cell>
          <cell r="H48">
            <v>15</v>
          </cell>
          <cell r="I48">
            <v>16</v>
          </cell>
        </row>
        <row r="49">
          <cell r="E49">
            <v>6</v>
          </cell>
          <cell r="H49">
            <v>103</v>
          </cell>
          <cell r="I49">
            <v>109</v>
          </cell>
        </row>
        <row r="51">
          <cell r="E51">
            <v>2</v>
          </cell>
          <cell r="H51">
            <v>69</v>
          </cell>
          <cell r="I51">
            <v>73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24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13</v>
          </cell>
          <cell r="H10">
            <v>346</v>
          </cell>
          <cell r="I10">
            <v>359</v>
          </cell>
        </row>
        <row r="11">
          <cell r="D11">
            <v>1</v>
          </cell>
          <cell r="H11">
            <v>24</v>
          </cell>
          <cell r="I11">
            <v>25</v>
          </cell>
        </row>
        <row r="12">
          <cell r="E12">
            <v>2</v>
          </cell>
          <cell r="H12">
            <v>47</v>
          </cell>
          <cell r="I12">
            <v>50</v>
          </cell>
        </row>
        <row r="14">
          <cell r="C14">
            <v>47</v>
          </cell>
          <cell r="H14">
            <v>705</v>
          </cell>
          <cell r="I14">
            <v>752</v>
          </cell>
        </row>
        <row r="15">
          <cell r="D15">
            <v>13</v>
          </cell>
          <cell r="H15">
            <v>195</v>
          </cell>
          <cell r="I15">
            <v>208</v>
          </cell>
        </row>
        <row r="16">
          <cell r="D16">
            <v>17</v>
          </cell>
          <cell r="H16">
            <v>255</v>
          </cell>
          <cell r="I16">
            <v>272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2</v>
          </cell>
          <cell r="H18">
            <v>30</v>
          </cell>
          <cell r="I18">
            <v>32</v>
          </cell>
        </row>
        <row r="19">
          <cell r="E19">
            <v>2</v>
          </cell>
          <cell r="H19">
            <v>30</v>
          </cell>
          <cell r="I19">
            <v>32</v>
          </cell>
        </row>
        <row r="21">
          <cell r="E21">
            <v>91</v>
          </cell>
          <cell r="H21">
            <v>1365</v>
          </cell>
          <cell r="I21">
            <v>1456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112</v>
          </cell>
          <cell r="I29">
            <v>117</v>
          </cell>
        </row>
        <row r="30">
          <cell r="E30">
            <v>6</v>
          </cell>
          <cell r="H30">
            <v>130</v>
          </cell>
          <cell r="I30">
            <v>136</v>
          </cell>
        </row>
        <row r="32">
          <cell r="E32">
            <v>6</v>
          </cell>
          <cell r="H32">
            <v>169</v>
          </cell>
        </row>
        <row r="33">
          <cell r="E33">
            <v>10</v>
          </cell>
          <cell r="H33">
            <v>259</v>
          </cell>
        </row>
        <row r="34">
          <cell r="E34">
            <v>2</v>
          </cell>
          <cell r="H34">
            <v>61</v>
          </cell>
        </row>
        <row r="36">
          <cell r="E36">
            <v>16</v>
          </cell>
          <cell r="H36">
            <v>266</v>
          </cell>
          <cell r="I36">
            <v>282</v>
          </cell>
        </row>
        <row r="38">
          <cell r="E38">
            <v>0</v>
          </cell>
          <cell r="H38">
            <v>0</v>
          </cell>
          <cell r="I38">
            <v>0</v>
          </cell>
        </row>
        <row r="39">
          <cell r="E39">
            <v>0</v>
          </cell>
          <cell r="H39">
            <v>0</v>
          </cell>
          <cell r="I39">
            <v>0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6">
          <cell r="E46">
            <v>0</v>
          </cell>
          <cell r="H46">
            <v>0</v>
          </cell>
          <cell r="I46">
            <v>0</v>
          </cell>
        </row>
        <row r="48">
          <cell r="E48">
            <v>1</v>
          </cell>
          <cell r="H48">
            <v>15</v>
          </cell>
          <cell r="I48">
            <v>16</v>
          </cell>
        </row>
        <row r="49">
          <cell r="E49">
            <v>5</v>
          </cell>
          <cell r="H49">
            <v>88</v>
          </cell>
          <cell r="I49">
            <v>93</v>
          </cell>
        </row>
        <row r="51">
          <cell r="E51">
            <v>0</v>
          </cell>
          <cell r="H51">
            <v>0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1</v>
          </cell>
          <cell r="H55">
            <v>38</v>
          </cell>
          <cell r="I55">
            <v>40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25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7</v>
          </cell>
          <cell r="H10">
            <v>191</v>
          </cell>
          <cell r="I10">
            <v>198</v>
          </cell>
        </row>
        <row r="11"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C14">
            <v>23</v>
          </cell>
          <cell r="H14">
            <v>345</v>
          </cell>
          <cell r="I14">
            <v>368</v>
          </cell>
        </row>
        <row r="15">
          <cell r="D15">
            <v>9</v>
          </cell>
          <cell r="H15">
            <v>135</v>
          </cell>
          <cell r="I15">
            <v>144</v>
          </cell>
        </row>
        <row r="16">
          <cell r="D16">
            <v>9</v>
          </cell>
          <cell r="H16">
            <v>134</v>
          </cell>
          <cell r="I16">
            <v>143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0</v>
          </cell>
          <cell r="H18">
            <v>0</v>
          </cell>
          <cell r="I18">
            <v>0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87</v>
          </cell>
          <cell r="H21">
            <v>1305</v>
          </cell>
          <cell r="I21">
            <v>1392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0</v>
          </cell>
          <cell r="H27">
            <v>0</v>
          </cell>
          <cell r="I27">
            <v>0</v>
          </cell>
        </row>
        <row r="29">
          <cell r="E29">
            <v>4</v>
          </cell>
          <cell r="H29">
            <v>96</v>
          </cell>
          <cell r="I29">
            <v>100</v>
          </cell>
        </row>
        <row r="30">
          <cell r="E30">
            <v>0</v>
          </cell>
          <cell r="H30">
            <v>0</v>
          </cell>
          <cell r="I30">
            <v>0</v>
          </cell>
        </row>
        <row r="32">
          <cell r="E32">
            <v>6</v>
          </cell>
          <cell r="H32">
            <v>169</v>
          </cell>
        </row>
        <row r="33">
          <cell r="E33">
            <v>2</v>
          </cell>
          <cell r="H33">
            <v>37</v>
          </cell>
        </row>
        <row r="34">
          <cell r="E34">
            <v>0</v>
          </cell>
          <cell r="H34">
            <v>0</v>
          </cell>
        </row>
        <row r="36">
          <cell r="E36">
            <v>16</v>
          </cell>
          <cell r="H36">
            <v>253</v>
          </cell>
          <cell r="I36">
            <v>269</v>
          </cell>
        </row>
        <row r="38">
          <cell r="E38">
            <v>0</v>
          </cell>
          <cell r="H38">
            <v>0</v>
          </cell>
          <cell r="I38">
            <v>0</v>
          </cell>
        </row>
        <row r="39">
          <cell r="E39">
            <v>0</v>
          </cell>
          <cell r="H39">
            <v>0</v>
          </cell>
          <cell r="I39">
            <v>0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6">
          <cell r="E46">
            <v>0</v>
          </cell>
          <cell r="H46">
            <v>0</v>
          </cell>
          <cell r="I46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1</v>
          </cell>
          <cell r="H49">
            <v>15</v>
          </cell>
          <cell r="I49">
            <v>16</v>
          </cell>
        </row>
        <row r="51">
          <cell r="E51">
            <v>0</v>
          </cell>
          <cell r="H51">
            <v>0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26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9</v>
          </cell>
          <cell r="H10">
            <v>250</v>
          </cell>
          <cell r="I10">
            <v>259</v>
          </cell>
        </row>
        <row r="11">
          <cell r="D11">
            <v>1</v>
          </cell>
          <cell r="H11">
            <v>28</v>
          </cell>
          <cell r="I11">
            <v>29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C14">
            <v>41</v>
          </cell>
          <cell r="H14">
            <v>615</v>
          </cell>
          <cell r="I14">
            <v>656</v>
          </cell>
        </row>
        <row r="15">
          <cell r="D15">
            <v>15</v>
          </cell>
          <cell r="H15">
            <v>225</v>
          </cell>
          <cell r="I15">
            <v>240</v>
          </cell>
        </row>
        <row r="16">
          <cell r="D16">
            <v>16</v>
          </cell>
          <cell r="H16">
            <v>239</v>
          </cell>
          <cell r="I16">
            <v>255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112</v>
          </cell>
          <cell r="H21">
            <v>1740</v>
          </cell>
          <cell r="I21">
            <v>1854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116</v>
          </cell>
          <cell r="I29">
            <v>121</v>
          </cell>
        </row>
        <row r="30">
          <cell r="E30">
            <v>4</v>
          </cell>
          <cell r="H30">
            <v>100</v>
          </cell>
          <cell r="I30">
            <v>104</v>
          </cell>
        </row>
        <row r="32">
          <cell r="E32">
            <v>10</v>
          </cell>
          <cell r="H32">
            <v>282</v>
          </cell>
        </row>
        <row r="33">
          <cell r="E33">
            <v>9</v>
          </cell>
          <cell r="H33">
            <v>243</v>
          </cell>
        </row>
        <row r="34">
          <cell r="E34">
            <v>1</v>
          </cell>
          <cell r="H34">
            <v>33</v>
          </cell>
        </row>
        <row r="36">
          <cell r="E36">
            <v>15</v>
          </cell>
          <cell r="H36">
            <v>251</v>
          </cell>
          <cell r="I36">
            <v>266</v>
          </cell>
        </row>
        <row r="38">
          <cell r="E38">
            <v>0</v>
          </cell>
          <cell r="H38">
            <v>0</v>
          </cell>
          <cell r="I38">
            <v>0</v>
          </cell>
        </row>
        <row r="39">
          <cell r="E39">
            <v>0</v>
          </cell>
          <cell r="H39">
            <v>0</v>
          </cell>
          <cell r="I39">
            <v>0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6">
          <cell r="E46">
            <v>2</v>
          </cell>
          <cell r="H46">
            <v>56</v>
          </cell>
          <cell r="I46">
            <v>58</v>
          </cell>
        </row>
        <row r="48">
          <cell r="E48">
            <v>1</v>
          </cell>
          <cell r="H48">
            <v>15</v>
          </cell>
          <cell r="I48">
            <v>16</v>
          </cell>
        </row>
        <row r="49">
          <cell r="E49">
            <v>5</v>
          </cell>
          <cell r="H49">
            <v>88</v>
          </cell>
          <cell r="I49">
            <v>93</v>
          </cell>
        </row>
        <row r="51">
          <cell r="E51">
            <v>0</v>
          </cell>
          <cell r="H51">
            <v>0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27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8</v>
          </cell>
          <cell r="H10">
            <v>219</v>
          </cell>
          <cell r="I10">
            <v>227</v>
          </cell>
        </row>
        <row r="11">
          <cell r="H11">
            <v>0</v>
          </cell>
          <cell r="I11">
            <v>0</v>
          </cell>
        </row>
        <row r="12">
          <cell r="E12">
            <v>2</v>
          </cell>
          <cell r="H12">
            <v>47</v>
          </cell>
          <cell r="I12">
            <v>50</v>
          </cell>
        </row>
        <row r="14">
          <cell r="C14">
            <v>46</v>
          </cell>
          <cell r="H14">
            <v>690</v>
          </cell>
          <cell r="I14">
            <v>736</v>
          </cell>
        </row>
        <row r="15">
          <cell r="D15">
            <v>13</v>
          </cell>
          <cell r="H15">
            <v>195</v>
          </cell>
          <cell r="I15">
            <v>208</v>
          </cell>
        </row>
        <row r="16">
          <cell r="D16">
            <v>12</v>
          </cell>
          <cell r="H16">
            <v>179</v>
          </cell>
          <cell r="I16">
            <v>191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2</v>
          </cell>
          <cell r="H18">
            <v>30</v>
          </cell>
          <cell r="I18">
            <v>32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107</v>
          </cell>
          <cell r="H21">
            <v>1695</v>
          </cell>
          <cell r="I21">
            <v>1805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108</v>
          </cell>
          <cell r="I29">
            <v>113</v>
          </cell>
        </row>
        <row r="30">
          <cell r="E30">
            <v>6</v>
          </cell>
          <cell r="H30">
            <v>152</v>
          </cell>
          <cell r="I30">
            <v>158</v>
          </cell>
        </row>
        <row r="32">
          <cell r="E32">
            <v>4</v>
          </cell>
          <cell r="H32">
            <v>113</v>
          </cell>
        </row>
        <row r="33">
          <cell r="E33">
            <v>8</v>
          </cell>
          <cell r="H33">
            <v>201</v>
          </cell>
        </row>
        <row r="34">
          <cell r="E34">
            <v>2</v>
          </cell>
          <cell r="H34">
            <v>61</v>
          </cell>
        </row>
        <row r="36">
          <cell r="E36">
            <v>22</v>
          </cell>
          <cell r="H36">
            <v>369</v>
          </cell>
          <cell r="I36">
            <v>391</v>
          </cell>
        </row>
        <row r="38">
          <cell r="E38">
            <v>0</v>
          </cell>
          <cell r="H38">
            <v>0</v>
          </cell>
          <cell r="I38">
            <v>0</v>
          </cell>
        </row>
        <row r="39">
          <cell r="E39">
            <v>0</v>
          </cell>
          <cell r="H39">
            <v>0</v>
          </cell>
          <cell r="I39">
            <v>0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6">
          <cell r="E46">
            <v>0</v>
          </cell>
          <cell r="H46">
            <v>0</v>
          </cell>
          <cell r="I46">
            <v>0</v>
          </cell>
        </row>
        <row r="48">
          <cell r="E48">
            <v>1</v>
          </cell>
          <cell r="H48">
            <v>15</v>
          </cell>
          <cell r="I48">
            <v>16</v>
          </cell>
        </row>
        <row r="49">
          <cell r="E49">
            <v>3</v>
          </cell>
          <cell r="H49">
            <v>58</v>
          </cell>
          <cell r="I49">
            <v>61</v>
          </cell>
        </row>
        <row r="51">
          <cell r="E51">
            <v>0</v>
          </cell>
          <cell r="H51">
            <v>0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28">
        <row r="9">
          <cell r="C9">
            <v>2</v>
          </cell>
          <cell r="H9">
            <v>48</v>
          </cell>
          <cell r="I9">
            <v>50</v>
          </cell>
        </row>
        <row r="10">
          <cell r="D10">
            <v>5</v>
          </cell>
          <cell r="H10">
            <v>134</v>
          </cell>
          <cell r="I10">
            <v>139</v>
          </cell>
        </row>
        <row r="11">
          <cell r="H11">
            <v>0</v>
          </cell>
          <cell r="I11">
            <v>0</v>
          </cell>
        </row>
        <row r="12">
          <cell r="E12">
            <v>2</v>
          </cell>
          <cell r="H12">
            <v>47</v>
          </cell>
          <cell r="I12">
            <v>50</v>
          </cell>
        </row>
        <row r="14">
          <cell r="C14">
            <v>26</v>
          </cell>
          <cell r="H14">
            <v>390</v>
          </cell>
          <cell r="I14">
            <v>416</v>
          </cell>
        </row>
        <row r="15">
          <cell r="D15">
            <v>15</v>
          </cell>
          <cell r="H15">
            <v>225</v>
          </cell>
          <cell r="I15">
            <v>240</v>
          </cell>
        </row>
        <row r="16">
          <cell r="D16">
            <v>15</v>
          </cell>
          <cell r="H16">
            <v>225</v>
          </cell>
          <cell r="I16">
            <v>240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109</v>
          </cell>
          <cell r="H21">
            <v>1725</v>
          </cell>
          <cell r="I21">
            <v>1837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6</v>
          </cell>
          <cell r="H29">
            <v>136</v>
          </cell>
          <cell r="I29">
            <v>142</v>
          </cell>
        </row>
        <row r="30">
          <cell r="E30">
            <v>3</v>
          </cell>
          <cell r="H30">
            <v>76</v>
          </cell>
          <cell r="I30">
            <v>79</v>
          </cell>
        </row>
        <row r="32">
          <cell r="E32">
            <v>5</v>
          </cell>
          <cell r="H32">
            <v>141</v>
          </cell>
        </row>
        <row r="33">
          <cell r="E33">
            <v>9</v>
          </cell>
          <cell r="H33">
            <v>258</v>
          </cell>
        </row>
        <row r="34">
          <cell r="E34">
            <v>2</v>
          </cell>
          <cell r="H34">
            <v>61</v>
          </cell>
        </row>
        <row r="36">
          <cell r="E36">
            <v>23</v>
          </cell>
          <cell r="H36">
            <v>371</v>
          </cell>
          <cell r="I36">
            <v>394</v>
          </cell>
        </row>
        <row r="38">
          <cell r="E38">
            <v>0</v>
          </cell>
          <cell r="H38">
            <v>0</v>
          </cell>
          <cell r="I38">
            <v>0</v>
          </cell>
        </row>
        <row r="39">
          <cell r="E39">
            <v>0</v>
          </cell>
          <cell r="H39">
            <v>0</v>
          </cell>
          <cell r="I39">
            <v>0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6">
          <cell r="E46">
            <v>0</v>
          </cell>
          <cell r="H46">
            <v>0</v>
          </cell>
          <cell r="I46">
            <v>0</v>
          </cell>
        </row>
        <row r="48">
          <cell r="E48">
            <v>1</v>
          </cell>
          <cell r="H48">
            <v>15</v>
          </cell>
          <cell r="I48">
            <v>16</v>
          </cell>
        </row>
        <row r="49">
          <cell r="E49">
            <v>5</v>
          </cell>
          <cell r="H49">
            <v>75</v>
          </cell>
          <cell r="I49">
            <v>80</v>
          </cell>
        </row>
        <row r="51">
          <cell r="E51">
            <v>0</v>
          </cell>
          <cell r="H51">
            <v>0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29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5</v>
          </cell>
          <cell r="H10">
            <v>135</v>
          </cell>
          <cell r="I10">
            <v>140</v>
          </cell>
        </row>
        <row r="11">
          <cell r="H11">
            <v>0</v>
          </cell>
          <cell r="I11">
            <v>0</v>
          </cell>
        </row>
        <row r="12">
          <cell r="E12">
            <v>3</v>
          </cell>
          <cell r="H12">
            <v>79</v>
          </cell>
          <cell r="I12">
            <v>84</v>
          </cell>
        </row>
        <row r="14">
          <cell r="C14">
            <v>27</v>
          </cell>
          <cell r="H14">
            <v>405</v>
          </cell>
          <cell r="I14">
            <v>432</v>
          </cell>
        </row>
        <row r="15">
          <cell r="D15">
            <v>12</v>
          </cell>
          <cell r="H15">
            <v>180</v>
          </cell>
          <cell r="I15">
            <v>192</v>
          </cell>
        </row>
        <row r="16">
          <cell r="D16">
            <v>21</v>
          </cell>
          <cell r="H16">
            <v>314</v>
          </cell>
          <cell r="I16">
            <v>335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2</v>
          </cell>
          <cell r="H18">
            <v>30</v>
          </cell>
          <cell r="I18">
            <v>32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120</v>
          </cell>
          <cell r="H21">
            <v>1915</v>
          </cell>
          <cell r="I21">
            <v>2039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6</v>
          </cell>
          <cell r="H29">
            <v>128</v>
          </cell>
          <cell r="I29">
            <v>134</v>
          </cell>
        </row>
        <row r="30">
          <cell r="E30">
            <v>5</v>
          </cell>
          <cell r="H30">
            <v>116</v>
          </cell>
          <cell r="I30">
            <v>121</v>
          </cell>
        </row>
        <row r="32">
          <cell r="E32">
            <v>4</v>
          </cell>
          <cell r="H32">
            <v>113</v>
          </cell>
        </row>
        <row r="33">
          <cell r="E33">
            <v>7</v>
          </cell>
          <cell r="H33">
            <v>210</v>
          </cell>
        </row>
        <row r="34">
          <cell r="E34">
            <v>3</v>
          </cell>
          <cell r="H34">
            <v>89</v>
          </cell>
        </row>
        <row r="36">
          <cell r="E36">
            <v>22</v>
          </cell>
          <cell r="H36">
            <v>330</v>
          </cell>
          <cell r="I36">
            <v>352</v>
          </cell>
        </row>
        <row r="38">
          <cell r="E38">
            <v>1</v>
          </cell>
          <cell r="H38">
            <v>44</v>
          </cell>
          <cell r="I38">
            <v>46</v>
          </cell>
        </row>
        <row r="39">
          <cell r="E39">
            <v>1</v>
          </cell>
          <cell r="H39">
            <v>40</v>
          </cell>
          <cell r="I39">
            <v>42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6">
          <cell r="E46">
            <v>2</v>
          </cell>
          <cell r="H46">
            <v>56</v>
          </cell>
          <cell r="I46">
            <v>58</v>
          </cell>
        </row>
        <row r="48">
          <cell r="E48">
            <v>1</v>
          </cell>
          <cell r="H48">
            <v>15</v>
          </cell>
          <cell r="I48">
            <v>16</v>
          </cell>
        </row>
        <row r="49">
          <cell r="E49">
            <v>6</v>
          </cell>
          <cell r="H49">
            <v>90</v>
          </cell>
          <cell r="I49">
            <v>96</v>
          </cell>
        </row>
        <row r="51">
          <cell r="E51">
            <v>1</v>
          </cell>
          <cell r="H51">
            <v>33</v>
          </cell>
          <cell r="I51">
            <v>35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30">
        <row r="9">
          <cell r="C9">
            <v>3</v>
          </cell>
          <cell r="H9">
            <v>72</v>
          </cell>
          <cell r="I9">
            <v>75</v>
          </cell>
        </row>
        <row r="10">
          <cell r="D10">
            <v>2</v>
          </cell>
          <cell r="H10">
            <v>56</v>
          </cell>
          <cell r="I10">
            <v>58</v>
          </cell>
        </row>
        <row r="11">
          <cell r="D11">
            <v>1</v>
          </cell>
          <cell r="H11">
            <v>24</v>
          </cell>
          <cell r="I11">
            <v>25</v>
          </cell>
        </row>
        <row r="12">
          <cell r="E12">
            <v>2</v>
          </cell>
          <cell r="H12">
            <v>64</v>
          </cell>
          <cell r="I12">
            <v>68</v>
          </cell>
        </row>
        <row r="14">
          <cell r="C14">
            <v>35</v>
          </cell>
          <cell r="H14">
            <v>525</v>
          </cell>
          <cell r="I14">
            <v>560</v>
          </cell>
        </row>
        <row r="15">
          <cell r="D15">
            <v>13</v>
          </cell>
          <cell r="H15">
            <v>195</v>
          </cell>
          <cell r="I15">
            <v>208</v>
          </cell>
        </row>
        <row r="16">
          <cell r="D16">
            <v>28</v>
          </cell>
          <cell r="H16">
            <v>418</v>
          </cell>
          <cell r="I16">
            <v>446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3</v>
          </cell>
          <cell r="H18">
            <v>45</v>
          </cell>
          <cell r="I18">
            <v>48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118</v>
          </cell>
          <cell r="H21">
            <v>1860</v>
          </cell>
          <cell r="I21">
            <v>1981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108</v>
          </cell>
          <cell r="I29">
            <v>113</v>
          </cell>
        </row>
        <row r="30">
          <cell r="E30">
            <v>4</v>
          </cell>
          <cell r="H30">
            <v>83</v>
          </cell>
          <cell r="I30">
            <v>87</v>
          </cell>
        </row>
        <row r="32">
          <cell r="E32">
            <v>4</v>
          </cell>
          <cell r="H32">
            <v>113</v>
          </cell>
        </row>
        <row r="33">
          <cell r="E33">
            <v>7</v>
          </cell>
          <cell r="H33">
            <v>190</v>
          </cell>
        </row>
        <row r="34">
          <cell r="E34">
            <v>2</v>
          </cell>
          <cell r="H34">
            <v>61</v>
          </cell>
        </row>
        <row r="36">
          <cell r="E36">
            <v>25</v>
          </cell>
          <cell r="H36">
            <v>388</v>
          </cell>
          <cell r="I36">
            <v>413</v>
          </cell>
        </row>
        <row r="38">
          <cell r="E38">
            <v>2</v>
          </cell>
          <cell r="H38">
            <v>89</v>
          </cell>
          <cell r="I38">
            <v>93</v>
          </cell>
        </row>
        <row r="39">
          <cell r="E39">
            <v>0</v>
          </cell>
          <cell r="H39">
            <v>0</v>
          </cell>
          <cell r="I39">
            <v>0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6">
          <cell r="E46">
            <v>1</v>
          </cell>
          <cell r="H46">
            <v>28</v>
          </cell>
          <cell r="I46">
            <v>29</v>
          </cell>
        </row>
        <row r="48">
          <cell r="E48">
            <v>1</v>
          </cell>
          <cell r="H48">
            <v>15</v>
          </cell>
          <cell r="I48">
            <v>16</v>
          </cell>
        </row>
        <row r="49">
          <cell r="E49">
            <v>7</v>
          </cell>
          <cell r="H49">
            <v>118</v>
          </cell>
          <cell r="I49">
            <v>125</v>
          </cell>
        </row>
        <row r="51">
          <cell r="E51">
            <v>0</v>
          </cell>
          <cell r="H51">
            <v>0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1</v>
          </cell>
          <cell r="H55">
            <v>38</v>
          </cell>
          <cell r="I55">
            <v>40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31">
        <row r="9">
          <cell r="C9">
            <v>2</v>
          </cell>
          <cell r="H9">
            <v>48</v>
          </cell>
          <cell r="I9">
            <v>50</v>
          </cell>
        </row>
        <row r="10">
          <cell r="D10">
            <v>0</v>
          </cell>
          <cell r="H10">
            <v>0</v>
          </cell>
          <cell r="I10">
            <v>0</v>
          </cell>
        </row>
        <row r="11">
          <cell r="H11">
            <v>0</v>
          </cell>
          <cell r="I11">
            <v>0</v>
          </cell>
        </row>
        <row r="12">
          <cell r="E12">
            <v>3</v>
          </cell>
          <cell r="H12">
            <v>79</v>
          </cell>
          <cell r="I12">
            <v>84</v>
          </cell>
        </row>
        <row r="14">
          <cell r="C14">
            <v>35</v>
          </cell>
          <cell r="H14">
            <v>525</v>
          </cell>
          <cell r="I14">
            <v>560</v>
          </cell>
        </row>
        <row r="15">
          <cell r="D15">
            <v>15</v>
          </cell>
          <cell r="H15">
            <v>225</v>
          </cell>
          <cell r="I15">
            <v>240</v>
          </cell>
        </row>
        <row r="16">
          <cell r="D16">
            <v>24</v>
          </cell>
          <cell r="H16">
            <v>358</v>
          </cell>
          <cell r="I16">
            <v>382</v>
          </cell>
        </row>
        <row r="17">
          <cell r="E17">
            <v>2</v>
          </cell>
          <cell r="H17">
            <v>30</v>
          </cell>
          <cell r="I17">
            <v>32</v>
          </cell>
        </row>
        <row r="18">
          <cell r="E18">
            <v>3</v>
          </cell>
          <cell r="H18">
            <v>45</v>
          </cell>
          <cell r="I18">
            <v>48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125</v>
          </cell>
          <cell r="H21">
            <v>1990</v>
          </cell>
          <cell r="I21">
            <v>2119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2</v>
          </cell>
          <cell r="H25">
            <v>56</v>
          </cell>
          <cell r="I25">
            <v>58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108</v>
          </cell>
          <cell r="I29">
            <v>113</v>
          </cell>
        </row>
        <row r="30">
          <cell r="E30">
            <v>5</v>
          </cell>
          <cell r="H30">
            <v>120</v>
          </cell>
          <cell r="I30">
            <v>125</v>
          </cell>
        </row>
        <row r="32">
          <cell r="E32">
            <v>5</v>
          </cell>
          <cell r="H32">
            <v>141</v>
          </cell>
        </row>
        <row r="33">
          <cell r="E33">
            <v>9</v>
          </cell>
          <cell r="H33">
            <v>263</v>
          </cell>
        </row>
        <row r="34">
          <cell r="E34">
            <v>3</v>
          </cell>
          <cell r="H34">
            <v>89</v>
          </cell>
        </row>
        <row r="36">
          <cell r="E36">
            <v>23</v>
          </cell>
          <cell r="H36">
            <v>384</v>
          </cell>
          <cell r="I36">
            <v>407</v>
          </cell>
        </row>
        <row r="38">
          <cell r="E38">
            <v>5</v>
          </cell>
          <cell r="H38">
            <v>222</v>
          </cell>
          <cell r="I38">
            <v>232</v>
          </cell>
        </row>
        <row r="39">
          <cell r="E39">
            <v>0</v>
          </cell>
          <cell r="H39">
            <v>0</v>
          </cell>
          <cell r="I39">
            <v>0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45</v>
          </cell>
          <cell r="I41">
            <v>47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6">
          <cell r="E46">
            <v>2</v>
          </cell>
          <cell r="H46">
            <v>56</v>
          </cell>
          <cell r="I46">
            <v>58</v>
          </cell>
        </row>
        <row r="48">
          <cell r="E48">
            <v>1</v>
          </cell>
          <cell r="H48">
            <v>15</v>
          </cell>
          <cell r="I48">
            <v>16</v>
          </cell>
        </row>
        <row r="49">
          <cell r="E49">
            <v>5</v>
          </cell>
          <cell r="H49">
            <v>75</v>
          </cell>
          <cell r="I49">
            <v>80</v>
          </cell>
        </row>
        <row r="51">
          <cell r="E51">
            <v>0</v>
          </cell>
          <cell r="H51">
            <v>0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1</v>
          </cell>
          <cell r="H55">
            <v>38</v>
          </cell>
          <cell r="I55">
            <v>40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32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5</v>
          </cell>
          <cell r="H10">
            <v>132</v>
          </cell>
          <cell r="I10">
            <v>137</v>
          </cell>
        </row>
        <row r="11">
          <cell r="H11">
            <v>0</v>
          </cell>
          <cell r="I11">
            <v>0</v>
          </cell>
        </row>
        <row r="12">
          <cell r="E12">
            <v>4</v>
          </cell>
          <cell r="H12">
            <v>94</v>
          </cell>
          <cell r="I12">
            <v>100</v>
          </cell>
        </row>
        <row r="14">
          <cell r="C14">
            <v>50</v>
          </cell>
          <cell r="H14">
            <v>750</v>
          </cell>
          <cell r="I14">
            <v>800</v>
          </cell>
        </row>
        <row r="15">
          <cell r="D15">
            <v>19</v>
          </cell>
          <cell r="H15">
            <v>285</v>
          </cell>
          <cell r="I15">
            <v>304</v>
          </cell>
        </row>
        <row r="16">
          <cell r="D16">
            <v>23</v>
          </cell>
          <cell r="H16">
            <v>344</v>
          </cell>
          <cell r="I16">
            <v>367</v>
          </cell>
        </row>
        <row r="17">
          <cell r="E17">
            <v>2</v>
          </cell>
          <cell r="H17">
            <v>30</v>
          </cell>
          <cell r="I17">
            <v>32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2</v>
          </cell>
          <cell r="H19">
            <v>30</v>
          </cell>
          <cell r="I19">
            <v>32</v>
          </cell>
        </row>
        <row r="21">
          <cell r="E21">
            <v>106</v>
          </cell>
          <cell r="H21">
            <v>1650</v>
          </cell>
          <cell r="I21">
            <v>1758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11</v>
          </cell>
          <cell r="H29">
            <v>276</v>
          </cell>
          <cell r="I29">
            <v>287</v>
          </cell>
        </row>
        <row r="30">
          <cell r="E30">
            <v>7</v>
          </cell>
          <cell r="H30">
            <v>172</v>
          </cell>
          <cell r="I30">
            <v>179</v>
          </cell>
        </row>
        <row r="32">
          <cell r="E32">
            <v>12</v>
          </cell>
          <cell r="H32">
            <v>337</v>
          </cell>
        </row>
        <row r="33">
          <cell r="E33">
            <v>10</v>
          </cell>
          <cell r="H33">
            <v>253</v>
          </cell>
        </row>
        <row r="34">
          <cell r="E34">
            <v>2</v>
          </cell>
          <cell r="H34">
            <v>61</v>
          </cell>
        </row>
        <row r="36">
          <cell r="E36">
            <v>21</v>
          </cell>
          <cell r="H36">
            <v>341</v>
          </cell>
          <cell r="I36">
            <v>362</v>
          </cell>
        </row>
        <row r="38">
          <cell r="E38">
            <v>2</v>
          </cell>
          <cell r="H38">
            <v>89</v>
          </cell>
          <cell r="I38">
            <v>93</v>
          </cell>
        </row>
        <row r="39">
          <cell r="E39">
            <v>0</v>
          </cell>
          <cell r="H39">
            <v>0</v>
          </cell>
          <cell r="I39">
            <v>0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6">
          <cell r="E46">
            <v>4</v>
          </cell>
          <cell r="H46">
            <v>112</v>
          </cell>
          <cell r="I46">
            <v>116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49">
          <cell r="E49">
            <v>9</v>
          </cell>
          <cell r="H49">
            <v>148</v>
          </cell>
          <cell r="I49">
            <v>157</v>
          </cell>
        </row>
        <row r="51">
          <cell r="E51">
            <v>0</v>
          </cell>
          <cell r="H51">
            <v>0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33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4</v>
          </cell>
          <cell r="H10">
            <v>107</v>
          </cell>
          <cell r="I10">
            <v>111</v>
          </cell>
        </row>
        <row r="11">
          <cell r="H11">
            <v>0</v>
          </cell>
          <cell r="I11">
            <v>0</v>
          </cell>
        </row>
        <row r="12">
          <cell r="E12">
            <v>2</v>
          </cell>
          <cell r="H12">
            <v>47</v>
          </cell>
          <cell r="I12">
            <v>50</v>
          </cell>
        </row>
        <row r="14">
          <cell r="C14">
            <v>27</v>
          </cell>
          <cell r="H14">
            <v>405</v>
          </cell>
          <cell r="I14">
            <v>432</v>
          </cell>
        </row>
        <row r="15">
          <cell r="D15">
            <v>12</v>
          </cell>
          <cell r="H15">
            <v>180</v>
          </cell>
          <cell r="I15">
            <v>192</v>
          </cell>
        </row>
        <row r="16">
          <cell r="D16">
            <v>15</v>
          </cell>
          <cell r="H16">
            <v>224</v>
          </cell>
          <cell r="I16">
            <v>239</v>
          </cell>
        </row>
        <row r="17">
          <cell r="E17">
            <v>0</v>
          </cell>
          <cell r="H17">
            <v>0</v>
          </cell>
          <cell r="I17">
            <v>0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2</v>
          </cell>
          <cell r="H19">
            <v>30</v>
          </cell>
          <cell r="I19">
            <v>32</v>
          </cell>
        </row>
        <row r="21">
          <cell r="E21">
            <v>99</v>
          </cell>
          <cell r="H21">
            <v>1545</v>
          </cell>
          <cell r="I21">
            <v>1646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6</v>
          </cell>
          <cell r="H29">
            <v>128</v>
          </cell>
          <cell r="I29">
            <v>134</v>
          </cell>
        </row>
        <row r="30">
          <cell r="E30">
            <v>6</v>
          </cell>
          <cell r="H30">
            <v>122</v>
          </cell>
          <cell r="I30">
            <v>128</v>
          </cell>
        </row>
        <row r="32">
          <cell r="E32">
            <v>7</v>
          </cell>
          <cell r="H32">
            <v>194</v>
          </cell>
        </row>
        <row r="33">
          <cell r="E33">
            <v>9</v>
          </cell>
          <cell r="H33">
            <v>229</v>
          </cell>
        </row>
        <row r="34">
          <cell r="E34">
            <v>2</v>
          </cell>
          <cell r="H34">
            <v>61</v>
          </cell>
        </row>
        <row r="36">
          <cell r="E36">
            <v>21</v>
          </cell>
          <cell r="H36">
            <v>354</v>
          </cell>
          <cell r="I36">
            <v>375</v>
          </cell>
        </row>
        <row r="38">
          <cell r="E38">
            <v>6</v>
          </cell>
          <cell r="H38">
            <v>266</v>
          </cell>
          <cell r="I38">
            <v>278</v>
          </cell>
        </row>
        <row r="39">
          <cell r="E39">
            <v>1</v>
          </cell>
          <cell r="H39">
            <v>40</v>
          </cell>
          <cell r="I39">
            <v>42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6">
          <cell r="E46">
            <v>1</v>
          </cell>
          <cell r="H46">
            <v>28</v>
          </cell>
          <cell r="I46">
            <v>29</v>
          </cell>
        </row>
        <row r="48">
          <cell r="E48">
            <v>1</v>
          </cell>
          <cell r="H48">
            <v>15</v>
          </cell>
          <cell r="I48">
            <v>16</v>
          </cell>
        </row>
        <row r="49">
          <cell r="E49">
            <v>3</v>
          </cell>
          <cell r="H49">
            <v>45</v>
          </cell>
          <cell r="I49">
            <v>48</v>
          </cell>
        </row>
        <row r="51">
          <cell r="E51">
            <v>0</v>
          </cell>
          <cell r="H51">
            <v>0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1</v>
          </cell>
          <cell r="H55">
            <v>38</v>
          </cell>
          <cell r="I55">
            <v>40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BC SỞ GTVT "/>
      <sheetName val="BC P-KHDT"/>
      <sheetName val="BÁO CÁO THÁNG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Sheet1"/>
    </sheetNames>
    <sheetDataSet>
      <sheetData sheetId="0" refreshError="1"/>
      <sheetData sheetId="1">
        <row r="24">
          <cell r="I24">
            <v>1470761000</v>
          </cell>
        </row>
      </sheetData>
      <sheetData sheetId="2" refreshError="1"/>
      <sheetData sheetId="3" refreshError="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28</v>
          </cell>
          <cell r="I10">
            <v>29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24</v>
          </cell>
          <cell r="H14">
            <v>360</v>
          </cell>
          <cell r="I14">
            <v>384</v>
          </cell>
        </row>
        <row r="15">
          <cell r="E15">
            <v>14</v>
          </cell>
          <cell r="H15">
            <v>210</v>
          </cell>
          <cell r="I15">
            <v>224</v>
          </cell>
        </row>
        <row r="16">
          <cell r="E16">
            <v>19</v>
          </cell>
          <cell r="H16">
            <v>285</v>
          </cell>
          <cell r="I16">
            <v>304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2</v>
          </cell>
          <cell r="H19">
            <v>30</v>
          </cell>
          <cell r="I19">
            <v>32</v>
          </cell>
        </row>
        <row r="21">
          <cell r="E21">
            <v>147</v>
          </cell>
          <cell r="H21">
            <v>2593</v>
          </cell>
          <cell r="I21">
            <v>2754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56</v>
          </cell>
          <cell r="I29">
            <v>58</v>
          </cell>
        </row>
        <row r="30">
          <cell r="E30">
            <v>6</v>
          </cell>
          <cell r="H30">
            <v>143</v>
          </cell>
          <cell r="I30">
            <v>149</v>
          </cell>
        </row>
        <row r="31">
          <cell r="E31">
            <v>27</v>
          </cell>
          <cell r="H31">
            <v>405</v>
          </cell>
          <cell r="I31">
            <v>432</v>
          </cell>
        </row>
        <row r="34">
          <cell r="E34">
            <v>8</v>
          </cell>
          <cell r="H34">
            <v>206</v>
          </cell>
          <cell r="I34">
            <v>214</v>
          </cell>
        </row>
        <row r="35">
          <cell r="E35">
            <v>9</v>
          </cell>
          <cell r="H35">
            <v>238</v>
          </cell>
          <cell r="I35">
            <v>248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29</v>
          </cell>
          <cell r="H38">
            <v>461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5</v>
          </cell>
          <cell r="H51">
            <v>88</v>
          </cell>
          <cell r="I51">
            <v>93</v>
          </cell>
        </row>
        <row r="53"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  <row r="59">
          <cell r="H59">
            <v>0</v>
          </cell>
          <cell r="I59">
            <v>0</v>
          </cell>
        </row>
        <row r="61">
          <cell r="H61">
            <v>0</v>
          </cell>
          <cell r="I61">
            <v>0</v>
          </cell>
        </row>
      </sheetData>
      <sheetData sheetId="4" refreshError="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52</v>
          </cell>
          <cell r="I10">
            <v>54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22</v>
          </cell>
          <cell r="H14">
            <v>330</v>
          </cell>
          <cell r="I14">
            <v>352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16</v>
          </cell>
          <cell r="H16">
            <v>240</v>
          </cell>
          <cell r="I16">
            <v>256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108</v>
          </cell>
          <cell r="H21">
            <v>1762</v>
          </cell>
          <cell r="I21">
            <v>1875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56</v>
          </cell>
          <cell r="I29">
            <v>58</v>
          </cell>
        </row>
        <row r="30">
          <cell r="E30">
            <v>6</v>
          </cell>
          <cell r="H30">
            <v>147</v>
          </cell>
          <cell r="I30">
            <v>153</v>
          </cell>
        </row>
        <row r="31">
          <cell r="E31">
            <v>27</v>
          </cell>
          <cell r="H31">
            <v>405</v>
          </cell>
          <cell r="I31">
            <v>432</v>
          </cell>
        </row>
        <row r="34">
          <cell r="E34">
            <v>6</v>
          </cell>
          <cell r="H34">
            <v>151</v>
          </cell>
          <cell r="I34">
            <v>157</v>
          </cell>
        </row>
        <row r="35">
          <cell r="E35">
            <v>10</v>
          </cell>
          <cell r="H35">
            <v>267</v>
          </cell>
          <cell r="I35">
            <v>277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25</v>
          </cell>
          <cell r="H38">
            <v>375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45</v>
          </cell>
          <cell r="I51">
            <v>48</v>
          </cell>
        </row>
        <row r="53">
          <cell r="H53">
            <v>0</v>
          </cell>
          <cell r="I53">
            <v>0</v>
          </cell>
        </row>
        <row r="55">
          <cell r="E55">
            <v>1</v>
          </cell>
          <cell r="H55">
            <v>44</v>
          </cell>
          <cell r="I55">
            <v>46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9">
          <cell r="H59">
            <v>84</v>
          </cell>
          <cell r="I59">
            <v>88</v>
          </cell>
        </row>
        <row r="61">
          <cell r="H61">
            <v>0</v>
          </cell>
          <cell r="I61">
            <v>0</v>
          </cell>
        </row>
      </sheetData>
      <sheetData sheetId="5" refreshError="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52</v>
          </cell>
          <cell r="I10">
            <v>54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23</v>
          </cell>
          <cell r="H14">
            <v>345</v>
          </cell>
          <cell r="I14">
            <v>368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17</v>
          </cell>
          <cell r="H16">
            <v>255</v>
          </cell>
          <cell r="I16">
            <v>272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87</v>
          </cell>
          <cell r="H21">
            <v>1335</v>
          </cell>
          <cell r="I21">
            <v>1423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56</v>
          </cell>
          <cell r="I29">
            <v>58</v>
          </cell>
        </row>
        <row r="30">
          <cell r="E30">
            <v>1</v>
          </cell>
          <cell r="H30">
            <v>28</v>
          </cell>
          <cell r="I30">
            <v>29</v>
          </cell>
        </row>
        <row r="31">
          <cell r="E31">
            <v>24</v>
          </cell>
          <cell r="H31">
            <v>360</v>
          </cell>
          <cell r="I31">
            <v>384</v>
          </cell>
        </row>
        <row r="34">
          <cell r="E34">
            <v>6</v>
          </cell>
          <cell r="H34">
            <v>149</v>
          </cell>
          <cell r="I34">
            <v>155</v>
          </cell>
        </row>
        <row r="35">
          <cell r="E35">
            <v>8</v>
          </cell>
          <cell r="H35">
            <v>194</v>
          </cell>
          <cell r="I35">
            <v>202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23</v>
          </cell>
          <cell r="H38">
            <v>345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45</v>
          </cell>
          <cell r="I51">
            <v>48</v>
          </cell>
        </row>
        <row r="53"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9">
          <cell r="H59">
            <v>44</v>
          </cell>
          <cell r="I59">
            <v>46</v>
          </cell>
        </row>
        <row r="61">
          <cell r="H61">
            <v>39</v>
          </cell>
          <cell r="I61">
            <v>41</v>
          </cell>
        </row>
      </sheetData>
      <sheetData sheetId="6" refreshError="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28</v>
          </cell>
          <cell r="I10">
            <v>29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24</v>
          </cell>
          <cell r="H14">
            <v>360</v>
          </cell>
          <cell r="I14">
            <v>384</v>
          </cell>
        </row>
        <row r="15">
          <cell r="E15">
            <v>10</v>
          </cell>
          <cell r="H15">
            <v>150</v>
          </cell>
          <cell r="I15">
            <v>160</v>
          </cell>
        </row>
        <row r="16">
          <cell r="E16">
            <v>16</v>
          </cell>
          <cell r="H16">
            <v>240</v>
          </cell>
          <cell r="I16">
            <v>256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79</v>
          </cell>
          <cell r="H21">
            <v>1207</v>
          </cell>
          <cell r="I21">
            <v>1287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56</v>
          </cell>
          <cell r="I29">
            <v>58</v>
          </cell>
        </row>
        <row r="30">
          <cell r="E30">
            <v>3</v>
          </cell>
          <cell r="H30">
            <v>71</v>
          </cell>
          <cell r="I30">
            <v>74</v>
          </cell>
        </row>
        <row r="31">
          <cell r="E31">
            <v>23</v>
          </cell>
          <cell r="H31">
            <v>345</v>
          </cell>
          <cell r="I31">
            <v>368</v>
          </cell>
        </row>
        <row r="34">
          <cell r="E34">
            <v>6</v>
          </cell>
          <cell r="H34">
            <v>142</v>
          </cell>
          <cell r="I34">
            <v>148</v>
          </cell>
        </row>
        <row r="35">
          <cell r="E35">
            <v>5</v>
          </cell>
          <cell r="H35">
            <v>127</v>
          </cell>
          <cell r="I35">
            <v>132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22</v>
          </cell>
          <cell r="H38">
            <v>330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1</v>
          </cell>
          <cell r="H50">
            <v>28</v>
          </cell>
          <cell r="I50">
            <v>29</v>
          </cell>
        </row>
        <row r="51">
          <cell r="E51">
            <v>3</v>
          </cell>
          <cell r="H51">
            <v>45</v>
          </cell>
          <cell r="I51">
            <v>48</v>
          </cell>
        </row>
        <row r="53"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  <row r="59">
          <cell r="H59">
            <v>85</v>
          </cell>
          <cell r="I59">
            <v>89</v>
          </cell>
        </row>
        <row r="61">
          <cell r="H61">
            <v>0</v>
          </cell>
          <cell r="I61">
            <v>0</v>
          </cell>
        </row>
      </sheetData>
      <sheetData sheetId="7" refreshError="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28</v>
          </cell>
          <cell r="H14">
            <v>420</v>
          </cell>
          <cell r="I14">
            <v>448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15</v>
          </cell>
          <cell r="H16">
            <v>225</v>
          </cell>
          <cell r="I16">
            <v>240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96</v>
          </cell>
          <cell r="H21">
            <v>1604</v>
          </cell>
          <cell r="I21">
            <v>1706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56</v>
          </cell>
          <cell r="I29">
            <v>58</v>
          </cell>
        </row>
        <row r="30">
          <cell r="E30">
            <v>4</v>
          </cell>
          <cell r="H30">
            <v>104</v>
          </cell>
          <cell r="I30">
            <v>108</v>
          </cell>
        </row>
        <row r="31">
          <cell r="E31">
            <v>25</v>
          </cell>
          <cell r="H31">
            <v>375</v>
          </cell>
          <cell r="I31">
            <v>400</v>
          </cell>
        </row>
        <row r="34">
          <cell r="E34">
            <v>6</v>
          </cell>
          <cell r="H34">
            <v>142</v>
          </cell>
          <cell r="I34">
            <v>148</v>
          </cell>
        </row>
        <row r="35">
          <cell r="E35">
            <v>8</v>
          </cell>
          <cell r="H35">
            <v>194</v>
          </cell>
          <cell r="I35">
            <v>202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24</v>
          </cell>
          <cell r="H38">
            <v>360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60</v>
          </cell>
          <cell r="I51">
            <v>64</v>
          </cell>
        </row>
        <row r="53"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9">
          <cell r="H59">
            <v>44</v>
          </cell>
          <cell r="I59">
            <v>46</v>
          </cell>
        </row>
        <row r="61">
          <cell r="H61">
            <v>0</v>
          </cell>
          <cell r="I61">
            <v>0</v>
          </cell>
        </row>
      </sheetData>
      <sheetData sheetId="8" refreshError="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28</v>
          </cell>
          <cell r="I10">
            <v>29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27</v>
          </cell>
          <cell r="H14">
            <v>405</v>
          </cell>
          <cell r="I14">
            <v>432</v>
          </cell>
        </row>
        <row r="15">
          <cell r="E15">
            <v>8</v>
          </cell>
          <cell r="H15">
            <v>120</v>
          </cell>
          <cell r="I15">
            <v>128</v>
          </cell>
        </row>
        <row r="16">
          <cell r="E16">
            <v>15</v>
          </cell>
          <cell r="H16">
            <v>225</v>
          </cell>
          <cell r="I16">
            <v>240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111</v>
          </cell>
          <cell r="H21">
            <v>1949</v>
          </cell>
          <cell r="I21">
            <v>2070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76</v>
          </cell>
          <cell r="I29">
            <v>79</v>
          </cell>
        </row>
        <row r="30">
          <cell r="E30">
            <v>5</v>
          </cell>
          <cell r="H30">
            <v>115</v>
          </cell>
          <cell r="I30">
            <v>120</v>
          </cell>
        </row>
        <row r="31">
          <cell r="E31">
            <v>26</v>
          </cell>
          <cell r="H31">
            <v>390</v>
          </cell>
          <cell r="I31">
            <v>416</v>
          </cell>
        </row>
        <row r="34">
          <cell r="E34">
            <v>6</v>
          </cell>
          <cell r="H34">
            <v>150</v>
          </cell>
          <cell r="I34">
            <v>156</v>
          </cell>
        </row>
        <row r="35">
          <cell r="E35">
            <v>8</v>
          </cell>
          <cell r="H35">
            <v>207</v>
          </cell>
          <cell r="I35">
            <v>215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25</v>
          </cell>
          <cell r="H38">
            <v>375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45</v>
          </cell>
          <cell r="I51">
            <v>48</v>
          </cell>
        </row>
        <row r="53"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9">
          <cell r="H59">
            <v>0</v>
          </cell>
          <cell r="I59">
            <v>0</v>
          </cell>
        </row>
        <row r="61">
          <cell r="H61">
            <v>0</v>
          </cell>
          <cell r="I61">
            <v>0</v>
          </cell>
        </row>
      </sheetData>
      <sheetData sheetId="9" refreshError="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28</v>
          </cell>
          <cell r="I10">
            <v>29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32</v>
          </cell>
          <cell r="H14">
            <v>480</v>
          </cell>
          <cell r="I14">
            <v>512</v>
          </cell>
        </row>
        <row r="15">
          <cell r="E15">
            <v>10</v>
          </cell>
          <cell r="H15">
            <v>150</v>
          </cell>
          <cell r="I15">
            <v>160</v>
          </cell>
        </row>
        <row r="16">
          <cell r="E16">
            <v>21</v>
          </cell>
          <cell r="H16">
            <v>315</v>
          </cell>
          <cell r="I16">
            <v>336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107</v>
          </cell>
          <cell r="H21">
            <v>1799</v>
          </cell>
          <cell r="I21">
            <v>1913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76</v>
          </cell>
          <cell r="I29">
            <v>79</v>
          </cell>
        </row>
        <row r="30">
          <cell r="E30">
            <v>4</v>
          </cell>
          <cell r="H30">
            <v>87</v>
          </cell>
          <cell r="I30">
            <v>91</v>
          </cell>
        </row>
        <row r="31">
          <cell r="E31">
            <v>26</v>
          </cell>
          <cell r="H31">
            <v>390</v>
          </cell>
          <cell r="I31">
            <v>416</v>
          </cell>
        </row>
        <row r="34">
          <cell r="E34">
            <v>6</v>
          </cell>
          <cell r="H34">
            <v>157</v>
          </cell>
          <cell r="I34">
            <v>163</v>
          </cell>
        </row>
        <row r="35">
          <cell r="E35">
            <v>8</v>
          </cell>
          <cell r="H35">
            <v>205</v>
          </cell>
          <cell r="I35">
            <v>213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28</v>
          </cell>
          <cell r="H38">
            <v>420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60</v>
          </cell>
          <cell r="I51">
            <v>64</v>
          </cell>
        </row>
        <row r="53">
          <cell r="H53">
            <v>0</v>
          </cell>
          <cell r="I53">
            <v>0</v>
          </cell>
        </row>
        <row r="55">
          <cell r="E55">
            <v>1</v>
          </cell>
          <cell r="H55">
            <v>44</v>
          </cell>
          <cell r="I55">
            <v>46</v>
          </cell>
        </row>
        <row r="57">
          <cell r="E57">
            <v>1</v>
          </cell>
          <cell r="H57">
            <v>38</v>
          </cell>
          <cell r="I57">
            <v>40</v>
          </cell>
        </row>
        <row r="59">
          <cell r="H59">
            <v>44</v>
          </cell>
          <cell r="I59">
            <v>46</v>
          </cell>
        </row>
        <row r="61">
          <cell r="H61">
            <v>0</v>
          </cell>
          <cell r="I61">
            <v>0</v>
          </cell>
        </row>
      </sheetData>
      <sheetData sheetId="10" refreshError="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44</v>
          </cell>
          <cell r="I12">
            <v>46</v>
          </cell>
        </row>
        <row r="14">
          <cell r="E14">
            <v>26</v>
          </cell>
          <cell r="H14">
            <v>390</v>
          </cell>
          <cell r="I14">
            <v>416</v>
          </cell>
        </row>
        <row r="15">
          <cell r="E15">
            <v>15</v>
          </cell>
          <cell r="H15">
            <v>225</v>
          </cell>
          <cell r="I15">
            <v>240</v>
          </cell>
        </row>
        <row r="16">
          <cell r="E16">
            <v>22</v>
          </cell>
          <cell r="H16">
            <v>330</v>
          </cell>
          <cell r="I16">
            <v>352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126</v>
          </cell>
          <cell r="H21">
            <v>2248</v>
          </cell>
          <cell r="I21">
            <v>2387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76</v>
          </cell>
          <cell r="I29">
            <v>79</v>
          </cell>
        </row>
        <row r="30">
          <cell r="E30">
            <v>4</v>
          </cell>
          <cell r="H30">
            <v>87</v>
          </cell>
          <cell r="I30">
            <v>91</v>
          </cell>
        </row>
        <row r="31">
          <cell r="E31">
            <v>26</v>
          </cell>
          <cell r="H31">
            <v>390</v>
          </cell>
          <cell r="I31">
            <v>416</v>
          </cell>
        </row>
        <row r="34">
          <cell r="E34">
            <v>6</v>
          </cell>
          <cell r="H34">
            <v>158</v>
          </cell>
          <cell r="I34">
            <v>164</v>
          </cell>
        </row>
        <row r="35">
          <cell r="E35">
            <v>9</v>
          </cell>
          <cell r="H35">
            <v>231</v>
          </cell>
          <cell r="I35">
            <v>240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30</v>
          </cell>
          <cell r="H38">
            <v>463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28</v>
          </cell>
          <cell r="I50">
            <v>29</v>
          </cell>
        </row>
        <row r="51">
          <cell r="E51">
            <v>6</v>
          </cell>
          <cell r="H51">
            <v>90</v>
          </cell>
          <cell r="I51">
            <v>96</v>
          </cell>
        </row>
        <row r="53">
          <cell r="H53">
            <v>44</v>
          </cell>
          <cell r="I53">
            <v>46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9">
          <cell r="H59">
            <v>40</v>
          </cell>
          <cell r="I59">
            <v>42</v>
          </cell>
        </row>
        <row r="61">
          <cell r="H61">
            <v>0</v>
          </cell>
          <cell r="I61">
            <v>0</v>
          </cell>
        </row>
      </sheetData>
      <sheetData sheetId="11" refreshError="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28</v>
          </cell>
          <cell r="I10">
            <v>29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44</v>
          </cell>
          <cell r="I12">
            <v>46</v>
          </cell>
        </row>
        <row r="14">
          <cell r="E14">
            <v>24</v>
          </cell>
          <cell r="H14">
            <v>360</v>
          </cell>
          <cell r="I14">
            <v>384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14</v>
          </cell>
          <cell r="H16">
            <v>210</v>
          </cell>
          <cell r="I16">
            <v>224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88</v>
          </cell>
          <cell r="H21">
            <v>1432</v>
          </cell>
          <cell r="I21">
            <v>1524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56</v>
          </cell>
          <cell r="I29">
            <v>58</v>
          </cell>
        </row>
        <row r="30">
          <cell r="E30">
            <v>2</v>
          </cell>
          <cell r="H30">
            <v>39</v>
          </cell>
          <cell r="I30">
            <v>41</v>
          </cell>
        </row>
        <row r="31">
          <cell r="E31">
            <v>26</v>
          </cell>
          <cell r="H31">
            <v>390</v>
          </cell>
          <cell r="I31">
            <v>416</v>
          </cell>
        </row>
        <row r="34">
          <cell r="E34">
            <v>6</v>
          </cell>
          <cell r="H34">
            <v>158</v>
          </cell>
          <cell r="I34">
            <v>164</v>
          </cell>
        </row>
        <row r="35">
          <cell r="E35">
            <v>4</v>
          </cell>
          <cell r="H35">
            <v>106</v>
          </cell>
          <cell r="I35">
            <v>110</v>
          </cell>
        </row>
        <row r="36">
          <cell r="E36">
            <v>1</v>
          </cell>
          <cell r="H36">
            <v>33</v>
          </cell>
          <cell r="I36">
            <v>35</v>
          </cell>
        </row>
        <row r="38">
          <cell r="E38">
            <v>24</v>
          </cell>
          <cell r="H38">
            <v>360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45</v>
          </cell>
          <cell r="I51">
            <v>48</v>
          </cell>
        </row>
        <row r="53"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9">
          <cell r="H59">
            <v>44</v>
          </cell>
          <cell r="I59">
            <v>46</v>
          </cell>
        </row>
        <row r="61">
          <cell r="H61">
            <v>0</v>
          </cell>
          <cell r="I61">
            <v>0</v>
          </cell>
        </row>
      </sheetData>
      <sheetData sheetId="12" refreshError="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27</v>
          </cell>
          <cell r="H14">
            <v>405</v>
          </cell>
          <cell r="I14">
            <v>432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19</v>
          </cell>
          <cell r="H16">
            <v>285</v>
          </cell>
          <cell r="I16">
            <v>304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80</v>
          </cell>
          <cell r="H21">
            <v>1274</v>
          </cell>
          <cell r="I21">
            <v>1357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48</v>
          </cell>
          <cell r="I29">
            <v>50</v>
          </cell>
        </row>
        <row r="30">
          <cell r="E30">
            <v>2</v>
          </cell>
          <cell r="H30">
            <v>52</v>
          </cell>
          <cell r="I30">
            <v>54</v>
          </cell>
        </row>
        <row r="31">
          <cell r="E31">
            <v>24</v>
          </cell>
          <cell r="H31">
            <v>360</v>
          </cell>
          <cell r="I31">
            <v>384</v>
          </cell>
        </row>
        <row r="34">
          <cell r="E34">
            <v>6</v>
          </cell>
          <cell r="H34">
            <v>165</v>
          </cell>
          <cell r="I34">
            <v>171</v>
          </cell>
        </row>
        <row r="35">
          <cell r="E35">
            <v>8</v>
          </cell>
          <cell r="H35">
            <v>198</v>
          </cell>
          <cell r="I35">
            <v>206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22</v>
          </cell>
          <cell r="H38">
            <v>330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60</v>
          </cell>
          <cell r="I51">
            <v>64</v>
          </cell>
        </row>
        <row r="53"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9">
          <cell r="H59">
            <v>44</v>
          </cell>
          <cell r="I59">
            <v>46</v>
          </cell>
        </row>
        <row r="61">
          <cell r="H61">
            <v>0</v>
          </cell>
          <cell r="I61">
            <v>0</v>
          </cell>
        </row>
      </sheetData>
      <sheetData sheetId="13" refreshError="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52</v>
          </cell>
          <cell r="I10">
            <v>54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24</v>
          </cell>
          <cell r="H14">
            <v>360</v>
          </cell>
          <cell r="I14">
            <v>384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14</v>
          </cell>
          <cell r="H16">
            <v>210</v>
          </cell>
          <cell r="I16">
            <v>224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0</v>
          </cell>
          <cell r="H18">
            <v>0</v>
          </cell>
          <cell r="I18">
            <v>0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86</v>
          </cell>
          <cell r="H21">
            <v>1312</v>
          </cell>
          <cell r="I21">
            <v>1399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1</v>
          </cell>
          <cell r="H29">
            <v>28</v>
          </cell>
          <cell r="I29">
            <v>29</v>
          </cell>
        </row>
        <row r="30">
          <cell r="E30">
            <v>3</v>
          </cell>
          <cell r="H30">
            <v>80</v>
          </cell>
          <cell r="I30">
            <v>83</v>
          </cell>
        </row>
        <row r="31">
          <cell r="E31">
            <v>23</v>
          </cell>
          <cell r="H31">
            <v>345</v>
          </cell>
          <cell r="I31">
            <v>368</v>
          </cell>
        </row>
        <row r="34">
          <cell r="E34">
            <v>6</v>
          </cell>
          <cell r="H34">
            <v>149</v>
          </cell>
          <cell r="I34">
            <v>155</v>
          </cell>
        </row>
        <row r="35">
          <cell r="E35">
            <v>8</v>
          </cell>
          <cell r="H35">
            <v>229</v>
          </cell>
          <cell r="I35">
            <v>238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23</v>
          </cell>
          <cell r="H38">
            <v>345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2</v>
          </cell>
          <cell r="H51">
            <v>30</v>
          </cell>
          <cell r="I51">
            <v>32</v>
          </cell>
        </row>
        <row r="53">
          <cell r="H53">
            <v>42</v>
          </cell>
          <cell r="I53">
            <v>44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  <row r="59">
          <cell r="H59">
            <v>0</v>
          </cell>
          <cell r="I59">
            <v>0</v>
          </cell>
        </row>
        <row r="61">
          <cell r="H61">
            <v>0</v>
          </cell>
          <cell r="I61">
            <v>0</v>
          </cell>
        </row>
      </sheetData>
      <sheetData sheetId="14" refreshError="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28</v>
          </cell>
          <cell r="H14">
            <v>420</v>
          </cell>
          <cell r="I14">
            <v>448</v>
          </cell>
        </row>
        <row r="15">
          <cell r="E15">
            <v>10</v>
          </cell>
          <cell r="H15">
            <v>150</v>
          </cell>
          <cell r="I15">
            <v>160</v>
          </cell>
        </row>
        <row r="16">
          <cell r="E16">
            <v>18</v>
          </cell>
          <cell r="H16">
            <v>270</v>
          </cell>
          <cell r="I16">
            <v>288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90</v>
          </cell>
          <cell r="H21">
            <v>1492</v>
          </cell>
          <cell r="I21">
            <v>1587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76</v>
          </cell>
          <cell r="I29">
            <v>79</v>
          </cell>
        </row>
        <row r="30">
          <cell r="E30">
            <v>3</v>
          </cell>
          <cell r="H30">
            <v>71</v>
          </cell>
          <cell r="I30">
            <v>74</v>
          </cell>
        </row>
        <row r="31">
          <cell r="E31">
            <v>23</v>
          </cell>
          <cell r="H31">
            <v>345</v>
          </cell>
          <cell r="I31">
            <v>368</v>
          </cell>
        </row>
        <row r="34">
          <cell r="E34">
            <v>6</v>
          </cell>
          <cell r="H34">
            <v>151</v>
          </cell>
          <cell r="I34">
            <v>157</v>
          </cell>
        </row>
        <row r="35">
          <cell r="E35">
            <v>7</v>
          </cell>
          <cell r="H35">
            <v>177</v>
          </cell>
          <cell r="I35">
            <v>184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26</v>
          </cell>
          <cell r="H38">
            <v>403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2</v>
          </cell>
          <cell r="H51">
            <v>30</v>
          </cell>
          <cell r="I51">
            <v>32</v>
          </cell>
        </row>
        <row r="53">
          <cell r="H53">
            <v>38</v>
          </cell>
          <cell r="I53">
            <v>40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9">
          <cell r="H59">
            <v>84</v>
          </cell>
          <cell r="I59">
            <v>88</v>
          </cell>
        </row>
        <row r="61">
          <cell r="H61">
            <v>0</v>
          </cell>
          <cell r="I61">
            <v>0</v>
          </cell>
        </row>
      </sheetData>
      <sheetData sheetId="15" refreshError="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6</v>
          </cell>
          <cell r="H10">
            <v>163</v>
          </cell>
          <cell r="I10">
            <v>169</v>
          </cell>
        </row>
        <row r="11">
          <cell r="E11">
            <v>1</v>
          </cell>
          <cell r="H11">
            <v>28</v>
          </cell>
          <cell r="I11">
            <v>29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28</v>
          </cell>
          <cell r="H14">
            <v>420</v>
          </cell>
          <cell r="I14">
            <v>448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20</v>
          </cell>
          <cell r="H16">
            <v>300</v>
          </cell>
          <cell r="I16">
            <v>320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107</v>
          </cell>
          <cell r="H21">
            <v>1911</v>
          </cell>
          <cell r="I21">
            <v>2029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76</v>
          </cell>
          <cell r="I29">
            <v>79</v>
          </cell>
        </row>
        <row r="30">
          <cell r="E30">
            <v>5</v>
          </cell>
          <cell r="H30">
            <v>124</v>
          </cell>
          <cell r="I30">
            <v>129</v>
          </cell>
        </row>
        <row r="31">
          <cell r="E31">
            <v>26</v>
          </cell>
          <cell r="H31">
            <v>390</v>
          </cell>
          <cell r="I31">
            <v>416</v>
          </cell>
        </row>
        <row r="34">
          <cell r="E34">
            <v>6</v>
          </cell>
          <cell r="H34">
            <v>157</v>
          </cell>
          <cell r="I34">
            <v>163</v>
          </cell>
        </row>
        <row r="35">
          <cell r="E35">
            <v>8</v>
          </cell>
          <cell r="H35">
            <v>210</v>
          </cell>
          <cell r="I35">
            <v>219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26</v>
          </cell>
          <cell r="H38">
            <v>390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73</v>
          </cell>
          <cell r="I51">
            <v>77</v>
          </cell>
        </row>
        <row r="53"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9">
          <cell r="H59">
            <v>44</v>
          </cell>
          <cell r="I59">
            <v>46</v>
          </cell>
        </row>
        <row r="61">
          <cell r="H61">
            <v>39</v>
          </cell>
          <cell r="I61">
            <v>41</v>
          </cell>
        </row>
      </sheetData>
      <sheetData sheetId="16" refreshError="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5</v>
          </cell>
          <cell r="H10">
            <v>140</v>
          </cell>
          <cell r="I10">
            <v>145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29</v>
          </cell>
          <cell r="H14">
            <v>435</v>
          </cell>
          <cell r="I14">
            <v>464</v>
          </cell>
        </row>
        <row r="15">
          <cell r="E15">
            <v>10</v>
          </cell>
          <cell r="H15">
            <v>150</v>
          </cell>
          <cell r="I15">
            <v>160</v>
          </cell>
        </row>
        <row r="16">
          <cell r="E16">
            <v>22</v>
          </cell>
          <cell r="H16">
            <v>330</v>
          </cell>
          <cell r="I16">
            <v>352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0</v>
          </cell>
          <cell r="H18">
            <v>0</v>
          </cell>
          <cell r="I18">
            <v>0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102</v>
          </cell>
          <cell r="H21">
            <v>1784</v>
          </cell>
          <cell r="I21">
            <v>1895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76</v>
          </cell>
          <cell r="I29">
            <v>79</v>
          </cell>
        </row>
        <row r="30">
          <cell r="E30">
            <v>3</v>
          </cell>
          <cell r="H30">
            <v>76</v>
          </cell>
          <cell r="I30">
            <v>79</v>
          </cell>
        </row>
        <row r="31">
          <cell r="E31">
            <v>26</v>
          </cell>
          <cell r="H31">
            <v>390</v>
          </cell>
          <cell r="I31">
            <v>416</v>
          </cell>
        </row>
        <row r="34">
          <cell r="E34">
            <v>6</v>
          </cell>
          <cell r="H34">
            <v>157</v>
          </cell>
          <cell r="I34">
            <v>163</v>
          </cell>
        </row>
        <row r="35">
          <cell r="E35">
            <v>7</v>
          </cell>
          <cell r="H35">
            <v>196</v>
          </cell>
          <cell r="I35">
            <v>203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27</v>
          </cell>
          <cell r="H38">
            <v>418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60</v>
          </cell>
          <cell r="I51">
            <v>64</v>
          </cell>
        </row>
        <row r="53"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  <row r="59">
          <cell r="H59">
            <v>45</v>
          </cell>
          <cell r="I59">
            <v>47</v>
          </cell>
        </row>
        <row r="61">
          <cell r="H61">
            <v>0</v>
          </cell>
          <cell r="I61">
            <v>0</v>
          </cell>
        </row>
      </sheetData>
      <sheetData sheetId="17" refreshError="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6</v>
          </cell>
          <cell r="H10">
            <v>164</v>
          </cell>
          <cell r="I10">
            <v>170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23</v>
          </cell>
          <cell r="H14">
            <v>345</v>
          </cell>
          <cell r="I14">
            <v>368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21</v>
          </cell>
          <cell r="H16">
            <v>315</v>
          </cell>
          <cell r="I16">
            <v>336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2</v>
          </cell>
          <cell r="H18">
            <v>30</v>
          </cell>
          <cell r="I18">
            <v>32</v>
          </cell>
        </row>
        <row r="19">
          <cell r="E19">
            <v>2</v>
          </cell>
          <cell r="H19">
            <v>30</v>
          </cell>
          <cell r="I19">
            <v>32</v>
          </cell>
        </row>
        <row r="21">
          <cell r="E21">
            <v>131</v>
          </cell>
          <cell r="H21">
            <v>2301</v>
          </cell>
          <cell r="I21">
            <v>2444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56</v>
          </cell>
          <cell r="I29">
            <v>58</v>
          </cell>
        </row>
        <row r="30">
          <cell r="E30">
            <v>4</v>
          </cell>
          <cell r="H30">
            <v>91</v>
          </cell>
          <cell r="I30">
            <v>95</v>
          </cell>
        </row>
        <row r="31">
          <cell r="E31">
            <v>27</v>
          </cell>
          <cell r="H31">
            <v>405</v>
          </cell>
          <cell r="I31">
            <v>432</v>
          </cell>
        </row>
        <row r="34">
          <cell r="E34">
            <v>6</v>
          </cell>
          <cell r="H34">
            <v>149</v>
          </cell>
          <cell r="I34">
            <v>155</v>
          </cell>
        </row>
        <row r="35">
          <cell r="E35">
            <v>5</v>
          </cell>
          <cell r="H35">
            <v>136</v>
          </cell>
          <cell r="I35">
            <v>141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30</v>
          </cell>
          <cell r="H38">
            <v>489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0</v>
          </cell>
          <cell r="H46">
            <v>0</v>
          </cell>
          <cell r="I46">
            <v>0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28</v>
          </cell>
          <cell r="I50">
            <v>29</v>
          </cell>
        </row>
        <row r="51">
          <cell r="E51">
            <v>6</v>
          </cell>
          <cell r="H51">
            <v>116</v>
          </cell>
          <cell r="I51">
            <v>122</v>
          </cell>
        </row>
        <row r="53"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9">
          <cell r="H59">
            <v>84</v>
          </cell>
          <cell r="I59">
            <v>88</v>
          </cell>
        </row>
        <row r="61">
          <cell r="H61">
            <v>0</v>
          </cell>
          <cell r="I61">
            <v>0</v>
          </cell>
        </row>
      </sheetData>
      <sheetData sheetId="18" refreshError="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3</v>
          </cell>
          <cell r="H10">
            <v>80</v>
          </cell>
          <cell r="I10">
            <v>83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22</v>
          </cell>
          <cell r="H14">
            <v>330</v>
          </cell>
          <cell r="I14">
            <v>352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16</v>
          </cell>
          <cell r="H16">
            <v>240</v>
          </cell>
          <cell r="I16">
            <v>256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85</v>
          </cell>
          <cell r="H21">
            <v>1319</v>
          </cell>
          <cell r="I21">
            <v>1406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56</v>
          </cell>
          <cell r="I29">
            <v>58</v>
          </cell>
        </row>
        <row r="30">
          <cell r="E30">
            <v>4</v>
          </cell>
          <cell r="H30">
            <v>100</v>
          </cell>
          <cell r="I30">
            <v>104</v>
          </cell>
        </row>
        <row r="31">
          <cell r="E31">
            <v>26</v>
          </cell>
          <cell r="H31">
            <v>390</v>
          </cell>
          <cell r="I31">
            <v>416</v>
          </cell>
        </row>
        <row r="34">
          <cell r="E34">
            <v>6</v>
          </cell>
          <cell r="H34">
            <v>142</v>
          </cell>
          <cell r="I34">
            <v>148</v>
          </cell>
        </row>
        <row r="35">
          <cell r="E35">
            <v>8</v>
          </cell>
          <cell r="H35">
            <v>211</v>
          </cell>
          <cell r="I35">
            <v>219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23</v>
          </cell>
          <cell r="H38">
            <v>358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73</v>
          </cell>
          <cell r="I51">
            <v>77</v>
          </cell>
        </row>
        <row r="53"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  <row r="59">
          <cell r="H59">
            <v>44</v>
          </cell>
          <cell r="I59">
            <v>46</v>
          </cell>
        </row>
        <row r="61">
          <cell r="H61">
            <v>0</v>
          </cell>
          <cell r="I61">
            <v>0</v>
          </cell>
        </row>
      </sheetData>
      <sheetData sheetId="19" refreshError="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3</v>
          </cell>
          <cell r="H10">
            <v>80</v>
          </cell>
          <cell r="I10">
            <v>83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25</v>
          </cell>
          <cell r="H14">
            <v>375</v>
          </cell>
          <cell r="I14">
            <v>400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20</v>
          </cell>
          <cell r="H16">
            <v>300</v>
          </cell>
          <cell r="I16">
            <v>320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80</v>
          </cell>
          <cell r="H21">
            <v>1244</v>
          </cell>
          <cell r="I21">
            <v>1326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56</v>
          </cell>
          <cell r="I29">
            <v>58</v>
          </cell>
        </row>
        <row r="30">
          <cell r="E30">
            <v>4</v>
          </cell>
          <cell r="H30">
            <v>100</v>
          </cell>
          <cell r="I30">
            <v>104</v>
          </cell>
        </row>
        <row r="31">
          <cell r="E31">
            <v>24</v>
          </cell>
          <cell r="H31">
            <v>360</v>
          </cell>
          <cell r="I31">
            <v>384</v>
          </cell>
        </row>
        <row r="34">
          <cell r="E34">
            <v>6</v>
          </cell>
          <cell r="H34">
            <v>150</v>
          </cell>
          <cell r="I34">
            <v>156</v>
          </cell>
        </row>
        <row r="35">
          <cell r="E35">
            <v>6</v>
          </cell>
          <cell r="H35">
            <v>155</v>
          </cell>
          <cell r="I35">
            <v>161</v>
          </cell>
        </row>
        <row r="36">
          <cell r="E36">
            <v>1</v>
          </cell>
          <cell r="H36">
            <v>28</v>
          </cell>
          <cell r="I36">
            <v>29</v>
          </cell>
        </row>
        <row r="38">
          <cell r="E38">
            <v>24</v>
          </cell>
          <cell r="H38">
            <v>360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38</v>
          </cell>
          <cell r="I43">
            <v>40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0</v>
          </cell>
          <cell r="H46">
            <v>0</v>
          </cell>
          <cell r="I46">
            <v>0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45</v>
          </cell>
          <cell r="I51">
            <v>48</v>
          </cell>
        </row>
        <row r="53"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9">
          <cell r="H59">
            <v>45</v>
          </cell>
          <cell r="I59">
            <v>47</v>
          </cell>
        </row>
        <row r="61">
          <cell r="H61">
            <v>0</v>
          </cell>
          <cell r="I61">
            <v>0</v>
          </cell>
        </row>
      </sheetData>
      <sheetData sheetId="20" refreshError="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3</v>
          </cell>
          <cell r="H10">
            <v>79</v>
          </cell>
          <cell r="I10">
            <v>82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25</v>
          </cell>
          <cell r="H14">
            <v>375</v>
          </cell>
          <cell r="I14">
            <v>400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20</v>
          </cell>
          <cell r="H16">
            <v>300</v>
          </cell>
          <cell r="I16">
            <v>320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89</v>
          </cell>
          <cell r="H21">
            <v>1365</v>
          </cell>
          <cell r="I21">
            <v>1455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76</v>
          </cell>
          <cell r="I29">
            <v>79</v>
          </cell>
        </row>
        <row r="30">
          <cell r="E30">
            <v>4</v>
          </cell>
          <cell r="H30">
            <v>87</v>
          </cell>
          <cell r="I30">
            <v>91</v>
          </cell>
        </row>
        <row r="31">
          <cell r="E31">
            <v>26</v>
          </cell>
          <cell r="H31">
            <v>390</v>
          </cell>
          <cell r="I31">
            <v>416</v>
          </cell>
        </row>
        <row r="34">
          <cell r="E34">
            <v>6</v>
          </cell>
          <cell r="H34">
            <v>150</v>
          </cell>
          <cell r="I34">
            <v>156</v>
          </cell>
        </row>
        <row r="35">
          <cell r="E35">
            <v>5</v>
          </cell>
          <cell r="H35">
            <v>136</v>
          </cell>
          <cell r="I35">
            <v>141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22</v>
          </cell>
          <cell r="H38">
            <v>330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0</v>
          </cell>
          <cell r="H46">
            <v>0</v>
          </cell>
          <cell r="I46">
            <v>0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73</v>
          </cell>
          <cell r="I51">
            <v>77</v>
          </cell>
        </row>
        <row r="53"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9">
          <cell r="H59">
            <v>44</v>
          </cell>
          <cell r="I59">
            <v>46</v>
          </cell>
        </row>
        <row r="61">
          <cell r="H61">
            <v>0</v>
          </cell>
          <cell r="I61">
            <v>0</v>
          </cell>
        </row>
      </sheetData>
      <sheetData sheetId="21" refreshError="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3</v>
          </cell>
          <cell r="H10">
            <v>80</v>
          </cell>
          <cell r="I10">
            <v>83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23</v>
          </cell>
          <cell r="H14">
            <v>345</v>
          </cell>
          <cell r="I14">
            <v>368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18</v>
          </cell>
          <cell r="H16">
            <v>270</v>
          </cell>
          <cell r="I16">
            <v>288</v>
          </cell>
        </row>
        <row r="17">
          <cell r="E17">
            <v>0</v>
          </cell>
          <cell r="H17">
            <v>0</v>
          </cell>
          <cell r="I17">
            <v>0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2</v>
          </cell>
          <cell r="H19">
            <v>30</v>
          </cell>
          <cell r="I19">
            <v>32</v>
          </cell>
        </row>
        <row r="21">
          <cell r="E21">
            <v>90</v>
          </cell>
          <cell r="H21">
            <v>1462</v>
          </cell>
          <cell r="I21">
            <v>1556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56</v>
          </cell>
          <cell r="I29">
            <v>58</v>
          </cell>
        </row>
        <row r="30">
          <cell r="E30">
            <v>2</v>
          </cell>
          <cell r="H30">
            <v>52</v>
          </cell>
          <cell r="I30">
            <v>54</v>
          </cell>
        </row>
        <row r="31">
          <cell r="E31">
            <v>26</v>
          </cell>
          <cell r="H31">
            <v>390</v>
          </cell>
          <cell r="I31">
            <v>416</v>
          </cell>
        </row>
        <row r="34">
          <cell r="E34">
            <v>6</v>
          </cell>
          <cell r="H34">
            <v>158</v>
          </cell>
          <cell r="I34">
            <v>164</v>
          </cell>
        </row>
        <row r="35">
          <cell r="E35">
            <v>7</v>
          </cell>
          <cell r="H35">
            <v>192</v>
          </cell>
          <cell r="I35">
            <v>199</v>
          </cell>
        </row>
        <row r="36">
          <cell r="E36">
            <v>3</v>
          </cell>
          <cell r="H36">
            <v>94</v>
          </cell>
          <cell r="I36">
            <v>99</v>
          </cell>
        </row>
        <row r="38">
          <cell r="E38">
            <v>25</v>
          </cell>
          <cell r="H38">
            <v>375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73</v>
          </cell>
          <cell r="I51">
            <v>77</v>
          </cell>
        </row>
        <row r="53">
          <cell r="H53">
            <v>0</v>
          </cell>
          <cell r="I53">
            <v>0</v>
          </cell>
        </row>
        <row r="55">
          <cell r="E55">
            <v>1</v>
          </cell>
          <cell r="H55">
            <v>44</v>
          </cell>
          <cell r="I55">
            <v>46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9">
          <cell r="H59">
            <v>40</v>
          </cell>
          <cell r="I59">
            <v>42</v>
          </cell>
        </row>
        <row r="61">
          <cell r="H61">
            <v>39</v>
          </cell>
          <cell r="I61">
            <v>41</v>
          </cell>
        </row>
      </sheetData>
      <sheetData sheetId="22" refreshError="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7</v>
          </cell>
          <cell r="H10">
            <v>191</v>
          </cell>
          <cell r="I10">
            <v>198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25</v>
          </cell>
          <cell r="H14">
            <v>375</v>
          </cell>
          <cell r="I14">
            <v>400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22</v>
          </cell>
          <cell r="H16">
            <v>330</v>
          </cell>
          <cell r="I16">
            <v>352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110</v>
          </cell>
          <cell r="H21">
            <v>1934</v>
          </cell>
          <cell r="I21">
            <v>2054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48</v>
          </cell>
          <cell r="I29">
            <v>50</v>
          </cell>
        </row>
        <row r="30">
          <cell r="E30">
            <v>5</v>
          </cell>
          <cell r="H30">
            <v>128</v>
          </cell>
          <cell r="I30">
            <v>133</v>
          </cell>
        </row>
        <row r="31">
          <cell r="E31">
            <v>29</v>
          </cell>
          <cell r="H31">
            <v>435</v>
          </cell>
          <cell r="I31">
            <v>464</v>
          </cell>
        </row>
        <row r="34">
          <cell r="E34">
            <v>6</v>
          </cell>
          <cell r="H34">
            <v>150</v>
          </cell>
          <cell r="I34">
            <v>156</v>
          </cell>
        </row>
        <row r="35">
          <cell r="E35">
            <v>6</v>
          </cell>
          <cell r="H35">
            <v>155</v>
          </cell>
          <cell r="I35">
            <v>161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28</v>
          </cell>
          <cell r="H38">
            <v>420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45</v>
          </cell>
          <cell r="I51">
            <v>48</v>
          </cell>
        </row>
        <row r="53"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  <row r="59">
          <cell r="H59">
            <v>44</v>
          </cell>
          <cell r="I59">
            <v>46</v>
          </cell>
        </row>
        <row r="61">
          <cell r="H61">
            <v>0</v>
          </cell>
          <cell r="I61">
            <v>0</v>
          </cell>
        </row>
      </sheetData>
      <sheetData sheetId="23" refreshError="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3</v>
          </cell>
          <cell r="H10">
            <v>80</v>
          </cell>
          <cell r="I10">
            <v>83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32</v>
          </cell>
          <cell r="H14">
            <v>480</v>
          </cell>
          <cell r="I14">
            <v>512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20</v>
          </cell>
          <cell r="H16">
            <v>300</v>
          </cell>
          <cell r="I16">
            <v>320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0</v>
          </cell>
          <cell r="H18">
            <v>0</v>
          </cell>
          <cell r="I18">
            <v>0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107</v>
          </cell>
          <cell r="H21">
            <v>1941</v>
          </cell>
          <cell r="I21">
            <v>2060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76</v>
          </cell>
          <cell r="I29">
            <v>79</v>
          </cell>
        </row>
        <row r="30">
          <cell r="E30">
            <v>5</v>
          </cell>
          <cell r="H30">
            <v>119</v>
          </cell>
          <cell r="I30">
            <v>124</v>
          </cell>
        </row>
        <row r="31">
          <cell r="E31">
            <v>26</v>
          </cell>
          <cell r="H31">
            <v>390</v>
          </cell>
          <cell r="I31">
            <v>416</v>
          </cell>
        </row>
        <row r="34">
          <cell r="E34">
            <v>6</v>
          </cell>
          <cell r="H34">
            <v>158</v>
          </cell>
          <cell r="I34">
            <v>164</v>
          </cell>
        </row>
        <row r="35">
          <cell r="E35">
            <v>7</v>
          </cell>
          <cell r="H35">
            <v>190</v>
          </cell>
          <cell r="I35">
            <v>197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25</v>
          </cell>
          <cell r="H38">
            <v>375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5</v>
          </cell>
          <cell r="H51">
            <v>75</v>
          </cell>
          <cell r="I51">
            <v>80</v>
          </cell>
        </row>
        <row r="53"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9">
          <cell r="H59">
            <v>85</v>
          </cell>
          <cell r="I59">
            <v>89</v>
          </cell>
        </row>
        <row r="61">
          <cell r="H61">
            <v>0</v>
          </cell>
          <cell r="I61">
            <v>0</v>
          </cell>
        </row>
      </sheetData>
      <sheetData sheetId="24" refreshError="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3</v>
          </cell>
          <cell r="H10">
            <v>79</v>
          </cell>
          <cell r="I10">
            <v>82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23</v>
          </cell>
          <cell r="H14">
            <v>345</v>
          </cell>
          <cell r="I14">
            <v>368</v>
          </cell>
        </row>
        <row r="15">
          <cell r="E15">
            <v>14</v>
          </cell>
          <cell r="H15">
            <v>210</v>
          </cell>
          <cell r="I15">
            <v>224</v>
          </cell>
        </row>
        <row r="16">
          <cell r="E16">
            <v>19</v>
          </cell>
          <cell r="H16">
            <v>285</v>
          </cell>
          <cell r="I16">
            <v>304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2</v>
          </cell>
          <cell r="H18">
            <v>30</v>
          </cell>
          <cell r="I18">
            <v>32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126</v>
          </cell>
          <cell r="H21">
            <v>2226</v>
          </cell>
          <cell r="I21">
            <v>2364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76</v>
          </cell>
          <cell r="I29">
            <v>79</v>
          </cell>
        </row>
        <row r="30">
          <cell r="E30">
            <v>7</v>
          </cell>
          <cell r="H30">
            <v>171</v>
          </cell>
          <cell r="I30">
            <v>178</v>
          </cell>
        </row>
        <row r="31">
          <cell r="E31">
            <v>29</v>
          </cell>
          <cell r="H31">
            <v>435</v>
          </cell>
          <cell r="I31">
            <v>464</v>
          </cell>
        </row>
        <row r="34">
          <cell r="E34">
            <v>6</v>
          </cell>
          <cell r="H34">
            <v>167</v>
          </cell>
          <cell r="I34">
            <v>173</v>
          </cell>
        </row>
        <row r="35">
          <cell r="E35">
            <v>7</v>
          </cell>
          <cell r="H35">
            <v>190</v>
          </cell>
          <cell r="I35">
            <v>197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30</v>
          </cell>
          <cell r="H38">
            <v>463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38</v>
          </cell>
          <cell r="I43">
            <v>40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2</v>
          </cell>
          <cell r="H50">
            <v>30</v>
          </cell>
          <cell r="I50">
            <v>32</v>
          </cell>
        </row>
        <row r="51">
          <cell r="E51">
            <v>6</v>
          </cell>
          <cell r="H51">
            <v>103</v>
          </cell>
          <cell r="I51">
            <v>109</v>
          </cell>
        </row>
        <row r="53"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9">
          <cell r="H59">
            <v>44</v>
          </cell>
          <cell r="I59">
            <v>46</v>
          </cell>
        </row>
        <row r="61">
          <cell r="H61">
            <v>0</v>
          </cell>
          <cell r="I61">
            <v>0</v>
          </cell>
        </row>
      </sheetData>
      <sheetData sheetId="25" refreshError="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5</v>
          </cell>
          <cell r="H10">
            <v>134</v>
          </cell>
          <cell r="I10">
            <v>139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19</v>
          </cell>
          <cell r="H14">
            <v>285</v>
          </cell>
          <cell r="I14">
            <v>304</v>
          </cell>
        </row>
        <row r="15">
          <cell r="E15">
            <v>13</v>
          </cell>
          <cell r="H15">
            <v>195</v>
          </cell>
          <cell r="I15">
            <v>208</v>
          </cell>
        </row>
        <row r="16">
          <cell r="E16">
            <v>17</v>
          </cell>
          <cell r="H16">
            <v>255</v>
          </cell>
          <cell r="I16">
            <v>272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86</v>
          </cell>
          <cell r="H21">
            <v>1364</v>
          </cell>
          <cell r="I21">
            <v>1453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56</v>
          </cell>
          <cell r="I29">
            <v>58</v>
          </cell>
        </row>
        <row r="30">
          <cell r="E30">
            <v>4</v>
          </cell>
          <cell r="H30">
            <v>87</v>
          </cell>
          <cell r="I30">
            <v>91</v>
          </cell>
        </row>
        <row r="31">
          <cell r="E31">
            <v>28</v>
          </cell>
          <cell r="H31">
            <v>420</v>
          </cell>
          <cell r="I31">
            <v>448</v>
          </cell>
        </row>
        <row r="34">
          <cell r="E34">
            <v>6</v>
          </cell>
          <cell r="H34">
            <v>159</v>
          </cell>
          <cell r="I34">
            <v>165</v>
          </cell>
        </row>
        <row r="35">
          <cell r="E35">
            <v>9</v>
          </cell>
          <cell r="H35">
            <v>233</v>
          </cell>
          <cell r="I35">
            <v>242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25</v>
          </cell>
          <cell r="H38">
            <v>375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60</v>
          </cell>
          <cell r="I51">
            <v>64</v>
          </cell>
        </row>
        <row r="53"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  <row r="59">
          <cell r="H59">
            <v>85</v>
          </cell>
          <cell r="I59">
            <v>89</v>
          </cell>
        </row>
        <row r="61">
          <cell r="H61">
            <v>0</v>
          </cell>
          <cell r="I61">
            <v>0</v>
          </cell>
        </row>
      </sheetData>
      <sheetData sheetId="26" refreshError="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0</v>
          </cell>
          <cell r="H10">
            <v>0</v>
          </cell>
          <cell r="I10">
            <v>0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25</v>
          </cell>
          <cell r="H14">
            <v>375</v>
          </cell>
          <cell r="I14">
            <v>400</v>
          </cell>
        </row>
        <row r="15">
          <cell r="E15">
            <v>9</v>
          </cell>
          <cell r="H15">
            <v>135</v>
          </cell>
          <cell r="I15">
            <v>144</v>
          </cell>
        </row>
        <row r="16">
          <cell r="E16">
            <v>21</v>
          </cell>
          <cell r="H16">
            <v>315</v>
          </cell>
          <cell r="I16">
            <v>336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2</v>
          </cell>
          <cell r="H19">
            <v>30</v>
          </cell>
          <cell r="I19">
            <v>32</v>
          </cell>
        </row>
        <row r="21">
          <cell r="E21">
            <v>84</v>
          </cell>
          <cell r="H21">
            <v>1312</v>
          </cell>
          <cell r="I21">
            <v>1398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0</v>
          </cell>
          <cell r="H29">
            <v>0</v>
          </cell>
          <cell r="I29">
            <v>0</v>
          </cell>
        </row>
        <row r="30">
          <cell r="E30">
            <v>5</v>
          </cell>
          <cell r="H30">
            <v>124</v>
          </cell>
          <cell r="I30">
            <v>129</v>
          </cell>
        </row>
        <row r="31">
          <cell r="E31">
            <v>25</v>
          </cell>
          <cell r="H31">
            <v>375</v>
          </cell>
          <cell r="I31">
            <v>400</v>
          </cell>
        </row>
        <row r="34">
          <cell r="E34">
            <v>6</v>
          </cell>
          <cell r="H34">
            <v>151</v>
          </cell>
          <cell r="I34">
            <v>157</v>
          </cell>
        </row>
        <row r="35">
          <cell r="E35">
            <v>5</v>
          </cell>
          <cell r="H35">
            <v>140</v>
          </cell>
          <cell r="I35">
            <v>145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22</v>
          </cell>
          <cell r="H38">
            <v>330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28</v>
          </cell>
          <cell r="I50">
            <v>29</v>
          </cell>
        </row>
        <row r="51">
          <cell r="E51">
            <v>3</v>
          </cell>
          <cell r="H51">
            <v>58</v>
          </cell>
          <cell r="I51">
            <v>61</v>
          </cell>
        </row>
        <row r="53"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9">
          <cell r="H59">
            <v>0</v>
          </cell>
          <cell r="I59">
            <v>0</v>
          </cell>
        </row>
        <row r="61">
          <cell r="H61">
            <v>0</v>
          </cell>
          <cell r="I61">
            <v>0</v>
          </cell>
        </row>
      </sheetData>
      <sheetData sheetId="27" refreshError="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0</v>
          </cell>
          <cell r="H10">
            <v>0</v>
          </cell>
          <cell r="I10">
            <v>0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23</v>
          </cell>
          <cell r="H14">
            <v>345</v>
          </cell>
          <cell r="I14">
            <v>368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14</v>
          </cell>
          <cell r="H16">
            <v>210</v>
          </cell>
          <cell r="I16">
            <v>224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88</v>
          </cell>
          <cell r="H21">
            <v>1372</v>
          </cell>
          <cell r="I21">
            <v>1462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56</v>
          </cell>
          <cell r="I29">
            <v>58</v>
          </cell>
        </row>
        <row r="30">
          <cell r="E30">
            <v>5</v>
          </cell>
          <cell r="H30">
            <v>128</v>
          </cell>
          <cell r="I30">
            <v>133</v>
          </cell>
        </row>
        <row r="31">
          <cell r="E31">
            <v>27</v>
          </cell>
          <cell r="H31">
            <v>405</v>
          </cell>
          <cell r="I31">
            <v>432</v>
          </cell>
        </row>
        <row r="34">
          <cell r="E34">
            <v>6</v>
          </cell>
          <cell r="H34">
            <v>149</v>
          </cell>
          <cell r="I34">
            <v>155</v>
          </cell>
        </row>
        <row r="35">
          <cell r="E35">
            <v>8</v>
          </cell>
          <cell r="H35">
            <v>218</v>
          </cell>
          <cell r="I35">
            <v>226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22</v>
          </cell>
          <cell r="H38">
            <v>330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38</v>
          </cell>
          <cell r="I43">
            <v>40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0</v>
          </cell>
          <cell r="H46">
            <v>0</v>
          </cell>
          <cell r="I46">
            <v>0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60</v>
          </cell>
          <cell r="I51">
            <v>64</v>
          </cell>
        </row>
        <row r="53">
          <cell r="H53">
            <v>44</v>
          </cell>
          <cell r="I53">
            <v>46</v>
          </cell>
        </row>
        <row r="55">
          <cell r="E55">
            <v>1</v>
          </cell>
          <cell r="H55">
            <v>44</v>
          </cell>
          <cell r="I55">
            <v>46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9">
          <cell r="H59">
            <v>84</v>
          </cell>
          <cell r="I59">
            <v>88</v>
          </cell>
        </row>
        <row r="61">
          <cell r="H61">
            <v>39</v>
          </cell>
          <cell r="I61">
            <v>41</v>
          </cell>
        </row>
      </sheetData>
      <sheetData sheetId="28" refreshError="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43</v>
          </cell>
          <cell r="I10">
            <v>45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29</v>
          </cell>
          <cell r="H14">
            <v>435</v>
          </cell>
          <cell r="I14">
            <v>464</v>
          </cell>
        </row>
        <row r="15">
          <cell r="E15">
            <v>13</v>
          </cell>
          <cell r="H15">
            <v>195</v>
          </cell>
          <cell r="I15">
            <v>208</v>
          </cell>
        </row>
        <row r="16">
          <cell r="E16">
            <v>17</v>
          </cell>
          <cell r="H16">
            <v>255</v>
          </cell>
          <cell r="I16">
            <v>272</v>
          </cell>
        </row>
        <row r="17">
          <cell r="E17">
            <v>0</v>
          </cell>
          <cell r="H17">
            <v>0</v>
          </cell>
          <cell r="I17">
            <v>0</v>
          </cell>
        </row>
        <row r="18">
          <cell r="E18">
            <v>2</v>
          </cell>
          <cell r="H18">
            <v>30</v>
          </cell>
          <cell r="I18">
            <v>32</v>
          </cell>
        </row>
        <row r="19">
          <cell r="E19">
            <v>2</v>
          </cell>
          <cell r="H19">
            <v>30</v>
          </cell>
          <cell r="I19">
            <v>32</v>
          </cell>
        </row>
        <row r="21">
          <cell r="E21">
            <v>91</v>
          </cell>
          <cell r="H21">
            <v>1537</v>
          </cell>
          <cell r="I21">
            <v>1634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56</v>
          </cell>
          <cell r="I29">
            <v>58</v>
          </cell>
        </row>
        <row r="30">
          <cell r="E30">
            <v>5</v>
          </cell>
          <cell r="H30">
            <v>119</v>
          </cell>
          <cell r="I30">
            <v>124</v>
          </cell>
        </row>
        <row r="31">
          <cell r="E31">
            <v>26</v>
          </cell>
          <cell r="H31">
            <v>390</v>
          </cell>
          <cell r="I31">
            <v>416</v>
          </cell>
        </row>
        <row r="34">
          <cell r="E34">
            <v>5</v>
          </cell>
          <cell r="H34">
            <v>131</v>
          </cell>
          <cell r="I34">
            <v>136</v>
          </cell>
        </row>
        <row r="35">
          <cell r="E35">
            <v>7</v>
          </cell>
          <cell r="H35">
            <v>190</v>
          </cell>
          <cell r="I35">
            <v>197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23</v>
          </cell>
          <cell r="H38">
            <v>345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73</v>
          </cell>
          <cell r="I51">
            <v>77</v>
          </cell>
        </row>
        <row r="53">
          <cell r="H53">
            <v>42</v>
          </cell>
          <cell r="I53">
            <v>44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  <row r="59">
          <cell r="H59">
            <v>45</v>
          </cell>
          <cell r="I59">
            <v>47</v>
          </cell>
        </row>
        <row r="61">
          <cell r="H61">
            <v>0</v>
          </cell>
          <cell r="I61">
            <v>0</v>
          </cell>
        </row>
      </sheetData>
      <sheetData sheetId="29" refreshError="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7</v>
          </cell>
          <cell r="H10">
            <v>182</v>
          </cell>
          <cell r="I10">
            <v>189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27</v>
          </cell>
          <cell r="H14">
            <v>405</v>
          </cell>
          <cell r="I14">
            <v>432</v>
          </cell>
        </row>
        <row r="15">
          <cell r="E15">
            <v>13</v>
          </cell>
          <cell r="H15">
            <v>195</v>
          </cell>
          <cell r="I15">
            <v>208</v>
          </cell>
        </row>
        <row r="16">
          <cell r="E16">
            <v>18</v>
          </cell>
          <cell r="H16">
            <v>270</v>
          </cell>
          <cell r="I16">
            <v>288</v>
          </cell>
        </row>
        <row r="17">
          <cell r="E17">
            <v>2</v>
          </cell>
          <cell r="H17">
            <v>30</v>
          </cell>
          <cell r="I17">
            <v>32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2</v>
          </cell>
          <cell r="H19">
            <v>30</v>
          </cell>
          <cell r="I19">
            <v>32</v>
          </cell>
        </row>
        <row r="21">
          <cell r="E21">
            <v>109</v>
          </cell>
          <cell r="H21">
            <v>1919</v>
          </cell>
          <cell r="I21">
            <v>2038</v>
          </cell>
        </row>
        <row r="23">
          <cell r="E23">
            <v>1</v>
          </cell>
          <cell r="H23">
            <v>28</v>
          </cell>
          <cell r="I23">
            <v>29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76</v>
          </cell>
          <cell r="I29">
            <v>79</v>
          </cell>
        </row>
        <row r="30">
          <cell r="E30">
            <v>5</v>
          </cell>
          <cell r="H30">
            <v>119</v>
          </cell>
          <cell r="I30">
            <v>124</v>
          </cell>
        </row>
        <row r="31">
          <cell r="E31">
            <v>29</v>
          </cell>
          <cell r="H31">
            <v>435</v>
          </cell>
          <cell r="I31">
            <v>464</v>
          </cell>
        </row>
        <row r="34">
          <cell r="E34">
            <v>6</v>
          </cell>
          <cell r="H34">
            <v>157</v>
          </cell>
          <cell r="I34">
            <v>163</v>
          </cell>
        </row>
        <row r="35">
          <cell r="E35">
            <v>7</v>
          </cell>
          <cell r="H35">
            <v>190</v>
          </cell>
          <cell r="I35">
            <v>197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22</v>
          </cell>
          <cell r="H38">
            <v>330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45</v>
          </cell>
          <cell r="I51">
            <v>48</v>
          </cell>
        </row>
        <row r="53"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9">
          <cell r="H59">
            <v>84</v>
          </cell>
          <cell r="I59">
            <v>88</v>
          </cell>
        </row>
        <row r="61">
          <cell r="H61">
            <v>0</v>
          </cell>
          <cell r="I61">
            <v>0</v>
          </cell>
        </row>
      </sheetData>
      <sheetData sheetId="30" refreshError="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56</v>
          </cell>
          <cell r="I10">
            <v>58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32</v>
          </cell>
          <cell r="H14">
            <v>480</v>
          </cell>
          <cell r="I14">
            <v>512</v>
          </cell>
        </row>
        <row r="15">
          <cell r="E15">
            <v>9</v>
          </cell>
          <cell r="H15">
            <v>135</v>
          </cell>
          <cell r="I15">
            <v>144</v>
          </cell>
        </row>
        <row r="16">
          <cell r="E16">
            <v>20</v>
          </cell>
          <cell r="H16">
            <v>300</v>
          </cell>
          <cell r="I16">
            <v>320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0</v>
          </cell>
          <cell r="H18">
            <v>0</v>
          </cell>
          <cell r="I18">
            <v>0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99</v>
          </cell>
          <cell r="H21">
            <v>1761</v>
          </cell>
          <cell r="I21">
            <v>1870</v>
          </cell>
        </row>
        <row r="23">
          <cell r="E23">
            <v>1</v>
          </cell>
          <cell r="H23">
            <v>28</v>
          </cell>
          <cell r="I23">
            <v>29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56</v>
          </cell>
          <cell r="I29">
            <v>58</v>
          </cell>
        </row>
        <row r="30">
          <cell r="E30">
            <v>1</v>
          </cell>
          <cell r="H30">
            <v>15</v>
          </cell>
          <cell r="I30">
            <v>16</v>
          </cell>
        </row>
        <row r="31">
          <cell r="E31">
            <v>26</v>
          </cell>
          <cell r="H31">
            <v>390</v>
          </cell>
          <cell r="I31">
            <v>416</v>
          </cell>
        </row>
        <row r="34">
          <cell r="E34">
            <v>6</v>
          </cell>
          <cell r="H34">
            <v>150</v>
          </cell>
          <cell r="I34">
            <v>156</v>
          </cell>
        </row>
        <row r="35">
          <cell r="E35">
            <v>7</v>
          </cell>
          <cell r="H35">
            <v>183</v>
          </cell>
          <cell r="I35">
            <v>190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25</v>
          </cell>
          <cell r="H38">
            <v>388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73</v>
          </cell>
          <cell r="I51">
            <v>77</v>
          </cell>
        </row>
        <row r="53">
          <cell r="H53">
            <v>44</v>
          </cell>
          <cell r="I53">
            <v>46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9">
          <cell r="H59">
            <v>44</v>
          </cell>
          <cell r="I59">
            <v>46</v>
          </cell>
        </row>
        <row r="61">
          <cell r="H61">
            <v>0</v>
          </cell>
          <cell r="I61">
            <v>0</v>
          </cell>
        </row>
      </sheetData>
      <sheetData sheetId="31" refreshError="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3</v>
          </cell>
          <cell r="H10">
            <v>80</v>
          </cell>
          <cell r="I10">
            <v>83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26</v>
          </cell>
          <cell r="H14">
            <v>390</v>
          </cell>
          <cell r="I14">
            <v>416</v>
          </cell>
        </row>
        <row r="15">
          <cell r="E15">
            <v>13</v>
          </cell>
          <cell r="H15">
            <v>195</v>
          </cell>
          <cell r="I15">
            <v>208</v>
          </cell>
        </row>
        <row r="16">
          <cell r="E16">
            <v>19</v>
          </cell>
          <cell r="H16">
            <v>285</v>
          </cell>
          <cell r="I16">
            <v>304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2</v>
          </cell>
          <cell r="H18">
            <v>30</v>
          </cell>
          <cell r="I18">
            <v>32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131</v>
          </cell>
          <cell r="H21">
            <v>2301</v>
          </cell>
          <cell r="I21">
            <v>2444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76</v>
          </cell>
          <cell r="I29">
            <v>79</v>
          </cell>
        </row>
        <row r="30">
          <cell r="E30">
            <v>5</v>
          </cell>
          <cell r="H30">
            <v>119</v>
          </cell>
          <cell r="I30">
            <v>124</v>
          </cell>
        </row>
        <row r="31">
          <cell r="E31">
            <v>30</v>
          </cell>
          <cell r="H31">
            <v>450</v>
          </cell>
          <cell r="I31">
            <v>480</v>
          </cell>
        </row>
        <row r="34">
          <cell r="E34">
            <v>6</v>
          </cell>
          <cell r="H34">
            <v>158</v>
          </cell>
          <cell r="I34">
            <v>164</v>
          </cell>
        </row>
        <row r="35">
          <cell r="E35">
            <v>7</v>
          </cell>
          <cell r="H35">
            <v>177</v>
          </cell>
          <cell r="I35">
            <v>184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32</v>
          </cell>
          <cell r="H38">
            <v>519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38</v>
          </cell>
          <cell r="I43">
            <v>40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0</v>
          </cell>
          <cell r="H46">
            <v>0</v>
          </cell>
          <cell r="I46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1</v>
          </cell>
          <cell r="H50">
            <v>28</v>
          </cell>
          <cell r="I50">
            <v>29</v>
          </cell>
        </row>
        <row r="51">
          <cell r="E51">
            <v>4</v>
          </cell>
          <cell r="H51">
            <v>60</v>
          </cell>
          <cell r="I51">
            <v>64</v>
          </cell>
        </row>
        <row r="53"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9">
          <cell r="H59">
            <v>85</v>
          </cell>
          <cell r="I59">
            <v>89</v>
          </cell>
        </row>
        <row r="61">
          <cell r="H61">
            <v>0</v>
          </cell>
          <cell r="I61">
            <v>0</v>
          </cell>
        </row>
      </sheetData>
      <sheetData sheetId="32" refreshError="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3</v>
          </cell>
          <cell r="H10">
            <v>79</v>
          </cell>
          <cell r="I10">
            <v>82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18</v>
          </cell>
          <cell r="H14">
            <v>270</v>
          </cell>
          <cell r="I14">
            <v>288</v>
          </cell>
        </row>
        <row r="15">
          <cell r="E15">
            <v>13</v>
          </cell>
          <cell r="H15">
            <v>195</v>
          </cell>
          <cell r="I15">
            <v>208</v>
          </cell>
        </row>
        <row r="16">
          <cell r="E16">
            <v>18</v>
          </cell>
          <cell r="H16">
            <v>270</v>
          </cell>
          <cell r="I16">
            <v>288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76</v>
          </cell>
          <cell r="H21">
            <v>1244</v>
          </cell>
          <cell r="I21">
            <v>1324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48</v>
          </cell>
          <cell r="I29">
            <v>50</v>
          </cell>
        </row>
        <row r="30">
          <cell r="E30">
            <v>5</v>
          </cell>
          <cell r="H30">
            <v>115</v>
          </cell>
          <cell r="I30">
            <v>120</v>
          </cell>
        </row>
        <row r="31">
          <cell r="E31">
            <v>27</v>
          </cell>
          <cell r="H31">
            <v>405</v>
          </cell>
          <cell r="I31">
            <v>432</v>
          </cell>
        </row>
        <row r="34">
          <cell r="E34">
            <v>6</v>
          </cell>
          <cell r="H34">
            <v>158</v>
          </cell>
          <cell r="I34">
            <v>164</v>
          </cell>
        </row>
        <row r="35">
          <cell r="E35">
            <v>6</v>
          </cell>
          <cell r="H35">
            <v>155</v>
          </cell>
          <cell r="I35">
            <v>161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24</v>
          </cell>
          <cell r="H38">
            <v>360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28</v>
          </cell>
          <cell r="I50">
            <v>29</v>
          </cell>
        </row>
        <row r="51">
          <cell r="E51">
            <v>3</v>
          </cell>
          <cell r="H51">
            <v>58</v>
          </cell>
          <cell r="I51">
            <v>61</v>
          </cell>
        </row>
        <row r="53"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  <row r="59">
          <cell r="H59">
            <v>44</v>
          </cell>
          <cell r="I59">
            <v>46</v>
          </cell>
        </row>
        <row r="61">
          <cell r="H61">
            <v>0</v>
          </cell>
          <cell r="I61">
            <v>0</v>
          </cell>
        </row>
      </sheetData>
      <sheetData sheetId="33" refreshError="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52</v>
          </cell>
          <cell r="I10">
            <v>54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24</v>
          </cell>
          <cell r="H14">
            <v>360</v>
          </cell>
          <cell r="I14">
            <v>384</v>
          </cell>
        </row>
        <row r="15">
          <cell r="E15">
            <v>15</v>
          </cell>
          <cell r="H15">
            <v>225</v>
          </cell>
          <cell r="I15">
            <v>240</v>
          </cell>
        </row>
        <row r="16">
          <cell r="E16">
            <v>17</v>
          </cell>
          <cell r="H16">
            <v>255</v>
          </cell>
          <cell r="I16">
            <v>272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78</v>
          </cell>
          <cell r="H21">
            <v>1192</v>
          </cell>
          <cell r="I21">
            <v>1271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76</v>
          </cell>
          <cell r="I29">
            <v>79</v>
          </cell>
        </row>
        <row r="30">
          <cell r="E30">
            <v>3</v>
          </cell>
          <cell r="H30">
            <v>63</v>
          </cell>
          <cell r="I30">
            <v>66</v>
          </cell>
        </row>
        <row r="31">
          <cell r="E31">
            <v>26</v>
          </cell>
          <cell r="H31">
            <v>390</v>
          </cell>
          <cell r="I31">
            <v>416</v>
          </cell>
        </row>
        <row r="34">
          <cell r="E34">
            <v>6</v>
          </cell>
          <cell r="H34">
            <v>158</v>
          </cell>
          <cell r="I34">
            <v>164</v>
          </cell>
        </row>
        <row r="35">
          <cell r="E35">
            <v>7</v>
          </cell>
          <cell r="H35">
            <v>177</v>
          </cell>
          <cell r="I35">
            <v>184</v>
          </cell>
        </row>
        <row r="36">
          <cell r="E36">
            <v>1</v>
          </cell>
          <cell r="H36">
            <v>28</v>
          </cell>
          <cell r="I36">
            <v>29</v>
          </cell>
        </row>
        <row r="38">
          <cell r="E38">
            <v>23</v>
          </cell>
          <cell r="H38">
            <v>345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2</v>
          </cell>
          <cell r="H51">
            <v>30</v>
          </cell>
          <cell r="I51">
            <v>32</v>
          </cell>
        </row>
        <row r="53"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9">
          <cell r="H59">
            <v>84</v>
          </cell>
          <cell r="I59">
            <v>88</v>
          </cell>
        </row>
        <row r="61">
          <cell r="H61">
            <v>0</v>
          </cell>
          <cell r="I61">
            <v>0</v>
          </cell>
        </row>
      </sheetData>
      <sheetData sheetId="34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BC SỞ GTVT "/>
      <sheetName val="BC P-KHDT"/>
      <sheetName val="BÁO CÁO THÁNG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Sheet1"/>
    </sheetNames>
    <sheetDataSet>
      <sheetData sheetId="0" refreshError="1"/>
      <sheetData sheetId="1" refreshError="1"/>
      <sheetData sheetId="2" refreshError="1"/>
      <sheetData sheetId="3">
        <row r="8">
          <cell r="C8">
            <v>1</v>
          </cell>
        </row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22</v>
          </cell>
          <cell r="H14">
            <v>330</v>
          </cell>
          <cell r="I14">
            <v>352</v>
          </cell>
        </row>
        <row r="15">
          <cell r="E15">
            <v>14</v>
          </cell>
          <cell r="H15">
            <v>210</v>
          </cell>
          <cell r="I15">
            <v>224</v>
          </cell>
        </row>
        <row r="16">
          <cell r="E16">
            <v>19</v>
          </cell>
          <cell r="H16">
            <v>285</v>
          </cell>
          <cell r="I16">
            <v>304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2</v>
          </cell>
          <cell r="H19">
            <v>30</v>
          </cell>
          <cell r="I19">
            <v>32</v>
          </cell>
        </row>
        <row r="21">
          <cell r="E21">
            <v>90</v>
          </cell>
          <cell r="H21">
            <v>1372</v>
          </cell>
          <cell r="I21">
            <v>1463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1</v>
          </cell>
          <cell r="H29">
            <v>28</v>
          </cell>
          <cell r="I29">
            <v>29</v>
          </cell>
        </row>
        <row r="30">
          <cell r="E30">
            <v>4</v>
          </cell>
          <cell r="H30">
            <v>96</v>
          </cell>
          <cell r="I30">
            <v>100</v>
          </cell>
        </row>
        <row r="32">
          <cell r="E32">
            <v>25</v>
          </cell>
          <cell r="H32">
            <v>375</v>
          </cell>
          <cell r="I32">
            <v>400</v>
          </cell>
        </row>
        <row r="34">
          <cell r="E34">
            <v>6</v>
          </cell>
          <cell r="H34">
            <v>158</v>
          </cell>
          <cell r="I34">
            <v>164</v>
          </cell>
        </row>
        <row r="35">
          <cell r="E35">
            <v>9</v>
          </cell>
          <cell r="H35">
            <v>220</v>
          </cell>
          <cell r="I35">
            <v>229</v>
          </cell>
        </row>
        <row r="36">
          <cell r="E36">
            <v>3</v>
          </cell>
          <cell r="H36">
            <v>94</v>
          </cell>
        </row>
        <row r="38">
          <cell r="E38">
            <v>22</v>
          </cell>
          <cell r="H38">
            <v>330</v>
          </cell>
          <cell r="I38">
            <v>352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5">
          <cell r="E45">
            <v>1</v>
          </cell>
          <cell r="H45">
            <v>38</v>
          </cell>
          <cell r="I45">
            <v>40</v>
          </cell>
        </row>
        <row r="47">
          <cell r="E47">
            <v>0</v>
          </cell>
          <cell r="H47">
            <v>0</v>
          </cell>
          <cell r="I47">
            <v>0</v>
          </cell>
        </row>
        <row r="49">
          <cell r="E49">
            <v>1</v>
          </cell>
          <cell r="H49">
            <v>15</v>
          </cell>
          <cell r="I49">
            <v>16</v>
          </cell>
        </row>
        <row r="50">
          <cell r="E50">
            <v>4</v>
          </cell>
          <cell r="H50">
            <v>60</v>
          </cell>
          <cell r="I50">
            <v>64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  <cell r="I54">
            <v>0</v>
          </cell>
        </row>
        <row r="56">
          <cell r="E56">
            <v>0</v>
          </cell>
          <cell r="H56">
            <v>0</v>
          </cell>
          <cell r="I56">
            <v>0</v>
          </cell>
        </row>
        <row r="57">
          <cell r="E57">
            <v>1</v>
          </cell>
          <cell r="H57">
            <v>45</v>
          </cell>
          <cell r="I57">
            <v>47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4">
        <row r="8">
          <cell r="C8">
            <v>1</v>
          </cell>
        </row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52</v>
          </cell>
          <cell r="I10">
            <v>54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25</v>
          </cell>
          <cell r="H14">
            <v>375</v>
          </cell>
          <cell r="I14">
            <v>400</v>
          </cell>
        </row>
        <row r="15">
          <cell r="E15">
            <v>13</v>
          </cell>
          <cell r="H15">
            <v>195</v>
          </cell>
          <cell r="I15">
            <v>208</v>
          </cell>
        </row>
        <row r="16">
          <cell r="E16">
            <v>18</v>
          </cell>
          <cell r="H16">
            <v>270</v>
          </cell>
          <cell r="I16">
            <v>288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2</v>
          </cell>
          <cell r="H18">
            <v>30</v>
          </cell>
          <cell r="I18">
            <v>32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89</v>
          </cell>
          <cell r="H21">
            <v>1499</v>
          </cell>
          <cell r="I21">
            <v>1594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76</v>
          </cell>
          <cell r="I29">
            <v>79</v>
          </cell>
        </row>
        <row r="30">
          <cell r="E30">
            <v>3</v>
          </cell>
          <cell r="H30">
            <v>72</v>
          </cell>
          <cell r="I30">
            <v>75</v>
          </cell>
        </row>
        <row r="32">
          <cell r="E32">
            <v>28</v>
          </cell>
          <cell r="H32">
            <v>420</v>
          </cell>
          <cell r="I32">
            <v>448</v>
          </cell>
        </row>
        <row r="34">
          <cell r="E34">
            <v>6</v>
          </cell>
          <cell r="H34">
            <v>152</v>
          </cell>
          <cell r="I34">
            <v>158</v>
          </cell>
        </row>
        <row r="35">
          <cell r="E35">
            <v>7</v>
          </cell>
          <cell r="H35">
            <v>177</v>
          </cell>
          <cell r="I35">
            <v>184</v>
          </cell>
        </row>
        <row r="36">
          <cell r="E36">
            <v>2</v>
          </cell>
          <cell r="H36">
            <v>61</v>
          </cell>
        </row>
        <row r="38">
          <cell r="E38">
            <v>23</v>
          </cell>
          <cell r="H38">
            <v>345</v>
          </cell>
          <cell r="I38">
            <v>368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7">
          <cell r="E47">
            <v>1</v>
          </cell>
          <cell r="H47">
            <v>28</v>
          </cell>
          <cell r="I47">
            <v>29</v>
          </cell>
        </row>
        <row r="49">
          <cell r="E49">
            <v>1</v>
          </cell>
          <cell r="H49">
            <v>15</v>
          </cell>
          <cell r="I49">
            <v>16</v>
          </cell>
        </row>
        <row r="50">
          <cell r="E50">
            <v>4</v>
          </cell>
          <cell r="H50">
            <v>73</v>
          </cell>
          <cell r="I50">
            <v>77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  <cell r="I54">
            <v>0</v>
          </cell>
        </row>
        <row r="56">
          <cell r="E56">
            <v>1</v>
          </cell>
          <cell r="H56">
            <v>38</v>
          </cell>
          <cell r="I56">
            <v>40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5">
        <row r="8">
          <cell r="C8">
            <v>1</v>
          </cell>
        </row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7</v>
          </cell>
          <cell r="H10">
            <v>192</v>
          </cell>
          <cell r="I10">
            <v>199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30</v>
          </cell>
          <cell r="H14">
            <v>450</v>
          </cell>
          <cell r="I14">
            <v>480</v>
          </cell>
        </row>
        <row r="15">
          <cell r="E15">
            <v>13</v>
          </cell>
          <cell r="H15">
            <v>195</v>
          </cell>
          <cell r="I15">
            <v>208</v>
          </cell>
        </row>
        <row r="16">
          <cell r="E16">
            <v>18</v>
          </cell>
          <cell r="H16">
            <v>270</v>
          </cell>
          <cell r="I16">
            <v>288</v>
          </cell>
        </row>
        <row r="17">
          <cell r="E17">
            <v>0</v>
          </cell>
          <cell r="H17">
            <v>0</v>
          </cell>
          <cell r="I17">
            <v>0</v>
          </cell>
        </row>
        <row r="18">
          <cell r="E18">
            <v>2</v>
          </cell>
          <cell r="H18">
            <v>30</v>
          </cell>
          <cell r="I18">
            <v>32</v>
          </cell>
        </row>
        <row r="19">
          <cell r="E19">
            <v>2</v>
          </cell>
          <cell r="H19">
            <v>30</v>
          </cell>
          <cell r="I19">
            <v>32</v>
          </cell>
        </row>
        <row r="21">
          <cell r="E21">
            <v>116</v>
          </cell>
          <cell r="H21">
            <v>2054</v>
          </cell>
          <cell r="I21">
            <v>2181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76</v>
          </cell>
          <cell r="I29">
            <v>79</v>
          </cell>
        </row>
        <row r="30">
          <cell r="E30">
            <v>5</v>
          </cell>
          <cell r="H30">
            <v>115</v>
          </cell>
          <cell r="I30">
            <v>120</v>
          </cell>
        </row>
        <row r="32">
          <cell r="E32">
            <v>27</v>
          </cell>
          <cell r="H32">
            <v>405</v>
          </cell>
          <cell r="I32">
            <v>432</v>
          </cell>
        </row>
        <row r="34">
          <cell r="E34">
            <v>6</v>
          </cell>
          <cell r="H34">
            <v>165</v>
          </cell>
          <cell r="I34">
            <v>171</v>
          </cell>
        </row>
        <row r="35">
          <cell r="E35">
            <v>8</v>
          </cell>
          <cell r="H35">
            <v>205</v>
          </cell>
          <cell r="I35">
            <v>213</v>
          </cell>
        </row>
        <row r="36">
          <cell r="E36">
            <v>2</v>
          </cell>
          <cell r="H36">
            <v>61</v>
          </cell>
        </row>
        <row r="38">
          <cell r="E38">
            <v>25</v>
          </cell>
          <cell r="H38">
            <v>375</v>
          </cell>
          <cell r="I38">
            <v>400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7">
          <cell r="E47">
            <v>0</v>
          </cell>
          <cell r="H47">
            <v>0</v>
          </cell>
          <cell r="I47">
            <v>0</v>
          </cell>
        </row>
        <row r="49">
          <cell r="E49">
            <v>1</v>
          </cell>
          <cell r="H49">
            <v>15</v>
          </cell>
          <cell r="I49">
            <v>16</v>
          </cell>
        </row>
        <row r="50">
          <cell r="E50">
            <v>4</v>
          </cell>
          <cell r="H50">
            <v>73</v>
          </cell>
          <cell r="I50">
            <v>77</v>
          </cell>
        </row>
        <row r="52">
          <cell r="E52">
            <v>1</v>
          </cell>
          <cell r="H52">
            <v>42</v>
          </cell>
          <cell r="I52">
            <v>44</v>
          </cell>
        </row>
        <row r="54">
          <cell r="E54">
            <v>0</v>
          </cell>
          <cell r="H54">
            <v>0</v>
          </cell>
          <cell r="I54">
            <v>0</v>
          </cell>
        </row>
        <row r="56">
          <cell r="E56">
            <v>0</v>
          </cell>
          <cell r="H56">
            <v>0</v>
          </cell>
          <cell r="I56">
            <v>0</v>
          </cell>
        </row>
        <row r="57">
          <cell r="E57">
            <v>1</v>
          </cell>
          <cell r="H57">
            <v>44</v>
          </cell>
          <cell r="I57">
            <v>46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6">
        <row r="8">
          <cell r="C8">
            <v>3</v>
          </cell>
        </row>
        <row r="9">
          <cell r="E9">
            <v>3</v>
          </cell>
          <cell r="H9">
            <v>68</v>
          </cell>
          <cell r="I9">
            <v>71</v>
          </cell>
        </row>
        <row r="10">
          <cell r="E10">
            <v>5</v>
          </cell>
          <cell r="H10">
            <v>139</v>
          </cell>
          <cell r="I10">
            <v>144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32</v>
          </cell>
          <cell r="H14">
            <v>480</v>
          </cell>
          <cell r="I14">
            <v>512</v>
          </cell>
        </row>
        <row r="15">
          <cell r="E15">
            <v>2</v>
          </cell>
          <cell r="H15">
            <v>30</v>
          </cell>
          <cell r="I15">
            <v>32</v>
          </cell>
        </row>
        <row r="16">
          <cell r="E16">
            <v>15</v>
          </cell>
          <cell r="H16">
            <v>225</v>
          </cell>
          <cell r="I16">
            <v>240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0</v>
          </cell>
          <cell r="H18">
            <v>0</v>
          </cell>
          <cell r="I18">
            <v>0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116</v>
          </cell>
          <cell r="H21">
            <v>2054</v>
          </cell>
          <cell r="I21">
            <v>2181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1</v>
          </cell>
          <cell r="H29">
            <v>20</v>
          </cell>
          <cell r="I29">
            <v>21</v>
          </cell>
        </row>
        <row r="30">
          <cell r="E30">
            <v>0</v>
          </cell>
          <cell r="H30">
            <v>0</v>
          </cell>
          <cell r="I30">
            <v>0</v>
          </cell>
        </row>
        <row r="32">
          <cell r="E32">
            <v>28</v>
          </cell>
          <cell r="H32">
            <v>420</v>
          </cell>
          <cell r="I32">
            <v>448</v>
          </cell>
        </row>
        <row r="34">
          <cell r="E34">
            <v>6</v>
          </cell>
          <cell r="H34">
            <v>142</v>
          </cell>
          <cell r="I34">
            <v>148</v>
          </cell>
        </row>
        <row r="35">
          <cell r="E35">
            <v>0</v>
          </cell>
          <cell r="H35">
            <v>0</v>
          </cell>
          <cell r="I35">
            <v>0</v>
          </cell>
        </row>
        <row r="36">
          <cell r="E36">
            <v>2</v>
          </cell>
          <cell r="H36">
            <v>61</v>
          </cell>
        </row>
        <row r="38">
          <cell r="E38">
            <v>27</v>
          </cell>
          <cell r="H38">
            <v>405</v>
          </cell>
          <cell r="I38">
            <v>432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7">
          <cell r="E47">
            <v>1</v>
          </cell>
          <cell r="H47">
            <v>28</v>
          </cell>
          <cell r="I47">
            <v>29</v>
          </cell>
        </row>
        <row r="49">
          <cell r="E49">
            <v>1</v>
          </cell>
          <cell r="H49">
            <v>15</v>
          </cell>
          <cell r="I49">
            <v>16</v>
          </cell>
        </row>
        <row r="50">
          <cell r="E50">
            <v>2</v>
          </cell>
          <cell r="H50">
            <v>30</v>
          </cell>
          <cell r="I50">
            <v>32</v>
          </cell>
        </row>
        <row r="52">
          <cell r="E52">
            <v>3</v>
          </cell>
          <cell r="H52">
            <v>114</v>
          </cell>
          <cell r="I52">
            <v>120</v>
          </cell>
        </row>
        <row r="54">
          <cell r="E54">
            <v>1</v>
          </cell>
          <cell r="H54">
            <v>44</v>
          </cell>
          <cell r="I54">
            <v>46</v>
          </cell>
        </row>
        <row r="56">
          <cell r="E56">
            <v>0</v>
          </cell>
          <cell r="H56">
            <v>0</v>
          </cell>
          <cell r="I56">
            <v>0</v>
          </cell>
        </row>
        <row r="57">
          <cell r="E57">
            <v>2</v>
          </cell>
          <cell r="H57">
            <v>85</v>
          </cell>
          <cell r="I57">
            <v>89</v>
          </cell>
        </row>
        <row r="61">
          <cell r="E61">
            <v>1</v>
          </cell>
          <cell r="H61">
            <v>39</v>
          </cell>
          <cell r="I61">
            <v>41</v>
          </cell>
        </row>
      </sheetData>
      <sheetData sheetId="7">
        <row r="8">
          <cell r="C8">
            <v>1</v>
          </cell>
        </row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3</v>
          </cell>
          <cell r="H10">
            <v>79</v>
          </cell>
          <cell r="I10">
            <v>82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25</v>
          </cell>
          <cell r="H14">
            <v>375</v>
          </cell>
          <cell r="I14">
            <v>400</v>
          </cell>
        </row>
        <row r="15">
          <cell r="E15">
            <v>14</v>
          </cell>
          <cell r="H15">
            <v>210</v>
          </cell>
          <cell r="I15">
            <v>224</v>
          </cell>
        </row>
        <row r="16">
          <cell r="E16">
            <v>24</v>
          </cell>
          <cell r="H16">
            <v>360</v>
          </cell>
          <cell r="I16">
            <v>384</v>
          </cell>
        </row>
        <row r="17">
          <cell r="E17">
            <v>2</v>
          </cell>
          <cell r="H17">
            <v>30</v>
          </cell>
          <cell r="I17">
            <v>32</v>
          </cell>
        </row>
        <row r="18">
          <cell r="E18">
            <v>2</v>
          </cell>
          <cell r="H18">
            <v>30</v>
          </cell>
          <cell r="I18">
            <v>32</v>
          </cell>
        </row>
        <row r="19">
          <cell r="E19">
            <v>2</v>
          </cell>
          <cell r="H19">
            <v>30</v>
          </cell>
          <cell r="I19">
            <v>32</v>
          </cell>
        </row>
        <row r="21">
          <cell r="E21">
            <v>137</v>
          </cell>
          <cell r="H21">
            <v>2413</v>
          </cell>
          <cell r="I21">
            <v>2563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48</v>
          </cell>
          <cell r="I29">
            <v>50</v>
          </cell>
        </row>
        <row r="30">
          <cell r="E30">
            <v>6</v>
          </cell>
          <cell r="H30">
            <v>139</v>
          </cell>
          <cell r="I30">
            <v>145</v>
          </cell>
        </row>
        <row r="32">
          <cell r="E32">
            <v>28</v>
          </cell>
          <cell r="H32">
            <v>420</v>
          </cell>
          <cell r="I32">
            <v>448</v>
          </cell>
        </row>
        <row r="34">
          <cell r="E34">
            <v>6</v>
          </cell>
          <cell r="H34">
            <v>152</v>
          </cell>
          <cell r="I34">
            <v>158</v>
          </cell>
        </row>
        <row r="35">
          <cell r="E35">
            <v>7</v>
          </cell>
          <cell r="H35">
            <v>177</v>
          </cell>
          <cell r="I35">
            <v>184</v>
          </cell>
        </row>
        <row r="36">
          <cell r="E36">
            <v>2</v>
          </cell>
          <cell r="H36">
            <v>61</v>
          </cell>
        </row>
        <row r="38">
          <cell r="E38">
            <v>30</v>
          </cell>
          <cell r="H38">
            <v>476</v>
          </cell>
          <cell r="I38">
            <v>506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5">
          <cell r="E45">
            <v>1</v>
          </cell>
          <cell r="H45">
            <v>38</v>
          </cell>
          <cell r="I45">
            <v>40</v>
          </cell>
        </row>
        <row r="47">
          <cell r="E47">
            <v>1</v>
          </cell>
          <cell r="H47">
            <v>28</v>
          </cell>
          <cell r="I47">
            <v>29</v>
          </cell>
        </row>
        <row r="49">
          <cell r="E49">
            <v>1</v>
          </cell>
          <cell r="H49">
            <v>28</v>
          </cell>
          <cell r="I49">
            <v>29</v>
          </cell>
        </row>
        <row r="50">
          <cell r="E50">
            <v>7</v>
          </cell>
          <cell r="H50">
            <v>118</v>
          </cell>
          <cell r="I50">
            <v>125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  <cell r="I54">
            <v>0</v>
          </cell>
        </row>
        <row r="56">
          <cell r="E56">
            <v>1</v>
          </cell>
          <cell r="H56">
            <v>38</v>
          </cell>
          <cell r="I56">
            <v>40</v>
          </cell>
        </row>
        <row r="57">
          <cell r="E57">
            <v>1</v>
          </cell>
          <cell r="H57">
            <v>44</v>
          </cell>
          <cell r="I57">
            <v>46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8">
        <row r="8">
          <cell r="C8">
            <v>1</v>
          </cell>
        </row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3</v>
          </cell>
          <cell r="H10">
            <v>79</v>
          </cell>
          <cell r="I10">
            <v>82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23</v>
          </cell>
          <cell r="H14">
            <v>345</v>
          </cell>
          <cell r="I14">
            <v>368</v>
          </cell>
        </row>
        <row r="15">
          <cell r="E15">
            <v>10</v>
          </cell>
          <cell r="H15">
            <v>150</v>
          </cell>
          <cell r="I15">
            <v>160</v>
          </cell>
        </row>
        <row r="16">
          <cell r="E16">
            <v>17</v>
          </cell>
          <cell r="H16">
            <v>255</v>
          </cell>
          <cell r="I16">
            <v>272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86</v>
          </cell>
          <cell r="H21">
            <v>1402</v>
          </cell>
          <cell r="I21">
            <v>1492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56</v>
          </cell>
          <cell r="I29">
            <v>58</v>
          </cell>
        </row>
        <row r="30">
          <cell r="E30">
            <v>3</v>
          </cell>
          <cell r="H30">
            <v>67</v>
          </cell>
          <cell r="I30">
            <v>70</v>
          </cell>
        </row>
        <row r="32">
          <cell r="E32">
            <v>25</v>
          </cell>
          <cell r="H32">
            <v>375</v>
          </cell>
          <cell r="I32">
            <v>400</v>
          </cell>
        </row>
        <row r="34">
          <cell r="E34">
            <v>6</v>
          </cell>
          <cell r="H34">
            <v>150</v>
          </cell>
          <cell r="I34">
            <v>156</v>
          </cell>
        </row>
        <row r="35">
          <cell r="E35">
            <v>6</v>
          </cell>
          <cell r="H35">
            <v>155</v>
          </cell>
          <cell r="I35">
            <v>161</v>
          </cell>
        </row>
        <row r="36">
          <cell r="E36">
            <v>2</v>
          </cell>
          <cell r="H36">
            <v>61</v>
          </cell>
        </row>
        <row r="38">
          <cell r="E38">
            <v>22</v>
          </cell>
          <cell r="H38">
            <v>330</v>
          </cell>
          <cell r="I38">
            <v>352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7">
          <cell r="E47">
            <v>1</v>
          </cell>
          <cell r="H47">
            <v>28</v>
          </cell>
          <cell r="I47">
            <v>29</v>
          </cell>
        </row>
        <row r="49">
          <cell r="E49">
            <v>1</v>
          </cell>
          <cell r="H49">
            <v>15</v>
          </cell>
          <cell r="I49">
            <v>16</v>
          </cell>
        </row>
        <row r="50">
          <cell r="E50">
            <v>4</v>
          </cell>
          <cell r="H50">
            <v>60</v>
          </cell>
          <cell r="I50">
            <v>64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  <cell r="I54">
            <v>0</v>
          </cell>
        </row>
        <row r="56">
          <cell r="E56">
            <v>0</v>
          </cell>
          <cell r="H56">
            <v>0</v>
          </cell>
          <cell r="I56">
            <v>0</v>
          </cell>
        </row>
        <row r="57">
          <cell r="E57">
            <v>2</v>
          </cell>
          <cell r="H57">
            <v>84</v>
          </cell>
          <cell r="I57">
            <v>88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9">
        <row r="8">
          <cell r="C8">
            <v>1</v>
          </cell>
        </row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52</v>
          </cell>
          <cell r="I10">
            <v>54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23</v>
          </cell>
          <cell r="H14">
            <v>345</v>
          </cell>
          <cell r="I14">
            <v>368</v>
          </cell>
        </row>
        <row r="15">
          <cell r="E15">
            <v>9</v>
          </cell>
          <cell r="H15">
            <v>135</v>
          </cell>
          <cell r="I15">
            <v>144</v>
          </cell>
        </row>
        <row r="16">
          <cell r="E16">
            <v>18</v>
          </cell>
          <cell r="H16">
            <v>270</v>
          </cell>
          <cell r="I16">
            <v>288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83</v>
          </cell>
          <cell r="H21">
            <v>1289</v>
          </cell>
          <cell r="I21">
            <v>1374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56</v>
          </cell>
          <cell r="I29">
            <v>58</v>
          </cell>
        </row>
        <row r="30">
          <cell r="E30">
            <v>4</v>
          </cell>
          <cell r="H30">
            <v>100</v>
          </cell>
          <cell r="I30">
            <v>104</v>
          </cell>
        </row>
        <row r="32">
          <cell r="E32">
            <v>26</v>
          </cell>
          <cell r="H32">
            <v>390</v>
          </cell>
          <cell r="I32">
            <v>416</v>
          </cell>
        </row>
        <row r="34">
          <cell r="E34">
            <v>6</v>
          </cell>
          <cell r="H34">
            <v>159</v>
          </cell>
          <cell r="I34">
            <v>165</v>
          </cell>
        </row>
        <row r="35">
          <cell r="E35">
            <v>8</v>
          </cell>
          <cell r="H35">
            <v>199</v>
          </cell>
          <cell r="I35">
            <v>207</v>
          </cell>
        </row>
        <row r="36">
          <cell r="E36">
            <v>2</v>
          </cell>
          <cell r="H36">
            <v>61</v>
          </cell>
        </row>
        <row r="38">
          <cell r="E38">
            <v>22</v>
          </cell>
          <cell r="H38">
            <v>330</v>
          </cell>
          <cell r="I38">
            <v>352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7">
          <cell r="E47">
            <v>0</v>
          </cell>
          <cell r="H47">
            <v>0</v>
          </cell>
          <cell r="I47">
            <v>0</v>
          </cell>
        </row>
        <row r="49">
          <cell r="E49">
            <v>1</v>
          </cell>
          <cell r="H49">
            <v>15</v>
          </cell>
          <cell r="I49">
            <v>16</v>
          </cell>
        </row>
        <row r="50">
          <cell r="E50">
            <v>3</v>
          </cell>
          <cell r="H50">
            <v>58</v>
          </cell>
          <cell r="I50">
            <v>61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  <cell r="I54">
            <v>0</v>
          </cell>
        </row>
        <row r="56">
          <cell r="E56">
            <v>0</v>
          </cell>
          <cell r="H56">
            <v>0</v>
          </cell>
          <cell r="I56">
            <v>0</v>
          </cell>
        </row>
        <row r="57">
          <cell r="E57">
            <v>1</v>
          </cell>
          <cell r="H57">
            <v>45</v>
          </cell>
          <cell r="I57">
            <v>47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10">
        <row r="8">
          <cell r="C8">
            <v>1</v>
          </cell>
        </row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3</v>
          </cell>
          <cell r="H10">
            <v>80</v>
          </cell>
          <cell r="I10">
            <v>83</v>
          </cell>
        </row>
        <row r="11">
          <cell r="E11">
            <v>17</v>
          </cell>
          <cell r="H11">
            <v>255</v>
          </cell>
          <cell r="I11">
            <v>272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28</v>
          </cell>
          <cell r="H14">
            <v>420</v>
          </cell>
          <cell r="I14">
            <v>448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0</v>
          </cell>
          <cell r="H16">
            <v>0</v>
          </cell>
          <cell r="I16">
            <v>0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84</v>
          </cell>
          <cell r="H21">
            <v>1304</v>
          </cell>
          <cell r="I21">
            <v>1390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1</v>
          </cell>
          <cell r="H29">
            <v>28</v>
          </cell>
          <cell r="I29">
            <v>29</v>
          </cell>
        </row>
        <row r="30">
          <cell r="E30">
            <v>4</v>
          </cell>
          <cell r="H30">
            <v>87</v>
          </cell>
          <cell r="I30">
            <v>91</v>
          </cell>
        </row>
        <row r="32">
          <cell r="E32">
            <v>24</v>
          </cell>
          <cell r="H32">
            <v>360</v>
          </cell>
          <cell r="I32">
            <v>384</v>
          </cell>
        </row>
        <row r="34">
          <cell r="E34">
            <v>6</v>
          </cell>
          <cell r="H34">
            <v>149</v>
          </cell>
          <cell r="I34">
            <v>155</v>
          </cell>
        </row>
        <row r="35">
          <cell r="E35">
            <v>5</v>
          </cell>
          <cell r="H35">
            <v>134</v>
          </cell>
          <cell r="I35">
            <v>139</v>
          </cell>
        </row>
        <row r="36">
          <cell r="E36">
            <v>1</v>
          </cell>
          <cell r="H36">
            <v>33</v>
          </cell>
        </row>
        <row r="38">
          <cell r="E38">
            <v>22</v>
          </cell>
          <cell r="H38">
            <v>330</v>
          </cell>
          <cell r="I38">
            <v>352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5">
          <cell r="E45">
            <v>1</v>
          </cell>
          <cell r="H45">
            <v>38</v>
          </cell>
          <cell r="I45">
            <v>40</v>
          </cell>
        </row>
        <row r="47">
          <cell r="E47">
            <v>1</v>
          </cell>
          <cell r="H47">
            <v>28</v>
          </cell>
          <cell r="I47">
            <v>29</v>
          </cell>
        </row>
        <row r="49">
          <cell r="E49">
            <v>1</v>
          </cell>
          <cell r="H49">
            <v>15</v>
          </cell>
          <cell r="I49">
            <v>16</v>
          </cell>
        </row>
        <row r="50">
          <cell r="E50">
            <v>3</v>
          </cell>
          <cell r="H50">
            <v>45</v>
          </cell>
          <cell r="I50">
            <v>48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  <cell r="I54">
            <v>0</v>
          </cell>
        </row>
        <row r="56">
          <cell r="E56">
            <v>0</v>
          </cell>
          <cell r="H56">
            <v>0</v>
          </cell>
          <cell r="I56">
            <v>0</v>
          </cell>
        </row>
        <row r="57">
          <cell r="E57">
            <v>2</v>
          </cell>
          <cell r="H57">
            <v>84</v>
          </cell>
          <cell r="I57">
            <v>88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11">
        <row r="8">
          <cell r="C8">
            <v>1</v>
          </cell>
        </row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26</v>
          </cell>
          <cell r="H14">
            <v>390</v>
          </cell>
          <cell r="I14">
            <v>416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18</v>
          </cell>
          <cell r="H16">
            <v>270</v>
          </cell>
          <cell r="I16">
            <v>288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0</v>
          </cell>
          <cell r="H18">
            <v>0</v>
          </cell>
          <cell r="I18">
            <v>0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90</v>
          </cell>
          <cell r="H21">
            <v>1514</v>
          </cell>
          <cell r="I21">
            <v>1610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1</v>
          </cell>
          <cell r="H29">
            <v>28</v>
          </cell>
          <cell r="I29">
            <v>29</v>
          </cell>
        </row>
        <row r="30">
          <cell r="E30">
            <v>2</v>
          </cell>
          <cell r="H30">
            <v>48</v>
          </cell>
          <cell r="I30">
            <v>50</v>
          </cell>
        </row>
        <row r="32">
          <cell r="E32">
            <v>25</v>
          </cell>
          <cell r="H32">
            <v>375</v>
          </cell>
          <cell r="I32">
            <v>400</v>
          </cell>
        </row>
        <row r="34">
          <cell r="E34">
            <v>6</v>
          </cell>
          <cell r="H34">
            <v>150</v>
          </cell>
          <cell r="I34">
            <v>156</v>
          </cell>
        </row>
        <row r="35">
          <cell r="E35">
            <v>8</v>
          </cell>
          <cell r="H35">
            <v>198</v>
          </cell>
          <cell r="I35">
            <v>206</v>
          </cell>
        </row>
        <row r="36">
          <cell r="E36">
            <v>2</v>
          </cell>
          <cell r="H36">
            <v>61</v>
          </cell>
        </row>
        <row r="38">
          <cell r="E38">
            <v>23</v>
          </cell>
          <cell r="H38">
            <v>345</v>
          </cell>
          <cell r="I38">
            <v>368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7">
          <cell r="E47">
            <v>1</v>
          </cell>
          <cell r="H47">
            <v>28</v>
          </cell>
          <cell r="I47">
            <v>29</v>
          </cell>
        </row>
        <row r="49">
          <cell r="E49">
            <v>1</v>
          </cell>
          <cell r="H49">
            <v>15</v>
          </cell>
          <cell r="I49">
            <v>16</v>
          </cell>
        </row>
        <row r="50">
          <cell r="E50">
            <v>4</v>
          </cell>
          <cell r="H50">
            <v>73</v>
          </cell>
          <cell r="I50">
            <v>77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  <cell r="I54">
            <v>0</v>
          </cell>
        </row>
        <row r="56">
          <cell r="E56">
            <v>1</v>
          </cell>
          <cell r="H56">
            <v>38</v>
          </cell>
          <cell r="I56">
            <v>40</v>
          </cell>
        </row>
        <row r="57">
          <cell r="E57">
            <v>1</v>
          </cell>
          <cell r="H57">
            <v>44</v>
          </cell>
          <cell r="I57">
            <v>46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12">
        <row r="8">
          <cell r="C8">
            <v>1</v>
          </cell>
        </row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5</v>
          </cell>
          <cell r="H10">
            <v>136</v>
          </cell>
          <cell r="I10">
            <v>141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28</v>
          </cell>
          <cell r="H14">
            <v>420</v>
          </cell>
          <cell r="I14">
            <v>448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16</v>
          </cell>
          <cell r="H16">
            <v>240</v>
          </cell>
          <cell r="I16">
            <v>256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110</v>
          </cell>
          <cell r="H21">
            <v>1956</v>
          </cell>
          <cell r="I21">
            <v>2077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68</v>
          </cell>
          <cell r="I29">
            <v>71</v>
          </cell>
        </row>
        <row r="30">
          <cell r="E30">
            <v>7</v>
          </cell>
          <cell r="H30">
            <v>184</v>
          </cell>
          <cell r="I30">
            <v>191</v>
          </cell>
        </row>
        <row r="32">
          <cell r="E32">
            <v>29</v>
          </cell>
          <cell r="H32">
            <v>435</v>
          </cell>
          <cell r="I32">
            <v>464</v>
          </cell>
        </row>
        <row r="34">
          <cell r="E34">
            <v>6</v>
          </cell>
          <cell r="H34">
            <v>158</v>
          </cell>
          <cell r="I34">
            <v>164</v>
          </cell>
        </row>
        <row r="35">
          <cell r="E35">
            <v>8</v>
          </cell>
          <cell r="H35">
            <v>205</v>
          </cell>
          <cell r="I35">
            <v>213</v>
          </cell>
        </row>
        <row r="36">
          <cell r="E36">
            <v>2</v>
          </cell>
          <cell r="H36">
            <v>61</v>
          </cell>
        </row>
        <row r="38">
          <cell r="E38">
            <v>25</v>
          </cell>
          <cell r="H38">
            <v>375</v>
          </cell>
          <cell r="I38">
            <v>400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7">
          <cell r="E47">
            <v>1</v>
          </cell>
          <cell r="H47">
            <v>28</v>
          </cell>
          <cell r="I47">
            <v>29</v>
          </cell>
        </row>
        <row r="49">
          <cell r="E49">
            <v>1</v>
          </cell>
          <cell r="H49">
            <v>15</v>
          </cell>
          <cell r="I49">
            <v>16</v>
          </cell>
        </row>
        <row r="50">
          <cell r="E50">
            <v>5</v>
          </cell>
          <cell r="H50">
            <v>75</v>
          </cell>
          <cell r="I50">
            <v>80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  <cell r="I54">
            <v>0</v>
          </cell>
        </row>
        <row r="56">
          <cell r="E56">
            <v>0</v>
          </cell>
          <cell r="H56">
            <v>0</v>
          </cell>
          <cell r="I56">
            <v>0</v>
          </cell>
        </row>
        <row r="57">
          <cell r="E57">
            <v>2</v>
          </cell>
          <cell r="H57">
            <v>85</v>
          </cell>
          <cell r="I57">
            <v>89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13">
        <row r="8">
          <cell r="C8">
            <v>1</v>
          </cell>
        </row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3</v>
          </cell>
          <cell r="H10">
            <v>83</v>
          </cell>
          <cell r="I10">
            <v>86</v>
          </cell>
        </row>
        <row r="11">
          <cell r="E11">
            <v>1</v>
          </cell>
          <cell r="H11">
            <v>19</v>
          </cell>
          <cell r="I11">
            <v>20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28</v>
          </cell>
          <cell r="H14">
            <v>420</v>
          </cell>
          <cell r="I14">
            <v>448</v>
          </cell>
        </row>
        <row r="15">
          <cell r="E15">
            <v>8</v>
          </cell>
          <cell r="H15">
            <v>120</v>
          </cell>
          <cell r="I15">
            <v>128</v>
          </cell>
        </row>
        <row r="16">
          <cell r="E16">
            <v>20</v>
          </cell>
          <cell r="H16">
            <v>300</v>
          </cell>
          <cell r="I16">
            <v>320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106</v>
          </cell>
          <cell r="H21">
            <v>1874</v>
          </cell>
          <cell r="I21">
            <v>1990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76</v>
          </cell>
          <cell r="I29">
            <v>79</v>
          </cell>
        </row>
        <row r="30">
          <cell r="E30">
            <v>4</v>
          </cell>
          <cell r="H30">
            <v>104</v>
          </cell>
          <cell r="I30">
            <v>108</v>
          </cell>
        </row>
        <row r="32">
          <cell r="E32">
            <v>28</v>
          </cell>
          <cell r="H32">
            <v>420</v>
          </cell>
          <cell r="I32">
            <v>448</v>
          </cell>
        </row>
        <row r="34">
          <cell r="E34">
            <v>6</v>
          </cell>
          <cell r="H34">
            <v>150</v>
          </cell>
          <cell r="I34">
            <v>156</v>
          </cell>
        </row>
        <row r="35">
          <cell r="E35">
            <v>5</v>
          </cell>
          <cell r="H35">
            <v>134</v>
          </cell>
          <cell r="I35">
            <v>139</v>
          </cell>
        </row>
        <row r="36">
          <cell r="E36">
            <v>2</v>
          </cell>
          <cell r="H36">
            <v>61</v>
          </cell>
        </row>
        <row r="38">
          <cell r="E38">
            <v>27</v>
          </cell>
          <cell r="H38">
            <v>418</v>
          </cell>
          <cell r="I38">
            <v>445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7">
          <cell r="E47">
            <v>0</v>
          </cell>
          <cell r="H47">
            <v>0</v>
          </cell>
          <cell r="I47">
            <v>0</v>
          </cell>
        </row>
        <row r="49">
          <cell r="E49">
            <v>1</v>
          </cell>
          <cell r="H49">
            <v>15</v>
          </cell>
          <cell r="I49">
            <v>16</v>
          </cell>
        </row>
        <row r="50">
          <cell r="E50">
            <v>4</v>
          </cell>
          <cell r="H50">
            <v>60</v>
          </cell>
          <cell r="I50">
            <v>64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  <cell r="I54">
            <v>0</v>
          </cell>
        </row>
        <row r="56">
          <cell r="E56">
            <v>0</v>
          </cell>
          <cell r="H56">
            <v>0</v>
          </cell>
          <cell r="I56">
            <v>0</v>
          </cell>
        </row>
        <row r="57">
          <cell r="E57">
            <v>1</v>
          </cell>
          <cell r="H57">
            <v>44</v>
          </cell>
          <cell r="I57">
            <v>46</v>
          </cell>
        </row>
        <row r="61">
          <cell r="E61">
            <v>1</v>
          </cell>
          <cell r="H61">
            <v>39</v>
          </cell>
          <cell r="I61">
            <v>41</v>
          </cell>
        </row>
      </sheetData>
      <sheetData sheetId="14">
        <row r="8">
          <cell r="C8">
            <v>1</v>
          </cell>
        </row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44</v>
          </cell>
          <cell r="I12">
            <v>46</v>
          </cell>
        </row>
        <row r="14">
          <cell r="E14">
            <v>26</v>
          </cell>
          <cell r="H14">
            <v>390</v>
          </cell>
          <cell r="I14">
            <v>416</v>
          </cell>
        </row>
        <row r="15">
          <cell r="E15">
            <v>13</v>
          </cell>
          <cell r="H15">
            <v>195</v>
          </cell>
          <cell r="I15">
            <v>208</v>
          </cell>
        </row>
        <row r="16">
          <cell r="E16">
            <v>24</v>
          </cell>
          <cell r="H16">
            <v>360</v>
          </cell>
          <cell r="I16">
            <v>384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127</v>
          </cell>
          <cell r="H21">
            <v>2241</v>
          </cell>
          <cell r="I21">
            <v>2380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76</v>
          </cell>
          <cell r="I29">
            <v>79</v>
          </cell>
        </row>
        <row r="30">
          <cell r="E30">
            <v>7</v>
          </cell>
          <cell r="H30">
            <v>162</v>
          </cell>
          <cell r="I30">
            <v>169</v>
          </cell>
        </row>
        <row r="32">
          <cell r="E32">
            <v>27</v>
          </cell>
          <cell r="H32">
            <v>405</v>
          </cell>
          <cell r="I32">
            <v>432</v>
          </cell>
        </row>
        <row r="34">
          <cell r="E34">
            <v>6</v>
          </cell>
          <cell r="H34">
            <v>158</v>
          </cell>
          <cell r="I34">
            <v>164</v>
          </cell>
        </row>
        <row r="35">
          <cell r="E35">
            <v>6</v>
          </cell>
          <cell r="H35">
            <v>155</v>
          </cell>
          <cell r="I35">
            <v>161</v>
          </cell>
        </row>
        <row r="36">
          <cell r="E36">
            <v>2</v>
          </cell>
          <cell r="H36">
            <v>61</v>
          </cell>
        </row>
        <row r="38">
          <cell r="E38">
            <v>30</v>
          </cell>
          <cell r="H38">
            <v>476</v>
          </cell>
          <cell r="I38">
            <v>506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5">
          <cell r="E45">
            <v>1</v>
          </cell>
          <cell r="H45">
            <v>38</v>
          </cell>
          <cell r="I45">
            <v>40</v>
          </cell>
        </row>
        <row r="47">
          <cell r="E47">
            <v>1</v>
          </cell>
          <cell r="H47">
            <v>28</v>
          </cell>
          <cell r="I47">
            <v>29</v>
          </cell>
        </row>
        <row r="49">
          <cell r="E49">
            <v>1</v>
          </cell>
          <cell r="H49">
            <v>28</v>
          </cell>
          <cell r="I49">
            <v>29</v>
          </cell>
        </row>
        <row r="50">
          <cell r="E50">
            <v>6</v>
          </cell>
          <cell r="H50">
            <v>103</v>
          </cell>
          <cell r="I50">
            <v>109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  <cell r="I54">
            <v>0</v>
          </cell>
        </row>
        <row r="56">
          <cell r="E56">
            <v>1</v>
          </cell>
          <cell r="H56">
            <v>38</v>
          </cell>
          <cell r="I56">
            <v>40</v>
          </cell>
        </row>
        <row r="57">
          <cell r="E57">
            <v>2</v>
          </cell>
          <cell r="H57">
            <v>84</v>
          </cell>
          <cell r="I57">
            <v>88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15">
        <row r="8">
          <cell r="C8">
            <v>1</v>
          </cell>
        </row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4</v>
          </cell>
          <cell r="H10">
            <v>107</v>
          </cell>
          <cell r="I10">
            <v>111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24</v>
          </cell>
          <cell r="H14">
            <v>360</v>
          </cell>
          <cell r="I14">
            <v>384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18</v>
          </cell>
          <cell r="H16">
            <v>270</v>
          </cell>
          <cell r="I16">
            <v>288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2</v>
          </cell>
          <cell r="H19">
            <v>30</v>
          </cell>
          <cell r="I19">
            <v>32</v>
          </cell>
        </row>
        <row r="21">
          <cell r="E21">
            <v>87</v>
          </cell>
          <cell r="H21">
            <v>1305</v>
          </cell>
          <cell r="I21">
            <v>1392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56</v>
          </cell>
          <cell r="I29">
            <v>58</v>
          </cell>
        </row>
        <row r="30">
          <cell r="E30">
            <v>4</v>
          </cell>
          <cell r="H30">
            <v>95</v>
          </cell>
          <cell r="I30">
            <v>99</v>
          </cell>
        </row>
        <row r="32">
          <cell r="E32">
            <v>27</v>
          </cell>
          <cell r="H32">
            <v>405</v>
          </cell>
          <cell r="I32">
            <v>432</v>
          </cell>
        </row>
        <row r="34">
          <cell r="E34">
            <v>6</v>
          </cell>
          <cell r="H34">
            <v>152</v>
          </cell>
          <cell r="I34">
            <v>158</v>
          </cell>
        </row>
        <row r="35">
          <cell r="E35">
            <v>7</v>
          </cell>
          <cell r="H35">
            <v>183</v>
          </cell>
          <cell r="I35">
            <v>190</v>
          </cell>
        </row>
        <row r="36">
          <cell r="E36">
            <v>2</v>
          </cell>
          <cell r="H36">
            <v>61</v>
          </cell>
        </row>
        <row r="38">
          <cell r="E38">
            <v>23</v>
          </cell>
          <cell r="H38">
            <v>345</v>
          </cell>
          <cell r="I38">
            <v>368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7">
          <cell r="E47">
            <v>1</v>
          </cell>
          <cell r="H47">
            <v>28</v>
          </cell>
          <cell r="I47">
            <v>29</v>
          </cell>
        </row>
        <row r="49">
          <cell r="E49">
            <v>1</v>
          </cell>
          <cell r="H49">
            <v>15</v>
          </cell>
          <cell r="I49">
            <v>16</v>
          </cell>
        </row>
        <row r="50">
          <cell r="E50">
            <v>3</v>
          </cell>
          <cell r="H50">
            <v>45</v>
          </cell>
          <cell r="I50">
            <v>48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  <cell r="I54">
            <v>0</v>
          </cell>
        </row>
        <row r="56">
          <cell r="E56">
            <v>0</v>
          </cell>
          <cell r="H56">
            <v>0</v>
          </cell>
          <cell r="I56">
            <v>0</v>
          </cell>
        </row>
        <row r="57">
          <cell r="E57">
            <v>1</v>
          </cell>
          <cell r="H57">
            <v>45</v>
          </cell>
          <cell r="I57">
            <v>47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16">
        <row r="8">
          <cell r="C8">
            <v>1</v>
          </cell>
        </row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3</v>
          </cell>
          <cell r="H10">
            <v>79</v>
          </cell>
          <cell r="I10">
            <v>82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25</v>
          </cell>
          <cell r="H14">
            <v>375</v>
          </cell>
          <cell r="I14">
            <v>400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18</v>
          </cell>
          <cell r="H16">
            <v>270</v>
          </cell>
          <cell r="I16">
            <v>288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83</v>
          </cell>
          <cell r="H21">
            <v>1245</v>
          </cell>
          <cell r="I21">
            <v>1328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76</v>
          </cell>
          <cell r="I29">
            <v>79</v>
          </cell>
        </row>
        <row r="30">
          <cell r="E30">
            <v>2</v>
          </cell>
          <cell r="H30">
            <v>56</v>
          </cell>
          <cell r="I30">
            <v>58</v>
          </cell>
        </row>
        <row r="32">
          <cell r="E32">
            <v>26</v>
          </cell>
          <cell r="H32">
            <v>390</v>
          </cell>
          <cell r="I32">
            <v>416</v>
          </cell>
        </row>
        <row r="34">
          <cell r="E34">
            <v>6</v>
          </cell>
          <cell r="H34">
            <v>160</v>
          </cell>
          <cell r="I34">
            <v>166</v>
          </cell>
        </row>
        <row r="35">
          <cell r="E35">
            <v>3</v>
          </cell>
          <cell r="H35">
            <v>84</v>
          </cell>
          <cell r="I35">
            <v>87</v>
          </cell>
        </row>
        <row r="36">
          <cell r="E36">
            <v>2</v>
          </cell>
          <cell r="H36">
            <v>61</v>
          </cell>
        </row>
        <row r="38">
          <cell r="E38">
            <v>24</v>
          </cell>
          <cell r="H38">
            <v>360</v>
          </cell>
          <cell r="I38">
            <v>384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7">
          <cell r="E47">
            <v>1</v>
          </cell>
          <cell r="H47">
            <v>28</v>
          </cell>
          <cell r="I47">
            <v>29</v>
          </cell>
        </row>
        <row r="49">
          <cell r="E49">
            <v>1</v>
          </cell>
          <cell r="H49">
            <v>15</v>
          </cell>
          <cell r="I49">
            <v>16</v>
          </cell>
        </row>
        <row r="50">
          <cell r="E50">
            <v>4</v>
          </cell>
          <cell r="H50">
            <v>73</v>
          </cell>
          <cell r="I50">
            <v>77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  <cell r="I54">
            <v>0</v>
          </cell>
        </row>
        <row r="56">
          <cell r="E56">
            <v>0</v>
          </cell>
          <cell r="H56">
            <v>0</v>
          </cell>
          <cell r="I56">
            <v>0</v>
          </cell>
        </row>
        <row r="57">
          <cell r="E57">
            <v>2</v>
          </cell>
          <cell r="H57">
            <v>84</v>
          </cell>
          <cell r="I57">
            <v>88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17">
        <row r="8">
          <cell r="C8">
            <v>1</v>
          </cell>
        </row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0</v>
          </cell>
          <cell r="H10">
            <v>0</v>
          </cell>
          <cell r="I10">
            <v>0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20</v>
          </cell>
          <cell r="H14">
            <v>300</v>
          </cell>
          <cell r="I14">
            <v>320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17</v>
          </cell>
          <cell r="H16">
            <v>255</v>
          </cell>
          <cell r="I16">
            <v>272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75</v>
          </cell>
          <cell r="H21">
            <v>1169</v>
          </cell>
          <cell r="I21">
            <v>1246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1</v>
          </cell>
          <cell r="H29">
            <v>28</v>
          </cell>
          <cell r="I29">
            <v>29</v>
          </cell>
        </row>
        <row r="30">
          <cell r="E30">
            <v>4</v>
          </cell>
          <cell r="H30">
            <v>104</v>
          </cell>
          <cell r="I30">
            <v>108</v>
          </cell>
        </row>
        <row r="32">
          <cell r="E32">
            <v>24</v>
          </cell>
          <cell r="H32">
            <v>360</v>
          </cell>
          <cell r="I32">
            <v>384</v>
          </cell>
        </row>
        <row r="34">
          <cell r="E34">
            <v>6</v>
          </cell>
          <cell r="H34">
            <v>167</v>
          </cell>
          <cell r="I34">
            <v>173</v>
          </cell>
        </row>
        <row r="35">
          <cell r="E35">
            <v>5</v>
          </cell>
          <cell r="H35">
            <v>121</v>
          </cell>
          <cell r="I35">
            <v>126</v>
          </cell>
        </row>
        <row r="36">
          <cell r="E36">
            <v>2</v>
          </cell>
          <cell r="H36">
            <v>61</v>
          </cell>
        </row>
        <row r="38">
          <cell r="E38">
            <v>21</v>
          </cell>
          <cell r="H38">
            <v>315</v>
          </cell>
          <cell r="I38">
            <v>336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7">
          <cell r="E47">
            <v>1</v>
          </cell>
          <cell r="H47">
            <v>28</v>
          </cell>
          <cell r="I47">
            <v>29</v>
          </cell>
        </row>
        <row r="49">
          <cell r="E49">
            <v>1</v>
          </cell>
          <cell r="H49">
            <v>15</v>
          </cell>
          <cell r="I49">
            <v>16</v>
          </cell>
        </row>
        <row r="50">
          <cell r="E50">
            <v>4</v>
          </cell>
          <cell r="H50">
            <v>73</v>
          </cell>
          <cell r="I50">
            <v>77</v>
          </cell>
        </row>
        <row r="52">
          <cell r="E52">
            <v>1</v>
          </cell>
          <cell r="H52">
            <v>42</v>
          </cell>
          <cell r="I52">
            <v>44</v>
          </cell>
        </row>
        <row r="54">
          <cell r="E54">
            <v>0</v>
          </cell>
          <cell r="H54">
            <v>0</v>
          </cell>
          <cell r="I54">
            <v>0</v>
          </cell>
        </row>
        <row r="56">
          <cell r="E56">
            <v>1</v>
          </cell>
          <cell r="H56">
            <v>38</v>
          </cell>
          <cell r="I56">
            <v>40</v>
          </cell>
        </row>
        <row r="57">
          <cell r="E57">
            <v>1</v>
          </cell>
          <cell r="H57">
            <v>45</v>
          </cell>
          <cell r="I57">
            <v>47</v>
          </cell>
        </row>
        <row r="61">
          <cell r="E61">
            <v>1</v>
          </cell>
          <cell r="H61">
            <v>39</v>
          </cell>
          <cell r="I61">
            <v>41</v>
          </cell>
        </row>
      </sheetData>
      <sheetData sheetId="18">
        <row r="8">
          <cell r="C8">
            <v>1</v>
          </cell>
        </row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5</v>
          </cell>
          <cell r="H10">
            <v>136</v>
          </cell>
          <cell r="I10">
            <v>141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24</v>
          </cell>
          <cell r="H14">
            <v>360</v>
          </cell>
          <cell r="I14">
            <v>384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23</v>
          </cell>
          <cell r="H16">
            <v>345</v>
          </cell>
          <cell r="I16">
            <v>368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98</v>
          </cell>
          <cell r="H21">
            <v>1582</v>
          </cell>
          <cell r="I21">
            <v>1684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76</v>
          </cell>
          <cell r="I29">
            <v>79</v>
          </cell>
        </row>
        <row r="30">
          <cell r="E30">
            <v>4</v>
          </cell>
          <cell r="H30">
            <v>91</v>
          </cell>
          <cell r="I30">
            <v>95</v>
          </cell>
        </row>
        <row r="32">
          <cell r="E32">
            <v>27</v>
          </cell>
          <cell r="H32">
            <v>405</v>
          </cell>
          <cell r="I32">
            <v>432</v>
          </cell>
        </row>
        <row r="34">
          <cell r="E34">
            <v>6</v>
          </cell>
          <cell r="H34">
            <v>159</v>
          </cell>
          <cell r="I34">
            <v>165</v>
          </cell>
        </row>
        <row r="35">
          <cell r="E35">
            <v>6</v>
          </cell>
          <cell r="H35">
            <v>149</v>
          </cell>
          <cell r="I35">
            <v>155</v>
          </cell>
        </row>
        <row r="36">
          <cell r="E36">
            <v>2</v>
          </cell>
          <cell r="H36">
            <v>61</v>
          </cell>
        </row>
        <row r="38">
          <cell r="E38">
            <v>22</v>
          </cell>
          <cell r="H38">
            <v>330</v>
          </cell>
          <cell r="I38">
            <v>352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7">
          <cell r="E47">
            <v>1</v>
          </cell>
          <cell r="H47">
            <v>28</v>
          </cell>
          <cell r="I47">
            <v>29</v>
          </cell>
        </row>
        <row r="49">
          <cell r="E49">
            <v>1</v>
          </cell>
          <cell r="H49">
            <v>15</v>
          </cell>
          <cell r="I49">
            <v>16</v>
          </cell>
        </row>
        <row r="50">
          <cell r="E50">
            <v>3</v>
          </cell>
          <cell r="H50">
            <v>45</v>
          </cell>
          <cell r="I50">
            <v>48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  <cell r="I54">
            <v>0</v>
          </cell>
        </row>
        <row r="56">
          <cell r="E56">
            <v>0</v>
          </cell>
          <cell r="H56">
            <v>0</v>
          </cell>
          <cell r="I56">
            <v>0</v>
          </cell>
        </row>
        <row r="57">
          <cell r="E57">
            <v>2</v>
          </cell>
          <cell r="H57">
            <v>84</v>
          </cell>
          <cell r="I57">
            <v>88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19">
        <row r="8">
          <cell r="C8">
            <v>1</v>
          </cell>
        </row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3</v>
          </cell>
          <cell r="H10">
            <v>83</v>
          </cell>
          <cell r="I10">
            <v>86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30</v>
          </cell>
          <cell r="H14">
            <v>450</v>
          </cell>
          <cell r="I14">
            <v>480</v>
          </cell>
        </row>
        <row r="15">
          <cell r="E15">
            <v>8</v>
          </cell>
          <cell r="H15">
            <v>120</v>
          </cell>
          <cell r="I15">
            <v>128</v>
          </cell>
        </row>
        <row r="16">
          <cell r="E16">
            <v>17</v>
          </cell>
          <cell r="H16">
            <v>255</v>
          </cell>
          <cell r="I16">
            <v>272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0</v>
          </cell>
          <cell r="H18">
            <v>0</v>
          </cell>
          <cell r="I18">
            <v>0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120</v>
          </cell>
          <cell r="H21">
            <v>2084</v>
          </cell>
          <cell r="I21">
            <v>2214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84</v>
          </cell>
          <cell r="I29">
            <v>87</v>
          </cell>
        </row>
        <row r="30">
          <cell r="E30">
            <v>3</v>
          </cell>
          <cell r="H30">
            <v>54</v>
          </cell>
          <cell r="I30">
            <v>57</v>
          </cell>
        </row>
        <row r="32">
          <cell r="E32">
            <v>25</v>
          </cell>
          <cell r="H32">
            <v>375</v>
          </cell>
          <cell r="I32">
            <v>400</v>
          </cell>
        </row>
        <row r="34">
          <cell r="E34">
            <v>6</v>
          </cell>
          <cell r="H34">
            <v>159</v>
          </cell>
          <cell r="I34">
            <v>165</v>
          </cell>
        </row>
        <row r="35">
          <cell r="E35">
            <v>4</v>
          </cell>
          <cell r="H35">
            <v>99</v>
          </cell>
          <cell r="I35">
            <v>103</v>
          </cell>
        </row>
        <row r="36">
          <cell r="E36">
            <v>2</v>
          </cell>
          <cell r="H36">
            <v>61</v>
          </cell>
        </row>
        <row r="38">
          <cell r="E38">
            <v>22</v>
          </cell>
          <cell r="H38">
            <v>330</v>
          </cell>
          <cell r="I38">
            <v>352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5">
          <cell r="E45">
            <v>1</v>
          </cell>
          <cell r="H45">
            <v>38</v>
          </cell>
          <cell r="I45">
            <v>40</v>
          </cell>
        </row>
        <row r="47">
          <cell r="E47">
            <v>0</v>
          </cell>
          <cell r="H47">
            <v>0</v>
          </cell>
          <cell r="I47">
            <v>0</v>
          </cell>
        </row>
        <row r="49">
          <cell r="E49">
            <v>1</v>
          </cell>
          <cell r="H49">
            <v>15</v>
          </cell>
          <cell r="I49">
            <v>16</v>
          </cell>
        </row>
        <row r="50">
          <cell r="E50">
            <v>2</v>
          </cell>
          <cell r="H50">
            <v>30</v>
          </cell>
          <cell r="I50">
            <v>32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  <cell r="I54">
            <v>0</v>
          </cell>
        </row>
        <row r="56">
          <cell r="E56">
            <v>0</v>
          </cell>
          <cell r="H56">
            <v>0</v>
          </cell>
          <cell r="I56">
            <v>0</v>
          </cell>
        </row>
        <row r="57">
          <cell r="E57">
            <v>1</v>
          </cell>
          <cell r="H57">
            <v>44</v>
          </cell>
          <cell r="I57">
            <v>46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20">
        <row r="8">
          <cell r="C8">
            <v>1</v>
          </cell>
        </row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4</v>
          </cell>
          <cell r="H10">
            <v>107</v>
          </cell>
          <cell r="I10">
            <v>111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37</v>
          </cell>
          <cell r="H14">
            <v>555</v>
          </cell>
          <cell r="I14">
            <v>592</v>
          </cell>
        </row>
        <row r="15">
          <cell r="E15">
            <v>13</v>
          </cell>
          <cell r="H15">
            <v>195</v>
          </cell>
          <cell r="I15">
            <v>208</v>
          </cell>
        </row>
        <row r="16">
          <cell r="E16">
            <v>20</v>
          </cell>
          <cell r="H16">
            <v>300</v>
          </cell>
          <cell r="I16">
            <v>320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110</v>
          </cell>
          <cell r="H21">
            <v>1926</v>
          </cell>
          <cell r="I21">
            <v>2046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76</v>
          </cell>
          <cell r="I29">
            <v>79</v>
          </cell>
        </row>
        <row r="30">
          <cell r="E30">
            <v>4</v>
          </cell>
          <cell r="H30">
            <v>95</v>
          </cell>
          <cell r="I30">
            <v>99</v>
          </cell>
        </row>
        <row r="32">
          <cell r="E32">
            <v>27</v>
          </cell>
          <cell r="H32">
            <v>405</v>
          </cell>
          <cell r="I32">
            <v>432</v>
          </cell>
        </row>
        <row r="34">
          <cell r="E34">
            <v>6</v>
          </cell>
          <cell r="H34">
            <v>151</v>
          </cell>
          <cell r="I34">
            <v>157</v>
          </cell>
        </row>
        <row r="35">
          <cell r="E35">
            <v>6</v>
          </cell>
          <cell r="H35">
            <v>168</v>
          </cell>
          <cell r="I35">
            <v>174</v>
          </cell>
        </row>
        <row r="36">
          <cell r="E36">
            <v>2</v>
          </cell>
          <cell r="H36">
            <v>61</v>
          </cell>
        </row>
        <row r="38">
          <cell r="E38">
            <v>25</v>
          </cell>
          <cell r="H38">
            <v>388</v>
          </cell>
          <cell r="I38">
            <v>413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7">
          <cell r="E47">
            <v>0</v>
          </cell>
          <cell r="H47">
            <v>0</v>
          </cell>
          <cell r="I47">
            <v>0</v>
          </cell>
        </row>
        <row r="49">
          <cell r="E49">
            <v>1</v>
          </cell>
          <cell r="H49">
            <v>15</v>
          </cell>
          <cell r="I49">
            <v>16</v>
          </cell>
        </row>
        <row r="50">
          <cell r="E50">
            <v>3</v>
          </cell>
          <cell r="H50">
            <v>45</v>
          </cell>
          <cell r="I50">
            <v>48</v>
          </cell>
        </row>
        <row r="52">
          <cell r="E52">
            <v>3</v>
          </cell>
          <cell r="H52">
            <v>132</v>
          </cell>
          <cell r="I52">
            <v>138</v>
          </cell>
        </row>
        <row r="54">
          <cell r="E54">
            <v>1</v>
          </cell>
          <cell r="H54">
            <v>44</v>
          </cell>
          <cell r="I54">
            <v>46</v>
          </cell>
        </row>
        <row r="56">
          <cell r="E56">
            <v>0</v>
          </cell>
          <cell r="H56">
            <v>0</v>
          </cell>
          <cell r="I56">
            <v>0</v>
          </cell>
        </row>
        <row r="57">
          <cell r="E57">
            <v>2</v>
          </cell>
          <cell r="H57">
            <v>85</v>
          </cell>
          <cell r="I57">
            <v>89</v>
          </cell>
        </row>
        <row r="61">
          <cell r="E61">
            <v>1</v>
          </cell>
          <cell r="H61">
            <v>39</v>
          </cell>
          <cell r="I61">
            <v>41</v>
          </cell>
        </row>
      </sheetData>
      <sheetData sheetId="21">
        <row r="8">
          <cell r="C8">
            <v>1</v>
          </cell>
        </row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51</v>
          </cell>
          <cell r="I10">
            <v>53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24</v>
          </cell>
          <cell r="H14">
            <v>360</v>
          </cell>
          <cell r="I14">
            <v>384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20</v>
          </cell>
          <cell r="H16">
            <v>300</v>
          </cell>
          <cell r="I16">
            <v>320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138</v>
          </cell>
          <cell r="H21">
            <v>2392</v>
          </cell>
          <cell r="I21">
            <v>2541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76</v>
          </cell>
          <cell r="I29">
            <v>79</v>
          </cell>
        </row>
        <row r="30">
          <cell r="E30">
            <v>5</v>
          </cell>
          <cell r="H30">
            <v>119</v>
          </cell>
          <cell r="I30">
            <v>124</v>
          </cell>
        </row>
        <row r="32">
          <cell r="E32">
            <v>26</v>
          </cell>
          <cell r="H32">
            <v>390</v>
          </cell>
          <cell r="I32">
            <v>416</v>
          </cell>
        </row>
        <row r="34">
          <cell r="E34">
            <v>6</v>
          </cell>
          <cell r="H34">
            <v>151</v>
          </cell>
          <cell r="I34">
            <v>157</v>
          </cell>
        </row>
        <row r="35">
          <cell r="E35">
            <v>8</v>
          </cell>
          <cell r="H35">
            <v>205</v>
          </cell>
          <cell r="I35">
            <v>213</v>
          </cell>
        </row>
        <row r="36">
          <cell r="E36">
            <v>2</v>
          </cell>
          <cell r="H36">
            <v>61</v>
          </cell>
        </row>
        <row r="38">
          <cell r="E38">
            <v>31</v>
          </cell>
          <cell r="H38">
            <v>491</v>
          </cell>
          <cell r="I38">
            <v>522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7">
          <cell r="E47">
            <v>1</v>
          </cell>
          <cell r="H47">
            <v>28</v>
          </cell>
          <cell r="I47">
            <v>29</v>
          </cell>
        </row>
        <row r="49">
          <cell r="E49">
            <v>1</v>
          </cell>
          <cell r="H49">
            <v>28</v>
          </cell>
          <cell r="I49">
            <v>29</v>
          </cell>
        </row>
        <row r="50">
          <cell r="E50">
            <v>4</v>
          </cell>
          <cell r="H50">
            <v>73</v>
          </cell>
          <cell r="I50">
            <v>77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  <cell r="I54">
            <v>0</v>
          </cell>
        </row>
        <row r="56">
          <cell r="E56">
            <v>1</v>
          </cell>
          <cell r="H56">
            <v>38</v>
          </cell>
          <cell r="I56">
            <v>40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22">
        <row r="8">
          <cell r="C8">
            <v>1</v>
          </cell>
        </row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7</v>
          </cell>
          <cell r="H10">
            <v>192</v>
          </cell>
          <cell r="I10">
            <v>199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26</v>
          </cell>
          <cell r="H14">
            <v>390</v>
          </cell>
          <cell r="I14">
            <v>416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15</v>
          </cell>
          <cell r="H16">
            <v>225</v>
          </cell>
          <cell r="I16">
            <v>240</v>
          </cell>
        </row>
        <row r="17">
          <cell r="E17">
            <v>0</v>
          </cell>
          <cell r="H17">
            <v>0</v>
          </cell>
          <cell r="I17">
            <v>0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94</v>
          </cell>
          <cell r="H21">
            <v>1440</v>
          </cell>
          <cell r="I21">
            <v>1535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56</v>
          </cell>
          <cell r="I29">
            <v>58</v>
          </cell>
        </row>
        <row r="30">
          <cell r="E30">
            <v>4</v>
          </cell>
          <cell r="H30">
            <v>95</v>
          </cell>
          <cell r="I30">
            <v>99</v>
          </cell>
        </row>
        <row r="32">
          <cell r="E32">
            <v>27</v>
          </cell>
          <cell r="H32">
            <v>405</v>
          </cell>
          <cell r="I32">
            <v>432</v>
          </cell>
        </row>
        <row r="34">
          <cell r="E34">
            <v>6</v>
          </cell>
          <cell r="H34">
            <v>149</v>
          </cell>
          <cell r="I34">
            <v>155</v>
          </cell>
        </row>
        <row r="35">
          <cell r="E35">
            <v>6</v>
          </cell>
          <cell r="H35">
            <v>168</v>
          </cell>
          <cell r="I35">
            <v>174</v>
          </cell>
        </row>
        <row r="36">
          <cell r="E36">
            <v>2</v>
          </cell>
          <cell r="H36">
            <v>61</v>
          </cell>
        </row>
        <row r="38">
          <cell r="E38">
            <v>25</v>
          </cell>
          <cell r="H38">
            <v>375</v>
          </cell>
          <cell r="I38">
            <v>400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5">
          <cell r="E45">
            <v>1</v>
          </cell>
          <cell r="H45">
            <v>38</v>
          </cell>
          <cell r="I45">
            <v>40</v>
          </cell>
        </row>
        <row r="47">
          <cell r="E47">
            <v>1</v>
          </cell>
          <cell r="H47">
            <v>28</v>
          </cell>
          <cell r="I47">
            <v>29</v>
          </cell>
        </row>
        <row r="49">
          <cell r="E49">
            <v>1</v>
          </cell>
          <cell r="H49">
            <v>15</v>
          </cell>
          <cell r="I49">
            <v>16</v>
          </cell>
        </row>
        <row r="50">
          <cell r="E50">
            <v>4</v>
          </cell>
          <cell r="H50">
            <v>73</v>
          </cell>
          <cell r="I50">
            <v>77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  <cell r="I54">
            <v>0</v>
          </cell>
        </row>
        <row r="56">
          <cell r="E56">
            <v>0</v>
          </cell>
          <cell r="H56">
            <v>0</v>
          </cell>
          <cell r="I56">
            <v>0</v>
          </cell>
        </row>
        <row r="57">
          <cell r="E57">
            <v>2</v>
          </cell>
          <cell r="H57">
            <v>84</v>
          </cell>
          <cell r="I57">
            <v>88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23">
        <row r="8">
          <cell r="C8">
            <v>1</v>
          </cell>
        </row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24</v>
          </cell>
          <cell r="H14">
            <v>360</v>
          </cell>
          <cell r="I14">
            <v>384</v>
          </cell>
        </row>
        <row r="15">
          <cell r="E15">
            <v>13</v>
          </cell>
          <cell r="H15">
            <v>195</v>
          </cell>
          <cell r="I15">
            <v>208</v>
          </cell>
        </row>
        <row r="16">
          <cell r="E16">
            <v>17</v>
          </cell>
          <cell r="H16">
            <v>255</v>
          </cell>
          <cell r="I16">
            <v>272</v>
          </cell>
        </row>
        <row r="17">
          <cell r="E17">
            <v>0</v>
          </cell>
          <cell r="H17">
            <v>0</v>
          </cell>
          <cell r="I17">
            <v>0</v>
          </cell>
        </row>
        <row r="18">
          <cell r="E18">
            <v>0</v>
          </cell>
          <cell r="H18">
            <v>0</v>
          </cell>
          <cell r="I18">
            <v>0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96</v>
          </cell>
          <cell r="H21">
            <v>1530</v>
          </cell>
          <cell r="I21">
            <v>1629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1</v>
          </cell>
          <cell r="H29">
            <v>28</v>
          </cell>
          <cell r="I29">
            <v>29</v>
          </cell>
        </row>
        <row r="30">
          <cell r="E30">
            <v>3</v>
          </cell>
          <cell r="H30">
            <v>80</v>
          </cell>
          <cell r="I30">
            <v>83</v>
          </cell>
        </row>
        <row r="32">
          <cell r="E32">
            <v>22</v>
          </cell>
          <cell r="H32">
            <v>330</v>
          </cell>
          <cell r="I32">
            <v>352</v>
          </cell>
        </row>
        <row r="34">
          <cell r="E34">
            <v>6</v>
          </cell>
          <cell r="H34">
            <v>142</v>
          </cell>
          <cell r="I34">
            <v>148</v>
          </cell>
        </row>
        <row r="35">
          <cell r="E35">
            <v>7</v>
          </cell>
          <cell r="H35">
            <v>190</v>
          </cell>
          <cell r="I35">
            <v>197</v>
          </cell>
        </row>
        <row r="36">
          <cell r="E36">
            <v>2</v>
          </cell>
          <cell r="H36">
            <v>61</v>
          </cell>
        </row>
        <row r="38">
          <cell r="E38">
            <v>22</v>
          </cell>
          <cell r="H38">
            <v>330</v>
          </cell>
          <cell r="I38">
            <v>352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7">
          <cell r="E47">
            <v>0</v>
          </cell>
          <cell r="H47">
            <v>0</v>
          </cell>
          <cell r="I47">
            <v>0</v>
          </cell>
        </row>
        <row r="49">
          <cell r="E49">
            <v>1</v>
          </cell>
          <cell r="H49">
            <v>15</v>
          </cell>
          <cell r="I49">
            <v>16</v>
          </cell>
        </row>
        <row r="50">
          <cell r="E50">
            <v>4</v>
          </cell>
          <cell r="H50">
            <v>73</v>
          </cell>
          <cell r="I50">
            <v>77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  <cell r="I54">
            <v>0</v>
          </cell>
        </row>
        <row r="56">
          <cell r="E56">
            <v>0</v>
          </cell>
          <cell r="H56">
            <v>0</v>
          </cell>
          <cell r="I56">
            <v>0</v>
          </cell>
        </row>
        <row r="57">
          <cell r="E57">
            <v>1</v>
          </cell>
          <cell r="H57">
            <v>44</v>
          </cell>
          <cell r="I57">
            <v>46</v>
          </cell>
        </row>
        <row r="61">
          <cell r="E61">
            <v>1</v>
          </cell>
          <cell r="H61">
            <v>39</v>
          </cell>
          <cell r="I61">
            <v>41</v>
          </cell>
        </row>
      </sheetData>
      <sheetData sheetId="24">
        <row r="8">
          <cell r="C8">
            <v>1</v>
          </cell>
        </row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27</v>
          </cell>
          <cell r="H14">
            <v>405</v>
          </cell>
          <cell r="I14">
            <v>432</v>
          </cell>
        </row>
        <row r="15">
          <cell r="E15">
            <v>14</v>
          </cell>
          <cell r="H15">
            <v>210</v>
          </cell>
          <cell r="I15">
            <v>224</v>
          </cell>
        </row>
        <row r="16">
          <cell r="E16">
            <v>15</v>
          </cell>
          <cell r="H16">
            <v>225</v>
          </cell>
          <cell r="I16">
            <v>240</v>
          </cell>
        </row>
        <row r="17">
          <cell r="E17">
            <v>0</v>
          </cell>
          <cell r="H17">
            <v>0</v>
          </cell>
          <cell r="I17">
            <v>0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87</v>
          </cell>
          <cell r="H21">
            <v>1327</v>
          </cell>
          <cell r="I21">
            <v>1415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76</v>
          </cell>
          <cell r="I29">
            <v>79</v>
          </cell>
        </row>
        <row r="30">
          <cell r="E30">
            <v>3</v>
          </cell>
          <cell r="H30">
            <v>76</v>
          </cell>
          <cell r="I30">
            <v>79</v>
          </cell>
        </row>
        <row r="32">
          <cell r="E32">
            <v>23</v>
          </cell>
          <cell r="H32">
            <v>345</v>
          </cell>
          <cell r="I32">
            <v>368</v>
          </cell>
        </row>
        <row r="34">
          <cell r="E34">
            <v>6</v>
          </cell>
          <cell r="H34">
            <v>150</v>
          </cell>
          <cell r="I34">
            <v>156</v>
          </cell>
        </row>
        <row r="35">
          <cell r="E35">
            <v>3</v>
          </cell>
          <cell r="H35">
            <v>78</v>
          </cell>
          <cell r="I35">
            <v>81</v>
          </cell>
        </row>
        <row r="36">
          <cell r="E36">
            <v>2</v>
          </cell>
          <cell r="H36">
            <v>61</v>
          </cell>
        </row>
        <row r="38">
          <cell r="E38">
            <v>23</v>
          </cell>
          <cell r="H38">
            <v>345</v>
          </cell>
          <cell r="I38">
            <v>368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7">
          <cell r="E47">
            <v>1</v>
          </cell>
          <cell r="H47">
            <v>28</v>
          </cell>
          <cell r="I47">
            <v>29</v>
          </cell>
        </row>
        <row r="49">
          <cell r="E49">
            <v>1</v>
          </cell>
          <cell r="H49">
            <v>15</v>
          </cell>
          <cell r="I49">
            <v>16</v>
          </cell>
        </row>
        <row r="50">
          <cell r="E50">
            <v>4</v>
          </cell>
          <cell r="H50">
            <v>60</v>
          </cell>
          <cell r="I50">
            <v>64</v>
          </cell>
        </row>
        <row r="52">
          <cell r="E52">
            <v>5</v>
          </cell>
          <cell r="H52">
            <v>200</v>
          </cell>
          <cell r="I52">
            <v>210</v>
          </cell>
        </row>
        <row r="54">
          <cell r="E54">
            <v>0</v>
          </cell>
          <cell r="H54">
            <v>0</v>
          </cell>
          <cell r="I54">
            <v>0</v>
          </cell>
        </row>
        <row r="56">
          <cell r="E56">
            <v>1</v>
          </cell>
          <cell r="H56">
            <v>38</v>
          </cell>
          <cell r="I56">
            <v>40</v>
          </cell>
        </row>
        <row r="57">
          <cell r="E57">
            <v>2</v>
          </cell>
          <cell r="H57">
            <v>85</v>
          </cell>
          <cell r="I57">
            <v>89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25">
        <row r="8">
          <cell r="C8">
            <v>1</v>
          </cell>
        </row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51</v>
          </cell>
          <cell r="I10">
            <v>53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24</v>
          </cell>
          <cell r="H14">
            <v>360</v>
          </cell>
          <cell r="I14">
            <v>384</v>
          </cell>
        </row>
        <row r="15">
          <cell r="E15">
            <v>10</v>
          </cell>
          <cell r="H15">
            <v>150</v>
          </cell>
          <cell r="I15">
            <v>160</v>
          </cell>
        </row>
        <row r="16">
          <cell r="E16">
            <v>16</v>
          </cell>
          <cell r="H16">
            <v>240</v>
          </cell>
          <cell r="I16">
            <v>256</v>
          </cell>
        </row>
        <row r="17">
          <cell r="E17">
            <v>0</v>
          </cell>
          <cell r="H17">
            <v>0</v>
          </cell>
          <cell r="I17">
            <v>0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95</v>
          </cell>
          <cell r="H21">
            <v>1545</v>
          </cell>
          <cell r="I21">
            <v>1644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56</v>
          </cell>
          <cell r="I29">
            <v>58</v>
          </cell>
        </row>
        <row r="30">
          <cell r="E30">
            <v>3</v>
          </cell>
          <cell r="H30">
            <v>76</v>
          </cell>
          <cell r="I30">
            <v>79</v>
          </cell>
        </row>
        <row r="32">
          <cell r="E32">
            <v>25</v>
          </cell>
          <cell r="H32">
            <v>375</v>
          </cell>
          <cell r="I32">
            <v>400</v>
          </cell>
        </row>
        <row r="34">
          <cell r="E34">
            <v>6</v>
          </cell>
          <cell r="H34">
            <v>150</v>
          </cell>
          <cell r="I34">
            <v>156</v>
          </cell>
        </row>
        <row r="35">
          <cell r="E35">
            <v>5</v>
          </cell>
          <cell r="H35">
            <v>134</v>
          </cell>
          <cell r="I35">
            <v>139</v>
          </cell>
        </row>
        <row r="36">
          <cell r="E36">
            <v>2</v>
          </cell>
          <cell r="H36">
            <v>61</v>
          </cell>
        </row>
        <row r="38">
          <cell r="E38">
            <v>23</v>
          </cell>
          <cell r="H38">
            <v>345</v>
          </cell>
          <cell r="I38">
            <v>368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7">
          <cell r="E47">
            <v>1</v>
          </cell>
          <cell r="H47">
            <v>28</v>
          </cell>
          <cell r="I47">
            <v>29</v>
          </cell>
        </row>
        <row r="49">
          <cell r="E49">
            <v>1</v>
          </cell>
          <cell r="H49">
            <v>15</v>
          </cell>
          <cell r="I49">
            <v>16</v>
          </cell>
        </row>
        <row r="50">
          <cell r="E50">
            <v>3</v>
          </cell>
          <cell r="H50">
            <v>45</v>
          </cell>
          <cell r="I50">
            <v>48</v>
          </cell>
        </row>
        <row r="52">
          <cell r="E52">
            <v>1</v>
          </cell>
          <cell r="H52">
            <v>42</v>
          </cell>
          <cell r="I52">
            <v>44</v>
          </cell>
        </row>
        <row r="54">
          <cell r="E54">
            <v>0</v>
          </cell>
          <cell r="H54">
            <v>0</v>
          </cell>
          <cell r="I54">
            <v>0</v>
          </cell>
        </row>
        <row r="56">
          <cell r="E56">
            <v>0</v>
          </cell>
          <cell r="H56">
            <v>0</v>
          </cell>
          <cell r="I56">
            <v>0</v>
          </cell>
        </row>
        <row r="57">
          <cell r="E57">
            <v>1</v>
          </cell>
          <cell r="H57">
            <v>44</v>
          </cell>
          <cell r="I57">
            <v>46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26">
        <row r="8">
          <cell r="C8">
            <v>1</v>
          </cell>
        </row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4</v>
          </cell>
          <cell r="H10">
            <v>111</v>
          </cell>
          <cell r="I10">
            <v>115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30</v>
          </cell>
          <cell r="H14">
            <v>450</v>
          </cell>
          <cell r="I14">
            <v>480</v>
          </cell>
        </row>
        <row r="15">
          <cell r="E15">
            <v>9</v>
          </cell>
          <cell r="H15">
            <v>135</v>
          </cell>
          <cell r="I15">
            <v>144</v>
          </cell>
        </row>
        <row r="16">
          <cell r="E16">
            <v>20</v>
          </cell>
          <cell r="H16">
            <v>300</v>
          </cell>
          <cell r="I16">
            <v>320</v>
          </cell>
        </row>
        <row r="17">
          <cell r="E17">
            <v>0</v>
          </cell>
          <cell r="H17">
            <v>0</v>
          </cell>
          <cell r="I17">
            <v>0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113</v>
          </cell>
          <cell r="H21">
            <v>1911</v>
          </cell>
          <cell r="I21">
            <v>2032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76</v>
          </cell>
          <cell r="I29">
            <v>79</v>
          </cell>
        </row>
        <row r="30">
          <cell r="E30">
            <v>3</v>
          </cell>
          <cell r="H30">
            <v>76</v>
          </cell>
          <cell r="I30">
            <v>79</v>
          </cell>
        </row>
        <row r="32">
          <cell r="E32">
            <v>25</v>
          </cell>
          <cell r="H32">
            <v>375</v>
          </cell>
          <cell r="I32">
            <v>400</v>
          </cell>
        </row>
        <row r="34">
          <cell r="E34">
            <v>6</v>
          </cell>
          <cell r="H34">
            <v>158</v>
          </cell>
          <cell r="I34">
            <v>164</v>
          </cell>
        </row>
        <row r="35">
          <cell r="E35">
            <v>8</v>
          </cell>
          <cell r="H35">
            <v>205</v>
          </cell>
          <cell r="I35">
            <v>213</v>
          </cell>
        </row>
        <row r="36">
          <cell r="E36">
            <v>2</v>
          </cell>
          <cell r="H36">
            <v>61</v>
          </cell>
        </row>
        <row r="38">
          <cell r="E38">
            <v>25</v>
          </cell>
          <cell r="H38">
            <v>375</v>
          </cell>
          <cell r="I38">
            <v>400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7">
          <cell r="E47">
            <v>1</v>
          </cell>
          <cell r="H47">
            <v>28</v>
          </cell>
          <cell r="I47">
            <v>29</v>
          </cell>
        </row>
        <row r="49">
          <cell r="E49">
            <v>1</v>
          </cell>
          <cell r="H49">
            <v>15</v>
          </cell>
          <cell r="I49">
            <v>16</v>
          </cell>
        </row>
        <row r="50">
          <cell r="E50">
            <v>4</v>
          </cell>
          <cell r="H50">
            <v>73</v>
          </cell>
          <cell r="I50">
            <v>77</v>
          </cell>
        </row>
        <row r="52">
          <cell r="E52">
            <v>2</v>
          </cell>
          <cell r="H52">
            <v>76</v>
          </cell>
          <cell r="I52">
            <v>80</v>
          </cell>
        </row>
        <row r="54">
          <cell r="E54">
            <v>1</v>
          </cell>
          <cell r="H54">
            <v>44</v>
          </cell>
          <cell r="I54">
            <v>46</v>
          </cell>
        </row>
        <row r="56">
          <cell r="E56">
            <v>0</v>
          </cell>
          <cell r="H56">
            <v>0</v>
          </cell>
          <cell r="I56">
            <v>0</v>
          </cell>
        </row>
        <row r="57">
          <cell r="E57">
            <v>2</v>
          </cell>
          <cell r="H57">
            <v>84</v>
          </cell>
          <cell r="I57">
            <v>88</v>
          </cell>
        </row>
        <row r="61">
          <cell r="E61">
            <v>1</v>
          </cell>
          <cell r="H61">
            <v>39</v>
          </cell>
          <cell r="I61">
            <v>41</v>
          </cell>
        </row>
      </sheetData>
      <sheetData sheetId="27">
        <row r="8">
          <cell r="C8">
            <v>1</v>
          </cell>
        </row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4</v>
          </cell>
          <cell r="H10">
            <v>108</v>
          </cell>
          <cell r="I10">
            <v>112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36</v>
          </cell>
          <cell r="H14">
            <v>540</v>
          </cell>
          <cell r="I14">
            <v>576</v>
          </cell>
        </row>
        <row r="15">
          <cell r="E15">
            <v>6</v>
          </cell>
          <cell r="H15">
            <v>90</v>
          </cell>
          <cell r="I15">
            <v>96</v>
          </cell>
        </row>
        <row r="16">
          <cell r="E16">
            <v>15</v>
          </cell>
          <cell r="H16">
            <v>225</v>
          </cell>
          <cell r="I16">
            <v>240</v>
          </cell>
        </row>
        <row r="17">
          <cell r="E17">
            <v>0</v>
          </cell>
          <cell r="H17">
            <v>0</v>
          </cell>
          <cell r="I17">
            <v>0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106</v>
          </cell>
          <cell r="H21">
            <v>1874</v>
          </cell>
          <cell r="I21">
            <v>1990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1</v>
          </cell>
          <cell r="H29">
            <v>28</v>
          </cell>
          <cell r="I29">
            <v>29</v>
          </cell>
        </row>
        <row r="30">
          <cell r="E30">
            <v>2</v>
          </cell>
          <cell r="H30">
            <v>52</v>
          </cell>
          <cell r="I30">
            <v>54</v>
          </cell>
        </row>
        <row r="32">
          <cell r="E32">
            <v>25</v>
          </cell>
          <cell r="H32">
            <v>375</v>
          </cell>
          <cell r="I32">
            <v>400</v>
          </cell>
        </row>
        <row r="34">
          <cell r="E34">
            <v>6</v>
          </cell>
          <cell r="H34">
            <v>144</v>
          </cell>
          <cell r="I34">
            <v>150</v>
          </cell>
        </row>
        <row r="35">
          <cell r="E35">
            <v>7</v>
          </cell>
          <cell r="H35">
            <v>169</v>
          </cell>
          <cell r="I35">
            <v>176</v>
          </cell>
        </row>
        <row r="36">
          <cell r="E36">
            <v>2</v>
          </cell>
          <cell r="H36">
            <v>61</v>
          </cell>
        </row>
        <row r="38">
          <cell r="E38">
            <v>26</v>
          </cell>
          <cell r="H38">
            <v>403</v>
          </cell>
          <cell r="I38">
            <v>429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5">
          <cell r="E45">
            <v>1</v>
          </cell>
          <cell r="H45">
            <v>38</v>
          </cell>
          <cell r="I45">
            <v>40</v>
          </cell>
        </row>
        <row r="47">
          <cell r="E47">
            <v>0</v>
          </cell>
          <cell r="H47">
            <v>0</v>
          </cell>
          <cell r="I47">
            <v>0</v>
          </cell>
        </row>
        <row r="49">
          <cell r="E49">
            <v>1</v>
          </cell>
          <cell r="H49">
            <v>15</v>
          </cell>
          <cell r="I49">
            <v>16</v>
          </cell>
        </row>
        <row r="50">
          <cell r="E50">
            <v>4</v>
          </cell>
          <cell r="H50">
            <v>73</v>
          </cell>
          <cell r="I50">
            <v>77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  <cell r="I54">
            <v>0</v>
          </cell>
        </row>
        <row r="56">
          <cell r="E56">
            <v>1</v>
          </cell>
          <cell r="H56">
            <v>38</v>
          </cell>
          <cell r="I56">
            <v>40</v>
          </cell>
        </row>
        <row r="57">
          <cell r="E57">
            <v>1</v>
          </cell>
          <cell r="H57">
            <v>45</v>
          </cell>
          <cell r="I57">
            <v>47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28">
        <row r="8">
          <cell r="C8">
            <v>1</v>
          </cell>
        </row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52</v>
          </cell>
          <cell r="I10">
            <v>54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28</v>
          </cell>
          <cell r="H14">
            <v>420</v>
          </cell>
          <cell r="I14">
            <v>448</v>
          </cell>
        </row>
        <row r="15">
          <cell r="E15">
            <v>14</v>
          </cell>
          <cell r="H15">
            <v>210</v>
          </cell>
          <cell r="I15">
            <v>224</v>
          </cell>
        </row>
        <row r="16">
          <cell r="E16">
            <v>19</v>
          </cell>
          <cell r="H16">
            <v>285</v>
          </cell>
          <cell r="I16">
            <v>304</v>
          </cell>
        </row>
        <row r="17">
          <cell r="E17">
            <v>0</v>
          </cell>
          <cell r="H17">
            <v>0</v>
          </cell>
          <cell r="I17">
            <v>0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136</v>
          </cell>
          <cell r="H21">
            <v>2428</v>
          </cell>
          <cell r="I21">
            <v>2578</v>
          </cell>
        </row>
        <row r="23">
          <cell r="E23">
            <v>1</v>
          </cell>
          <cell r="H23">
            <v>28</v>
          </cell>
          <cell r="I23">
            <v>29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76</v>
          </cell>
          <cell r="I29">
            <v>79</v>
          </cell>
        </row>
        <row r="30">
          <cell r="E30">
            <v>4</v>
          </cell>
          <cell r="H30">
            <v>95</v>
          </cell>
          <cell r="I30">
            <v>99</v>
          </cell>
        </row>
        <row r="32">
          <cell r="E32">
            <v>28</v>
          </cell>
          <cell r="H32">
            <v>420</v>
          </cell>
          <cell r="I32">
            <v>448</v>
          </cell>
        </row>
        <row r="34">
          <cell r="E34">
            <v>6</v>
          </cell>
          <cell r="H34">
            <v>160</v>
          </cell>
          <cell r="I34">
            <v>166</v>
          </cell>
        </row>
        <row r="35">
          <cell r="E35">
            <v>9</v>
          </cell>
          <cell r="H35">
            <v>217</v>
          </cell>
          <cell r="I35">
            <v>226</v>
          </cell>
        </row>
        <row r="36">
          <cell r="E36">
            <v>2</v>
          </cell>
          <cell r="H36">
            <v>61</v>
          </cell>
        </row>
        <row r="38">
          <cell r="E38">
            <v>31</v>
          </cell>
          <cell r="H38">
            <v>491</v>
          </cell>
          <cell r="I38">
            <v>522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7">
          <cell r="E47">
            <v>1</v>
          </cell>
          <cell r="H47">
            <v>28</v>
          </cell>
          <cell r="I47">
            <v>29</v>
          </cell>
        </row>
        <row r="49">
          <cell r="E49">
            <v>1</v>
          </cell>
          <cell r="H49">
            <v>28</v>
          </cell>
          <cell r="I49">
            <v>29</v>
          </cell>
        </row>
        <row r="50">
          <cell r="E50">
            <v>6</v>
          </cell>
          <cell r="H50">
            <v>103</v>
          </cell>
          <cell r="I50">
            <v>109</v>
          </cell>
        </row>
        <row r="52">
          <cell r="E52">
            <v>2</v>
          </cell>
          <cell r="H52">
            <v>88</v>
          </cell>
          <cell r="I52">
            <v>92</v>
          </cell>
        </row>
        <row r="54">
          <cell r="E54">
            <v>0</v>
          </cell>
          <cell r="H54">
            <v>0</v>
          </cell>
          <cell r="I54">
            <v>0</v>
          </cell>
        </row>
        <row r="56">
          <cell r="E56">
            <v>0</v>
          </cell>
          <cell r="H56">
            <v>0</v>
          </cell>
          <cell r="I56">
            <v>0</v>
          </cell>
        </row>
        <row r="57">
          <cell r="E57">
            <v>1</v>
          </cell>
          <cell r="H57">
            <v>40</v>
          </cell>
          <cell r="I57">
            <v>42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29">
        <row r="8">
          <cell r="C8">
            <v>1</v>
          </cell>
        </row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52</v>
          </cell>
          <cell r="I10">
            <v>54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23</v>
          </cell>
          <cell r="H14">
            <v>345</v>
          </cell>
          <cell r="I14">
            <v>368</v>
          </cell>
        </row>
        <row r="15">
          <cell r="E15">
            <v>9</v>
          </cell>
          <cell r="H15">
            <v>135</v>
          </cell>
          <cell r="I15">
            <v>144</v>
          </cell>
        </row>
        <row r="16">
          <cell r="E16">
            <v>21</v>
          </cell>
          <cell r="H16">
            <v>315</v>
          </cell>
          <cell r="I16">
            <v>336</v>
          </cell>
        </row>
        <row r="17">
          <cell r="E17">
            <v>0</v>
          </cell>
          <cell r="H17">
            <v>0</v>
          </cell>
          <cell r="I17">
            <v>0</v>
          </cell>
        </row>
        <row r="18">
          <cell r="E18">
            <v>0</v>
          </cell>
          <cell r="H18">
            <v>0</v>
          </cell>
          <cell r="I18">
            <v>0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76</v>
          </cell>
          <cell r="H21">
            <v>1244</v>
          </cell>
          <cell r="I21">
            <v>1324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56</v>
          </cell>
          <cell r="I29">
            <v>58</v>
          </cell>
        </row>
        <row r="30">
          <cell r="E30">
            <v>2</v>
          </cell>
          <cell r="H30">
            <v>43</v>
          </cell>
          <cell r="I30">
            <v>45</v>
          </cell>
        </row>
        <row r="32">
          <cell r="E32">
            <v>27</v>
          </cell>
          <cell r="H32">
            <v>405</v>
          </cell>
          <cell r="I32">
            <v>432</v>
          </cell>
        </row>
        <row r="34">
          <cell r="E34">
            <v>6</v>
          </cell>
          <cell r="H34">
            <v>167</v>
          </cell>
          <cell r="I34">
            <v>173</v>
          </cell>
        </row>
        <row r="35">
          <cell r="E35">
            <v>6</v>
          </cell>
          <cell r="H35">
            <v>155</v>
          </cell>
          <cell r="I35">
            <v>161</v>
          </cell>
        </row>
        <row r="36">
          <cell r="E36">
            <v>2</v>
          </cell>
          <cell r="H36">
            <v>61</v>
          </cell>
        </row>
        <row r="38">
          <cell r="E38">
            <v>22</v>
          </cell>
          <cell r="H38">
            <v>330</v>
          </cell>
          <cell r="I38">
            <v>352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7">
          <cell r="E47">
            <v>1</v>
          </cell>
          <cell r="H47">
            <v>28</v>
          </cell>
          <cell r="I47">
            <v>29</v>
          </cell>
        </row>
        <row r="49">
          <cell r="E49">
            <v>1</v>
          </cell>
          <cell r="H49">
            <v>15</v>
          </cell>
          <cell r="I49">
            <v>16</v>
          </cell>
        </row>
        <row r="50">
          <cell r="E50">
            <v>3</v>
          </cell>
          <cell r="H50">
            <v>58</v>
          </cell>
          <cell r="I50">
            <v>61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  <cell r="I54">
            <v>0</v>
          </cell>
        </row>
        <row r="56">
          <cell r="E56">
            <v>0</v>
          </cell>
          <cell r="H56">
            <v>0</v>
          </cell>
          <cell r="I56">
            <v>0</v>
          </cell>
        </row>
        <row r="57">
          <cell r="E57">
            <v>1</v>
          </cell>
          <cell r="H57">
            <v>44</v>
          </cell>
          <cell r="I57">
            <v>46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30">
        <row r="8">
          <cell r="C8">
            <v>1</v>
          </cell>
        </row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52</v>
          </cell>
          <cell r="I10">
            <v>54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24</v>
          </cell>
          <cell r="H14">
            <v>360</v>
          </cell>
          <cell r="I14">
            <v>384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16</v>
          </cell>
          <cell r="H16">
            <v>240</v>
          </cell>
          <cell r="I16">
            <v>256</v>
          </cell>
        </row>
        <row r="17">
          <cell r="E17">
            <v>0</v>
          </cell>
          <cell r="H17">
            <v>0</v>
          </cell>
          <cell r="I17">
            <v>0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85</v>
          </cell>
          <cell r="H21">
            <v>1297</v>
          </cell>
          <cell r="I21">
            <v>1383</v>
          </cell>
        </row>
        <row r="23">
          <cell r="E23">
            <v>1</v>
          </cell>
          <cell r="H23">
            <v>28</v>
          </cell>
          <cell r="I23">
            <v>29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76</v>
          </cell>
          <cell r="I29">
            <v>79</v>
          </cell>
        </row>
        <row r="30">
          <cell r="E30">
            <v>5</v>
          </cell>
          <cell r="H30">
            <v>132</v>
          </cell>
          <cell r="I30">
            <v>137</v>
          </cell>
        </row>
        <row r="32">
          <cell r="E32">
            <v>25</v>
          </cell>
          <cell r="H32">
            <v>375</v>
          </cell>
          <cell r="I32">
            <v>400</v>
          </cell>
        </row>
        <row r="34">
          <cell r="E34">
            <v>6</v>
          </cell>
          <cell r="H34">
            <v>159</v>
          </cell>
          <cell r="I34">
            <v>165</v>
          </cell>
        </row>
        <row r="35">
          <cell r="E35">
            <v>8</v>
          </cell>
          <cell r="H35">
            <v>210</v>
          </cell>
          <cell r="I35">
            <v>218</v>
          </cell>
        </row>
        <row r="36">
          <cell r="E36">
            <v>2</v>
          </cell>
          <cell r="H36">
            <v>57</v>
          </cell>
        </row>
        <row r="38">
          <cell r="E38">
            <v>22</v>
          </cell>
          <cell r="H38">
            <v>330</v>
          </cell>
          <cell r="I38">
            <v>352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5">
          <cell r="E45">
            <v>1</v>
          </cell>
          <cell r="H45">
            <v>38</v>
          </cell>
          <cell r="I45">
            <v>40</v>
          </cell>
        </row>
        <row r="47">
          <cell r="E47">
            <v>1</v>
          </cell>
          <cell r="H47">
            <v>28</v>
          </cell>
          <cell r="I47">
            <v>29</v>
          </cell>
        </row>
        <row r="49">
          <cell r="E49">
            <v>1</v>
          </cell>
          <cell r="H49">
            <v>15</v>
          </cell>
          <cell r="I49">
            <v>16</v>
          </cell>
        </row>
        <row r="50">
          <cell r="E50">
            <v>3</v>
          </cell>
          <cell r="H50">
            <v>58</v>
          </cell>
          <cell r="I50">
            <v>61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  <cell r="I54">
            <v>0</v>
          </cell>
        </row>
        <row r="56">
          <cell r="E56">
            <v>0</v>
          </cell>
          <cell r="H56">
            <v>0</v>
          </cell>
          <cell r="I56">
            <v>0</v>
          </cell>
        </row>
        <row r="57">
          <cell r="E57">
            <v>2</v>
          </cell>
          <cell r="H57">
            <v>85</v>
          </cell>
          <cell r="I57">
            <v>89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31">
        <row r="8">
          <cell r="C8">
            <v>1</v>
          </cell>
        </row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52</v>
          </cell>
          <cell r="I10">
            <v>54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26</v>
          </cell>
          <cell r="H14">
            <v>390</v>
          </cell>
          <cell r="I14">
            <v>416</v>
          </cell>
        </row>
        <row r="15">
          <cell r="E15">
            <v>9</v>
          </cell>
          <cell r="H15">
            <v>135</v>
          </cell>
          <cell r="I15">
            <v>144</v>
          </cell>
        </row>
        <row r="16">
          <cell r="E16">
            <v>17</v>
          </cell>
          <cell r="H16">
            <v>255</v>
          </cell>
          <cell r="I16">
            <v>272</v>
          </cell>
        </row>
        <row r="17">
          <cell r="E17">
            <v>0</v>
          </cell>
          <cell r="H17">
            <v>0</v>
          </cell>
          <cell r="I17">
            <v>0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84</v>
          </cell>
          <cell r="H21">
            <v>1304</v>
          </cell>
          <cell r="I21">
            <v>1390</v>
          </cell>
        </row>
        <row r="23">
          <cell r="E23">
            <v>1</v>
          </cell>
          <cell r="H23">
            <v>28</v>
          </cell>
          <cell r="I23">
            <v>29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76</v>
          </cell>
          <cell r="I29">
            <v>79</v>
          </cell>
        </row>
        <row r="30">
          <cell r="E30">
            <v>3</v>
          </cell>
          <cell r="H30">
            <v>71</v>
          </cell>
          <cell r="I30">
            <v>74</v>
          </cell>
        </row>
        <row r="32">
          <cell r="E32">
            <v>25</v>
          </cell>
          <cell r="H32">
            <v>375</v>
          </cell>
          <cell r="I32">
            <v>400</v>
          </cell>
        </row>
        <row r="34">
          <cell r="E34">
            <v>6</v>
          </cell>
          <cell r="H34">
            <v>151</v>
          </cell>
          <cell r="I34">
            <v>157</v>
          </cell>
        </row>
        <row r="35">
          <cell r="E35">
            <v>6</v>
          </cell>
          <cell r="H35">
            <v>154</v>
          </cell>
          <cell r="I35">
            <v>160</v>
          </cell>
        </row>
        <row r="36">
          <cell r="E36">
            <v>0</v>
          </cell>
          <cell r="H36">
            <v>0</v>
          </cell>
        </row>
        <row r="38">
          <cell r="E38">
            <v>23</v>
          </cell>
          <cell r="H38">
            <v>358</v>
          </cell>
          <cell r="I38">
            <v>381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7">
          <cell r="E47">
            <v>0</v>
          </cell>
          <cell r="H47">
            <v>0</v>
          </cell>
          <cell r="I47">
            <v>0</v>
          </cell>
        </row>
        <row r="49">
          <cell r="E49">
            <v>1</v>
          </cell>
          <cell r="H49">
            <v>15</v>
          </cell>
          <cell r="I49">
            <v>16</v>
          </cell>
        </row>
        <row r="50">
          <cell r="E50">
            <v>4</v>
          </cell>
          <cell r="H50">
            <v>73</v>
          </cell>
          <cell r="I50">
            <v>77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  <cell r="I54">
            <v>0</v>
          </cell>
        </row>
        <row r="56">
          <cell r="E56">
            <v>1</v>
          </cell>
          <cell r="H56">
            <v>38</v>
          </cell>
          <cell r="I56">
            <v>40</v>
          </cell>
        </row>
        <row r="57">
          <cell r="E57">
            <v>1</v>
          </cell>
          <cell r="H57">
            <v>44</v>
          </cell>
          <cell r="I57">
            <v>46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32">
        <row r="8">
          <cell r="C8">
            <v>1</v>
          </cell>
        </row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4</v>
          </cell>
          <cell r="H10">
            <v>108</v>
          </cell>
          <cell r="I10">
            <v>112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23</v>
          </cell>
          <cell r="H14">
            <v>345</v>
          </cell>
          <cell r="I14">
            <v>368</v>
          </cell>
        </row>
        <row r="15">
          <cell r="E15">
            <v>14</v>
          </cell>
          <cell r="H15">
            <v>210</v>
          </cell>
          <cell r="I15">
            <v>224</v>
          </cell>
        </row>
        <row r="16">
          <cell r="E16">
            <v>16</v>
          </cell>
          <cell r="H16">
            <v>240</v>
          </cell>
          <cell r="I16">
            <v>256</v>
          </cell>
        </row>
        <row r="17">
          <cell r="E17">
            <v>0</v>
          </cell>
          <cell r="H17">
            <v>0</v>
          </cell>
          <cell r="I17">
            <v>0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81</v>
          </cell>
          <cell r="H21">
            <v>1569</v>
          </cell>
          <cell r="I21">
            <v>1665</v>
          </cell>
        </row>
        <row r="23">
          <cell r="E23">
            <v>1</v>
          </cell>
          <cell r="H23">
            <v>28</v>
          </cell>
          <cell r="I23">
            <v>29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84</v>
          </cell>
          <cell r="I29">
            <v>87</v>
          </cell>
        </row>
        <row r="30">
          <cell r="E30">
            <v>4</v>
          </cell>
          <cell r="H30">
            <v>104</v>
          </cell>
          <cell r="I30">
            <v>108</v>
          </cell>
        </row>
        <row r="32">
          <cell r="E32">
            <v>26</v>
          </cell>
          <cell r="H32">
            <v>390</v>
          </cell>
          <cell r="I32">
            <v>416</v>
          </cell>
        </row>
        <row r="34">
          <cell r="E34">
            <v>6</v>
          </cell>
          <cell r="H34">
            <v>143</v>
          </cell>
          <cell r="I34">
            <v>149</v>
          </cell>
        </row>
        <row r="35">
          <cell r="E35">
            <v>10</v>
          </cell>
          <cell r="H35">
            <v>240</v>
          </cell>
          <cell r="I35">
            <v>250</v>
          </cell>
        </row>
        <row r="36">
          <cell r="E36">
            <v>4</v>
          </cell>
          <cell r="H36">
            <v>114</v>
          </cell>
        </row>
        <row r="38">
          <cell r="E38">
            <v>23</v>
          </cell>
          <cell r="H38">
            <v>345</v>
          </cell>
          <cell r="I38">
            <v>368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7">
          <cell r="E47">
            <v>1</v>
          </cell>
          <cell r="H47">
            <v>28</v>
          </cell>
          <cell r="I47">
            <v>29</v>
          </cell>
        </row>
        <row r="49">
          <cell r="E49">
            <v>1</v>
          </cell>
          <cell r="H49">
            <v>15</v>
          </cell>
          <cell r="I49">
            <v>16</v>
          </cell>
        </row>
        <row r="50">
          <cell r="E50">
            <v>4</v>
          </cell>
          <cell r="H50">
            <v>73</v>
          </cell>
          <cell r="I50">
            <v>77</v>
          </cell>
        </row>
        <row r="52">
          <cell r="E52">
            <v>3</v>
          </cell>
          <cell r="H52">
            <v>120</v>
          </cell>
          <cell r="I52">
            <v>126</v>
          </cell>
        </row>
        <row r="54">
          <cell r="E54">
            <v>1</v>
          </cell>
          <cell r="H54">
            <v>44</v>
          </cell>
          <cell r="I54">
            <v>46</v>
          </cell>
        </row>
        <row r="56">
          <cell r="E56">
            <v>0</v>
          </cell>
          <cell r="H56">
            <v>0</v>
          </cell>
          <cell r="I56">
            <v>0</v>
          </cell>
        </row>
        <row r="57">
          <cell r="E57">
            <v>2</v>
          </cell>
          <cell r="H57">
            <v>84</v>
          </cell>
          <cell r="I57">
            <v>88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33">
        <row r="8">
          <cell r="C8">
            <v>0</v>
          </cell>
        </row>
        <row r="9">
          <cell r="E9">
            <v>0</v>
          </cell>
          <cell r="H9">
            <v>0</v>
          </cell>
          <cell r="I9">
            <v>0</v>
          </cell>
        </row>
        <row r="10">
          <cell r="E10">
            <v>0</v>
          </cell>
          <cell r="H10">
            <v>0</v>
          </cell>
          <cell r="I10">
            <v>0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0</v>
          </cell>
          <cell r="H12">
            <v>0</v>
          </cell>
          <cell r="I12">
            <v>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0</v>
          </cell>
          <cell r="H15">
            <v>0</v>
          </cell>
          <cell r="I15">
            <v>0</v>
          </cell>
        </row>
        <row r="16">
          <cell r="E16">
            <v>0</v>
          </cell>
          <cell r="H16">
            <v>0</v>
          </cell>
          <cell r="I16">
            <v>0</v>
          </cell>
        </row>
        <row r="17">
          <cell r="E17">
            <v>0</v>
          </cell>
          <cell r="H17">
            <v>0</v>
          </cell>
          <cell r="I17">
            <v>0</v>
          </cell>
        </row>
        <row r="18">
          <cell r="E18">
            <v>0</v>
          </cell>
          <cell r="H18">
            <v>0</v>
          </cell>
          <cell r="I18">
            <v>0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0</v>
          </cell>
          <cell r="H21">
            <v>0</v>
          </cell>
          <cell r="I21">
            <v>0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0</v>
          </cell>
          <cell r="H25">
            <v>0</v>
          </cell>
          <cell r="I25">
            <v>0</v>
          </cell>
        </row>
        <row r="27">
          <cell r="E27">
            <v>0</v>
          </cell>
          <cell r="H27">
            <v>0</v>
          </cell>
          <cell r="I27">
            <v>0</v>
          </cell>
        </row>
        <row r="29">
          <cell r="E29">
            <v>0</v>
          </cell>
          <cell r="H29">
            <v>0</v>
          </cell>
          <cell r="I29">
            <v>0</v>
          </cell>
        </row>
        <row r="30">
          <cell r="E30">
            <v>0</v>
          </cell>
          <cell r="H30">
            <v>0</v>
          </cell>
          <cell r="I30">
            <v>0</v>
          </cell>
        </row>
        <row r="32">
          <cell r="E32">
            <v>0</v>
          </cell>
          <cell r="H32">
            <v>0</v>
          </cell>
          <cell r="I32">
            <v>0</v>
          </cell>
        </row>
        <row r="34">
          <cell r="E34">
            <v>0</v>
          </cell>
          <cell r="H34">
            <v>0</v>
          </cell>
          <cell r="I34">
            <v>0</v>
          </cell>
        </row>
        <row r="35">
          <cell r="E35">
            <v>0</v>
          </cell>
          <cell r="H35">
            <v>0</v>
          </cell>
          <cell r="I35">
            <v>0</v>
          </cell>
        </row>
        <row r="36">
          <cell r="E36">
            <v>0</v>
          </cell>
          <cell r="H36">
            <v>0</v>
          </cell>
        </row>
        <row r="38">
          <cell r="E38">
            <v>0</v>
          </cell>
          <cell r="H38">
            <v>0</v>
          </cell>
          <cell r="I38">
            <v>0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7">
          <cell r="E47">
            <v>0</v>
          </cell>
          <cell r="H47">
            <v>0</v>
          </cell>
          <cell r="I47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0">
          <cell r="E50">
            <v>0</v>
          </cell>
          <cell r="H50">
            <v>0</v>
          </cell>
          <cell r="I50">
            <v>0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  <cell r="I54">
            <v>0</v>
          </cell>
        </row>
        <row r="56">
          <cell r="E56">
            <v>0</v>
          </cell>
          <cell r="H56">
            <v>0</v>
          </cell>
          <cell r="I56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34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BC SỞ GTVT "/>
      <sheetName val="BC P-KHDT"/>
      <sheetName val="BÁO CÁO THÁNG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Sheet1"/>
    </sheetNames>
    <sheetDataSet>
      <sheetData sheetId="0" refreshError="1"/>
      <sheetData sheetId="1" refreshError="1"/>
      <sheetData sheetId="2" refreshError="1"/>
      <sheetData sheetId="3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3</v>
          </cell>
          <cell r="H10">
            <v>80</v>
          </cell>
          <cell r="I10">
            <v>83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31</v>
          </cell>
          <cell r="H14">
            <v>465</v>
          </cell>
          <cell r="I14">
            <v>496</v>
          </cell>
        </row>
        <row r="15">
          <cell r="E15">
            <v>13</v>
          </cell>
          <cell r="H15">
            <v>195</v>
          </cell>
          <cell r="I15">
            <v>208</v>
          </cell>
        </row>
        <row r="16">
          <cell r="E16">
            <v>18</v>
          </cell>
          <cell r="H16">
            <v>270</v>
          </cell>
          <cell r="I16">
            <v>288</v>
          </cell>
        </row>
        <row r="17">
          <cell r="E17">
            <v>0</v>
          </cell>
          <cell r="H17">
            <v>0</v>
          </cell>
          <cell r="I17">
            <v>0</v>
          </cell>
        </row>
        <row r="18">
          <cell r="E18">
            <v>2</v>
          </cell>
          <cell r="H18">
            <v>30</v>
          </cell>
          <cell r="I18">
            <v>32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105</v>
          </cell>
          <cell r="H21">
            <v>2219</v>
          </cell>
          <cell r="I21">
            <v>2350</v>
          </cell>
        </row>
        <row r="23">
          <cell r="E23">
            <v>1</v>
          </cell>
          <cell r="H23">
            <v>28</v>
          </cell>
          <cell r="I23">
            <v>29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76</v>
          </cell>
          <cell r="I29">
            <v>79</v>
          </cell>
        </row>
        <row r="30">
          <cell r="E30">
            <v>4</v>
          </cell>
          <cell r="H30">
            <v>91</v>
          </cell>
          <cell r="I30">
            <v>95</v>
          </cell>
        </row>
        <row r="32">
          <cell r="E32">
            <v>30</v>
          </cell>
          <cell r="H32">
            <v>450</v>
          </cell>
          <cell r="I32">
            <v>480</v>
          </cell>
        </row>
        <row r="34">
          <cell r="E34">
            <v>6</v>
          </cell>
          <cell r="H34">
            <v>151</v>
          </cell>
          <cell r="I34">
            <v>157</v>
          </cell>
        </row>
        <row r="35">
          <cell r="E35">
            <v>11</v>
          </cell>
          <cell r="H35">
            <v>268</v>
          </cell>
          <cell r="I35">
            <v>279</v>
          </cell>
        </row>
        <row r="36">
          <cell r="E36">
            <v>2</v>
          </cell>
          <cell r="H36">
            <v>57</v>
          </cell>
          <cell r="I36">
            <v>60</v>
          </cell>
        </row>
        <row r="38">
          <cell r="E38">
            <v>24</v>
          </cell>
          <cell r="H38">
            <v>373</v>
          </cell>
          <cell r="I38">
            <v>397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5">
          <cell r="E45">
            <v>1</v>
          </cell>
          <cell r="H45">
            <v>38</v>
          </cell>
          <cell r="I45">
            <v>40</v>
          </cell>
        </row>
        <row r="47">
          <cell r="E47">
            <v>0</v>
          </cell>
          <cell r="H47">
            <v>0</v>
          </cell>
          <cell r="I47">
            <v>0</v>
          </cell>
        </row>
        <row r="49">
          <cell r="E49">
            <v>1</v>
          </cell>
          <cell r="H49">
            <v>15</v>
          </cell>
          <cell r="I49">
            <v>16</v>
          </cell>
        </row>
        <row r="50">
          <cell r="E50">
            <v>4</v>
          </cell>
          <cell r="H50">
            <v>60</v>
          </cell>
          <cell r="I50">
            <v>64</v>
          </cell>
        </row>
        <row r="52">
          <cell r="E52">
            <v>1</v>
          </cell>
          <cell r="H52">
            <v>42</v>
          </cell>
          <cell r="I52">
            <v>44</v>
          </cell>
        </row>
        <row r="54">
          <cell r="E54">
            <v>0</v>
          </cell>
          <cell r="H54">
            <v>0</v>
          </cell>
          <cell r="I54">
            <v>0</v>
          </cell>
        </row>
        <row r="56">
          <cell r="E56">
            <v>0</v>
          </cell>
          <cell r="H56">
            <v>0</v>
          </cell>
          <cell r="I56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8">
          <cell r="E58">
            <v>1</v>
          </cell>
          <cell r="H58">
            <v>45</v>
          </cell>
          <cell r="I58">
            <v>47</v>
          </cell>
        </row>
        <row r="62">
          <cell r="E62">
            <v>1</v>
          </cell>
          <cell r="H62">
            <v>39</v>
          </cell>
          <cell r="I62">
            <v>41</v>
          </cell>
        </row>
        <row r="64">
          <cell r="E64">
            <v>1</v>
          </cell>
          <cell r="H64">
            <v>40</v>
          </cell>
          <cell r="I64">
            <v>42</v>
          </cell>
        </row>
        <row r="66">
          <cell r="E66">
            <v>0</v>
          </cell>
          <cell r="H66">
            <v>0</v>
          </cell>
          <cell r="I66">
            <v>0</v>
          </cell>
        </row>
        <row r="68">
          <cell r="E68">
            <v>0</v>
          </cell>
          <cell r="H68">
            <v>0</v>
          </cell>
          <cell r="I68">
            <v>0</v>
          </cell>
        </row>
        <row r="70">
          <cell r="E70">
            <v>0</v>
          </cell>
          <cell r="H70">
            <v>0</v>
          </cell>
          <cell r="I70">
            <v>0</v>
          </cell>
        </row>
      </sheetData>
      <sheetData sheetId="4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4</v>
          </cell>
          <cell r="H10">
            <v>112</v>
          </cell>
          <cell r="I10">
            <v>116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33</v>
          </cell>
          <cell r="H14">
            <v>495</v>
          </cell>
          <cell r="I14">
            <v>528</v>
          </cell>
        </row>
        <row r="15">
          <cell r="E15">
            <v>4</v>
          </cell>
          <cell r="H15">
            <v>60</v>
          </cell>
          <cell r="I15">
            <v>64</v>
          </cell>
        </row>
        <row r="16">
          <cell r="E16">
            <v>12</v>
          </cell>
          <cell r="H16">
            <v>180</v>
          </cell>
          <cell r="I16">
            <v>192</v>
          </cell>
        </row>
        <row r="17">
          <cell r="E17">
            <v>0</v>
          </cell>
          <cell r="H17">
            <v>0</v>
          </cell>
          <cell r="I17">
            <v>0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94</v>
          </cell>
          <cell r="H21">
            <v>1942</v>
          </cell>
          <cell r="I21">
            <v>2058</v>
          </cell>
        </row>
        <row r="23">
          <cell r="E23">
            <v>1</v>
          </cell>
          <cell r="H23">
            <v>28</v>
          </cell>
          <cell r="I23">
            <v>30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48</v>
          </cell>
          <cell r="I29">
            <v>50</v>
          </cell>
        </row>
        <row r="30">
          <cell r="E30">
            <v>2</v>
          </cell>
          <cell r="H30">
            <v>48</v>
          </cell>
          <cell r="I30">
            <v>50</v>
          </cell>
        </row>
        <row r="32">
          <cell r="E32">
            <v>29</v>
          </cell>
          <cell r="H32">
            <v>435</v>
          </cell>
          <cell r="I32">
            <v>464</v>
          </cell>
        </row>
        <row r="34">
          <cell r="E34">
            <v>6</v>
          </cell>
          <cell r="H34">
            <v>150</v>
          </cell>
          <cell r="I34">
            <v>156</v>
          </cell>
        </row>
        <row r="35">
          <cell r="E35">
            <v>5</v>
          </cell>
          <cell r="H35">
            <v>131</v>
          </cell>
          <cell r="I35">
            <v>136</v>
          </cell>
        </row>
        <row r="36">
          <cell r="E36">
            <v>2</v>
          </cell>
          <cell r="H36">
            <v>57</v>
          </cell>
          <cell r="I36">
            <v>60</v>
          </cell>
        </row>
        <row r="38">
          <cell r="E38">
            <v>26</v>
          </cell>
          <cell r="H38">
            <v>416</v>
          </cell>
          <cell r="I38">
            <v>442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7">
          <cell r="E47">
            <v>0</v>
          </cell>
          <cell r="H47">
            <v>0</v>
          </cell>
          <cell r="I47">
            <v>0</v>
          </cell>
        </row>
        <row r="49">
          <cell r="E49">
            <v>1</v>
          </cell>
          <cell r="H49">
            <v>15</v>
          </cell>
          <cell r="I49">
            <v>16</v>
          </cell>
        </row>
        <row r="50">
          <cell r="E50">
            <v>3</v>
          </cell>
          <cell r="H50">
            <v>45</v>
          </cell>
          <cell r="I50">
            <v>48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  <cell r="I54">
            <v>0</v>
          </cell>
        </row>
        <row r="56">
          <cell r="E56">
            <v>1</v>
          </cell>
          <cell r="H56">
            <v>38</v>
          </cell>
          <cell r="I56">
            <v>40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8">
          <cell r="E58">
            <v>2</v>
          </cell>
          <cell r="H58">
            <v>84</v>
          </cell>
          <cell r="I58">
            <v>88</v>
          </cell>
        </row>
        <row r="62">
          <cell r="E62">
            <v>0</v>
          </cell>
          <cell r="H62">
            <v>0</v>
          </cell>
          <cell r="I62">
            <v>0</v>
          </cell>
        </row>
        <row r="64">
          <cell r="E64">
            <v>0</v>
          </cell>
          <cell r="H64">
            <v>0</v>
          </cell>
          <cell r="I64">
            <v>0</v>
          </cell>
        </row>
        <row r="66">
          <cell r="E66">
            <v>0</v>
          </cell>
          <cell r="H66">
            <v>0</v>
          </cell>
          <cell r="I66">
            <v>0</v>
          </cell>
        </row>
        <row r="68">
          <cell r="E68">
            <v>0</v>
          </cell>
          <cell r="H68">
            <v>0</v>
          </cell>
          <cell r="I68">
            <v>0</v>
          </cell>
        </row>
        <row r="70">
          <cell r="E70">
            <v>0</v>
          </cell>
          <cell r="H70">
            <v>0</v>
          </cell>
          <cell r="I70">
            <v>0</v>
          </cell>
        </row>
      </sheetData>
      <sheetData sheetId="5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44</v>
          </cell>
          <cell r="I12">
            <v>46</v>
          </cell>
        </row>
        <row r="14">
          <cell r="E14">
            <v>25</v>
          </cell>
          <cell r="H14">
            <v>375</v>
          </cell>
          <cell r="I14">
            <v>400</v>
          </cell>
        </row>
        <row r="15">
          <cell r="E15">
            <v>17</v>
          </cell>
          <cell r="H15">
            <v>255</v>
          </cell>
          <cell r="I15">
            <v>272</v>
          </cell>
        </row>
        <row r="16">
          <cell r="E16">
            <v>19</v>
          </cell>
          <cell r="H16">
            <v>285</v>
          </cell>
          <cell r="I16">
            <v>304</v>
          </cell>
        </row>
        <row r="17">
          <cell r="E17">
            <v>0</v>
          </cell>
          <cell r="H17">
            <v>0</v>
          </cell>
          <cell r="I17">
            <v>0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2</v>
          </cell>
          <cell r="H19">
            <v>30</v>
          </cell>
          <cell r="I19">
            <v>32</v>
          </cell>
        </row>
        <row r="21">
          <cell r="E21">
            <v>121</v>
          </cell>
          <cell r="H21">
            <v>2547</v>
          </cell>
          <cell r="I21">
            <v>2698</v>
          </cell>
        </row>
        <row r="23">
          <cell r="E23">
            <v>1</v>
          </cell>
          <cell r="H23">
            <v>28</v>
          </cell>
          <cell r="I23">
            <v>29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56</v>
          </cell>
          <cell r="I29">
            <v>58</v>
          </cell>
        </row>
        <row r="30">
          <cell r="E30">
            <v>5</v>
          </cell>
          <cell r="H30">
            <v>128</v>
          </cell>
          <cell r="I30">
            <v>133</v>
          </cell>
        </row>
        <row r="32">
          <cell r="E32">
            <v>31</v>
          </cell>
          <cell r="H32">
            <v>465</v>
          </cell>
          <cell r="I32">
            <v>496</v>
          </cell>
        </row>
        <row r="34">
          <cell r="E34">
            <v>6</v>
          </cell>
          <cell r="H34">
            <v>150</v>
          </cell>
          <cell r="I34">
            <v>156</v>
          </cell>
        </row>
        <row r="35">
          <cell r="E35">
            <v>8</v>
          </cell>
          <cell r="H35">
            <v>205</v>
          </cell>
          <cell r="I35">
            <v>213</v>
          </cell>
        </row>
        <row r="36">
          <cell r="E36">
            <v>2</v>
          </cell>
          <cell r="H36">
            <v>57</v>
          </cell>
          <cell r="I36">
            <v>60</v>
          </cell>
        </row>
        <row r="38">
          <cell r="E38">
            <v>29</v>
          </cell>
          <cell r="H38">
            <v>474</v>
          </cell>
          <cell r="I38">
            <v>503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7">
          <cell r="E47">
            <v>1</v>
          </cell>
          <cell r="H47">
            <v>28</v>
          </cell>
          <cell r="I47">
            <v>29</v>
          </cell>
        </row>
        <row r="49">
          <cell r="E49">
            <v>1</v>
          </cell>
          <cell r="H49">
            <v>15</v>
          </cell>
          <cell r="I49">
            <v>16</v>
          </cell>
        </row>
        <row r="50">
          <cell r="E50">
            <v>5</v>
          </cell>
          <cell r="H50">
            <v>88</v>
          </cell>
          <cell r="I50">
            <v>93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  <cell r="I54">
            <v>0</v>
          </cell>
        </row>
        <row r="56">
          <cell r="E56">
            <v>0</v>
          </cell>
          <cell r="H56">
            <v>0</v>
          </cell>
          <cell r="I56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8">
          <cell r="E58">
            <v>1</v>
          </cell>
          <cell r="H58">
            <v>44</v>
          </cell>
          <cell r="I58">
            <v>46</v>
          </cell>
        </row>
        <row r="62">
          <cell r="E62">
            <v>0</v>
          </cell>
          <cell r="H62">
            <v>0</v>
          </cell>
          <cell r="I62">
            <v>0</v>
          </cell>
        </row>
        <row r="64">
          <cell r="E64">
            <v>0</v>
          </cell>
          <cell r="H64">
            <v>0</v>
          </cell>
          <cell r="I64">
            <v>0</v>
          </cell>
        </row>
        <row r="66">
          <cell r="E66">
            <v>0</v>
          </cell>
          <cell r="H66">
            <v>0</v>
          </cell>
          <cell r="I66">
            <v>0</v>
          </cell>
        </row>
        <row r="68">
          <cell r="E68">
            <v>0</v>
          </cell>
          <cell r="H68">
            <v>0</v>
          </cell>
          <cell r="I68">
            <v>0</v>
          </cell>
        </row>
        <row r="70">
          <cell r="E70">
            <v>0</v>
          </cell>
          <cell r="H70">
            <v>0</v>
          </cell>
          <cell r="I70">
            <v>0</v>
          </cell>
        </row>
      </sheetData>
      <sheetData sheetId="6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3</v>
          </cell>
          <cell r="H10">
            <v>80</v>
          </cell>
          <cell r="I10">
            <v>83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23</v>
          </cell>
          <cell r="H14">
            <v>345</v>
          </cell>
          <cell r="I14">
            <v>368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15</v>
          </cell>
          <cell r="H16">
            <v>225</v>
          </cell>
          <cell r="I16">
            <v>240</v>
          </cell>
        </row>
        <row r="17">
          <cell r="E17">
            <v>0</v>
          </cell>
          <cell r="H17">
            <v>0</v>
          </cell>
          <cell r="I17">
            <v>0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84</v>
          </cell>
          <cell r="H21">
            <v>1474</v>
          </cell>
          <cell r="I21">
            <v>1567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76</v>
          </cell>
          <cell r="I29">
            <v>79</v>
          </cell>
        </row>
        <row r="30">
          <cell r="E30">
            <v>6</v>
          </cell>
          <cell r="H30">
            <v>139</v>
          </cell>
          <cell r="I30">
            <v>145</v>
          </cell>
        </row>
        <row r="32">
          <cell r="E32">
            <v>29</v>
          </cell>
          <cell r="H32">
            <v>435</v>
          </cell>
          <cell r="I32">
            <v>464</v>
          </cell>
        </row>
        <row r="34">
          <cell r="E34">
            <v>6</v>
          </cell>
          <cell r="H34">
            <v>158</v>
          </cell>
          <cell r="I34">
            <v>164</v>
          </cell>
        </row>
        <row r="35">
          <cell r="E35">
            <v>8</v>
          </cell>
          <cell r="H35">
            <v>216</v>
          </cell>
          <cell r="I35">
            <v>224</v>
          </cell>
        </row>
        <row r="36">
          <cell r="E36">
            <v>2</v>
          </cell>
          <cell r="H36">
            <v>57</v>
          </cell>
          <cell r="I36">
            <v>60</v>
          </cell>
        </row>
        <row r="38">
          <cell r="E38">
            <v>23</v>
          </cell>
          <cell r="H38">
            <v>345</v>
          </cell>
          <cell r="I38">
            <v>368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5">
          <cell r="E45">
            <v>1</v>
          </cell>
          <cell r="H45">
            <v>38</v>
          </cell>
          <cell r="I45">
            <v>40</v>
          </cell>
        </row>
        <row r="47">
          <cell r="E47">
            <v>1</v>
          </cell>
          <cell r="H47">
            <v>28</v>
          </cell>
          <cell r="I47">
            <v>29</v>
          </cell>
        </row>
        <row r="49">
          <cell r="E49">
            <v>1</v>
          </cell>
          <cell r="H49">
            <v>15</v>
          </cell>
          <cell r="I49">
            <v>16</v>
          </cell>
        </row>
        <row r="50">
          <cell r="E50">
            <v>4</v>
          </cell>
          <cell r="H50">
            <v>73</v>
          </cell>
          <cell r="I50">
            <v>77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  <cell r="I54">
            <v>0</v>
          </cell>
        </row>
        <row r="56">
          <cell r="E56">
            <v>0</v>
          </cell>
          <cell r="H56">
            <v>0</v>
          </cell>
          <cell r="I56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8">
          <cell r="E58">
            <v>2</v>
          </cell>
          <cell r="H58">
            <v>85</v>
          </cell>
          <cell r="I58">
            <v>89</v>
          </cell>
        </row>
        <row r="62">
          <cell r="E62">
            <v>1</v>
          </cell>
          <cell r="H62">
            <v>39</v>
          </cell>
          <cell r="I62">
            <v>41</v>
          </cell>
        </row>
        <row r="64">
          <cell r="E64">
            <v>0</v>
          </cell>
          <cell r="H64">
            <v>0</v>
          </cell>
          <cell r="I64">
            <v>0</v>
          </cell>
        </row>
        <row r="66">
          <cell r="E66">
            <v>0</v>
          </cell>
          <cell r="H66">
            <v>0</v>
          </cell>
          <cell r="I66">
            <v>0</v>
          </cell>
        </row>
        <row r="68">
          <cell r="E68">
            <v>0</v>
          </cell>
          <cell r="H68">
            <v>0</v>
          </cell>
          <cell r="I68">
            <v>0</v>
          </cell>
        </row>
        <row r="70">
          <cell r="E70">
            <v>0</v>
          </cell>
          <cell r="H70">
            <v>0</v>
          </cell>
          <cell r="I70">
            <v>0</v>
          </cell>
        </row>
      </sheetData>
      <sheetData sheetId="7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3</v>
          </cell>
          <cell r="H10">
            <v>83</v>
          </cell>
          <cell r="I10">
            <v>86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44</v>
          </cell>
          <cell r="I12">
            <v>46</v>
          </cell>
        </row>
        <row r="14">
          <cell r="E14">
            <v>22</v>
          </cell>
          <cell r="H14">
            <v>330</v>
          </cell>
          <cell r="I14">
            <v>352</v>
          </cell>
        </row>
        <row r="15">
          <cell r="E15">
            <v>9</v>
          </cell>
          <cell r="H15">
            <v>135</v>
          </cell>
          <cell r="I15">
            <v>144</v>
          </cell>
        </row>
        <row r="16">
          <cell r="E16">
            <v>19</v>
          </cell>
          <cell r="H16">
            <v>285</v>
          </cell>
          <cell r="I16">
            <v>304</v>
          </cell>
        </row>
        <row r="17">
          <cell r="E17">
            <v>0</v>
          </cell>
          <cell r="H17">
            <v>0</v>
          </cell>
          <cell r="I17">
            <v>0</v>
          </cell>
        </row>
        <row r="18">
          <cell r="E18">
            <v>0</v>
          </cell>
          <cell r="H18">
            <v>0</v>
          </cell>
          <cell r="I18">
            <v>0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78</v>
          </cell>
          <cell r="H21">
            <v>1302</v>
          </cell>
          <cell r="I21">
            <v>1386</v>
          </cell>
        </row>
        <row r="23">
          <cell r="E23">
            <v>1</v>
          </cell>
          <cell r="H23">
            <v>28</v>
          </cell>
          <cell r="I23">
            <v>29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56</v>
          </cell>
          <cell r="I29">
            <v>58</v>
          </cell>
        </row>
        <row r="30">
          <cell r="E30">
            <v>4</v>
          </cell>
          <cell r="H30">
            <v>108</v>
          </cell>
          <cell r="I30">
            <v>112</v>
          </cell>
        </row>
        <row r="32">
          <cell r="E32">
            <v>28</v>
          </cell>
          <cell r="H32">
            <v>420</v>
          </cell>
          <cell r="I32">
            <v>448</v>
          </cell>
        </row>
        <row r="34">
          <cell r="E34">
            <v>6</v>
          </cell>
          <cell r="H34">
            <v>158</v>
          </cell>
          <cell r="I34">
            <v>164</v>
          </cell>
        </row>
        <row r="35">
          <cell r="E35">
            <v>7</v>
          </cell>
          <cell r="H35">
            <v>180</v>
          </cell>
          <cell r="I35">
            <v>187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21</v>
          </cell>
          <cell r="H38">
            <v>315</v>
          </cell>
          <cell r="I38">
            <v>336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7">
          <cell r="E47">
            <v>1</v>
          </cell>
          <cell r="H47">
            <v>28</v>
          </cell>
          <cell r="I47">
            <v>29</v>
          </cell>
        </row>
        <row r="49">
          <cell r="E49">
            <v>1</v>
          </cell>
          <cell r="H49">
            <v>15</v>
          </cell>
          <cell r="I49">
            <v>16</v>
          </cell>
        </row>
        <row r="50">
          <cell r="E50">
            <v>4</v>
          </cell>
          <cell r="H50">
            <v>73</v>
          </cell>
          <cell r="I50">
            <v>77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  <cell r="I54">
            <v>0</v>
          </cell>
        </row>
        <row r="56">
          <cell r="E56">
            <v>1</v>
          </cell>
          <cell r="H56">
            <v>38</v>
          </cell>
          <cell r="I56">
            <v>40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8">
          <cell r="E58">
            <v>1</v>
          </cell>
          <cell r="H58">
            <v>44</v>
          </cell>
          <cell r="I58">
            <v>46</v>
          </cell>
        </row>
        <row r="62">
          <cell r="E62">
            <v>0</v>
          </cell>
          <cell r="H62">
            <v>0</v>
          </cell>
          <cell r="I62">
            <v>0</v>
          </cell>
        </row>
        <row r="64">
          <cell r="E64">
            <v>0</v>
          </cell>
          <cell r="H64">
            <v>0</v>
          </cell>
          <cell r="I64">
            <v>0</v>
          </cell>
        </row>
        <row r="66">
          <cell r="E66">
            <v>0</v>
          </cell>
          <cell r="H66">
            <v>0</v>
          </cell>
          <cell r="I66">
            <v>0</v>
          </cell>
        </row>
        <row r="68">
          <cell r="E68">
            <v>0</v>
          </cell>
          <cell r="H68">
            <v>0</v>
          </cell>
          <cell r="I68">
            <v>0</v>
          </cell>
        </row>
        <row r="70">
          <cell r="E70">
            <v>0</v>
          </cell>
          <cell r="H70">
            <v>0</v>
          </cell>
          <cell r="I70">
            <v>0</v>
          </cell>
        </row>
      </sheetData>
      <sheetData sheetId="8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56</v>
          </cell>
          <cell r="I10">
            <v>58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44</v>
          </cell>
          <cell r="I12">
            <v>46</v>
          </cell>
        </row>
        <row r="14">
          <cell r="E14">
            <v>23</v>
          </cell>
          <cell r="H14">
            <v>345</v>
          </cell>
          <cell r="I14">
            <v>368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17</v>
          </cell>
          <cell r="H16">
            <v>255</v>
          </cell>
          <cell r="I16">
            <v>272</v>
          </cell>
        </row>
        <row r="17">
          <cell r="E17">
            <v>0</v>
          </cell>
          <cell r="H17">
            <v>0</v>
          </cell>
          <cell r="I17">
            <v>0</v>
          </cell>
        </row>
        <row r="18">
          <cell r="E18">
            <v>0</v>
          </cell>
          <cell r="H18">
            <v>0</v>
          </cell>
          <cell r="I18">
            <v>0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80</v>
          </cell>
          <cell r="H21">
            <v>1310</v>
          </cell>
          <cell r="I21">
            <v>1395</v>
          </cell>
        </row>
        <row r="23">
          <cell r="E23">
            <v>1</v>
          </cell>
          <cell r="H23">
            <v>28</v>
          </cell>
          <cell r="I23">
            <v>29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56</v>
          </cell>
          <cell r="I29">
            <v>58</v>
          </cell>
        </row>
        <row r="30">
          <cell r="E30">
            <v>2</v>
          </cell>
          <cell r="H30">
            <v>39</v>
          </cell>
          <cell r="I30">
            <v>41</v>
          </cell>
        </row>
        <row r="32">
          <cell r="E32">
            <v>25</v>
          </cell>
          <cell r="H32">
            <v>375</v>
          </cell>
          <cell r="I32">
            <v>400</v>
          </cell>
        </row>
        <row r="34">
          <cell r="E34">
            <v>5</v>
          </cell>
          <cell r="H34">
            <v>130</v>
          </cell>
          <cell r="I34">
            <v>135</v>
          </cell>
        </row>
        <row r="35">
          <cell r="E35">
            <v>4</v>
          </cell>
          <cell r="H35">
            <v>106</v>
          </cell>
          <cell r="I35">
            <v>110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21</v>
          </cell>
          <cell r="H38">
            <v>315</v>
          </cell>
          <cell r="I38">
            <v>336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7">
          <cell r="E47">
            <v>1</v>
          </cell>
          <cell r="H47">
            <v>28</v>
          </cell>
          <cell r="I47">
            <v>29</v>
          </cell>
        </row>
        <row r="49">
          <cell r="E49">
            <v>1</v>
          </cell>
          <cell r="H49">
            <v>15</v>
          </cell>
          <cell r="I49">
            <v>16</v>
          </cell>
        </row>
        <row r="50">
          <cell r="E50">
            <v>4</v>
          </cell>
          <cell r="H50">
            <v>60</v>
          </cell>
          <cell r="I50">
            <v>64</v>
          </cell>
        </row>
        <row r="52">
          <cell r="E52">
            <v>2</v>
          </cell>
          <cell r="H52">
            <v>76</v>
          </cell>
          <cell r="I52">
            <v>80</v>
          </cell>
        </row>
        <row r="54">
          <cell r="E54">
            <v>1</v>
          </cell>
          <cell r="H54">
            <v>44</v>
          </cell>
          <cell r="I54">
            <v>46</v>
          </cell>
        </row>
        <row r="56">
          <cell r="E56">
            <v>0</v>
          </cell>
          <cell r="H56">
            <v>0</v>
          </cell>
          <cell r="I56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8">
          <cell r="E58">
            <v>2</v>
          </cell>
          <cell r="H58">
            <v>84</v>
          </cell>
          <cell r="I58">
            <v>88</v>
          </cell>
        </row>
        <row r="62">
          <cell r="E62">
            <v>0</v>
          </cell>
          <cell r="H62">
            <v>0</v>
          </cell>
          <cell r="I62">
            <v>0</v>
          </cell>
        </row>
        <row r="64">
          <cell r="E64">
            <v>0</v>
          </cell>
          <cell r="H64">
            <v>0</v>
          </cell>
          <cell r="I64">
            <v>0</v>
          </cell>
        </row>
        <row r="66">
          <cell r="E66">
            <v>0</v>
          </cell>
          <cell r="H66">
            <v>0</v>
          </cell>
          <cell r="I66">
            <v>0</v>
          </cell>
        </row>
        <row r="68">
          <cell r="E68">
            <v>0</v>
          </cell>
          <cell r="H68">
            <v>0</v>
          </cell>
          <cell r="I68">
            <v>0</v>
          </cell>
        </row>
        <row r="70">
          <cell r="E70">
            <v>0</v>
          </cell>
          <cell r="H70">
            <v>0</v>
          </cell>
          <cell r="I70">
            <v>0</v>
          </cell>
        </row>
      </sheetData>
      <sheetData sheetId="9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4</v>
          </cell>
          <cell r="H10">
            <v>107</v>
          </cell>
          <cell r="I10">
            <v>111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27</v>
          </cell>
          <cell r="H14">
            <v>405</v>
          </cell>
          <cell r="I14">
            <v>432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18</v>
          </cell>
          <cell r="H16">
            <v>270</v>
          </cell>
          <cell r="I16">
            <v>288</v>
          </cell>
        </row>
        <row r="17">
          <cell r="E17">
            <v>0</v>
          </cell>
          <cell r="H17">
            <v>0</v>
          </cell>
          <cell r="I17">
            <v>0</v>
          </cell>
        </row>
        <row r="18">
          <cell r="E18">
            <v>0</v>
          </cell>
          <cell r="H18">
            <v>0</v>
          </cell>
          <cell r="I18">
            <v>0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84</v>
          </cell>
          <cell r="H21">
            <v>1600</v>
          </cell>
          <cell r="I21">
            <v>1698</v>
          </cell>
        </row>
        <row r="23">
          <cell r="E23">
            <v>1</v>
          </cell>
          <cell r="H23">
            <v>28</v>
          </cell>
          <cell r="I23">
            <v>29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76</v>
          </cell>
          <cell r="I29">
            <v>79</v>
          </cell>
        </row>
        <row r="30">
          <cell r="E30">
            <v>5</v>
          </cell>
          <cell r="H30">
            <v>119</v>
          </cell>
          <cell r="I30">
            <v>124</v>
          </cell>
        </row>
        <row r="32">
          <cell r="E32">
            <v>31</v>
          </cell>
          <cell r="H32">
            <v>465</v>
          </cell>
          <cell r="I32">
            <v>496</v>
          </cell>
        </row>
        <row r="34">
          <cell r="E34">
            <v>6</v>
          </cell>
          <cell r="H34">
            <v>158</v>
          </cell>
          <cell r="I34">
            <v>164</v>
          </cell>
        </row>
        <row r="35">
          <cell r="E35">
            <v>9</v>
          </cell>
          <cell r="H35">
            <v>225</v>
          </cell>
          <cell r="I35">
            <v>234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20</v>
          </cell>
          <cell r="H38">
            <v>300</v>
          </cell>
          <cell r="I38">
            <v>320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7">
          <cell r="E47">
            <v>0</v>
          </cell>
          <cell r="H47">
            <v>0</v>
          </cell>
          <cell r="I47">
            <v>0</v>
          </cell>
        </row>
        <row r="49">
          <cell r="E49">
            <v>1</v>
          </cell>
          <cell r="H49">
            <v>15</v>
          </cell>
          <cell r="I49">
            <v>16</v>
          </cell>
        </row>
        <row r="50">
          <cell r="E50">
            <v>4</v>
          </cell>
          <cell r="H50">
            <v>73</v>
          </cell>
          <cell r="I50">
            <v>77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  <cell r="I54">
            <v>0</v>
          </cell>
        </row>
        <row r="56">
          <cell r="E56">
            <v>0</v>
          </cell>
          <cell r="H56">
            <v>0</v>
          </cell>
          <cell r="I56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8">
          <cell r="E58">
            <v>1</v>
          </cell>
          <cell r="H58">
            <v>45</v>
          </cell>
          <cell r="I58">
            <v>47</v>
          </cell>
        </row>
        <row r="62">
          <cell r="E62">
            <v>0</v>
          </cell>
          <cell r="H62">
            <v>0</v>
          </cell>
          <cell r="I62">
            <v>0</v>
          </cell>
        </row>
        <row r="64">
          <cell r="E64">
            <v>1</v>
          </cell>
          <cell r="H64">
            <v>40</v>
          </cell>
          <cell r="I64">
            <v>42</v>
          </cell>
        </row>
        <row r="66">
          <cell r="E66">
            <v>0</v>
          </cell>
          <cell r="H66">
            <v>0</v>
          </cell>
          <cell r="I66">
            <v>0</v>
          </cell>
        </row>
        <row r="68">
          <cell r="E68">
            <v>0</v>
          </cell>
          <cell r="H68">
            <v>0</v>
          </cell>
          <cell r="I68">
            <v>0</v>
          </cell>
        </row>
        <row r="70">
          <cell r="E70">
            <v>0</v>
          </cell>
          <cell r="H70">
            <v>0</v>
          </cell>
          <cell r="I70">
            <v>0</v>
          </cell>
        </row>
      </sheetData>
      <sheetData sheetId="10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6</v>
          </cell>
          <cell r="H10">
            <v>164</v>
          </cell>
          <cell r="I10">
            <v>170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28</v>
          </cell>
          <cell r="H14">
            <v>420</v>
          </cell>
          <cell r="I14">
            <v>448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19</v>
          </cell>
          <cell r="H16">
            <v>285</v>
          </cell>
          <cell r="I16">
            <v>304</v>
          </cell>
        </row>
        <row r="17">
          <cell r="E17">
            <v>0</v>
          </cell>
          <cell r="H17">
            <v>0</v>
          </cell>
          <cell r="I17">
            <v>0</v>
          </cell>
        </row>
        <row r="18">
          <cell r="E18">
            <v>0</v>
          </cell>
          <cell r="H18">
            <v>0</v>
          </cell>
          <cell r="I18">
            <v>0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102</v>
          </cell>
          <cell r="H21">
            <v>2100</v>
          </cell>
          <cell r="I21">
            <v>2225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76</v>
          </cell>
          <cell r="I29">
            <v>79</v>
          </cell>
        </row>
        <row r="30">
          <cell r="E30">
            <v>4</v>
          </cell>
          <cell r="H30">
            <v>108</v>
          </cell>
          <cell r="I30">
            <v>112</v>
          </cell>
        </row>
        <row r="32">
          <cell r="E32">
            <v>30</v>
          </cell>
          <cell r="H32">
            <v>450</v>
          </cell>
          <cell r="I32">
            <v>480</v>
          </cell>
        </row>
        <row r="34">
          <cell r="E34">
            <v>6</v>
          </cell>
          <cell r="H34">
            <v>152</v>
          </cell>
          <cell r="I34">
            <v>158</v>
          </cell>
        </row>
        <row r="35">
          <cell r="E35">
            <v>10</v>
          </cell>
          <cell r="H35">
            <v>240</v>
          </cell>
          <cell r="I35">
            <v>250</v>
          </cell>
        </row>
        <row r="36">
          <cell r="E36">
            <v>12</v>
          </cell>
          <cell r="H36">
            <v>61</v>
          </cell>
          <cell r="I36">
            <v>64</v>
          </cell>
        </row>
        <row r="38">
          <cell r="E38">
            <v>25</v>
          </cell>
          <cell r="H38">
            <v>388</v>
          </cell>
          <cell r="I38">
            <v>413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7">
          <cell r="E47">
            <v>1</v>
          </cell>
          <cell r="H47">
            <v>28</v>
          </cell>
          <cell r="I47">
            <v>29</v>
          </cell>
        </row>
        <row r="49">
          <cell r="E49">
            <v>1</v>
          </cell>
          <cell r="H49">
            <v>15</v>
          </cell>
          <cell r="I49">
            <v>16</v>
          </cell>
        </row>
        <row r="50">
          <cell r="E50">
            <v>3</v>
          </cell>
          <cell r="H50">
            <v>58</v>
          </cell>
          <cell r="I50">
            <v>61</v>
          </cell>
        </row>
        <row r="52">
          <cell r="E52">
            <v>3</v>
          </cell>
          <cell r="H52">
            <v>128</v>
          </cell>
          <cell r="I52">
            <v>134</v>
          </cell>
        </row>
        <row r="54">
          <cell r="E54">
            <v>0</v>
          </cell>
          <cell r="H54">
            <v>0</v>
          </cell>
          <cell r="I54">
            <v>0</v>
          </cell>
        </row>
        <row r="56">
          <cell r="E56">
            <v>0</v>
          </cell>
          <cell r="H56">
            <v>0</v>
          </cell>
          <cell r="I56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8">
          <cell r="E58">
            <v>2</v>
          </cell>
          <cell r="H58">
            <v>84</v>
          </cell>
          <cell r="I58">
            <v>88</v>
          </cell>
        </row>
        <row r="62">
          <cell r="E62">
            <v>1</v>
          </cell>
          <cell r="H62">
            <v>39</v>
          </cell>
          <cell r="I62">
            <v>41</v>
          </cell>
        </row>
        <row r="64">
          <cell r="E64">
            <v>0</v>
          </cell>
          <cell r="H64">
            <v>0</v>
          </cell>
          <cell r="I64">
            <v>0</v>
          </cell>
        </row>
        <row r="66">
          <cell r="E66">
            <v>1</v>
          </cell>
          <cell r="H66">
            <v>40</v>
          </cell>
          <cell r="I66">
            <v>42</v>
          </cell>
        </row>
        <row r="68">
          <cell r="E68">
            <v>0</v>
          </cell>
          <cell r="H68">
            <v>0</v>
          </cell>
          <cell r="I68">
            <v>0</v>
          </cell>
        </row>
        <row r="70">
          <cell r="E70">
            <v>0</v>
          </cell>
          <cell r="H70">
            <v>0</v>
          </cell>
          <cell r="I70">
            <v>0</v>
          </cell>
        </row>
      </sheetData>
      <sheetData sheetId="1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28</v>
          </cell>
          <cell r="I10">
            <v>29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32</v>
          </cell>
          <cell r="H14">
            <v>480</v>
          </cell>
          <cell r="I14">
            <v>512</v>
          </cell>
        </row>
        <row r="15">
          <cell r="E15">
            <v>6</v>
          </cell>
          <cell r="H15">
            <v>90</v>
          </cell>
          <cell r="I15">
            <v>96</v>
          </cell>
        </row>
        <row r="16">
          <cell r="E16">
            <v>15</v>
          </cell>
          <cell r="H16">
            <v>225</v>
          </cell>
          <cell r="I16">
            <v>240</v>
          </cell>
        </row>
        <row r="17">
          <cell r="E17">
            <v>0</v>
          </cell>
          <cell r="H17">
            <v>0</v>
          </cell>
          <cell r="I17">
            <v>0</v>
          </cell>
        </row>
        <row r="18">
          <cell r="E18">
            <v>0</v>
          </cell>
          <cell r="H18">
            <v>0</v>
          </cell>
          <cell r="I18">
            <v>0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95</v>
          </cell>
          <cell r="H21">
            <v>1869</v>
          </cell>
          <cell r="I21">
            <v>1982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68</v>
          </cell>
          <cell r="I29">
            <v>71</v>
          </cell>
        </row>
        <row r="30">
          <cell r="E30">
            <v>2</v>
          </cell>
          <cell r="H30">
            <v>52</v>
          </cell>
          <cell r="I30">
            <v>54</v>
          </cell>
        </row>
        <row r="32">
          <cell r="E32">
            <v>29</v>
          </cell>
          <cell r="H32">
            <v>435</v>
          </cell>
          <cell r="I32">
            <v>464</v>
          </cell>
        </row>
        <row r="34">
          <cell r="E34">
            <v>6</v>
          </cell>
          <cell r="H34">
            <v>159</v>
          </cell>
          <cell r="I34">
            <v>165</v>
          </cell>
        </row>
        <row r="35">
          <cell r="E35">
            <v>6</v>
          </cell>
          <cell r="H35">
            <v>156</v>
          </cell>
          <cell r="I35">
            <v>162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24</v>
          </cell>
          <cell r="H38">
            <v>373</v>
          </cell>
          <cell r="I38">
            <v>397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5">
          <cell r="E45">
            <v>1</v>
          </cell>
          <cell r="H45">
            <v>38</v>
          </cell>
          <cell r="I45">
            <v>40</v>
          </cell>
        </row>
        <row r="47">
          <cell r="E47">
            <v>0</v>
          </cell>
          <cell r="H47">
            <v>0</v>
          </cell>
          <cell r="I47">
            <v>0</v>
          </cell>
        </row>
        <row r="49">
          <cell r="E49">
            <v>1</v>
          </cell>
          <cell r="H49">
            <v>15</v>
          </cell>
          <cell r="I49">
            <v>16</v>
          </cell>
        </row>
        <row r="50">
          <cell r="E50">
            <v>3</v>
          </cell>
          <cell r="H50">
            <v>58</v>
          </cell>
          <cell r="I50">
            <v>61</v>
          </cell>
        </row>
        <row r="52">
          <cell r="E52">
            <v>1</v>
          </cell>
          <cell r="H52">
            <v>42</v>
          </cell>
          <cell r="I52">
            <v>44</v>
          </cell>
        </row>
        <row r="54">
          <cell r="E54">
            <v>0</v>
          </cell>
          <cell r="H54">
            <v>0</v>
          </cell>
          <cell r="I54">
            <v>0</v>
          </cell>
        </row>
        <row r="56">
          <cell r="E56">
            <v>1</v>
          </cell>
          <cell r="H56">
            <v>38</v>
          </cell>
          <cell r="I56">
            <v>40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8">
          <cell r="E58">
            <v>1</v>
          </cell>
          <cell r="H58">
            <v>44</v>
          </cell>
          <cell r="I58">
            <v>46</v>
          </cell>
        </row>
        <row r="62">
          <cell r="E62">
            <v>0</v>
          </cell>
          <cell r="H62">
            <v>0</v>
          </cell>
          <cell r="I62">
            <v>0</v>
          </cell>
        </row>
        <row r="64">
          <cell r="E64">
            <v>0</v>
          </cell>
          <cell r="H64">
            <v>0</v>
          </cell>
          <cell r="I64">
            <v>0</v>
          </cell>
        </row>
        <row r="66">
          <cell r="E66">
            <v>0</v>
          </cell>
          <cell r="H66">
            <v>0</v>
          </cell>
          <cell r="I66">
            <v>0</v>
          </cell>
        </row>
        <row r="68">
          <cell r="E68">
            <v>0</v>
          </cell>
          <cell r="H68">
            <v>0</v>
          </cell>
          <cell r="I68">
            <v>0</v>
          </cell>
        </row>
        <row r="70">
          <cell r="E70">
            <v>0</v>
          </cell>
          <cell r="H70">
            <v>0</v>
          </cell>
          <cell r="I70">
            <v>0</v>
          </cell>
        </row>
      </sheetData>
      <sheetData sheetId="12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3</v>
          </cell>
          <cell r="H10">
            <v>80</v>
          </cell>
          <cell r="I10">
            <v>83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44</v>
          </cell>
          <cell r="I12">
            <v>46</v>
          </cell>
        </row>
        <row r="14">
          <cell r="E14">
            <v>26</v>
          </cell>
          <cell r="H14">
            <v>390</v>
          </cell>
          <cell r="I14">
            <v>416</v>
          </cell>
        </row>
        <row r="15">
          <cell r="E15">
            <v>19</v>
          </cell>
          <cell r="H15">
            <v>285</v>
          </cell>
          <cell r="I15">
            <v>304</v>
          </cell>
        </row>
        <row r="16">
          <cell r="E16">
            <v>21</v>
          </cell>
          <cell r="H16">
            <v>315</v>
          </cell>
          <cell r="I16">
            <v>336</v>
          </cell>
        </row>
        <row r="17">
          <cell r="E17">
            <v>0</v>
          </cell>
          <cell r="H17">
            <v>0</v>
          </cell>
          <cell r="I17">
            <v>0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126</v>
          </cell>
          <cell r="H21">
            <v>2540</v>
          </cell>
          <cell r="I21">
            <v>2693</v>
          </cell>
        </row>
        <row r="23">
          <cell r="E23">
            <v>1</v>
          </cell>
          <cell r="H23">
            <v>28</v>
          </cell>
          <cell r="I23">
            <v>29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76</v>
          </cell>
          <cell r="I29">
            <v>79</v>
          </cell>
        </row>
        <row r="30">
          <cell r="E30">
            <v>5</v>
          </cell>
          <cell r="H30">
            <v>115</v>
          </cell>
          <cell r="I30">
            <v>120</v>
          </cell>
        </row>
        <row r="32">
          <cell r="E32">
            <v>32</v>
          </cell>
          <cell r="H32">
            <v>480</v>
          </cell>
          <cell r="I32">
            <v>512</v>
          </cell>
        </row>
        <row r="34">
          <cell r="E34">
            <v>6</v>
          </cell>
          <cell r="H34">
            <v>159</v>
          </cell>
          <cell r="I34">
            <v>165</v>
          </cell>
        </row>
        <row r="35">
          <cell r="E35">
            <v>9</v>
          </cell>
          <cell r="H35">
            <v>218</v>
          </cell>
          <cell r="I35">
            <v>227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32</v>
          </cell>
          <cell r="H38">
            <v>532</v>
          </cell>
          <cell r="I38">
            <v>564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7">
          <cell r="E47">
            <v>0</v>
          </cell>
          <cell r="H47">
            <v>0</v>
          </cell>
          <cell r="I47">
            <v>0</v>
          </cell>
        </row>
        <row r="49">
          <cell r="E49">
            <v>2</v>
          </cell>
          <cell r="H49">
            <v>30</v>
          </cell>
          <cell r="I49">
            <v>32</v>
          </cell>
        </row>
        <row r="50">
          <cell r="E50">
            <v>4</v>
          </cell>
          <cell r="H50">
            <v>73</v>
          </cell>
          <cell r="I50">
            <v>77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  <cell r="I54">
            <v>0</v>
          </cell>
        </row>
        <row r="56">
          <cell r="E56">
            <v>0</v>
          </cell>
          <cell r="H56">
            <v>0</v>
          </cell>
          <cell r="I56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8">
          <cell r="E58">
            <v>2</v>
          </cell>
          <cell r="H58">
            <v>85</v>
          </cell>
          <cell r="I58">
            <v>89</v>
          </cell>
        </row>
        <row r="62">
          <cell r="E62">
            <v>0</v>
          </cell>
          <cell r="H62">
            <v>0</v>
          </cell>
          <cell r="I62">
            <v>0</v>
          </cell>
        </row>
        <row r="64">
          <cell r="E64">
            <v>0</v>
          </cell>
          <cell r="H64">
            <v>0</v>
          </cell>
          <cell r="I64">
            <v>0</v>
          </cell>
        </row>
        <row r="66">
          <cell r="E66">
            <v>0</v>
          </cell>
          <cell r="H66">
            <v>0</v>
          </cell>
          <cell r="I66">
            <v>0</v>
          </cell>
        </row>
        <row r="68">
          <cell r="E68">
            <v>0</v>
          </cell>
          <cell r="H68">
            <v>0</v>
          </cell>
          <cell r="I68">
            <v>0</v>
          </cell>
        </row>
        <row r="70">
          <cell r="E70">
            <v>0</v>
          </cell>
          <cell r="H70">
            <v>0</v>
          </cell>
          <cell r="I70">
            <v>0</v>
          </cell>
        </row>
      </sheetData>
      <sheetData sheetId="13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28</v>
          </cell>
          <cell r="I10">
            <v>29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21</v>
          </cell>
          <cell r="H14">
            <v>315</v>
          </cell>
          <cell r="I14">
            <v>336</v>
          </cell>
        </row>
        <row r="15">
          <cell r="E15">
            <v>9</v>
          </cell>
          <cell r="H15">
            <v>135</v>
          </cell>
          <cell r="I15">
            <v>144</v>
          </cell>
        </row>
        <row r="16">
          <cell r="E16">
            <v>20</v>
          </cell>
          <cell r="H16">
            <v>300</v>
          </cell>
          <cell r="I16">
            <v>320</v>
          </cell>
        </row>
        <row r="17">
          <cell r="E17">
            <v>0</v>
          </cell>
          <cell r="H17">
            <v>0</v>
          </cell>
          <cell r="I17">
            <v>0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81</v>
          </cell>
          <cell r="H21">
            <v>1407</v>
          </cell>
          <cell r="I21">
            <v>1496</v>
          </cell>
        </row>
        <row r="23">
          <cell r="E23">
            <v>1</v>
          </cell>
          <cell r="H23">
            <v>28</v>
          </cell>
          <cell r="I23">
            <v>29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48</v>
          </cell>
          <cell r="I29">
            <v>50</v>
          </cell>
        </row>
        <row r="30">
          <cell r="E30">
            <v>2</v>
          </cell>
          <cell r="H30">
            <v>48</v>
          </cell>
          <cell r="I30">
            <v>50</v>
          </cell>
        </row>
        <row r="32">
          <cell r="E32">
            <v>29</v>
          </cell>
          <cell r="H32">
            <v>435</v>
          </cell>
          <cell r="I32">
            <v>464</v>
          </cell>
        </row>
        <row r="34">
          <cell r="E34">
            <v>6</v>
          </cell>
          <cell r="H34">
            <v>151</v>
          </cell>
          <cell r="I34">
            <v>157</v>
          </cell>
        </row>
        <row r="35">
          <cell r="E35">
            <v>8</v>
          </cell>
          <cell r="H35">
            <v>203</v>
          </cell>
          <cell r="I35">
            <v>211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21</v>
          </cell>
          <cell r="H38">
            <v>315</v>
          </cell>
          <cell r="I38">
            <v>336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7">
          <cell r="E47">
            <v>1</v>
          </cell>
          <cell r="H47">
            <v>28</v>
          </cell>
          <cell r="I47">
            <v>29</v>
          </cell>
        </row>
        <row r="49">
          <cell r="E49">
            <v>1</v>
          </cell>
          <cell r="H49">
            <v>15</v>
          </cell>
          <cell r="I49">
            <v>16</v>
          </cell>
        </row>
        <row r="50">
          <cell r="E50">
            <v>4</v>
          </cell>
          <cell r="H50">
            <v>73</v>
          </cell>
          <cell r="I50">
            <v>77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  <cell r="I54">
            <v>0</v>
          </cell>
        </row>
        <row r="56">
          <cell r="E56">
            <v>0</v>
          </cell>
          <cell r="H56">
            <v>0</v>
          </cell>
          <cell r="I56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8">
          <cell r="E58">
            <v>1</v>
          </cell>
          <cell r="H58">
            <v>44</v>
          </cell>
          <cell r="I58">
            <v>46</v>
          </cell>
        </row>
        <row r="62">
          <cell r="E62">
            <v>1</v>
          </cell>
          <cell r="H62">
            <v>39</v>
          </cell>
          <cell r="I62">
            <v>41</v>
          </cell>
        </row>
        <row r="64">
          <cell r="E64">
            <v>0</v>
          </cell>
          <cell r="H64">
            <v>0</v>
          </cell>
          <cell r="I64">
            <v>0</v>
          </cell>
        </row>
        <row r="66">
          <cell r="E66">
            <v>0</v>
          </cell>
          <cell r="H66">
            <v>0</v>
          </cell>
          <cell r="I66">
            <v>0</v>
          </cell>
        </row>
        <row r="68">
          <cell r="E68">
            <v>0</v>
          </cell>
          <cell r="H68">
            <v>0</v>
          </cell>
          <cell r="I68">
            <v>0</v>
          </cell>
        </row>
        <row r="70">
          <cell r="E70">
            <v>0</v>
          </cell>
          <cell r="H70">
            <v>0</v>
          </cell>
          <cell r="I70">
            <v>0</v>
          </cell>
        </row>
      </sheetData>
      <sheetData sheetId="14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3</v>
          </cell>
          <cell r="H10">
            <v>80</v>
          </cell>
          <cell r="I10">
            <v>83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26</v>
          </cell>
          <cell r="H14">
            <v>390</v>
          </cell>
          <cell r="I14">
            <v>416</v>
          </cell>
        </row>
        <row r="15">
          <cell r="E15">
            <v>14</v>
          </cell>
          <cell r="H15">
            <v>210</v>
          </cell>
          <cell r="I15">
            <v>224</v>
          </cell>
        </row>
        <row r="16">
          <cell r="E16">
            <v>16</v>
          </cell>
          <cell r="H16">
            <v>240</v>
          </cell>
          <cell r="I16">
            <v>256</v>
          </cell>
        </row>
        <row r="17">
          <cell r="E17">
            <v>0</v>
          </cell>
          <cell r="H17">
            <v>0</v>
          </cell>
          <cell r="I17">
            <v>0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73</v>
          </cell>
          <cell r="H21">
            <v>1235</v>
          </cell>
          <cell r="I21">
            <v>1314</v>
          </cell>
        </row>
        <row r="23">
          <cell r="E23">
            <v>1</v>
          </cell>
          <cell r="H23">
            <v>28</v>
          </cell>
          <cell r="I23">
            <v>29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56</v>
          </cell>
          <cell r="I29">
            <v>58</v>
          </cell>
        </row>
        <row r="30">
          <cell r="E30">
            <v>3</v>
          </cell>
          <cell r="H30">
            <v>76</v>
          </cell>
          <cell r="I30">
            <v>79</v>
          </cell>
        </row>
        <row r="32">
          <cell r="E32">
            <v>27</v>
          </cell>
          <cell r="H32">
            <v>405</v>
          </cell>
          <cell r="I32">
            <v>432</v>
          </cell>
        </row>
        <row r="34">
          <cell r="E34">
            <v>6</v>
          </cell>
          <cell r="H34">
            <v>151</v>
          </cell>
          <cell r="I34">
            <v>157</v>
          </cell>
        </row>
        <row r="35">
          <cell r="E35">
            <v>7</v>
          </cell>
          <cell r="H35">
            <v>188</v>
          </cell>
          <cell r="I35">
            <v>195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24</v>
          </cell>
          <cell r="H38">
            <v>360</v>
          </cell>
          <cell r="I38">
            <v>384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5">
          <cell r="E45">
            <v>1</v>
          </cell>
          <cell r="H45">
            <v>38</v>
          </cell>
          <cell r="I45">
            <v>40</v>
          </cell>
        </row>
        <row r="47">
          <cell r="E47">
            <v>1</v>
          </cell>
          <cell r="H47">
            <v>28</v>
          </cell>
          <cell r="I47">
            <v>29</v>
          </cell>
        </row>
        <row r="49">
          <cell r="E49">
            <v>1</v>
          </cell>
          <cell r="H49">
            <v>15</v>
          </cell>
          <cell r="I49">
            <v>16</v>
          </cell>
        </row>
        <row r="50">
          <cell r="E50">
            <v>4</v>
          </cell>
          <cell r="H50">
            <v>73</v>
          </cell>
          <cell r="I50">
            <v>77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  <cell r="I54">
            <v>0</v>
          </cell>
        </row>
        <row r="56">
          <cell r="E56">
            <v>1</v>
          </cell>
          <cell r="H56">
            <v>38</v>
          </cell>
          <cell r="I56">
            <v>40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8">
          <cell r="E58">
            <v>1</v>
          </cell>
          <cell r="H58">
            <v>44</v>
          </cell>
          <cell r="I58">
            <v>46</v>
          </cell>
        </row>
        <row r="62">
          <cell r="E62">
            <v>0</v>
          </cell>
          <cell r="H62">
            <v>0</v>
          </cell>
          <cell r="I62">
            <v>0</v>
          </cell>
        </row>
        <row r="64">
          <cell r="E64">
            <v>0</v>
          </cell>
          <cell r="H64">
            <v>0</v>
          </cell>
          <cell r="I64">
            <v>0</v>
          </cell>
        </row>
        <row r="66">
          <cell r="E66">
            <v>0</v>
          </cell>
          <cell r="H66">
            <v>0</v>
          </cell>
          <cell r="I66">
            <v>0</v>
          </cell>
        </row>
        <row r="68">
          <cell r="E68">
            <v>0</v>
          </cell>
          <cell r="H68">
            <v>0</v>
          </cell>
          <cell r="I68">
            <v>0</v>
          </cell>
        </row>
        <row r="70">
          <cell r="E70">
            <v>0</v>
          </cell>
          <cell r="H70">
            <v>0</v>
          </cell>
          <cell r="I70">
            <v>0</v>
          </cell>
        </row>
      </sheetData>
      <sheetData sheetId="15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52</v>
          </cell>
          <cell r="I10">
            <v>54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24</v>
          </cell>
          <cell r="H14">
            <v>360</v>
          </cell>
          <cell r="I14">
            <v>384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18</v>
          </cell>
          <cell r="H16">
            <v>270</v>
          </cell>
          <cell r="I16">
            <v>288</v>
          </cell>
        </row>
        <row r="17">
          <cell r="E17">
            <v>0</v>
          </cell>
          <cell r="H17">
            <v>0</v>
          </cell>
          <cell r="I17">
            <v>0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80</v>
          </cell>
          <cell r="H21">
            <v>1370</v>
          </cell>
          <cell r="I21">
            <v>1457</v>
          </cell>
        </row>
        <row r="23">
          <cell r="E23">
            <v>1</v>
          </cell>
          <cell r="H23">
            <v>28</v>
          </cell>
          <cell r="I23">
            <v>29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56</v>
          </cell>
          <cell r="I29">
            <v>58</v>
          </cell>
        </row>
        <row r="30">
          <cell r="E30">
            <v>4</v>
          </cell>
          <cell r="H30">
            <v>104</v>
          </cell>
          <cell r="I30">
            <v>108</v>
          </cell>
        </row>
        <row r="32">
          <cell r="E32">
            <v>26</v>
          </cell>
          <cell r="H32">
            <v>390</v>
          </cell>
          <cell r="I32">
            <v>416</v>
          </cell>
        </row>
        <row r="34">
          <cell r="E34">
            <v>6</v>
          </cell>
          <cell r="H34">
            <v>151</v>
          </cell>
          <cell r="I34">
            <v>157</v>
          </cell>
        </row>
        <row r="35">
          <cell r="E35">
            <v>2</v>
          </cell>
          <cell r="H35">
            <v>43</v>
          </cell>
          <cell r="I35">
            <v>45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23</v>
          </cell>
          <cell r="H38">
            <v>345</v>
          </cell>
          <cell r="I38">
            <v>368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7">
          <cell r="E47">
            <v>1</v>
          </cell>
          <cell r="H47">
            <v>28</v>
          </cell>
          <cell r="I47">
            <v>29</v>
          </cell>
        </row>
        <row r="49">
          <cell r="E49">
            <v>1</v>
          </cell>
          <cell r="H49">
            <v>15</v>
          </cell>
          <cell r="I49">
            <v>16</v>
          </cell>
        </row>
        <row r="50">
          <cell r="E50">
            <v>4</v>
          </cell>
          <cell r="H50">
            <v>73</v>
          </cell>
          <cell r="I50">
            <v>77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  <cell r="I54">
            <v>0</v>
          </cell>
        </row>
        <row r="56">
          <cell r="E56">
            <v>0</v>
          </cell>
          <cell r="H56">
            <v>0</v>
          </cell>
          <cell r="I56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8">
          <cell r="E58">
            <v>0</v>
          </cell>
          <cell r="H58">
            <v>0</v>
          </cell>
          <cell r="I58">
            <v>0</v>
          </cell>
        </row>
        <row r="62">
          <cell r="E62">
            <v>0</v>
          </cell>
          <cell r="H62">
            <v>0</v>
          </cell>
          <cell r="I62">
            <v>0</v>
          </cell>
        </row>
        <row r="64">
          <cell r="E64">
            <v>0</v>
          </cell>
          <cell r="H64">
            <v>0</v>
          </cell>
          <cell r="I64">
            <v>0</v>
          </cell>
        </row>
        <row r="66">
          <cell r="E66">
            <v>0</v>
          </cell>
          <cell r="H66">
            <v>0</v>
          </cell>
          <cell r="I66">
            <v>0</v>
          </cell>
        </row>
        <row r="68">
          <cell r="E68">
            <v>0</v>
          </cell>
          <cell r="H68">
            <v>0</v>
          </cell>
          <cell r="I68">
            <v>0</v>
          </cell>
        </row>
        <row r="70">
          <cell r="E70">
            <v>0</v>
          </cell>
          <cell r="H70">
            <v>0</v>
          </cell>
          <cell r="I70">
            <v>0</v>
          </cell>
        </row>
      </sheetData>
      <sheetData sheetId="16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4</v>
          </cell>
          <cell r="H10">
            <v>108</v>
          </cell>
          <cell r="I10">
            <v>112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27</v>
          </cell>
          <cell r="H14">
            <v>405</v>
          </cell>
          <cell r="I14">
            <v>432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18</v>
          </cell>
          <cell r="H16">
            <v>270</v>
          </cell>
          <cell r="I16">
            <v>288</v>
          </cell>
        </row>
        <row r="17">
          <cell r="E17">
            <v>0</v>
          </cell>
          <cell r="H17">
            <v>0</v>
          </cell>
          <cell r="I17">
            <v>0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84</v>
          </cell>
          <cell r="H21">
            <v>1636</v>
          </cell>
          <cell r="I21">
            <v>1736</v>
          </cell>
        </row>
        <row r="23">
          <cell r="E23">
            <v>1</v>
          </cell>
          <cell r="H23">
            <v>28</v>
          </cell>
          <cell r="I23">
            <v>29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76</v>
          </cell>
          <cell r="I29">
            <v>79</v>
          </cell>
        </row>
        <row r="30">
          <cell r="E30">
            <v>6</v>
          </cell>
          <cell r="H30">
            <v>147</v>
          </cell>
          <cell r="I30">
            <v>153</v>
          </cell>
        </row>
        <row r="32">
          <cell r="E32">
            <v>28</v>
          </cell>
          <cell r="H32">
            <v>420</v>
          </cell>
          <cell r="I32">
            <v>448</v>
          </cell>
        </row>
        <row r="34">
          <cell r="E34">
            <v>6</v>
          </cell>
          <cell r="H34">
            <v>157</v>
          </cell>
          <cell r="I34">
            <v>163</v>
          </cell>
        </row>
        <row r="35">
          <cell r="E35">
            <v>8</v>
          </cell>
          <cell r="H35">
            <v>210</v>
          </cell>
          <cell r="I35">
            <v>218</v>
          </cell>
        </row>
        <row r="36">
          <cell r="E36">
            <v>2</v>
          </cell>
          <cell r="H36">
            <v>52</v>
          </cell>
          <cell r="I36">
            <v>54</v>
          </cell>
        </row>
        <row r="38">
          <cell r="E38">
            <v>23</v>
          </cell>
          <cell r="H38">
            <v>345</v>
          </cell>
          <cell r="I38">
            <v>368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7">
          <cell r="E47">
            <v>1</v>
          </cell>
          <cell r="H47">
            <v>28</v>
          </cell>
          <cell r="I47">
            <v>29</v>
          </cell>
        </row>
        <row r="49">
          <cell r="E49">
            <v>1</v>
          </cell>
          <cell r="H49">
            <v>15</v>
          </cell>
          <cell r="I49">
            <v>16</v>
          </cell>
        </row>
        <row r="50">
          <cell r="E50">
            <v>3</v>
          </cell>
          <cell r="H50">
            <v>58</v>
          </cell>
          <cell r="I50">
            <v>61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  <cell r="I54">
            <v>0</v>
          </cell>
        </row>
        <row r="56">
          <cell r="E56">
            <v>1</v>
          </cell>
          <cell r="H56">
            <v>38</v>
          </cell>
          <cell r="I56">
            <v>40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8">
          <cell r="E58">
            <v>1</v>
          </cell>
          <cell r="H58">
            <v>44</v>
          </cell>
          <cell r="I58">
            <v>46</v>
          </cell>
        </row>
        <row r="62">
          <cell r="E62">
            <v>1</v>
          </cell>
          <cell r="H62">
            <v>39</v>
          </cell>
          <cell r="I62">
            <v>41</v>
          </cell>
        </row>
        <row r="64">
          <cell r="E64">
            <v>0</v>
          </cell>
          <cell r="H64">
            <v>0</v>
          </cell>
          <cell r="I64">
            <v>0</v>
          </cell>
        </row>
        <row r="66">
          <cell r="E66">
            <v>0</v>
          </cell>
          <cell r="H66">
            <v>0</v>
          </cell>
          <cell r="I66">
            <v>0</v>
          </cell>
        </row>
        <row r="68">
          <cell r="E68">
            <v>0</v>
          </cell>
          <cell r="H68">
            <v>0</v>
          </cell>
          <cell r="I68">
            <v>0</v>
          </cell>
        </row>
        <row r="70">
          <cell r="E70">
            <v>0</v>
          </cell>
          <cell r="H70">
            <v>0</v>
          </cell>
          <cell r="I70">
            <v>0</v>
          </cell>
        </row>
      </sheetData>
      <sheetData sheetId="17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52</v>
          </cell>
          <cell r="I10">
            <v>54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26</v>
          </cell>
          <cell r="H14">
            <v>390</v>
          </cell>
          <cell r="I14">
            <v>416</v>
          </cell>
        </row>
        <row r="15">
          <cell r="E15">
            <v>13</v>
          </cell>
          <cell r="H15">
            <v>195</v>
          </cell>
          <cell r="I15">
            <v>208</v>
          </cell>
        </row>
        <row r="16">
          <cell r="E16">
            <v>19</v>
          </cell>
          <cell r="H16">
            <v>285</v>
          </cell>
          <cell r="I16">
            <v>304</v>
          </cell>
        </row>
        <row r="17">
          <cell r="E17">
            <v>0</v>
          </cell>
          <cell r="H17">
            <v>0</v>
          </cell>
          <cell r="I17">
            <v>0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104</v>
          </cell>
          <cell r="H21">
            <v>2130</v>
          </cell>
          <cell r="I21">
            <v>2257</v>
          </cell>
        </row>
        <row r="23">
          <cell r="E23">
            <v>1</v>
          </cell>
          <cell r="H23">
            <v>28</v>
          </cell>
          <cell r="I23">
            <v>29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56</v>
          </cell>
          <cell r="I29">
            <v>58</v>
          </cell>
        </row>
        <row r="30">
          <cell r="E30">
            <v>4</v>
          </cell>
          <cell r="H30">
            <v>104</v>
          </cell>
          <cell r="I30">
            <v>108</v>
          </cell>
        </row>
        <row r="32">
          <cell r="E32">
            <v>29</v>
          </cell>
          <cell r="H32">
            <v>435</v>
          </cell>
          <cell r="I32">
            <v>464</v>
          </cell>
        </row>
        <row r="34">
          <cell r="E34">
            <v>6</v>
          </cell>
          <cell r="H34">
            <v>142</v>
          </cell>
          <cell r="I34">
            <v>148</v>
          </cell>
        </row>
        <row r="35">
          <cell r="E35">
            <v>9</v>
          </cell>
          <cell r="H35">
            <v>233</v>
          </cell>
          <cell r="I35">
            <v>242</v>
          </cell>
        </row>
        <row r="36">
          <cell r="E36">
            <v>2</v>
          </cell>
          <cell r="H36">
            <v>52</v>
          </cell>
          <cell r="I36">
            <v>54</v>
          </cell>
        </row>
        <row r="38">
          <cell r="E38">
            <v>25</v>
          </cell>
          <cell r="H38">
            <v>375</v>
          </cell>
          <cell r="I38">
            <v>400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7">
          <cell r="E47">
            <v>0</v>
          </cell>
          <cell r="H47">
            <v>0</v>
          </cell>
          <cell r="I47">
            <v>0</v>
          </cell>
        </row>
        <row r="49">
          <cell r="E49">
            <v>1</v>
          </cell>
          <cell r="H49">
            <v>15</v>
          </cell>
          <cell r="I49">
            <v>16</v>
          </cell>
        </row>
        <row r="50">
          <cell r="E50">
            <v>4</v>
          </cell>
          <cell r="H50">
            <v>73</v>
          </cell>
          <cell r="I50">
            <v>77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  <cell r="I54">
            <v>0</v>
          </cell>
        </row>
        <row r="56">
          <cell r="E56">
            <v>0</v>
          </cell>
          <cell r="H56">
            <v>0</v>
          </cell>
          <cell r="I56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8">
          <cell r="E58">
            <v>2</v>
          </cell>
          <cell r="H58">
            <v>89</v>
          </cell>
          <cell r="I58">
            <v>93</v>
          </cell>
        </row>
        <row r="62">
          <cell r="E62">
            <v>0</v>
          </cell>
          <cell r="H62">
            <v>0</v>
          </cell>
          <cell r="I62">
            <v>0</v>
          </cell>
        </row>
        <row r="64">
          <cell r="E64">
            <v>0</v>
          </cell>
          <cell r="H64">
            <v>0</v>
          </cell>
          <cell r="I64">
            <v>0</v>
          </cell>
        </row>
        <row r="66">
          <cell r="E66">
            <v>1</v>
          </cell>
          <cell r="H66">
            <v>40</v>
          </cell>
          <cell r="I66">
            <v>42</v>
          </cell>
        </row>
        <row r="68">
          <cell r="E68">
            <v>0</v>
          </cell>
          <cell r="H68">
            <v>0</v>
          </cell>
          <cell r="I68">
            <v>0</v>
          </cell>
        </row>
        <row r="70">
          <cell r="E70">
            <v>0</v>
          </cell>
          <cell r="H70">
            <v>0</v>
          </cell>
          <cell r="I70">
            <v>0</v>
          </cell>
        </row>
      </sheetData>
      <sheetData sheetId="18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56</v>
          </cell>
          <cell r="I10">
            <v>58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29</v>
          </cell>
          <cell r="H14">
            <v>435</v>
          </cell>
          <cell r="I14">
            <v>464</v>
          </cell>
        </row>
        <row r="15">
          <cell r="E15">
            <v>9</v>
          </cell>
          <cell r="H15">
            <v>135</v>
          </cell>
          <cell r="I15">
            <v>144</v>
          </cell>
        </row>
        <row r="16">
          <cell r="E16">
            <v>16</v>
          </cell>
          <cell r="H16">
            <v>240</v>
          </cell>
          <cell r="I16">
            <v>256</v>
          </cell>
        </row>
        <row r="17">
          <cell r="E17">
            <v>0</v>
          </cell>
          <cell r="H17">
            <v>0</v>
          </cell>
          <cell r="I17">
            <v>0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94</v>
          </cell>
          <cell r="H21">
            <v>1868</v>
          </cell>
          <cell r="I21">
            <v>1981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40</v>
          </cell>
          <cell r="I29">
            <v>42</v>
          </cell>
        </row>
        <row r="30">
          <cell r="E30">
            <v>4</v>
          </cell>
          <cell r="H30">
            <v>91</v>
          </cell>
          <cell r="I30">
            <v>95</v>
          </cell>
        </row>
        <row r="32">
          <cell r="E32">
            <v>31</v>
          </cell>
          <cell r="H32">
            <v>465</v>
          </cell>
          <cell r="I32">
            <v>496</v>
          </cell>
        </row>
        <row r="34">
          <cell r="E34">
            <v>6</v>
          </cell>
          <cell r="H34">
            <v>158</v>
          </cell>
          <cell r="I34">
            <v>164</v>
          </cell>
        </row>
        <row r="35">
          <cell r="E35">
            <v>7</v>
          </cell>
          <cell r="H35">
            <v>175</v>
          </cell>
          <cell r="I35">
            <v>182</v>
          </cell>
        </row>
        <row r="36">
          <cell r="E36">
            <v>2</v>
          </cell>
          <cell r="H36">
            <v>52</v>
          </cell>
          <cell r="I36">
            <v>54</v>
          </cell>
        </row>
        <row r="38">
          <cell r="E38">
            <v>27</v>
          </cell>
          <cell r="H38">
            <v>418</v>
          </cell>
          <cell r="I38">
            <v>445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5">
          <cell r="E45">
            <v>1</v>
          </cell>
          <cell r="H45">
            <v>38</v>
          </cell>
          <cell r="I45">
            <v>40</v>
          </cell>
        </row>
        <row r="47">
          <cell r="E47">
            <v>1</v>
          </cell>
          <cell r="H47">
            <v>28</v>
          </cell>
          <cell r="I47">
            <v>29</v>
          </cell>
        </row>
        <row r="49">
          <cell r="E49">
            <v>1</v>
          </cell>
          <cell r="H49">
            <v>15</v>
          </cell>
          <cell r="I49">
            <v>16</v>
          </cell>
        </row>
        <row r="50">
          <cell r="E50">
            <v>2</v>
          </cell>
          <cell r="H50">
            <v>30</v>
          </cell>
          <cell r="I50">
            <v>32</v>
          </cell>
        </row>
        <row r="52">
          <cell r="E52">
            <v>1</v>
          </cell>
          <cell r="H52">
            <v>44</v>
          </cell>
          <cell r="I52">
            <v>46</v>
          </cell>
        </row>
        <row r="54">
          <cell r="E54">
            <v>0</v>
          </cell>
          <cell r="H54">
            <v>0</v>
          </cell>
          <cell r="I54">
            <v>0</v>
          </cell>
        </row>
        <row r="56">
          <cell r="E56">
            <v>0</v>
          </cell>
          <cell r="H56">
            <v>0</v>
          </cell>
          <cell r="I56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8">
          <cell r="E58">
            <v>1</v>
          </cell>
          <cell r="H58">
            <v>44</v>
          </cell>
          <cell r="I58">
            <v>46</v>
          </cell>
        </row>
        <row r="62">
          <cell r="E62">
            <v>0</v>
          </cell>
          <cell r="H62">
            <v>0</v>
          </cell>
          <cell r="I62">
            <v>0</v>
          </cell>
        </row>
        <row r="64">
          <cell r="E64">
            <v>0</v>
          </cell>
          <cell r="H64">
            <v>0</v>
          </cell>
          <cell r="I64">
            <v>0</v>
          </cell>
        </row>
        <row r="66">
          <cell r="E66">
            <v>0</v>
          </cell>
          <cell r="H66">
            <v>0</v>
          </cell>
          <cell r="I66">
            <v>0</v>
          </cell>
        </row>
        <row r="68">
          <cell r="E68">
            <v>0</v>
          </cell>
          <cell r="H68">
            <v>0</v>
          </cell>
          <cell r="I68">
            <v>0</v>
          </cell>
        </row>
        <row r="70">
          <cell r="E70">
            <v>0</v>
          </cell>
          <cell r="H70">
            <v>0</v>
          </cell>
          <cell r="I70">
            <v>0</v>
          </cell>
        </row>
      </sheetData>
      <sheetData sheetId="19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1</v>
          </cell>
          <cell r="H11">
            <v>19</v>
          </cell>
          <cell r="I11">
            <v>20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27</v>
          </cell>
          <cell r="H14">
            <v>405</v>
          </cell>
          <cell r="I14">
            <v>432</v>
          </cell>
        </row>
        <row r="15">
          <cell r="E15">
            <v>13</v>
          </cell>
          <cell r="H15">
            <v>195</v>
          </cell>
          <cell r="I15">
            <v>208</v>
          </cell>
        </row>
        <row r="16">
          <cell r="E16">
            <v>22</v>
          </cell>
          <cell r="H16">
            <v>330</v>
          </cell>
          <cell r="I16">
            <v>352</v>
          </cell>
        </row>
        <row r="17">
          <cell r="E17">
            <v>0</v>
          </cell>
          <cell r="H17">
            <v>0</v>
          </cell>
          <cell r="I17">
            <v>0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110</v>
          </cell>
          <cell r="H21">
            <v>2300</v>
          </cell>
          <cell r="I21">
            <v>2437</v>
          </cell>
        </row>
        <row r="23">
          <cell r="E23">
            <v>1</v>
          </cell>
          <cell r="H23">
            <v>28</v>
          </cell>
          <cell r="I23">
            <v>29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56</v>
          </cell>
          <cell r="I29">
            <v>58</v>
          </cell>
        </row>
        <row r="30">
          <cell r="E30">
            <v>4</v>
          </cell>
          <cell r="H30">
            <v>91</v>
          </cell>
          <cell r="I30">
            <v>95</v>
          </cell>
        </row>
        <row r="32">
          <cell r="E32">
            <v>30</v>
          </cell>
          <cell r="H32">
            <v>450</v>
          </cell>
          <cell r="I32">
            <v>480</v>
          </cell>
        </row>
        <row r="34">
          <cell r="E34">
            <v>6</v>
          </cell>
          <cell r="H34">
            <v>150</v>
          </cell>
          <cell r="I34">
            <v>156</v>
          </cell>
        </row>
        <row r="35">
          <cell r="E35">
            <v>7</v>
          </cell>
          <cell r="H35">
            <v>182</v>
          </cell>
          <cell r="I35">
            <v>189</v>
          </cell>
        </row>
        <row r="36">
          <cell r="E36">
            <v>2</v>
          </cell>
          <cell r="H36">
            <v>52</v>
          </cell>
          <cell r="I36">
            <v>54</v>
          </cell>
        </row>
        <row r="38">
          <cell r="E38">
            <v>29</v>
          </cell>
          <cell r="H38">
            <v>474</v>
          </cell>
          <cell r="I38">
            <v>503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7">
          <cell r="E47">
            <v>1</v>
          </cell>
          <cell r="H47">
            <v>28</v>
          </cell>
          <cell r="I47">
            <v>29</v>
          </cell>
        </row>
        <row r="49">
          <cell r="E49">
            <v>2</v>
          </cell>
          <cell r="H49">
            <v>30</v>
          </cell>
          <cell r="I49">
            <v>32</v>
          </cell>
        </row>
        <row r="50">
          <cell r="E50">
            <v>6</v>
          </cell>
          <cell r="H50">
            <v>103</v>
          </cell>
          <cell r="I50">
            <v>109</v>
          </cell>
        </row>
        <row r="52">
          <cell r="E52">
            <v>1</v>
          </cell>
          <cell r="H52">
            <v>40</v>
          </cell>
          <cell r="I52">
            <v>42</v>
          </cell>
        </row>
        <row r="54">
          <cell r="E54">
            <v>1</v>
          </cell>
          <cell r="H54">
            <v>44</v>
          </cell>
          <cell r="I54">
            <v>46</v>
          </cell>
        </row>
        <row r="56">
          <cell r="E56">
            <v>0</v>
          </cell>
          <cell r="H56">
            <v>0</v>
          </cell>
          <cell r="I56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8">
          <cell r="E58">
            <v>1</v>
          </cell>
          <cell r="H58">
            <v>44</v>
          </cell>
          <cell r="I58">
            <v>46</v>
          </cell>
        </row>
        <row r="62">
          <cell r="E62">
            <v>1</v>
          </cell>
          <cell r="H62">
            <v>39</v>
          </cell>
          <cell r="I62">
            <v>41</v>
          </cell>
        </row>
        <row r="64">
          <cell r="E64">
            <v>0</v>
          </cell>
          <cell r="H64">
            <v>0</v>
          </cell>
          <cell r="I64">
            <v>0</v>
          </cell>
        </row>
        <row r="66">
          <cell r="E66">
            <v>0</v>
          </cell>
          <cell r="H66">
            <v>0</v>
          </cell>
          <cell r="I66">
            <v>0</v>
          </cell>
        </row>
        <row r="68">
          <cell r="E68">
            <v>0</v>
          </cell>
          <cell r="H68">
            <v>0</v>
          </cell>
          <cell r="I68">
            <v>0</v>
          </cell>
        </row>
        <row r="70">
          <cell r="E70">
            <v>0</v>
          </cell>
          <cell r="H70">
            <v>0</v>
          </cell>
          <cell r="I70">
            <v>0</v>
          </cell>
        </row>
      </sheetData>
      <sheetData sheetId="20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28</v>
          </cell>
          <cell r="I10">
            <v>29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23</v>
          </cell>
          <cell r="H14">
            <v>345</v>
          </cell>
          <cell r="I14">
            <v>368</v>
          </cell>
        </row>
        <row r="15">
          <cell r="E15">
            <v>10</v>
          </cell>
          <cell r="H15">
            <v>150</v>
          </cell>
          <cell r="I15">
            <v>160</v>
          </cell>
        </row>
        <row r="16">
          <cell r="E16">
            <v>16</v>
          </cell>
          <cell r="H16">
            <v>240</v>
          </cell>
          <cell r="I16">
            <v>256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78</v>
          </cell>
          <cell r="H21">
            <v>1414</v>
          </cell>
          <cell r="I21">
            <v>1502</v>
          </cell>
        </row>
        <row r="23">
          <cell r="E23">
            <v>1</v>
          </cell>
          <cell r="H23">
            <v>28</v>
          </cell>
          <cell r="I23">
            <v>29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56</v>
          </cell>
          <cell r="I29">
            <v>58</v>
          </cell>
        </row>
        <row r="30">
          <cell r="E30">
            <v>5</v>
          </cell>
          <cell r="H30">
            <v>115</v>
          </cell>
          <cell r="I30">
            <v>120</v>
          </cell>
        </row>
        <row r="32">
          <cell r="E32">
            <v>27</v>
          </cell>
          <cell r="H32">
            <v>405</v>
          </cell>
          <cell r="I32">
            <v>432</v>
          </cell>
        </row>
        <row r="34">
          <cell r="E34">
            <v>6</v>
          </cell>
          <cell r="H34">
            <v>150</v>
          </cell>
          <cell r="I34">
            <v>156</v>
          </cell>
        </row>
        <row r="35">
          <cell r="E35">
            <v>5</v>
          </cell>
          <cell r="H35">
            <v>132</v>
          </cell>
          <cell r="I35">
            <v>137</v>
          </cell>
        </row>
        <row r="36">
          <cell r="E36">
            <v>2</v>
          </cell>
          <cell r="H36">
            <v>52</v>
          </cell>
          <cell r="I36">
            <v>54</v>
          </cell>
        </row>
        <row r="38">
          <cell r="E38">
            <v>24</v>
          </cell>
          <cell r="H38">
            <v>360</v>
          </cell>
          <cell r="I38">
            <v>384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7">
          <cell r="E47">
            <v>1</v>
          </cell>
          <cell r="H47">
            <v>28</v>
          </cell>
          <cell r="I47">
            <v>29</v>
          </cell>
        </row>
        <row r="49">
          <cell r="E49">
            <v>1</v>
          </cell>
          <cell r="H49">
            <v>15</v>
          </cell>
          <cell r="I49">
            <v>16</v>
          </cell>
        </row>
        <row r="50">
          <cell r="E50">
            <v>4</v>
          </cell>
          <cell r="H50">
            <v>73</v>
          </cell>
          <cell r="I50">
            <v>77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  <cell r="I54">
            <v>0</v>
          </cell>
        </row>
        <row r="56">
          <cell r="E56">
            <v>1</v>
          </cell>
          <cell r="H56">
            <v>38</v>
          </cell>
          <cell r="I56">
            <v>40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8">
          <cell r="E58">
            <v>1</v>
          </cell>
          <cell r="H58">
            <v>45</v>
          </cell>
          <cell r="I58">
            <v>47</v>
          </cell>
        </row>
        <row r="62">
          <cell r="E62">
            <v>0</v>
          </cell>
          <cell r="H62">
            <v>0</v>
          </cell>
          <cell r="I62">
            <v>0</v>
          </cell>
        </row>
        <row r="64">
          <cell r="E64">
            <v>0</v>
          </cell>
          <cell r="H64">
            <v>0</v>
          </cell>
          <cell r="I64">
            <v>0</v>
          </cell>
        </row>
        <row r="66">
          <cell r="E66">
            <v>1</v>
          </cell>
          <cell r="H66">
            <v>40</v>
          </cell>
          <cell r="I66">
            <v>42</v>
          </cell>
        </row>
        <row r="68">
          <cell r="E68">
            <v>0</v>
          </cell>
          <cell r="H68">
            <v>0</v>
          </cell>
          <cell r="I68">
            <v>0</v>
          </cell>
        </row>
        <row r="70">
          <cell r="E70">
            <v>0</v>
          </cell>
          <cell r="H70">
            <v>0</v>
          </cell>
          <cell r="I70">
            <v>0</v>
          </cell>
        </row>
      </sheetData>
      <sheetData sheetId="2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52</v>
          </cell>
          <cell r="I10">
            <v>54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22</v>
          </cell>
          <cell r="H14">
            <v>330</v>
          </cell>
          <cell r="I14">
            <v>352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18</v>
          </cell>
          <cell r="H16">
            <v>270</v>
          </cell>
          <cell r="I16">
            <v>288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70</v>
          </cell>
          <cell r="H21">
            <v>1264</v>
          </cell>
          <cell r="I21">
            <v>1343</v>
          </cell>
        </row>
        <row r="23">
          <cell r="E23">
            <v>1</v>
          </cell>
          <cell r="H23">
            <v>28</v>
          </cell>
          <cell r="I23">
            <v>29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56</v>
          </cell>
          <cell r="I29">
            <v>58</v>
          </cell>
        </row>
        <row r="30">
          <cell r="E30">
            <v>5</v>
          </cell>
          <cell r="H30">
            <v>124</v>
          </cell>
          <cell r="I30">
            <v>129</v>
          </cell>
        </row>
        <row r="32">
          <cell r="E32">
            <v>28</v>
          </cell>
          <cell r="H32">
            <v>420</v>
          </cell>
          <cell r="I32">
            <v>448</v>
          </cell>
        </row>
        <row r="34">
          <cell r="E34">
            <v>6</v>
          </cell>
          <cell r="H34">
            <v>142</v>
          </cell>
          <cell r="I34">
            <v>148</v>
          </cell>
        </row>
        <row r="35">
          <cell r="E35">
            <v>9</v>
          </cell>
          <cell r="H35">
            <v>205</v>
          </cell>
          <cell r="I35">
            <v>214</v>
          </cell>
        </row>
        <row r="36">
          <cell r="E36">
            <v>1</v>
          </cell>
          <cell r="H36">
            <v>28</v>
          </cell>
          <cell r="I36">
            <v>29</v>
          </cell>
        </row>
        <row r="38">
          <cell r="E38">
            <v>23</v>
          </cell>
          <cell r="H38">
            <v>345</v>
          </cell>
          <cell r="I38">
            <v>368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7">
          <cell r="E47">
            <v>0</v>
          </cell>
          <cell r="H47">
            <v>0</v>
          </cell>
          <cell r="I47">
            <v>0</v>
          </cell>
        </row>
        <row r="49">
          <cell r="E49">
            <v>1</v>
          </cell>
          <cell r="H49">
            <v>15</v>
          </cell>
          <cell r="I49">
            <v>16</v>
          </cell>
        </row>
        <row r="50">
          <cell r="E50">
            <v>3</v>
          </cell>
          <cell r="H50">
            <v>58</v>
          </cell>
          <cell r="I50">
            <v>61</v>
          </cell>
        </row>
        <row r="52">
          <cell r="E52">
            <v>4</v>
          </cell>
          <cell r="H52">
            <v>176</v>
          </cell>
          <cell r="I52">
            <v>184</v>
          </cell>
        </row>
        <row r="54">
          <cell r="E54">
            <v>0</v>
          </cell>
          <cell r="H54">
            <v>0</v>
          </cell>
          <cell r="I54">
            <v>0</v>
          </cell>
        </row>
        <row r="56">
          <cell r="E56">
            <v>0</v>
          </cell>
          <cell r="H56">
            <v>0</v>
          </cell>
          <cell r="I56">
            <v>0</v>
          </cell>
        </row>
        <row r="57">
          <cell r="E57">
            <v>1</v>
          </cell>
          <cell r="H57">
            <v>43</v>
          </cell>
          <cell r="I57">
            <v>45</v>
          </cell>
        </row>
        <row r="58">
          <cell r="E58">
            <v>1</v>
          </cell>
          <cell r="H58">
            <v>44</v>
          </cell>
          <cell r="I58">
            <v>46</v>
          </cell>
        </row>
        <row r="62">
          <cell r="E62">
            <v>0</v>
          </cell>
          <cell r="H62">
            <v>0</v>
          </cell>
          <cell r="I62">
            <v>0</v>
          </cell>
        </row>
        <row r="64">
          <cell r="E64">
            <v>0</v>
          </cell>
          <cell r="H64">
            <v>0</v>
          </cell>
          <cell r="I64">
            <v>0</v>
          </cell>
        </row>
        <row r="66">
          <cell r="E66">
            <v>0</v>
          </cell>
          <cell r="H66">
            <v>0</v>
          </cell>
          <cell r="I66">
            <v>0</v>
          </cell>
        </row>
        <row r="68">
          <cell r="E68">
            <v>0</v>
          </cell>
          <cell r="H68">
            <v>0</v>
          </cell>
          <cell r="I68">
            <v>0</v>
          </cell>
        </row>
        <row r="70">
          <cell r="E70">
            <v>0</v>
          </cell>
          <cell r="H70">
            <v>0</v>
          </cell>
          <cell r="I70">
            <v>0</v>
          </cell>
        </row>
      </sheetData>
      <sheetData sheetId="22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52</v>
          </cell>
          <cell r="I10">
            <v>54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28</v>
          </cell>
          <cell r="H14">
            <v>420</v>
          </cell>
          <cell r="I14">
            <v>448</v>
          </cell>
        </row>
        <row r="15">
          <cell r="E15">
            <v>8</v>
          </cell>
          <cell r="H15">
            <v>120</v>
          </cell>
          <cell r="I15">
            <v>128</v>
          </cell>
        </row>
        <row r="16">
          <cell r="E16">
            <v>18</v>
          </cell>
          <cell r="H16">
            <v>270</v>
          </cell>
          <cell r="I16">
            <v>288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76</v>
          </cell>
          <cell r="H21">
            <v>1354</v>
          </cell>
          <cell r="I21">
            <v>1439</v>
          </cell>
        </row>
        <row r="23">
          <cell r="E23">
            <v>1</v>
          </cell>
          <cell r="H23">
            <v>28</v>
          </cell>
          <cell r="I23">
            <v>29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76</v>
          </cell>
          <cell r="I29">
            <v>79</v>
          </cell>
        </row>
        <row r="30">
          <cell r="E30">
            <v>5</v>
          </cell>
          <cell r="H30">
            <v>132</v>
          </cell>
          <cell r="I30">
            <v>137</v>
          </cell>
        </row>
        <row r="32">
          <cell r="E32">
            <v>26</v>
          </cell>
          <cell r="H32">
            <v>390</v>
          </cell>
          <cell r="I32">
            <v>416</v>
          </cell>
        </row>
        <row r="34">
          <cell r="E34">
            <v>6</v>
          </cell>
          <cell r="H34">
            <v>152</v>
          </cell>
          <cell r="I34">
            <v>158</v>
          </cell>
        </row>
        <row r="35">
          <cell r="E35">
            <v>5</v>
          </cell>
          <cell r="H35">
            <v>113</v>
          </cell>
          <cell r="I35">
            <v>118</v>
          </cell>
        </row>
        <row r="36">
          <cell r="E36">
            <v>2</v>
          </cell>
          <cell r="H36">
            <v>52</v>
          </cell>
          <cell r="I36">
            <v>54</v>
          </cell>
        </row>
        <row r="38">
          <cell r="E38">
            <v>23</v>
          </cell>
          <cell r="H38">
            <v>345</v>
          </cell>
          <cell r="I38">
            <v>368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7">
          <cell r="E47">
            <v>1</v>
          </cell>
          <cell r="H47">
            <v>28</v>
          </cell>
          <cell r="I47">
            <v>29</v>
          </cell>
        </row>
        <row r="49">
          <cell r="E49">
            <v>1</v>
          </cell>
          <cell r="H49">
            <v>15</v>
          </cell>
          <cell r="I49">
            <v>16</v>
          </cell>
        </row>
        <row r="50">
          <cell r="E50">
            <v>3</v>
          </cell>
          <cell r="H50">
            <v>58</v>
          </cell>
          <cell r="I50">
            <v>61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  <cell r="I54">
            <v>0</v>
          </cell>
        </row>
        <row r="56">
          <cell r="E56">
            <v>0</v>
          </cell>
          <cell r="H56">
            <v>0</v>
          </cell>
          <cell r="I56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8">
          <cell r="E58">
            <v>1</v>
          </cell>
          <cell r="H58">
            <v>44</v>
          </cell>
          <cell r="I58">
            <v>46</v>
          </cell>
        </row>
        <row r="62">
          <cell r="E62">
            <v>1</v>
          </cell>
          <cell r="H62">
            <v>39</v>
          </cell>
          <cell r="I62">
            <v>41</v>
          </cell>
        </row>
        <row r="64">
          <cell r="E64">
            <v>3</v>
          </cell>
          <cell r="H64">
            <v>120</v>
          </cell>
          <cell r="I64">
            <v>126</v>
          </cell>
        </row>
        <row r="66">
          <cell r="E66">
            <v>0</v>
          </cell>
          <cell r="H66">
            <v>0</v>
          </cell>
          <cell r="I66">
            <v>0</v>
          </cell>
        </row>
        <row r="68">
          <cell r="E68">
            <v>0</v>
          </cell>
          <cell r="H68">
            <v>0</v>
          </cell>
          <cell r="I68">
            <v>0</v>
          </cell>
        </row>
        <row r="70">
          <cell r="E70">
            <v>0</v>
          </cell>
          <cell r="H70">
            <v>0</v>
          </cell>
          <cell r="I70">
            <v>0</v>
          </cell>
        </row>
      </sheetData>
      <sheetData sheetId="23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52</v>
          </cell>
          <cell r="I10">
            <v>54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26</v>
          </cell>
          <cell r="H14">
            <v>390</v>
          </cell>
          <cell r="I14">
            <v>416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18</v>
          </cell>
          <cell r="H16">
            <v>270</v>
          </cell>
          <cell r="I16">
            <v>288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86</v>
          </cell>
          <cell r="H21">
            <v>1658</v>
          </cell>
          <cell r="I21">
            <v>1760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76</v>
          </cell>
          <cell r="I29">
            <v>79</v>
          </cell>
        </row>
        <row r="30">
          <cell r="E30">
            <v>6</v>
          </cell>
          <cell r="H30">
            <v>143</v>
          </cell>
          <cell r="I30">
            <v>149</v>
          </cell>
        </row>
        <row r="32">
          <cell r="E32">
            <v>29</v>
          </cell>
          <cell r="H32">
            <v>435</v>
          </cell>
          <cell r="I32">
            <v>464</v>
          </cell>
        </row>
        <row r="34">
          <cell r="E34">
            <v>6</v>
          </cell>
          <cell r="H34">
            <v>143</v>
          </cell>
          <cell r="I34">
            <v>149</v>
          </cell>
        </row>
        <row r="35">
          <cell r="E35">
            <v>6</v>
          </cell>
          <cell r="H35">
            <v>147</v>
          </cell>
          <cell r="I35">
            <v>153</v>
          </cell>
        </row>
        <row r="36">
          <cell r="E36">
            <v>2</v>
          </cell>
          <cell r="H36">
            <v>52</v>
          </cell>
          <cell r="I36">
            <v>54</v>
          </cell>
        </row>
        <row r="38">
          <cell r="E38">
            <v>20</v>
          </cell>
          <cell r="H38">
            <v>300</v>
          </cell>
          <cell r="I38">
            <v>320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7">
          <cell r="E47">
            <v>0</v>
          </cell>
          <cell r="H47">
            <v>0</v>
          </cell>
          <cell r="I47">
            <v>0</v>
          </cell>
        </row>
        <row r="49">
          <cell r="E49">
            <v>1</v>
          </cell>
          <cell r="H49">
            <v>15</v>
          </cell>
          <cell r="I49">
            <v>16</v>
          </cell>
        </row>
        <row r="50">
          <cell r="E50">
            <v>3</v>
          </cell>
          <cell r="H50">
            <v>45</v>
          </cell>
          <cell r="I50">
            <v>48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  <cell r="I54">
            <v>0</v>
          </cell>
        </row>
        <row r="56">
          <cell r="E56">
            <v>1</v>
          </cell>
          <cell r="H56">
            <v>38</v>
          </cell>
          <cell r="I56">
            <v>40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8">
          <cell r="E58">
            <v>1</v>
          </cell>
          <cell r="H58">
            <v>45</v>
          </cell>
          <cell r="I58">
            <v>47</v>
          </cell>
        </row>
        <row r="62">
          <cell r="E62">
            <v>0</v>
          </cell>
          <cell r="H62">
            <v>0</v>
          </cell>
          <cell r="I62">
            <v>0</v>
          </cell>
        </row>
        <row r="64">
          <cell r="E64">
            <v>0</v>
          </cell>
          <cell r="H64">
            <v>0</v>
          </cell>
          <cell r="I64">
            <v>0</v>
          </cell>
        </row>
        <row r="66">
          <cell r="E66">
            <v>0</v>
          </cell>
          <cell r="H66">
            <v>0</v>
          </cell>
          <cell r="I66">
            <v>0</v>
          </cell>
        </row>
        <row r="68">
          <cell r="E68">
            <v>0</v>
          </cell>
          <cell r="H68">
            <v>0</v>
          </cell>
          <cell r="I68">
            <v>0</v>
          </cell>
        </row>
        <row r="70">
          <cell r="E70">
            <v>0</v>
          </cell>
          <cell r="H70">
            <v>0</v>
          </cell>
          <cell r="I70">
            <v>0</v>
          </cell>
        </row>
      </sheetData>
      <sheetData sheetId="24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52</v>
          </cell>
          <cell r="I10">
            <v>54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29</v>
          </cell>
          <cell r="H14">
            <v>435</v>
          </cell>
          <cell r="I14">
            <v>464</v>
          </cell>
        </row>
        <row r="15">
          <cell r="E15">
            <v>6</v>
          </cell>
          <cell r="H15">
            <v>90</v>
          </cell>
          <cell r="I15">
            <v>96</v>
          </cell>
        </row>
        <row r="16">
          <cell r="E16">
            <v>15</v>
          </cell>
          <cell r="H16">
            <v>225</v>
          </cell>
          <cell r="I16">
            <v>240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100</v>
          </cell>
          <cell r="H21">
            <v>1980</v>
          </cell>
          <cell r="I21">
            <v>2100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76</v>
          </cell>
          <cell r="I29">
            <v>79</v>
          </cell>
        </row>
        <row r="30">
          <cell r="E30">
            <v>0</v>
          </cell>
          <cell r="H30">
            <v>0</v>
          </cell>
          <cell r="I30">
            <v>0</v>
          </cell>
        </row>
        <row r="32">
          <cell r="E32">
            <v>31</v>
          </cell>
          <cell r="H32">
            <v>465</v>
          </cell>
          <cell r="I32">
            <v>496</v>
          </cell>
        </row>
        <row r="34">
          <cell r="E34">
            <v>6</v>
          </cell>
          <cell r="H34">
            <v>143</v>
          </cell>
          <cell r="I34">
            <v>149</v>
          </cell>
        </row>
        <row r="35">
          <cell r="E35">
            <v>4</v>
          </cell>
          <cell r="H35">
            <v>91</v>
          </cell>
          <cell r="I35">
            <v>95</v>
          </cell>
        </row>
        <row r="36">
          <cell r="E36">
            <v>2</v>
          </cell>
          <cell r="H36">
            <v>52</v>
          </cell>
          <cell r="I36">
            <v>54</v>
          </cell>
        </row>
        <row r="38">
          <cell r="E38">
            <v>24</v>
          </cell>
          <cell r="H38">
            <v>373</v>
          </cell>
          <cell r="I38">
            <v>397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7">
          <cell r="E47">
            <v>1</v>
          </cell>
          <cell r="H47">
            <v>28</v>
          </cell>
          <cell r="I47">
            <v>29</v>
          </cell>
        </row>
        <row r="49">
          <cell r="E49">
            <v>1</v>
          </cell>
          <cell r="H49">
            <v>15</v>
          </cell>
          <cell r="I49">
            <v>16</v>
          </cell>
        </row>
        <row r="50">
          <cell r="E50">
            <v>3</v>
          </cell>
          <cell r="H50">
            <v>58</v>
          </cell>
          <cell r="I50">
            <v>61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  <cell r="I54">
            <v>0</v>
          </cell>
        </row>
        <row r="56">
          <cell r="E56">
            <v>0</v>
          </cell>
          <cell r="H56">
            <v>0</v>
          </cell>
          <cell r="I56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8">
          <cell r="E58">
            <v>1</v>
          </cell>
          <cell r="H58">
            <v>44</v>
          </cell>
          <cell r="I58">
            <v>46</v>
          </cell>
        </row>
        <row r="62">
          <cell r="E62">
            <v>0</v>
          </cell>
          <cell r="H62">
            <v>0</v>
          </cell>
          <cell r="I62">
            <v>0</v>
          </cell>
        </row>
        <row r="64">
          <cell r="E64">
            <v>0</v>
          </cell>
          <cell r="H64">
            <v>0</v>
          </cell>
          <cell r="I64">
            <v>0</v>
          </cell>
        </row>
        <row r="66">
          <cell r="E66">
            <v>0</v>
          </cell>
          <cell r="H66">
            <v>0</v>
          </cell>
          <cell r="I66">
            <v>0</v>
          </cell>
        </row>
        <row r="68">
          <cell r="E68">
            <v>0</v>
          </cell>
          <cell r="H68">
            <v>0</v>
          </cell>
          <cell r="I68">
            <v>0</v>
          </cell>
        </row>
        <row r="70">
          <cell r="E70">
            <v>0</v>
          </cell>
          <cell r="H70">
            <v>0</v>
          </cell>
          <cell r="I70">
            <v>0</v>
          </cell>
        </row>
      </sheetData>
      <sheetData sheetId="25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56</v>
          </cell>
          <cell r="I10">
            <v>58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36</v>
          </cell>
          <cell r="H14">
            <v>540</v>
          </cell>
          <cell r="I14">
            <v>576</v>
          </cell>
        </row>
        <row r="15">
          <cell r="E15">
            <v>5</v>
          </cell>
          <cell r="H15">
            <v>75</v>
          </cell>
          <cell r="I15">
            <v>80</v>
          </cell>
        </row>
        <row r="16">
          <cell r="E16">
            <v>17</v>
          </cell>
          <cell r="H16">
            <v>255</v>
          </cell>
          <cell r="I16">
            <v>272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93</v>
          </cell>
          <cell r="H21">
            <v>1785</v>
          </cell>
          <cell r="I21">
            <v>1895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56</v>
          </cell>
          <cell r="I29">
            <v>58</v>
          </cell>
        </row>
        <row r="30">
          <cell r="E30">
            <v>4</v>
          </cell>
          <cell r="H30">
            <v>108</v>
          </cell>
          <cell r="I30">
            <v>112</v>
          </cell>
        </row>
        <row r="32">
          <cell r="E32">
            <v>30</v>
          </cell>
          <cell r="H32">
            <v>450</v>
          </cell>
          <cell r="I32">
            <v>480</v>
          </cell>
        </row>
        <row r="34">
          <cell r="E34">
            <v>6</v>
          </cell>
          <cell r="H34">
            <v>135</v>
          </cell>
          <cell r="I34">
            <v>141</v>
          </cell>
        </row>
        <row r="35">
          <cell r="E35">
            <v>4</v>
          </cell>
          <cell r="H35">
            <v>104</v>
          </cell>
          <cell r="I35">
            <v>108</v>
          </cell>
        </row>
        <row r="36">
          <cell r="E36">
            <v>1</v>
          </cell>
          <cell r="H36">
            <v>24</v>
          </cell>
          <cell r="I36">
            <v>25</v>
          </cell>
        </row>
        <row r="38">
          <cell r="E38">
            <v>27</v>
          </cell>
          <cell r="H38">
            <v>431</v>
          </cell>
          <cell r="I38">
            <v>458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7">
          <cell r="E47">
            <v>0</v>
          </cell>
          <cell r="H47">
            <v>0</v>
          </cell>
          <cell r="I47">
            <v>0</v>
          </cell>
        </row>
        <row r="49">
          <cell r="E49">
            <v>1</v>
          </cell>
          <cell r="H49">
            <v>15</v>
          </cell>
          <cell r="I49">
            <v>16</v>
          </cell>
        </row>
        <row r="50">
          <cell r="E50">
            <v>2</v>
          </cell>
          <cell r="H50">
            <v>30</v>
          </cell>
          <cell r="I50">
            <v>32</v>
          </cell>
        </row>
        <row r="52">
          <cell r="E52">
            <v>2</v>
          </cell>
          <cell r="H52">
            <v>76</v>
          </cell>
          <cell r="I52">
            <v>80</v>
          </cell>
        </row>
        <row r="54">
          <cell r="E54">
            <v>1</v>
          </cell>
          <cell r="H54">
            <v>44</v>
          </cell>
          <cell r="I54">
            <v>46</v>
          </cell>
        </row>
        <row r="56">
          <cell r="E56">
            <v>1</v>
          </cell>
          <cell r="H56">
            <v>38</v>
          </cell>
          <cell r="I56">
            <v>40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8">
          <cell r="E58">
            <v>1</v>
          </cell>
          <cell r="H58">
            <v>44</v>
          </cell>
          <cell r="I58">
            <v>46</v>
          </cell>
        </row>
        <row r="62">
          <cell r="E62">
            <v>1</v>
          </cell>
          <cell r="H62">
            <v>39</v>
          </cell>
          <cell r="I62">
            <v>41</v>
          </cell>
        </row>
        <row r="64">
          <cell r="E64">
            <v>0</v>
          </cell>
          <cell r="H64">
            <v>0</v>
          </cell>
          <cell r="I64">
            <v>0</v>
          </cell>
        </row>
        <row r="66">
          <cell r="E66">
            <v>1</v>
          </cell>
          <cell r="H66">
            <v>40</v>
          </cell>
          <cell r="I66">
            <v>42</v>
          </cell>
        </row>
        <row r="68">
          <cell r="E68">
            <v>0</v>
          </cell>
          <cell r="H68">
            <v>0</v>
          </cell>
          <cell r="I68">
            <v>0</v>
          </cell>
        </row>
        <row r="70">
          <cell r="E70">
            <v>0</v>
          </cell>
          <cell r="H70">
            <v>0</v>
          </cell>
          <cell r="I70">
            <v>0</v>
          </cell>
        </row>
      </sheetData>
      <sheetData sheetId="26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3</v>
          </cell>
          <cell r="H10">
            <v>84</v>
          </cell>
          <cell r="I10">
            <v>87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30</v>
          </cell>
          <cell r="H14">
            <v>450</v>
          </cell>
          <cell r="I14">
            <v>480</v>
          </cell>
        </row>
        <row r="15">
          <cell r="E15">
            <v>13</v>
          </cell>
          <cell r="H15">
            <v>195</v>
          </cell>
          <cell r="I15">
            <v>208</v>
          </cell>
        </row>
        <row r="16">
          <cell r="E16">
            <v>18</v>
          </cell>
          <cell r="H16">
            <v>270</v>
          </cell>
          <cell r="I16">
            <v>288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117</v>
          </cell>
          <cell r="H21">
            <v>2263</v>
          </cell>
          <cell r="I21">
            <v>2402</v>
          </cell>
        </row>
        <row r="23">
          <cell r="E23">
            <v>1</v>
          </cell>
          <cell r="H23">
            <v>28</v>
          </cell>
          <cell r="I23">
            <v>29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48</v>
          </cell>
          <cell r="I29">
            <v>50</v>
          </cell>
        </row>
        <row r="30">
          <cell r="E30">
            <v>7</v>
          </cell>
          <cell r="H30">
            <v>167</v>
          </cell>
          <cell r="I30">
            <v>174</v>
          </cell>
        </row>
        <row r="32">
          <cell r="E32">
            <v>30</v>
          </cell>
          <cell r="H32">
            <v>450</v>
          </cell>
          <cell r="I32">
            <v>480</v>
          </cell>
        </row>
        <row r="34">
          <cell r="E34">
            <v>6</v>
          </cell>
          <cell r="H34">
            <v>151</v>
          </cell>
          <cell r="I34">
            <v>157</v>
          </cell>
        </row>
        <row r="35">
          <cell r="E35">
            <v>9</v>
          </cell>
          <cell r="H35">
            <v>225</v>
          </cell>
          <cell r="I35">
            <v>234</v>
          </cell>
        </row>
        <row r="36">
          <cell r="E36">
            <v>2</v>
          </cell>
          <cell r="H36">
            <v>52</v>
          </cell>
          <cell r="I36">
            <v>54</v>
          </cell>
        </row>
        <row r="38">
          <cell r="E38">
            <v>31</v>
          </cell>
          <cell r="H38">
            <v>504</v>
          </cell>
          <cell r="I38">
            <v>535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7">
          <cell r="E47">
            <v>1</v>
          </cell>
          <cell r="H47">
            <v>28</v>
          </cell>
          <cell r="I47">
            <v>29</v>
          </cell>
        </row>
        <row r="49">
          <cell r="E49">
            <v>1</v>
          </cell>
          <cell r="H49">
            <v>15</v>
          </cell>
          <cell r="I49">
            <v>16</v>
          </cell>
        </row>
        <row r="50">
          <cell r="E50">
            <v>5</v>
          </cell>
          <cell r="H50">
            <v>88</v>
          </cell>
          <cell r="I50">
            <v>93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  <cell r="I54">
            <v>0</v>
          </cell>
        </row>
        <row r="56">
          <cell r="E56">
            <v>0</v>
          </cell>
          <cell r="H56">
            <v>0</v>
          </cell>
          <cell r="I56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8">
          <cell r="E58">
            <v>1</v>
          </cell>
          <cell r="H58">
            <v>45</v>
          </cell>
          <cell r="I58">
            <v>47</v>
          </cell>
        </row>
        <row r="62">
          <cell r="E62">
            <v>0</v>
          </cell>
          <cell r="H62">
            <v>0</v>
          </cell>
          <cell r="I62">
            <v>0</v>
          </cell>
        </row>
        <row r="64">
          <cell r="E64">
            <v>1</v>
          </cell>
          <cell r="H64">
            <v>40</v>
          </cell>
          <cell r="I64">
            <v>42</v>
          </cell>
        </row>
        <row r="66">
          <cell r="E66">
            <v>1</v>
          </cell>
          <cell r="H66">
            <v>40</v>
          </cell>
          <cell r="I66">
            <v>42</v>
          </cell>
        </row>
        <row r="68">
          <cell r="E68">
            <v>0</v>
          </cell>
          <cell r="H68">
            <v>0</v>
          </cell>
          <cell r="I68">
            <v>0</v>
          </cell>
        </row>
        <row r="70">
          <cell r="E70">
            <v>1</v>
          </cell>
          <cell r="H70">
            <v>41</v>
          </cell>
          <cell r="I70">
            <v>43</v>
          </cell>
        </row>
      </sheetData>
      <sheetData sheetId="27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52</v>
          </cell>
          <cell r="I10">
            <v>54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25</v>
          </cell>
          <cell r="H14">
            <v>375</v>
          </cell>
          <cell r="I14">
            <v>400</v>
          </cell>
        </row>
        <row r="15">
          <cell r="E15">
            <v>13</v>
          </cell>
          <cell r="H15">
            <v>195</v>
          </cell>
          <cell r="I15">
            <v>208</v>
          </cell>
        </row>
        <row r="16">
          <cell r="E16">
            <v>16</v>
          </cell>
          <cell r="H16">
            <v>240</v>
          </cell>
          <cell r="I16">
            <v>256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81</v>
          </cell>
          <cell r="H21">
            <v>1451</v>
          </cell>
          <cell r="I21">
            <v>1542</v>
          </cell>
        </row>
        <row r="23">
          <cell r="E23">
            <v>1</v>
          </cell>
          <cell r="H23">
            <v>28</v>
          </cell>
          <cell r="I23">
            <v>29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76</v>
          </cell>
          <cell r="I29">
            <v>79</v>
          </cell>
        </row>
        <row r="30">
          <cell r="E30">
            <v>4</v>
          </cell>
          <cell r="H30">
            <v>91</v>
          </cell>
          <cell r="I30">
            <v>95</v>
          </cell>
        </row>
        <row r="32">
          <cell r="E32">
            <v>27</v>
          </cell>
          <cell r="H32">
            <v>405</v>
          </cell>
          <cell r="I32">
            <v>432</v>
          </cell>
        </row>
        <row r="34">
          <cell r="E34">
            <v>6</v>
          </cell>
          <cell r="H34">
            <v>143</v>
          </cell>
          <cell r="I34">
            <v>149</v>
          </cell>
        </row>
        <row r="35">
          <cell r="E35">
            <v>7</v>
          </cell>
          <cell r="H35">
            <v>182</v>
          </cell>
          <cell r="I35">
            <v>189</v>
          </cell>
        </row>
        <row r="36">
          <cell r="E36">
            <v>2</v>
          </cell>
          <cell r="H36">
            <v>52</v>
          </cell>
          <cell r="I36">
            <v>54</v>
          </cell>
        </row>
        <row r="38">
          <cell r="E38">
            <v>24</v>
          </cell>
          <cell r="H38">
            <v>360</v>
          </cell>
          <cell r="I38">
            <v>384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7">
          <cell r="E47">
            <v>1</v>
          </cell>
          <cell r="H47">
            <v>28</v>
          </cell>
          <cell r="I47">
            <v>29</v>
          </cell>
        </row>
        <row r="49">
          <cell r="E49">
            <v>1</v>
          </cell>
          <cell r="H49">
            <v>15</v>
          </cell>
          <cell r="I49">
            <v>16</v>
          </cell>
        </row>
        <row r="50">
          <cell r="E50">
            <v>0</v>
          </cell>
          <cell r="H50">
            <v>0</v>
          </cell>
          <cell r="I50">
            <v>0</v>
          </cell>
        </row>
        <row r="52">
          <cell r="E52">
            <v>1</v>
          </cell>
          <cell r="H52">
            <v>40</v>
          </cell>
          <cell r="I52">
            <v>42</v>
          </cell>
        </row>
        <row r="54">
          <cell r="E54">
            <v>0</v>
          </cell>
          <cell r="H54">
            <v>0</v>
          </cell>
          <cell r="I54">
            <v>0</v>
          </cell>
        </row>
        <row r="56">
          <cell r="E56">
            <v>0</v>
          </cell>
          <cell r="H56">
            <v>0</v>
          </cell>
          <cell r="I56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8">
          <cell r="E58">
            <v>1</v>
          </cell>
          <cell r="H58">
            <v>44</v>
          </cell>
          <cell r="I58">
            <v>46</v>
          </cell>
        </row>
        <row r="62">
          <cell r="E62">
            <v>0</v>
          </cell>
          <cell r="H62">
            <v>0</v>
          </cell>
          <cell r="I62">
            <v>0</v>
          </cell>
        </row>
        <row r="64">
          <cell r="E64">
            <v>0</v>
          </cell>
          <cell r="H64">
            <v>0</v>
          </cell>
          <cell r="I64">
            <v>0</v>
          </cell>
        </row>
        <row r="66">
          <cell r="E66">
            <v>0</v>
          </cell>
          <cell r="H66">
            <v>0</v>
          </cell>
          <cell r="I66">
            <v>0</v>
          </cell>
        </row>
        <row r="68">
          <cell r="E68">
            <v>0</v>
          </cell>
          <cell r="H68">
            <v>0</v>
          </cell>
          <cell r="I68">
            <v>0</v>
          </cell>
        </row>
        <row r="70">
          <cell r="E70">
            <v>0</v>
          </cell>
          <cell r="H70">
            <v>0</v>
          </cell>
          <cell r="I70">
            <v>0</v>
          </cell>
        </row>
      </sheetData>
      <sheetData sheetId="28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52</v>
          </cell>
          <cell r="I10">
            <v>54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26</v>
          </cell>
          <cell r="H14">
            <v>390</v>
          </cell>
          <cell r="I14">
            <v>416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16</v>
          </cell>
          <cell r="H16">
            <v>240</v>
          </cell>
          <cell r="I16">
            <v>256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83</v>
          </cell>
          <cell r="H21">
            <v>1437</v>
          </cell>
          <cell r="I21">
            <v>1528</v>
          </cell>
        </row>
        <row r="23">
          <cell r="E23">
            <v>1</v>
          </cell>
          <cell r="H23">
            <v>28</v>
          </cell>
          <cell r="I23">
            <v>29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56</v>
          </cell>
          <cell r="I29">
            <v>58</v>
          </cell>
        </row>
        <row r="30">
          <cell r="E30">
            <v>3</v>
          </cell>
          <cell r="H30">
            <v>63</v>
          </cell>
          <cell r="I30">
            <v>66</v>
          </cell>
        </row>
        <row r="32">
          <cell r="E32">
            <v>28</v>
          </cell>
          <cell r="H32">
            <v>420</v>
          </cell>
          <cell r="I32">
            <v>448</v>
          </cell>
        </row>
        <row r="34">
          <cell r="E34">
            <v>5</v>
          </cell>
          <cell r="H34">
            <v>131</v>
          </cell>
          <cell r="I34">
            <v>136</v>
          </cell>
        </row>
        <row r="35">
          <cell r="E35">
            <v>6</v>
          </cell>
          <cell r="H35">
            <v>155</v>
          </cell>
          <cell r="I35">
            <v>161</v>
          </cell>
        </row>
        <row r="36">
          <cell r="E36">
            <v>2</v>
          </cell>
          <cell r="H36">
            <v>52</v>
          </cell>
          <cell r="I36">
            <v>54</v>
          </cell>
        </row>
        <row r="38">
          <cell r="E38">
            <v>24</v>
          </cell>
          <cell r="H38">
            <v>360</v>
          </cell>
          <cell r="I38">
            <v>384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7">
          <cell r="E47">
            <v>1</v>
          </cell>
          <cell r="H47">
            <v>28</v>
          </cell>
          <cell r="I47">
            <v>29</v>
          </cell>
        </row>
        <row r="49">
          <cell r="E49">
            <v>1</v>
          </cell>
          <cell r="H49">
            <v>15</v>
          </cell>
          <cell r="I49">
            <v>16</v>
          </cell>
        </row>
        <row r="50">
          <cell r="E50">
            <v>3</v>
          </cell>
          <cell r="H50">
            <v>45</v>
          </cell>
          <cell r="I50">
            <v>48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  <cell r="I54">
            <v>0</v>
          </cell>
        </row>
        <row r="56">
          <cell r="E56">
            <v>0</v>
          </cell>
          <cell r="H56">
            <v>0</v>
          </cell>
          <cell r="I56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8">
          <cell r="E58">
            <v>1</v>
          </cell>
          <cell r="H58">
            <v>44</v>
          </cell>
          <cell r="I58">
            <v>46</v>
          </cell>
        </row>
        <row r="62">
          <cell r="E62">
            <v>0</v>
          </cell>
          <cell r="H62">
            <v>0</v>
          </cell>
          <cell r="I62">
            <v>0</v>
          </cell>
        </row>
        <row r="64">
          <cell r="E64">
            <v>0</v>
          </cell>
          <cell r="H64">
            <v>0</v>
          </cell>
          <cell r="I64">
            <v>0</v>
          </cell>
        </row>
        <row r="66">
          <cell r="E66">
            <v>0</v>
          </cell>
          <cell r="H66">
            <v>0</v>
          </cell>
          <cell r="I66">
            <v>0</v>
          </cell>
        </row>
        <row r="68">
          <cell r="E68">
            <v>1</v>
          </cell>
          <cell r="H68">
            <v>28</v>
          </cell>
          <cell r="I68">
            <v>29</v>
          </cell>
        </row>
        <row r="70">
          <cell r="E70">
            <v>2</v>
          </cell>
          <cell r="H70">
            <v>82</v>
          </cell>
          <cell r="I70">
            <v>86</v>
          </cell>
        </row>
      </sheetData>
      <sheetData sheetId="29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52</v>
          </cell>
          <cell r="I10">
            <v>54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26</v>
          </cell>
          <cell r="H14">
            <v>390</v>
          </cell>
          <cell r="I14">
            <v>416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16</v>
          </cell>
          <cell r="H16">
            <v>240</v>
          </cell>
          <cell r="I16">
            <v>256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74</v>
          </cell>
          <cell r="H21">
            <v>1272</v>
          </cell>
          <cell r="I21">
            <v>1353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76</v>
          </cell>
          <cell r="I29">
            <v>79</v>
          </cell>
        </row>
        <row r="30">
          <cell r="E30">
            <v>5</v>
          </cell>
          <cell r="H30">
            <v>128</v>
          </cell>
          <cell r="I30">
            <v>133</v>
          </cell>
        </row>
        <row r="32">
          <cell r="E32">
            <v>27</v>
          </cell>
          <cell r="H32">
            <v>405</v>
          </cell>
          <cell r="I32">
            <v>432</v>
          </cell>
        </row>
        <row r="34">
          <cell r="E34">
            <v>6</v>
          </cell>
          <cell r="H34">
            <v>142</v>
          </cell>
          <cell r="I34">
            <v>148</v>
          </cell>
        </row>
        <row r="35">
          <cell r="E35">
            <v>9</v>
          </cell>
          <cell r="H35">
            <v>225</v>
          </cell>
          <cell r="I35">
            <v>234</v>
          </cell>
        </row>
        <row r="36">
          <cell r="E36">
            <v>1</v>
          </cell>
          <cell r="H36">
            <v>28</v>
          </cell>
          <cell r="I36">
            <v>29</v>
          </cell>
        </row>
        <row r="38">
          <cell r="E38">
            <v>23</v>
          </cell>
          <cell r="H38">
            <v>345</v>
          </cell>
          <cell r="I38">
            <v>368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7">
          <cell r="E47">
            <v>0</v>
          </cell>
          <cell r="H47">
            <v>0</v>
          </cell>
          <cell r="I47">
            <v>0</v>
          </cell>
        </row>
        <row r="49">
          <cell r="E49">
            <v>1</v>
          </cell>
          <cell r="H49">
            <v>15</v>
          </cell>
          <cell r="I49">
            <v>16</v>
          </cell>
        </row>
        <row r="50">
          <cell r="E50">
            <v>3</v>
          </cell>
          <cell r="H50">
            <v>58</v>
          </cell>
          <cell r="I50">
            <v>61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  <cell r="I54">
            <v>0</v>
          </cell>
        </row>
        <row r="56">
          <cell r="E56">
            <v>0</v>
          </cell>
          <cell r="H56">
            <v>0</v>
          </cell>
          <cell r="I56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8">
          <cell r="E58">
            <v>1</v>
          </cell>
          <cell r="H58">
            <v>44</v>
          </cell>
          <cell r="I58">
            <v>46</v>
          </cell>
        </row>
        <row r="62">
          <cell r="E62">
            <v>0</v>
          </cell>
          <cell r="H62">
            <v>0</v>
          </cell>
          <cell r="I62">
            <v>0</v>
          </cell>
        </row>
        <row r="64">
          <cell r="E64">
            <v>0</v>
          </cell>
          <cell r="H64">
            <v>0</v>
          </cell>
          <cell r="I64">
            <v>0</v>
          </cell>
        </row>
        <row r="66">
          <cell r="E66">
            <v>0</v>
          </cell>
          <cell r="H66">
            <v>0</v>
          </cell>
          <cell r="I66">
            <v>0</v>
          </cell>
        </row>
        <row r="68">
          <cell r="E68">
            <v>0</v>
          </cell>
          <cell r="H68">
            <v>0</v>
          </cell>
          <cell r="I68">
            <v>0</v>
          </cell>
        </row>
        <row r="70">
          <cell r="E70">
            <v>0</v>
          </cell>
          <cell r="H70">
            <v>0</v>
          </cell>
          <cell r="I70">
            <v>0</v>
          </cell>
        </row>
      </sheetData>
      <sheetData sheetId="30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52</v>
          </cell>
          <cell r="I10">
            <v>54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29</v>
          </cell>
          <cell r="H14">
            <v>435</v>
          </cell>
          <cell r="I14">
            <v>464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17</v>
          </cell>
          <cell r="H16">
            <v>255</v>
          </cell>
          <cell r="I16">
            <v>272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93</v>
          </cell>
          <cell r="H21">
            <v>1793</v>
          </cell>
          <cell r="I21">
            <v>1903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76</v>
          </cell>
          <cell r="I29">
            <v>79</v>
          </cell>
        </row>
        <row r="30">
          <cell r="E30">
            <v>4</v>
          </cell>
          <cell r="H30">
            <v>100</v>
          </cell>
          <cell r="I30">
            <v>104</v>
          </cell>
        </row>
        <row r="32">
          <cell r="E32">
            <v>29</v>
          </cell>
          <cell r="H32">
            <v>435</v>
          </cell>
          <cell r="I32">
            <v>464</v>
          </cell>
        </row>
        <row r="34">
          <cell r="E34">
            <v>6</v>
          </cell>
          <cell r="H34">
            <v>150</v>
          </cell>
          <cell r="I34">
            <v>156</v>
          </cell>
        </row>
        <row r="35">
          <cell r="E35">
            <v>8</v>
          </cell>
          <cell r="H35">
            <v>197</v>
          </cell>
          <cell r="I35">
            <v>205</v>
          </cell>
        </row>
        <row r="36">
          <cell r="E36">
            <v>3</v>
          </cell>
          <cell r="H36">
            <v>76</v>
          </cell>
          <cell r="I36">
            <v>79</v>
          </cell>
        </row>
        <row r="38">
          <cell r="E38">
            <v>23</v>
          </cell>
          <cell r="H38">
            <v>345</v>
          </cell>
          <cell r="I38">
            <v>368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7">
          <cell r="E47">
            <v>1</v>
          </cell>
          <cell r="H47">
            <v>28</v>
          </cell>
          <cell r="I47">
            <v>29</v>
          </cell>
        </row>
        <row r="49">
          <cell r="E49">
            <v>2</v>
          </cell>
          <cell r="H49">
            <v>43</v>
          </cell>
          <cell r="I49">
            <v>45</v>
          </cell>
        </row>
        <row r="50">
          <cell r="E50">
            <v>4</v>
          </cell>
          <cell r="H50">
            <v>73</v>
          </cell>
          <cell r="I50">
            <v>77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  <cell r="I54">
            <v>0</v>
          </cell>
        </row>
        <row r="56">
          <cell r="E56">
            <v>1</v>
          </cell>
          <cell r="H56">
            <v>38</v>
          </cell>
          <cell r="I56">
            <v>40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8">
          <cell r="E58">
            <v>1</v>
          </cell>
          <cell r="H58">
            <v>44</v>
          </cell>
          <cell r="I58">
            <v>46</v>
          </cell>
        </row>
        <row r="62">
          <cell r="E62">
            <v>0</v>
          </cell>
          <cell r="H62">
            <v>0</v>
          </cell>
          <cell r="I62">
            <v>0</v>
          </cell>
        </row>
        <row r="64">
          <cell r="E64">
            <v>0</v>
          </cell>
          <cell r="H64">
            <v>0</v>
          </cell>
          <cell r="I64">
            <v>0</v>
          </cell>
        </row>
        <row r="66">
          <cell r="E66">
            <v>0</v>
          </cell>
          <cell r="H66">
            <v>0</v>
          </cell>
          <cell r="I66">
            <v>0</v>
          </cell>
        </row>
        <row r="68">
          <cell r="E68">
            <v>0</v>
          </cell>
          <cell r="H68">
            <v>0</v>
          </cell>
          <cell r="I68">
            <v>0</v>
          </cell>
        </row>
        <row r="70">
          <cell r="E70">
            <v>1</v>
          </cell>
          <cell r="H70">
            <v>41</v>
          </cell>
          <cell r="I70">
            <v>43</v>
          </cell>
        </row>
      </sheetData>
      <sheetData sheetId="3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7</v>
          </cell>
          <cell r="H10">
            <v>192</v>
          </cell>
          <cell r="I10">
            <v>199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32</v>
          </cell>
          <cell r="H14">
            <v>480</v>
          </cell>
          <cell r="I14">
            <v>512</v>
          </cell>
        </row>
        <row r="15">
          <cell r="E15">
            <v>13</v>
          </cell>
          <cell r="H15">
            <v>195</v>
          </cell>
          <cell r="I15">
            <v>208</v>
          </cell>
        </row>
        <row r="16">
          <cell r="E16">
            <v>19</v>
          </cell>
          <cell r="H16">
            <v>285</v>
          </cell>
          <cell r="I16">
            <v>304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108</v>
          </cell>
          <cell r="H21">
            <v>2218</v>
          </cell>
          <cell r="I21">
            <v>2351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48</v>
          </cell>
          <cell r="I29">
            <v>50</v>
          </cell>
        </row>
        <row r="30">
          <cell r="E30">
            <v>2</v>
          </cell>
          <cell r="H30">
            <v>39</v>
          </cell>
          <cell r="I30">
            <v>41</v>
          </cell>
        </row>
        <row r="32">
          <cell r="E32">
            <v>30</v>
          </cell>
          <cell r="H32">
            <v>450</v>
          </cell>
          <cell r="I32">
            <v>480</v>
          </cell>
        </row>
        <row r="34">
          <cell r="E34">
            <v>7</v>
          </cell>
          <cell r="H34">
            <v>177</v>
          </cell>
          <cell r="I34">
            <v>184</v>
          </cell>
        </row>
        <row r="35">
          <cell r="E35">
            <v>8</v>
          </cell>
          <cell r="H35">
            <v>210</v>
          </cell>
          <cell r="I35">
            <v>218</v>
          </cell>
        </row>
        <row r="36">
          <cell r="E36">
            <v>2</v>
          </cell>
          <cell r="H36">
            <v>52</v>
          </cell>
          <cell r="I36">
            <v>54</v>
          </cell>
        </row>
        <row r="38">
          <cell r="E38">
            <v>28</v>
          </cell>
          <cell r="H38">
            <v>446</v>
          </cell>
          <cell r="I38">
            <v>474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5">
          <cell r="E45">
            <v>1</v>
          </cell>
          <cell r="H45">
            <v>38</v>
          </cell>
          <cell r="I45">
            <v>40</v>
          </cell>
        </row>
        <row r="47">
          <cell r="E47">
            <v>0</v>
          </cell>
          <cell r="H47">
            <v>0</v>
          </cell>
          <cell r="I47">
            <v>0</v>
          </cell>
        </row>
        <row r="49">
          <cell r="E49">
            <v>1</v>
          </cell>
          <cell r="H49">
            <v>15</v>
          </cell>
          <cell r="I49">
            <v>16</v>
          </cell>
        </row>
        <row r="50">
          <cell r="E50">
            <v>5</v>
          </cell>
          <cell r="H50">
            <v>88</v>
          </cell>
          <cell r="I50">
            <v>93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1</v>
          </cell>
          <cell r="H54">
            <v>44</v>
          </cell>
          <cell r="I54">
            <v>46</v>
          </cell>
        </row>
        <row r="56">
          <cell r="E56">
            <v>0</v>
          </cell>
          <cell r="H56">
            <v>0</v>
          </cell>
          <cell r="I56">
            <v>0</v>
          </cell>
        </row>
        <row r="57">
          <cell r="E57">
            <v>1</v>
          </cell>
          <cell r="H57">
            <v>43</v>
          </cell>
          <cell r="I57">
            <v>45</v>
          </cell>
        </row>
        <row r="58">
          <cell r="E58">
            <v>1</v>
          </cell>
          <cell r="H58">
            <v>44</v>
          </cell>
          <cell r="I58">
            <v>46</v>
          </cell>
        </row>
        <row r="62">
          <cell r="E62">
            <v>0</v>
          </cell>
          <cell r="H62">
            <v>0</v>
          </cell>
          <cell r="I62">
            <v>0</v>
          </cell>
        </row>
        <row r="64">
          <cell r="E64">
            <v>0</v>
          </cell>
          <cell r="H64">
            <v>0</v>
          </cell>
          <cell r="I64">
            <v>0</v>
          </cell>
        </row>
        <row r="66">
          <cell r="E66">
            <v>0</v>
          </cell>
          <cell r="H66">
            <v>0</v>
          </cell>
          <cell r="I66">
            <v>0</v>
          </cell>
        </row>
        <row r="68">
          <cell r="E68">
            <v>0</v>
          </cell>
          <cell r="H68">
            <v>0</v>
          </cell>
          <cell r="I68">
            <v>0</v>
          </cell>
        </row>
        <row r="70">
          <cell r="E70">
            <v>1</v>
          </cell>
          <cell r="H70">
            <v>41</v>
          </cell>
          <cell r="I70">
            <v>43</v>
          </cell>
        </row>
      </sheetData>
      <sheetData sheetId="32">
        <row r="9">
          <cell r="E9">
            <v>7</v>
          </cell>
          <cell r="H9">
            <v>170</v>
          </cell>
          <cell r="I9">
            <v>177</v>
          </cell>
        </row>
        <row r="10">
          <cell r="E10">
            <v>4</v>
          </cell>
          <cell r="H10">
            <v>104</v>
          </cell>
          <cell r="I10">
            <v>108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44</v>
          </cell>
          <cell r="I12">
            <v>46</v>
          </cell>
        </row>
        <row r="14">
          <cell r="E14">
            <v>38</v>
          </cell>
          <cell r="H14">
            <v>570</v>
          </cell>
          <cell r="I14">
            <v>608</v>
          </cell>
        </row>
        <row r="15">
          <cell r="E15">
            <v>9</v>
          </cell>
          <cell r="H15">
            <v>135</v>
          </cell>
          <cell r="I15">
            <v>144</v>
          </cell>
        </row>
        <row r="16">
          <cell r="E16">
            <v>18</v>
          </cell>
          <cell r="H16">
            <v>270</v>
          </cell>
          <cell r="I16">
            <v>288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110</v>
          </cell>
          <cell r="H21">
            <v>2168</v>
          </cell>
          <cell r="I21">
            <v>2290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68</v>
          </cell>
          <cell r="I29">
            <v>71</v>
          </cell>
        </row>
        <row r="30">
          <cell r="E30">
            <v>3</v>
          </cell>
          <cell r="H30">
            <v>76</v>
          </cell>
          <cell r="I30">
            <v>79</v>
          </cell>
        </row>
        <row r="32">
          <cell r="E32">
            <v>29</v>
          </cell>
          <cell r="H32">
            <v>435</v>
          </cell>
          <cell r="I32">
            <v>464</v>
          </cell>
        </row>
        <row r="34">
          <cell r="E34">
            <v>9</v>
          </cell>
          <cell r="H34">
            <v>225</v>
          </cell>
          <cell r="I34">
            <v>234</v>
          </cell>
        </row>
        <row r="35">
          <cell r="E35">
            <v>9</v>
          </cell>
          <cell r="H35">
            <v>220</v>
          </cell>
          <cell r="I35">
            <v>229</v>
          </cell>
        </row>
        <row r="36">
          <cell r="E36">
            <v>3</v>
          </cell>
          <cell r="H36">
            <v>80</v>
          </cell>
          <cell r="I36">
            <v>83</v>
          </cell>
        </row>
        <row r="38">
          <cell r="E38">
            <v>27</v>
          </cell>
          <cell r="H38">
            <v>431</v>
          </cell>
          <cell r="I38">
            <v>458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7">
          <cell r="E47">
            <v>1</v>
          </cell>
          <cell r="H47">
            <v>28</v>
          </cell>
          <cell r="I47">
            <v>29</v>
          </cell>
        </row>
        <row r="49">
          <cell r="E49">
            <v>1</v>
          </cell>
          <cell r="H49">
            <v>15</v>
          </cell>
          <cell r="I49">
            <v>16</v>
          </cell>
        </row>
        <row r="50">
          <cell r="E50">
            <v>3</v>
          </cell>
          <cell r="H50">
            <v>58</v>
          </cell>
          <cell r="I50">
            <v>61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  <cell r="I54">
            <v>0</v>
          </cell>
        </row>
        <row r="56">
          <cell r="E56">
            <v>0</v>
          </cell>
          <cell r="H56">
            <v>0</v>
          </cell>
          <cell r="I56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8">
          <cell r="E58">
            <v>1</v>
          </cell>
          <cell r="H58">
            <v>44</v>
          </cell>
          <cell r="I58">
            <v>46</v>
          </cell>
        </row>
        <row r="62">
          <cell r="E62">
            <v>1</v>
          </cell>
          <cell r="H62">
            <v>39</v>
          </cell>
          <cell r="I62">
            <v>41</v>
          </cell>
        </row>
        <row r="64">
          <cell r="E64">
            <v>1</v>
          </cell>
          <cell r="H64">
            <v>40</v>
          </cell>
          <cell r="I64">
            <v>42</v>
          </cell>
        </row>
        <row r="66">
          <cell r="E66">
            <v>1</v>
          </cell>
          <cell r="H66">
            <v>40</v>
          </cell>
          <cell r="I66">
            <v>42</v>
          </cell>
        </row>
        <row r="68">
          <cell r="E68">
            <v>0</v>
          </cell>
          <cell r="H68">
            <v>0</v>
          </cell>
          <cell r="I68">
            <v>0</v>
          </cell>
        </row>
        <row r="70">
          <cell r="E70">
            <v>1</v>
          </cell>
          <cell r="H70">
            <v>41</v>
          </cell>
          <cell r="I70">
            <v>43</v>
          </cell>
        </row>
      </sheetData>
      <sheetData sheetId="33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3</v>
          </cell>
          <cell r="H10">
            <v>80</v>
          </cell>
          <cell r="I10">
            <v>83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35</v>
          </cell>
          <cell r="H14">
            <v>525</v>
          </cell>
          <cell r="I14">
            <v>560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19</v>
          </cell>
          <cell r="H16">
            <v>285</v>
          </cell>
          <cell r="I16">
            <v>304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100</v>
          </cell>
          <cell r="H21">
            <v>1934</v>
          </cell>
          <cell r="I21">
            <v>2053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48</v>
          </cell>
          <cell r="I29">
            <v>50</v>
          </cell>
        </row>
        <row r="30">
          <cell r="E30">
            <v>4</v>
          </cell>
          <cell r="H30">
            <v>91</v>
          </cell>
          <cell r="I30">
            <v>95</v>
          </cell>
        </row>
        <row r="32">
          <cell r="E32">
            <v>30</v>
          </cell>
          <cell r="H32">
            <v>450</v>
          </cell>
          <cell r="I32">
            <v>480</v>
          </cell>
        </row>
        <row r="34">
          <cell r="E34">
            <v>7</v>
          </cell>
          <cell r="H34">
            <v>177</v>
          </cell>
          <cell r="I34">
            <v>184</v>
          </cell>
        </row>
        <row r="35">
          <cell r="E35">
            <v>9</v>
          </cell>
          <cell r="H35">
            <v>239</v>
          </cell>
          <cell r="I35">
            <v>248</v>
          </cell>
        </row>
        <row r="36">
          <cell r="E36">
            <v>1</v>
          </cell>
          <cell r="H36">
            <v>24</v>
          </cell>
          <cell r="I36">
            <v>25</v>
          </cell>
        </row>
        <row r="38">
          <cell r="E38">
            <v>26</v>
          </cell>
          <cell r="H38">
            <v>416</v>
          </cell>
          <cell r="I38">
            <v>442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7">
          <cell r="E47">
            <v>0</v>
          </cell>
          <cell r="H47">
            <v>0</v>
          </cell>
          <cell r="I47">
            <v>0</v>
          </cell>
        </row>
        <row r="49">
          <cell r="E49">
            <v>1</v>
          </cell>
          <cell r="H49">
            <v>15</v>
          </cell>
          <cell r="I49">
            <v>16</v>
          </cell>
        </row>
        <row r="50">
          <cell r="E50">
            <v>4</v>
          </cell>
          <cell r="H50">
            <v>73</v>
          </cell>
          <cell r="I50">
            <v>77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  <cell r="I54">
            <v>0</v>
          </cell>
        </row>
        <row r="56">
          <cell r="E56">
            <v>1</v>
          </cell>
          <cell r="H56">
            <v>38</v>
          </cell>
          <cell r="I56">
            <v>40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8">
          <cell r="E58">
            <v>2</v>
          </cell>
          <cell r="H58">
            <v>84</v>
          </cell>
          <cell r="I58">
            <v>88</v>
          </cell>
        </row>
        <row r="62">
          <cell r="E62">
            <v>0</v>
          </cell>
          <cell r="H62">
            <v>0</v>
          </cell>
          <cell r="I62">
            <v>0</v>
          </cell>
        </row>
        <row r="64">
          <cell r="E64">
            <v>0</v>
          </cell>
          <cell r="H64">
            <v>0</v>
          </cell>
          <cell r="I64">
            <v>0</v>
          </cell>
        </row>
        <row r="66">
          <cell r="E66">
            <v>0</v>
          </cell>
          <cell r="H66">
            <v>0</v>
          </cell>
          <cell r="I66">
            <v>0</v>
          </cell>
        </row>
        <row r="68">
          <cell r="E68">
            <v>1</v>
          </cell>
          <cell r="H68">
            <v>28</v>
          </cell>
          <cell r="I68">
            <v>29</v>
          </cell>
        </row>
        <row r="70">
          <cell r="E70">
            <v>0</v>
          </cell>
          <cell r="H70">
            <v>0</v>
          </cell>
          <cell r="I70">
            <v>0</v>
          </cell>
        </row>
      </sheetData>
      <sheetData sheetId="3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C SỞ GTVT "/>
      <sheetName val="BC P-KHDT"/>
      <sheetName val="BÁO CÁO THÁNG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 refreshError="1"/>
      <sheetData sheetId="1">
        <row r="13">
          <cell r="F13">
            <v>492007040</v>
          </cell>
        </row>
      </sheetData>
      <sheetData sheetId="2" refreshError="1"/>
      <sheetData sheetId="3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7</v>
          </cell>
          <cell r="H10">
            <v>187</v>
          </cell>
          <cell r="I10">
            <v>194</v>
          </cell>
        </row>
        <row r="11">
          <cell r="E11">
            <v>1</v>
          </cell>
          <cell r="H11">
            <v>28</v>
          </cell>
          <cell r="I11">
            <v>29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29</v>
          </cell>
          <cell r="H14">
            <v>435</v>
          </cell>
          <cell r="I14">
            <v>464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14</v>
          </cell>
          <cell r="H16">
            <v>210</v>
          </cell>
          <cell r="I16">
            <v>224</v>
          </cell>
        </row>
        <row r="17">
          <cell r="E17">
            <v>0</v>
          </cell>
          <cell r="H17">
            <v>0</v>
          </cell>
          <cell r="I17">
            <v>0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87</v>
          </cell>
          <cell r="H21">
            <v>1390</v>
          </cell>
          <cell r="I21">
            <v>1480</v>
          </cell>
        </row>
        <row r="23">
          <cell r="E23">
            <v>1</v>
          </cell>
          <cell r="H23">
            <v>28</v>
          </cell>
          <cell r="I23">
            <v>29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6</v>
          </cell>
          <cell r="H29">
            <v>136</v>
          </cell>
          <cell r="I29">
            <v>142</v>
          </cell>
        </row>
        <row r="30">
          <cell r="E30">
            <v>7</v>
          </cell>
          <cell r="H30">
            <v>146</v>
          </cell>
          <cell r="I30">
            <v>153</v>
          </cell>
        </row>
        <row r="31">
          <cell r="E31">
            <v>15</v>
          </cell>
          <cell r="H31">
            <v>225</v>
          </cell>
          <cell r="I31">
            <v>240</v>
          </cell>
        </row>
        <row r="34">
          <cell r="E34">
            <v>6</v>
          </cell>
          <cell r="H34">
            <v>169</v>
          </cell>
        </row>
        <row r="35">
          <cell r="E35">
            <v>9</v>
          </cell>
          <cell r="H35">
            <v>221</v>
          </cell>
        </row>
        <row r="36">
          <cell r="E36">
            <v>2</v>
          </cell>
          <cell r="H36">
            <v>61</v>
          </cell>
        </row>
        <row r="38">
          <cell r="E38">
            <v>20</v>
          </cell>
          <cell r="H38">
            <v>326</v>
          </cell>
          <cell r="I38">
            <v>346</v>
          </cell>
        </row>
        <row r="40">
          <cell r="E40">
            <v>2</v>
          </cell>
          <cell r="H40">
            <v>89</v>
          </cell>
          <cell r="I40">
            <v>93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60</v>
          </cell>
          <cell r="I51">
            <v>64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</sheetData>
      <sheetData sheetId="4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3</v>
          </cell>
          <cell r="H10">
            <v>80</v>
          </cell>
          <cell r="I10">
            <v>83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34</v>
          </cell>
          <cell r="H14">
            <v>510</v>
          </cell>
          <cell r="I14">
            <v>544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16</v>
          </cell>
          <cell r="H16">
            <v>240</v>
          </cell>
          <cell r="I16">
            <v>256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82</v>
          </cell>
          <cell r="H21">
            <v>1230</v>
          </cell>
          <cell r="I21">
            <v>1312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112</v>
          </cell>
          <cell r="I29">
            <v>117</v>
          </cell>
        </row>
        <row r="30">
          <cell r="E30">
            <v>7</v>
          </cell>
          <cell r="H30">
            <v>159</v>
          </cell>
          <cell r="I30">
            <v>166</v>
          </cell>
        </row>
        <row r="31">
          <cell r="E31">
            <v>15</v>
          </cell>
          <cell r="H31">
            <v>225</v>
          </cell>
          <cell r="I31">
            <v>240</v>
          </cell>
        </row>
        <row r="34">
          <cell r="E34">
            <v>8</v>
          </cell>
          <cell r="H34">
            <v>225</v>
          </cell>
        </row>
        <row r="35">
          <cell r="E35">
            <v>8</v>
          </cell>
          <cell r="H35">
            <v>188</v>
          </cell>
        </row>
        <row r="36">
          <cell r="E36">
            <v>2</v>
          </cell>
          <cell r="H36">
            <v>61</v>
          </cell>
        </row>
        <row r="38">
          <cell r="E38">
            <v>21</v>
          </cell>
          <cell r="H38">
            <v>328</v>
          </cell>
          <cell r="I38">
            <v>349</v>
          </cell>
        </row>
        <row r="40">
          <cell r="E40">
            <v>5</v>
          </cell>
          <cell r="H40">
            <v>222</v>
          </cell>
          <cell r="I40">
            <v>232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60</v>
          </cell>
          <cell r="I51">
            <v>64</v>
          </cell>
        </row>
        <row r="53">
          <cell r="E53">
            <v>2</v>
          </cell>
          <cell r="H53">
            <v>66</v>
          </cell>
          <cell r="I53">
            <v>70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5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52</v>
          </cell>
          <cell r="I10">
            <v>54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22</v>
          </cell>
          <cell r="H14">
            <v>330</v>
          </cell>
          <cell r="I14">
            <v>352</v>
          </cell>
        </row>
        <row r="15">
          <cell r="E15">
            <v>15</v>
          </cell>
          <cell r="H15">
            <v>225</v>
          </cell>
          <cell r="I15">
            <v>240</v>
          </cell>
        </row>
        <row r="16">
          <cell r="E16">
            <v>15</v>
          </cell>
          <cell r="H16">
            <v>225</v>
          </cell>
          <cell r="I16">
            <v>240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0</v>
          </cell>
          <cell r="H18">
            <v>0</v>
          </cell>
          <cell r="I18">
            <v>0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79</v>
          </cell>
          <cell r="H21">
            <v>1185</v>
          </cell>
          <cell r="I21">
            <v>1264</v>
          </cell>
        </row>
        <row r="23">
          <cell r="E23">
            <v>1</v>
          </cell>
          <cell r="H23">
            <v>28</v>
          </cell>
          <cell r="I23">
            <v>29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6</v>
          </cell>
          <cell r="H29">
            <v>136</v>
          </cell>
          <cell r="I29">
            <v>142</v>
          </cell>
        </row>
        <row r="30">
          <cell r="E30">
            <v>6</v>
          </cell>
          <cell r="H30">
            <v>122</v>
          </cell>
          <cell r="I30">
            <v>128</v>
          </cell>
        </row>
        <row r="31">
          <cell r="E31">
            <v>13</v>
          </cell>
          <cell r="H31">
            <v>195</v>
          </cell>
          <cell r="I31">
            <v>208</v>
          </cell>
        </row>
        <row r="34">
          <cell r="E34">
            <v>7</v>
          </cell>
          <cell r="H34">
            <v>194</v>
          </cell>
        </row>
        <row r="35">
          <cell r="E35">
            <v>8</v>
          </cell>
          <cell r="H35">
            <v>201</v>
          </cell>
        </row>
        <row r="36">
          <cell r="E36">
            <v>1</v>
          </cell>
          <cell r="H36">
            <v>33</v>
          </cell>
        </row>
        <row r="38">
          <cell r="E38">
            <v>18</v>
          </cell>
          <cell r="H38">
            <v>296</v>
          </cell>
          <cell r="I38">
            <v>314</v>
          </cell>
        </row>
        <row r="40">
          <cell r="E40">
            <v>2</v>
          </cell>
          <cell r="H40">
            <v>89</v>
          </cell>
          <cell r="I40">
            <v>93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45</v>
          </cell>
          <cell r="I51">
            <v>48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6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56</v>
          </cell>
          <cell r="I10">
            <v>58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29</v>
          </cell>
          <cell r="H14">
            <v>435</v>
          </cell>
          <cell r="I14">
            <v>464</v>
          </cell>
        </row>
        <row r="15">
          <cell r="E15">
            <v>15</v>
          </cell>
          <cell r="H15">
            <v>225</v>
          </cell>
          <cell r="I15">
            <v>240</v>
          </cell>
        </row>
        <row r="16">
          <cell r="E16">
            <v>16</v>
          </cell>
          <cell r="H16">
            <v>239</v>
          </cell>
          <cell r="I16">
            <v>255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2</v>
          </cell>
          <cell r="H18">
            <v>30</v>
          </cell>
          <cell r="I18">
            <v>32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98</v>
          </cell>
          <cell r="H21">
            <v>1560</v>
          </cell>
          <cell r="I21">
            <v>1661</v>
          </cell>
        </row>
        <row r="23">
          <cell r="E23">
            <v>1</v>
          </cell>
          <cell r="H23">
            <v>28</v>
          </cell>
          <cell r="I23">
            <v>29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112</v>
          </cell>
          <cell r="I29">
            <v>117</v>
          </cell>
        </row>
        <row r="30">
          <cell r="E30">
            <v>4</v>
          </cell>
          <cell r="H30">
            <v>104</v>
          </cell>
          <cell r="I30">
            <v>108</v>
          </cell>
        </row>
        <row r="31">
          <cell r="E31">
            <v>17</v>
          </cell>
          <cell r="H31">
            <v>255</v>
          </cell>
          <cell r="I31">
            <v>272</v>
          </cell>
        </row>
        <row r="34">
          <cell r="E34">
            <v>7</v>
          </cell>
          <cell r="H34">
            <v>194</v>
          </cell>
        </row>
        <row r="35">
          <cell r="E35">
            <v>4</v>
          </cell>
          <cell r="H35">
            <v>106</v>
          </cell>
        </row>
        <row r="36">
          <cell r="E36">
            <v>1</v>
          </cell>
          <cell r="H36">
            <v>33</v>
          </cell>
        </row>
        <row r="38">
          <cell r="E38">
            <v>19</v>
          </cell>
          <cell r="H38">
            <v>311</v>
          </cell>
          <cell r="I38">
            <v>330</v>
          </cell>
        </row>
        <row r="40">
          <cell r="E40">
            <v>3</v>
          </cell>
          <cell r="H40">
            <v>133</v>
          </cell>
          <cell r="I40">
            <v>139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45</v>
          </cell>
          <cell r="I43">
            <v>47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2</v>
          </cell>
          <cell r="H51">
            <v>30</v>
          </cell>
          <cell r="I51">
            <v>32</v>
          </cell>
        </row>
        <row r="53">
          <cell r="E53">
            <v>1</v>
          </cell>
          <cell r="H53">
            <v>33</v>
          </cell>
          <cell r="I53">
            <v>35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</sheetData>
      <sheetData sheetId="7">
        <row r="9">
          <cell r="E9">
            <v>2</v>
          </cell>
          <cell r="H9">
            <v>48</v>
          </cell>
          <cell r="I9">
            <v>50</v>
          </cell>
        </row>
        <row r="10">
          <cell r="E10">
            <v>2</v>
          </cell>
          <cell r="H10">
            <v>52</v>
          </cell>
          <cell r="I10">
            <v>54</v>
          </cell>
        </row>
        <row r="11">
          <cell r="E11">
            <v>2</v>
          </cell>
          <cell r="H11">
            <v>56</v>
          </cell>
          <cell r="I11">
            <v>58</v>
          </cell>
        </row>
        <row r="12">
          <cell r="E12">
            <v>2</v>
          </cell>
          <cell r="H12">
            <v>47</v>
          </cell>
          <cell r="I12">
            <v>50</v>
          </cell>
        </row>
        <row r="14">
          <cell r="E14">
            <v>37</v>
          </cell>
          <cell r="H14">
            <v>555</v>
          </cell>
          <cell r="I14">
            <v>592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16</v>
          </cell>
          <cell r="H16">
            <v>240</v>
          </cell>
          <cell r="I16">
            <v>256</v>
          </cell>
        </row>
        <row r="17">
          <cell r="E17">
            <v>2</v>
          </cell>
          <cell r="H17">
            <v>30</v>
          </cell>
          <cell r="I17">
            <v>32</v>
          </cell>
        </row>
        <row r="18">
          <cell r="E18">
            <v>2</v>
          </cell>
          <cell r="H18">
            <v>30</v>
          </cell>
          <cell r="I18">
            <v>32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91</v>
          </cell>
          <cell r="H21">
            <v>1425</v>
          </cell>
          <cell r="I21">
            <v>1518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112</v>
          </cell>
          <cell r="I29">
            <v>117</v>
          </cell>
        </row>
        <row r="30">
          <cell r="E30">
            <v>7</v>
          </cell>
          <cell r="H30">
            <v>172</v>
          </cell>
          <cell r="I30">
            <v>179</v>
          </cell>
        </row>
        <row r="31">
          <cell r="E31">
            <v>16</v>
          </cell>
          <cell r="H31">
            <v>240</v>
          </cell>
          <cell r="I31">
            <v>256</v>
          </cell>
        </row>
        <row r="34">
          <cell r="E34">
            <v>5</v>
          </cell>
          <cell r="H34">
            <v>146</v>
          </cell>
        </row>
        <row r="35">
          <cell r="E35">
            <v>5</v>
          </cell>
          <cell r="H35">
            <v>121</v>
          </cell>
        </row>
        <row r="36">
          <cell r="E36">
            <v>1</v>
          </cell>
          <cell r="H36">
            <v>33</v>
          </cell>
        </row>
        <row r="38">
          <cell r="E38">
            <v>21</v>
          </cell>
          <cell r="H38">
            <v>341</v>
          </cell>
          <cell r="I38">
            <v>362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2</v>
          </cell>
          <cell r="H51">
            <v>43</v>
          </cell>
          <cell r="I51">
            <v>45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</sheetData>
      <sheetData sheetId="8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6</v>
          </cell>
          <cell r="H10">
            <v>156</v>
          </cell>
          <cell r="I10">
            <v>162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30</v>
          </cell>
          <cell r="H14">
            <v>450</v>
          </cell>
          <cell r="I14">
            <v>480</v>
          </cell>
        </row>
        <row r="15">
          <cell r="E15">
            <v>17</v>
          </cell>
          <cell r="H15">
            <v>255</v>
          </cell>
          <cell r="I15">
            <v>272</v>
          </cell>
        </row>
        <row r="16">
          <cell r="E16">
            <v>19</v>
          </cell>
          <cell r="H16">
            <v>284</v>
          </cell>
          <cell r="I16">
            <v>303</v>
          </cell>
        </row>
        <row r="17">
          <cell r="E17">
            <v>2</v>
          </cell>
          <cell r="H17">
            <v>30</v>
          </cell>
          <cell r="I17">
            <v>32</v>
          </cell>
        </row>
        <row r="18">
          <cell r="E18">
            <v>2</v>
          </cell>
          <cell r="H18">
            <v>30</v>
          </cell>
          <cell r="I18">
            <v>32</v>
          </cell>
        </row>
        <row r="19">
          <cell r="E19">
            <v>3</v>
          </cell>
          <cell r="H19">
            <v>45</v>
          </cell>
          <cell r="I19">
            <v>48</v>
          </cell>
        </row>
        <row r="21">
          <cell r="E21">
            <v>98</v>
          </cell>
          <cell r="H21">
            <v>1560</v>
          </cell>
          <cell r="I21">
            <v>1661</v>
          </cell>
        </row>
        <row r="23">
          <cell r="E23">
            <v>1</v>
          </cell>
          <cell r="H23">
            <v>28</v>
          </cell>
          <cell r="I23">
            <v>29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4</v>
          </cell>
          <cell r="H29">
            <v>88</v>
          </cell>
          <cell r="I29">
            <v>92</v>
          </cell>
        </row>
        <row r="30">
          <cell r="E30">
            <v>4</v>
          </cell>
          <cell r="H30">
            <v>96</v>
          </cell>
          <cell r="I30">
            <v>100</v>
          </cell>
        </row>
        <row r="31">
          <cell r="E31">
            <v>15</v>
          </cell>
          <cell r="H31">
            <v>225</v>
          </cell>
          <cell r="I31">
            <v>240</v>
          </cell>
        </row>
        <row r="34">
          <cell r="E34">
            <v>7</v>
          </cell>
          <cell r="H34">
            <v>197</v>
          </cell>
        </row>
        <row r="35">
          <cell r="E35">
            <v>8</v>
          </cell>
          <cell r="H35">
            <v>197</v>
          </cell>
        </row>
        <row r="36">
          <cell r="E36">
            <v>1</v>
          </cell>
          <cell r="H36">
            <v>33</v>
          </cell>
        </row>
        <row r="38">
          <cell r="E38">
            <v>21</v>
          </cell>
          <cell r="H38">
            <v>341</v>
          </cell>
          <cell r="I38">
            <v>362</v>
          </cell>
        </row>
        <row r="40">
          <cell r="E40">
            <v>2</v>
          </cell>
          <cell r="H40">
            <v>88</v>
          </cell>
          <cell r="I40">
            <v>92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28</v>
          </cell>
          <cell r="I50">
            <v>29</v>
          </cell>
        </row>
        <row r="51">
          <cell r="E51">
            <v>5</v>
          </cell>
          <cell r="H51">
            <v>88</v>
          </cell>
          <cell r="I51">
            <v>93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9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25</v>
          </cell>
          <cell r="H14">
            <v>375</v>
          </cell>
          <cell r="I14">
            <v>400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16</v>
          </cell>
          <cell r="H16">
            <v>240</v>
          </cell>
          <cell r="I16">
            <v>256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2</v>
          </cell>
          <cell r="H19">
            <v>30</v>
          </cell>
          <cell r="I19">
            <v>32</v>
          </cell>
        </row>
        <row r="21">
          <cell r="E21">
            <v>78</v>
          </cell>
          <cell r="H21">
            <v>1230</v>
          </cell>
          <cell r="I21">
            <v>1310</v>
          </cell>
        </row>
        <row r="23">
          <cell r="E23">
            <v>1</v>
          </cell>
          <cell r="H23">
            <v>28</v>
          </cell>
          <cell r="I23">
            <v>29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108</v>
          </cell>
          <cell r="I29">
            <v>113</v>
          </cell>
        </row>
        <row r="30">
          <cell r="E30">
            <v>6</v>
          </cell>
          <cell r="H30">
            <v>135</v>
          </cell>
          <cell r="I30">
            <v>141</v>
          </cell>
        </row>
        <row r="31">
          <cell r="E31">
            <v>14</v>
          </cell>
          <cell r="H31">
            <v>210</v>
          </cell>
          <cell r="I31">
            <v>224</v>
          </cell>
        </row>
        <row r="34">
          <cell r="E34">
            <v>5</v>
          </cell>
          <cell r="H34">
            <v>141</v>
          </cell>
        </row>
        <row r="35">
          <cell r="E35">
            <v>5</v>
          </cell>
          <cell r="H35">
            <v>117</v>
          </cell>
        </row>
        <row r="36">
          <cell r="E36">
            <v>1</v>
          </cell>
          <cell r="H36">
            <v>33</v>
          </cell>
        </row>
        <row r="38">
          <cell r="E38">
            <v>19</v>
          </cell>
          <cell r="H38">
            <v>324</v>
          </cell>
          <cell r="I38">
            <v>343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45</v>
          </cell>
          <cell r="I51">
            <v>48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</sheetData>
      <sheetData sheetId="10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45</v>
          </cell>
          <cell r="H14">
            <v>675</v>
          </cell>
          <cell r="I14">
            <v>720</v>
          </cell>
        </row>
        <row r="15">
          <cell r="E15">
            <v>8</v>
          </cell>
          <cell r="H15">
            <v>120</v>
          </cell>
          <cell r="I15">
            <v>128</v>
          </cell>
        </row>
        <row r="16">
          <cell r="E16">
            <v>17</v>
          </cell>
          <cell r="H16">
            <v>254</v>
          </cell>
          <cell r="I16">
            <v>271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75</v>
          </cell>
          <cell r="H21">
            <v>1125</v>
          </cell>
          <cell r="I21">
            <v>1200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4</v>
          </cell>
          <cell r="H29">
            <v>80</v>
          </cell>
          <cell r="I29">
            <v>84</v>
          </cell>
        </row>
        <row r="30">
          <cell r="E30">
            <v>6</v>
          </cell>
          <cell r="H30">
            <v>126</v>
          </cell>
          <cell r="I30">
            <v>132</v>
          </cell>
        </row>
        <row r="31">
          <cell r="E31">
            <v>16</v>
          </cell>
          <cell r="H31">
            <v>240</v>
          </cell>
          <cell r="I31">
            <v>256</v>
          </cell>
        </row>
        <row r="34">
          <cell r="E34">
            <v>7</v>
          </cell>
          <cell r="H34">
            <v>197</v>
          </cell>
        </row>
        <row r="35">
          <cell r="E35">
            <v>5</v>
          </cell>
          <cell r="H35">
            <v>117</v>
          </cell>
        </row>
        <row r="36">
          <cell r="E36">
            <v>2</v>
          </cell>
          <cell r="H36">
            <v>61</v>
          </cell>
        </row>
        <row r="38">
          <cell r="E38">
            <v>17</v>
          </cell>
          <cell r="H38">
            <v>268</v>
          </cell>
          <cell r="I38">
            <v>285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28</v>
          </cell>
          <cell r="I50">
            <v>29</v>
          </cell>
        </row>
        <row r="51">
          <cell r="E51">
            <v>4</v>
          </cell>
          <cell r="H51">
            <v>60</v>
          </cell>
          <cell r="I51">
            <v>64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1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0</v>
          </cell>
          <cell r="H10">
            <v>0</v>
          </cell>
          <cell r="I10">
            <v>0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29</v>
          </cell>
          <cell r="H14">
            <v>435</v>
          </cell>
          <cell r="I14">
            <v>464</v>
          </cell>
        </row>
        <row r="15">
          <cell r="E15">
            <v>9</v>
          </cell>
          <cell r="H15">
            <v>135</v>
          </cell>
          <cell r="I15">
            <v>144</v>
          </cell>
        </row>
        <row r="16">
          <cell r="E16">
            <v>18</v>
          </cell>
          <cell r="H16">
            <v>269</v>
          </cell>
          <cell r="I16">
            <v>287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2</v>
          </cell>
          <cell r="H19">
            <v>30</v>
          </cell>
          <cell r="I19">
            <v>32</v>
          </cell>
        </row>
        <row r="21">
          <cell r="E21">
            <v>65</v>
          </cell>
          <cell r="H21">
            <v>975</v>
          </cell>
          <cell r="I21">
            <v>1040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108</v>
          </cell>
          <cell r="I29">
            <v>113</v>
          </cell>
        </row>
        <row r="30">
          <cell r="E30">
            <v>6</v>
          </cell>
          <cell r="H30">
            <v>144</v>
          </cell>
          <cell r="I30">
            <v>150</v>
          </cell>
        </row>
        <row r="31">
          <cell r="E31">
            <v>15</v>
          </cell>
          <cell r="H31">
            <v>225</v>
          </cell>
          <cell r="I31">
            <v>240</v>
          </cell>
        </row>
        <row r="34">
          <cell r="E34">
            <v>6</v>
          </cell>
          <cell r="H34">
            <v>169</v>
          </cell>
        </row>
        <row r="35">
          <cell r="E35">
            <v>6</v>
          </cell>
          <cell r="H35">
            <v>145</v>
          </cell>
        </row>
        <row r="36">
          <cell r="E36">
            <v>6</v>
          </cell>
          <cell r="H36">
            <v>173</v>
          </cell>
        </row>
        <row r="38">
          <cell r="E38">
            <v>16</v>
          </cell>
          <cell r="H38">
            <v>253</v>
          </cell>
          <cell r="I38">
            <v>269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73</v>
          </cell>
          <cell r="I51">
            <v>77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</sheetData>
      <sheetData sheetId="12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26</v>
          </cell>
          <cell r="H14">
            <v>390</v>
          </cell>
          <cell r="I14">
            <v>416</v>
          </cell>
        </row>
        <row r="15">
          <cell r="E15">
            <v>10</v>
          </cell>
          <cell r="H15">
            <v>150</v>
          </cell>
          <cell r="I15">
            <v>160</v>
          </cell>
        </row>
        <row r="16">
          <cell r="E16">
            <v>15</v>
          </cell>
          <cell r="H16">
            <v>224</v>
          </cell>
          <cell r="I16">
            <v>239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78</v>
          </cell>
          <cell r="H21">
            <v>1200</v>
          </cell>
          <cell r="I21">
            <v>1279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7</v>
          </cell>
          <cell r="H29">
            <v>160</v>
          </cell>
          <cell r="I29">
            <v>167</v>
          </cell>
        </row>
        <row r="30">
          <cell r="E30">
            <v>3</v>
          </cell>
          <cell r="H30">
            <v>59</v>
          </cell>
          <cell r="I30">
            <v>62</v>
          </cell>
        </row>
        <row r="31">
          <cell r="E31">
            <v>15</v>
          </cell>
          <cell r="H31">
            <v>225</v>
          </cell>
          <cell r="I31">
            <v>240</v>
          </cell>
        </row>
        <row r="34">
          <cell r="E34">
            <v>6</v>
          </cell>
          <cell r="H34">
            <v>169</v>
          </cell>
        </row>
        <row r="35">
          <cell r="E35">
            <v>7</v>
          </cell>
          <cell r="H35">
            <v>173</v>
          </cell>
        </row>
        <row r="36">
          <cell r="E36">
            <v>2</v>
          </cell>
          <cell r="H36">
            <v>61</v>
          </cell>
        </row>
        <row r="38">
          <cell r="E38">
            <v>20</v>
          </cell>
          <cell r="H38">
            <v>326</v>
          </cell>
          <cell r="I38">
            <v>346</v>
          </cell>
        </row>
        <row r="40">
          <cell r="E40">
            <v>2</v>
          </cell>
          <cell r="H40">
            <v>88</v>
          </cell>
          <cell r="I40">
            <v>92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45</v>
          </cell>
          <cell r="I51">
            <v>48</v>
          </cell>
        </row>
        <row r="53">
          <cell r="E53">
            <v>1</v>
          </cell>
          <cell r="H53">
            <v>33</v>
          </cell>
          <cell r="I53">
            <v>35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13">
        <row r="9">
          <cell r="E9">
            <v>2</v>
          </cell>
          <cell r="H9">
            <v>44</v>
          </cell>
          <cell r="I9">
            <v>46</v>
          </cell>
        </row>
        <row r="10">
          <cell r="E10">
            <v>2</v>
          </cell>
          <cell r="H10">
            <v>56</v>
          </cell>
          <cell r="I10">
            <v>58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40</v>
          </cell>
          <cell r="H14">
            <v>600</v>
          </cell>
          <cell r="I14">
            <v>640</v>
          </cell>
        </row>
        <row r="15">
          <cell r="E15">
            <v>8</v>
          </cell>
          <cell r="H15">
            <v>120</v>
          </cell>
          <cell r="I15">
            <v>128</v>
          </cell>
        </row>
        <row r="16">
          <cell r="E16">
            <v>12</v>
          </cell>
          <cell r="H16">
            <v>179</v>
          </cell>
          <cell r="I16">
            <v>191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87</v>
          </cell>
          <cell r="H21">
            <v>1365</v>
          </cell>
          <cell r="I21">
            <v>1454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124</v>
          </cell>
          <cell r="I29">
            <v>129</v>
          </cell>
        </row>
        <row r="30">
          <cell r="E30">
            <v>3</v>
          </cell>
          <cell r="H30">
            <v>68</v>
          </cell>
          <cell r="I30">
            <v>71</v>
          </cell>
        </row>
        <row r="31">
          <cell r="E31">
            <v>15</v>
          </cell>
          <cell r="H31">
            <v>225</v>
          </cell>
          <cell r="I31">
            <v>240</v>
          </cell>
        </row>
        <row r="34">
          <cell r="E34">
            <v>3</v>
          </cell>
          <cell r="H34">
            <v>76</v>
          </cell>
        </row>
        <row r="35">
          <cell r="E35">
            <v>5</v>
          </cell>
          <cell r="H35">
            <v>131</v>
          </cell>
        </row>
        <row r="36">
          <cell r="E36">
            <v>1</v>
          </cell>
          <cell r="H36">
            <v>33</v>
          </cell>
        </row>
        <row r="38">
          <cell r="E38">
            <v>19</v>
          </cell>
          <cell r="H38">
            <v>298</v>
          </cell>
          <cell r="I38">
            <v>317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60</v>
          </cell>
          <cell r="I51">
            <v>64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</sheetData>
      <sheetData sheetId="14">
        <row r="9">
          <cell r="E9">
            <v>2</v>
          </cell>
          <cell r="H9">
            <v>48</v>
          </cell>
          <cell r="I9">
            <v>50</v>
          </cell>
        </row>
        <row r="10">
          <cell r="E10">
            <v>1</v>
          </cell>
          <cell r="H10">
            <v>28</v>
          </cell>
          <cell r="I10">
            <v>29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39</v>
          </cell>
          <cell r="H14">
            <v>585</v>
          </cell>
          <cell r="I14">
            <v>624</v>
          </cell>
        </row>
        <row r="15">
          <cell r="E15">
            <v>8</v>
          </cell>
          <cell r="H15">
            <v>120</v>
          </cell>
          <cell r="I15">
            <v>128</v>
          </cell>
        </row>
        <row r="16">
          <cell r="E16">
            <v>9</v>
          </cell>
          <cell r="H16">
            <v>134</v>
          </cell>
          <cell r="I16">
            <v>143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79</v>
          </cell>
          <cell r="H21">
            <v>1275</v>
          </cell>
          <cell r="I21">
            <v>1357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24</v>
          </cell>
          <cell r="I25">
            <v>25</v>
          </cell>
        </row>
        <row r="27">
          <cell r="E27">
            <v>1</v>
          </cell>
          <cell r="H27">
            <v>28</v>
          </cell>
          <cell r="I27">
            <v>29</v>
          </cell>
        </row>
        <row r="29">
          <cell r="E29">
            <v>5</v>
          </cell>
          <cell r="H29">
            <v>112</v>
          </cell>
          <cell r="I29">
            <v>117</v>
          </cell>
        </row>
        <row r="30">
          <cell r="E30">
            <v>4</v>
          </cell>
          <cell r="H30">
            <v>92</v>
          </cell>
          <cell r="I30">
            <v>96</v>
          </cell>
        </row>
        <row r="31">
          <cell r="E31">
            <v>15</v>
          </cell>
          <cell r="H31">
            <v>225</v>
          </cell>
          <cell r="I31">
            <v>240</v>
          </cell>
        </row>
        <row r="34">
          <cell r="E34">
            <v>2</v>
          </cell>
          <cell r="H34">
            <v>40</v>
          </cell>
        </row>
        <row r="35">
          <cell r="E35">
            <v>7</v>
          </cell>
          <cell r="H35">
            <v>194</v>
          </cell>
        </row>
        <row r="36">
          <cell r="E36">
            <v>2</v>
          </cell>
          <cell r="H36">
            <v>61</v>
          </cell>
        </row>
        <row r="38">
          <cell r="E38">
            <v>19</v>
          </cell>
          <cell r="H38">
            <v>285</v>
          </cell>
          <cell r="I38">
            <v>304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2</v>
          </cell>
          <cell r="H51">
            <v>30</v>
          </cell>
          <cell r="I51">
            <v>32</v>
          </cell>
        </row>
        <row r="53">
          <cell r="E53">
            <v>1</v>
          </cell>
          <cell r="H53">
            <v>33</v>
          </cell>
          <cell r="I53">
            <v>35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15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8</v>
          </cell>
          <cell r="H10">
            <v>218</v>
          </cell>
          <cell r="I10">
            <v>226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35</v>
          </cell>
          <cell r="H14">
            <v>525</v>
          </cell>
          <cell r="I14">
            <v>560</v>
          </cell>
        </row>
        <row r="15">
          <cell r="E15">
            <v>23</v>
          </cell>
          <cell r="H15">
            <v>345</v>
          </cell>
          <cell r="I15">
            <v>368</v>
          </cell>
        </row>
        <row r="16">
          <cell r="E16">
            <v>24</v>
          </cell>
          <cell r="H16">
            <v>359</v>
          </cell>
          <cell r="I16">
            <v>383</v>
          </cell>
        </row>
        <row r="17">
          <cell r="E17">
            <v>2</v>
          </cell>
          <cell r="H17">
            <v>30</v>
          </cell>
          <cell r="I17">
            <v>32</v>
          </cell>
        </row>
        <row r="18">
          <cell r="E18">
            <v>2</v>
          </cell>
          <cell r="H18">
            <v>30</v>
          </cell>
          <cell r="I18">
            <v>32</v>
          </cell>
        </row>
        <row r="19">
          <cell r="E19">
            <v>2</v>
          </cell>
          <cell r="H19">
            <v>30</v>
          </cell>
          <cell r="I19">
            <v>32</v>
          </cell>
        </row>
        <row r="21">
          <cell r="E21">
            <v>95</v>
          </cell>
          <cell r="H21">
            <v>1545</v>
          </cell>
          <cell r="I21">
            <v>1644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0</v>
          </cell>
          <cell r="H25">
            <v>0</v>
          </cell>
          <cell r="I25">
            <v>0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4</v>
          </cell>
          <cell r="H29">
            <v>88</v>
          </cell>
          <cell r="I29">
            <v>92</v>
          </cell>
        </row>
        <row r="30">
          <cell r="E30">
            <v>4</v>
          </cell>
          <cell r="H30">
            <v>92</v>
          </cell>
          <cell r="I30">
            <v>96</v>
          </cell>
        </row>
        <row r="31">
          <cell r="E31">
            <v>15</v>
          </cell>
          <cell r="H31">
            <v>225</v>
          </cell>
          <cell r="I31">
            <v>240</v>
          </cell>
        </row>
        <row r="34">
          <cell r="E34">
            <v>12</v>
          </cell>
          <cell r="H34">
            <v>333</v>
          </cell>
        </row>
        <row r="35">
          <cell r="E35">
            <v>8</v>
          </cell>
          <cell r="H35">
            <v>206</v>
          </cell>
        </row>
        <row r="36">
          <cell r="E36">
            <v>2</v>
          </cell>
          <cell r="H36">
            <v>61</v>
          </cell>
        </row>
        <row r="38">
          <cell r="E38">
            <v>25</v>
          </cell>
          <cell r="H38">
            <v>401</v>
          </cell>
          <cell r="I38">
            <v>426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1</v>
          </cell>
          <cell r="H50">
            <v>28</v>
          </cell>
          <cell r="I50">
            <v>29</v>
          </cell>
        </row>
        <row r="51">
          <cell r="E51">
            <v>5</v>
          </cell>
          <cell r="H51">
            <v>88</v>
          </cell>
          <cell r="I51">
            <v>93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</sheetData>
      <sheetData sheetId="16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31</v>
          </cell>
          <cell r="H14">
            <v>465</v>
          </cell>
          <cell r="I14">
            <v>496</v>
          </cell>
        </row>
        <row r="15">
          <cell r="E15">
            <v>7</v>
          </cell>
          <cell r="H15">
            <v>105</v>
          </cell>
          <cell r="I15">
            <v>112</v>
          </cell>
        </row>
        <row r="16">
          <cell r="E16">
            <v>16</v>
          </cell>
          <cell r="H16">
            <v>240</v>
          </cell>
          <cell r="I16">
            <v>256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2</v>
          </cell>
          <cell r="H19">
            <v>30</v>
          </cell>
          <cell r="I19">
            <v>32</v>
          </cell>
        </row>
        <row r="21">
          <cell r="E21">
            <v>76</v>
          </cell>
          <cell r="H21">
            <v>1170</v>
          </cell>
          <cell r="I21">
            <v>1247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7</v>
          </cell>
          <cell r="H29">
            <v>160</v>
          </cell>
          <cell r="I29">
            <v>167</v>
          </cell>
        </row>
        <row r="30">
          <cell r="E30">
            <v>4</v>
          </cell>
          <cell r="H30">
            <v>92</v>
          </cell>
          <cell r="I30">
            <v>96</v>
          </cell>
        </row>
        <row r="31">
          <cell r="E31">
            <v>15</v>
          </cell>
          <cell r="H31">
            <v>225</v>
          </cell>
          <cell r="I31">
            <v>240</v>
          </cell>
        </row>
        <row r="34">
          <cell r="E34">
            <v>7</v>
          </cell>
          <cell r="H34">
            <v>197</v>
          </cell>
        </row>
        <row r="35">
          <cell r="E35">
            <v>6</v>
          </cell>
          <cell r="H35">
            <v>197</v>
          </cell>
        </row>
        <row r="36">
          <cell r="E36">
            <v>2</v>
          </cell>
          <cell r="H36">
            <v>61</v>
          </cell>
        </row>
        <row r="38">
          <cell r="E38">
            <v>21</v>
          </cell>
          <cell r="H38">
            <v>354</v>
          </cell>
          <cell r="I38">
            <v>375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45</v>
          </cell>
          <cell r="I43">
            <v>47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5</v>
          </cell>
          <cell r="H51">
            <v>75</v>
          </cell>
          <cell r="I51">
            <v>80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17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3</v>
          </cell>
          <cell r="H10">
            <v>80</v>
          </cell>
          <cell r="I10">
            <v>83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32</v>
          </cell>
          <cell r="H14">
            <v>480</v>
          </cell>
          <cell r="I14">
            <v>512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16</v>
          </cell>
          <cell r="H16">
            <v>240</v>
          </cell>
          <cell r="I16">
            <v>256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2</v>
          </cell>
          <cell r="H19">
            <v>30</v>
          </cell>
          <cell r="I19">
            <v>32</v>
          </cell>
        </row>
        <row r="21">
          <cell r="E21">
            <v>73</v>
          </cell>
          <cell r="H21">
            <v>1095</v>
          </cell>
          <cell r="I21">
            <v>1168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4</v>
          </cell>
          <cell r="H29">
            <v>88</v>
          </cell>
          <cell r="I29">
            <v>92</v>
          </cell>
        </row>
        <row r="30">
          <cell r="E30">
            <v>4</v>
          </cell>
          <cell r="H30">
            <v>83</v>
          </cell>
          <cell r="I30">
            <v>87</v>
          </cell>
        </row>
        <row r="31">
          <cell r="E31">
            <v>15</v>
          </cell>
          <cell r="H31">
            <v>225</v>
          </cell>
          <cell r="I31">
            <v>240</v>
          </cell>
        </row>
        <row r="34">
          <cell r="E34">
            <v>7</v>
          </cell>
          <cell r="H34">
            <v>197</v>
          </cell>
        </row>
        <row r="35">
          <cell r="E35">
            <v>6</v>
          </cell>
          <cell r="H35">
            <v>150</v>
          </cell>
        </row>
        <row r="36">
          <cell r="E36">
            <v>2</v>
          </cell>
          <cell r="H36">
            <v>61</v>
          </cell>
        </row>
        <row r="38">
          <cell r="E38">
            <v>20</v>
          </cell>
          <cell r="H38">
            <v>313</v>
          </cell>
          <cell r="I38">
            <v>333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60</v>
          </cell>
          <cell r="I51">
            <v>64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18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52</v>
          </cell>
          <cell r="I10">
            <v>54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27</v>
          </cell>
          <cell r="H14">
            <v>405</v>
          </cell>
          <cell r="I14">
            <v>432</v>
          </cell>
        </row>
        <row r="15">
          <cell r="E15">
            <v>7</v>
          </cell>
          <cell r="H15">
            <v>105</v>
          </cell>
          <cell r="I15">
            <v>112</v>
          </cell>
        </row>
        <row r="16">
          <cell r="E16">
            <v>15</v>
          </cell>
          <cell r="H16">
            <v>225</v>
          </cell>
          <cell r="I16">
            <v>240</v>
          </cell>
        </row>
        <row r="17">
          <cell r="E17">
            <v>2</v>
          </cell>
          <cell r="H17">
            <v>30</v>
          </cell>
          <cell r="I17">
            <v>32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77</v>
          </cell>
          <cell r="H21">
            <v>1155</v>
          </cell>
          <cell r="I21">
            <v>1232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108</v>
          </cell>
          <cell r="I29">
            <v>113</v>
          </cell>
        </row>
        <row r="30">
          <cell r="E30">
            <v>4</v>
          </cell>
          <cell r="H30">
            <v>83</v>
          </cell>
          <cell r="I30">
            <v>87</v>
          </cell>
        </row>
        <row r="31">
          <cell r="E31">
            <v>16</v>
          </cell>
          <cell r="H31">
            <v>240</v>
          </cell>
          <cell r="I31">
            <v>256</v>
          </cell>
        </row>
        <row r="34">
          <cell r="E34">
            <v>6</v>
          </cell>
          <cell r="H34">
            <v>169</v>
          </cell>
        </row>
        <row r="35">
          <cell r="E35">
            <v>7</v>
          </cell>
          <cell r="H35">
            <v>176</v>
          </cell>
        </row>
        <row r="36">
          <cell r="E36">
            <v>2</v>
          </cell>
          <cell r="H36">
            <v>61</v>
          </cell>
        </row>
        <row r="38">
          <cell r="E38">
            <v>23</v>
          </cell>
          <cell r="H38">
            <v>384</v>
          </cell>
          <cell r="I38">
            <v>407</v>
          </cell>
        </row>
        <row r="40">
          <cell r="E40">
            <v>3</v>
          </cell>
          <cell r="H40">
            <v>132</v>
          </cell>
          <cell r="I40">
            <v>138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60</v>
          </cell>
          <cell r="I51">
            <v>64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</sheetData>
      <sheetData sheetId="19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33</v>
          </cell>
          <cell r="H14">
            <v>495</v>
          </cell>
          <cell r="I14">
            <v>528</v>
          </cell>
        </row>
        <row r="15">
          <cell r="E15">
            <v>10</v>
          </cell>
          <cell r="H15">
            <v>150</v>
          </cell>
          <cell r="I15">
            <v>160</v>
          </cell>
        </row>
        <row r="16">
          <cell r="E16">
            <v>13</v>
          </cell>
          <cell r="H16">
            <v>194</v>
          </cell>
          <cell r="I16">
            <v>207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0</v>
          </cell>
          <cell r="H18">
            <v>0</v>
          </cell>
          <cell r="I18">
            <v>0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73</v>
          </cell>
          <cell r="H21">
            <v>1095</v>
          </cell>
          <cell r="I21">
            <v>1168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108</v>
          </cell>
          <cell r="I29">
            <v>113</v>
          </cell>
        </row>
        <row r="30">
          <cell r="E30">
            <v>3</v>
          </cell>
          <cell r="H30">
            <v>72</v>
          </cell>
          <cell r="I30">
            <v>75</v>
          </cell>
        </row>
        <row r="31">
          <cell r="E31">
            <v>15</v>
          </cell>
          <cell r="H31">
            <v>225</v>
          </cell>
          <cell r="I31">
            <v>240</v>
          </cell>
        </row>
        <row r="34">
          <cell r="E34">
            <v>5</v>
          </cell>
          <cell r="H34">
            <v>141</v>
          </cell>
        </row>
        <row r="35">
          <cell r="E35">
            <v>7</v>
          </cell>
          <cell r="H35">
            <v>173</v>
          </cell>
        </row>
        <row r="36">
          <cell r="E36">
            <v>1</v>
          </cell>
          <cell r="H36">
            <v>33</v>
          </cell>
        </row>
        <row r="38">
          <cell r="E38">
            <v>17</v>
          </cell>
          <cell r="H38">
            <v>255</v>
          </cell>
          <cell r="I38">
            <v>272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28</v>
          </cell>
          <cell r="I50">
            <v>29</v>
          </cell>
        </row>
        <row r="51">
          <cell r="E51">
            <v>3</v>
          </cell>
          <cell r="H51">
            <v>45</v>
          </cell>
          <cell r="I51">
            <v>48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</sheetData>
      <sheetData sheetId="20">
        <row r="9">
          <cell r="E9">
            <v>4</v>
          </cell>
          <cell r="H9">
            <v>92</v>
          </cell>
          <cell r="I9">
            <v>96</v>
          </cell>
        </row>
        <row r="10">
          <cell r="E10">
            <v>0</v>
          </cell>
          <cell r="H10">
            <v>0</v>
          </cell>
          <cell r="I10">
            <v>0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44</v>
          </cell>
          <cell r="H14">
            <v>660</v>
          </cell>
          <cell r="I14">
            <v>704</v>
          </cell>
        </row>
        <row r="15">
          <cell r="E15">
            <v>8</v>
          </cell>
          <cell r="H15">
            <v>120</v>
          </cell>
          <cell r="I15">
            <v>128</v>
          </cell>
        </row>
        <row r="16">
          <cell r="E16">
            <v>12</v>
          </cell>
          <cell r="H16">
            <v>179</v>
          </cell>
          <cell r="I16">
            <v>191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80</v>
          </cell>
          <cell r="H21">
            <v>1255</v>
          </cell>
          <cell r="I21">
            <v>1337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1</v>
          </cell>
          <cell r="H25">
            <v>24</v>
          </cell>
          <cell r="I25">
            <v>25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100</v>
          </cell>
          <cell r="I29">
            <v>105</v>
          </cell>
        </row>
        <row r="30">
          <cell r="E30">
            <v>1</v>
          </cell>
          <cell r="H30">
            <v>20</v>
          </cell>
          <cell r="I30">
            <v>21</v>
          </cell>
        </row>
        <row r="31">
          <cell r="E31">
            <v>14</v>
          </cell>
          <cell r="H31">
            <v>210</v>
          </cell>
          <cell r="I31">
            <v>224</v>
          </cell>
        </row>
        <row r="34">
          <cell r="E34">
            <v>5</v>
          </cell>
          <cell r="H34">
            <v>146</v>
          </cell>
        </row>
        <row r="35">
          <cell r="E35">
            <v>0</v>
          </cell>
          <cell r="H35">
            <v>0</v>
          </cell>
        </row>
        <row r="36">
          <cell r="E36">
            <v>3</v>
          </cell>
          <cell r="H36">
            <v>89</v>
          </cell>
        </row>
        <row r="38">
          <cell r="E38">
            <v>18</v>
          </cell>
          <cell r="H38">
            <v>270</v>
          </cell>
          <cell r="I38">
            <v>288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45</v>
          </cell>
          <cell r="I51">
            <v>48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21">
        <row r="9">
          <cell r="E9">
            <v>6</v>
          </cell>
          <cell r="H9">
            <v>136</v>
          </cell>
          <cell r="I9">
            <v>142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1</v>
          </cell>
          <cell r="H11">
            <v>28</v>
          </cell>
          <cell r="I11">
            <v>29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37</v>
          </cell>
          <cell r="H14">
            <v>555</v>
          </cell>
          <cell r="I14">
            <v>592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11</v>
          </cell>
          <cell r="H16">
            <v>164</v>
          </cell>
          <cell r="I16">
            <v>175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0</v>
          </cell>
          <cell r="H18">
            <v>0</v>
          </cell>
          <cell r="I18">
            <v>0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85</v>
          </cell>
          <cell r="H21">
            <v>1275</v>
          </cell>
          <cell r="I21">
            <v>1360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24</v>
          </cell>
          <cell r="I25">
            <v>25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7</v>
          </cell>
          <cell r="H29">
            <v>148</v>
          </cell>
          <cell r="I29">
            <v>155</v>
          </cell>
        </row>
        <row r="30">
          <cell r="E30">
            <v>2</v>
          </cell>
          <cell r="H30">
            <v>39</v>
          </cell>
          <cell r="I30">
            <v>41</v>
          </cell>
        </row>
        <row r="31">
          <cell r="E31">
            <v>15</v>
          </cell>
          <cell r="H31">
            <v>225</v>
          </cell>
          <cell r="I31">
            <v>240</v>
          </cell>
        </row>
        <row r="34">
          <cell r="E34">
            <v>9</v>
          </cell>
          <cell r="H34">
            <v>254</v>
          </cell>
        </row>
        <row r="35">
          <cell r="E35">
            <v>3</v>
          </cell>
          <cell r="H35">
            <v>81</v>
          </cell>
        </row>
        <row r="36">
          <cell r="E36">
            <v>2</v>
          </cell>
          <cell r="H36">
            <v>61</v>
          </cell>
        </row>
        <row r="38">
          <cell r="E38">
            <v>18</v>
          </cell>
          <cell r="H38">
            <v>283</v>
          </cell>
          <cell r="I38">
            <v>301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2</v>
          </cell>
          <cell r="H51">
            <v>30</v>
          </cell>
          <cell r="I51">
            <v>32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22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48</v>
          </cell>
          <cell r="I10">
            <v>50</v>
          </cell>
        </row>
        <row r="11">
          <cell r="E11">
            <v>1</v>
          </cell>
          <cell r="H11">
            <v>28</v>
          </cell>
          <cell r="I11">
            <v>29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33</v>
          </cell>
          <cell r="H14">
            <v>495</v>
          </cell>
          <cell r="I14">
            <v>528</v>
          </cell>
        </row>
        <row r="15">
          <cell r="E15">
            <v>18</v>
          </cell>
          <cell r="H15">
            <v>270</v>
          </cell>
          <cell r="I15">
            <v>288</v>
          </cell>
        </row>
        <row r="16">
          <cell r="E16">
            <v>26</v>
          </cell>
          <cell r="H16">
            <v>388</v>
          </cell>
          <cell r="I16">
            <v>414</v>
          </cell>
        </row>
        <row r="17">
          <cell r="E17">
            <v>2</v>
          </cell>
          <cell r="H17">
            <v>30</v>
          </cell>
          <cell r="I17">
            <v>32</v>
          </cell>
        </row>
        <row r="18">
          <cell r="E18">
            <v>2</v>
          </cell>
          <cell r="H18">
            <v>30</v>
          </cell>
          <cell r="I18">
            <v>32</v>
          </cell>
        </row>
        <row r="19">
          <cell r="E19">
            <v>2</v>
          </cell>
          <cell r="H19">
            <v>30</v>
          </cell>
          <cell r="I19">
            <v>32</v>
          </cell>
        </row>
        <row r="21">
          <cell r="E21">
            <v>95</v>
          </cell>
          <cell r="H21">
            <v>1510</v>
          </cell>
          <cell r="I21">
            <v>1608</v>
          </cell>
        </row>
        <row r="23">
          <cell r="E23">
            <v>1</v>
          </cell>
          <cell r="H23">
            <v>28</v>
          </cell>
          <cell r="I23">
            <v>29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6</v>
          </cell>
          <cell r="H29">
            <v>136</v>
          </cell>
          <cell r="I29">
            <v>142</v>
          </cell>
        </row>
        <row r="30">
          <cell r="E30">
            <v>6</v>
          </cell>
          <cell r="H30">
            <v>135</v>
          </cell>
          <cell r="I30">
            <v>141</v>
          </cell>
        </row>
        <row r="31">
          <cell r="E31">
            <v>17</v>
          </cell>
          <cell r="H31">
            <v>255</v>
          </cell>
          <cell r="I31">
            <v>272</v>
          </cell>
        </row>
        <row r="34">
          <cell r="E34">
            <v>7</v>
          </cell>
          <cell r="H34">
            <v>195</v>
          </cell>
        </row>
        <row r="35">
          <cell r="E35">
            <v>8</v>
          </cell>
          <cell r="H35">
            <v>208</v>
          </cell>
        </row>
        <row r="36">
          <cell r="E36">
            <v>3</v>
          </cell>
          <cell r="H36">
            <v>89</v>
          </cell>
        </row>
        <row r="38">
          <cell r="E38">
            <v>22</v>
          </cell>
          <cell r="H38">
            <v>356</v>
          </cell>
          <cell r="I38">
            <v>378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5</v>
          </cell>
          <cell r="H51">
            <v>88</v>
          </cell>
          <cell r="I51">
            <v>93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23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48</v>
          </cell>
          <cell r="I10">
            <v>50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31</v>
          </cell>
          <cell r="H14">
            <v>465</v>
          </cell>
          <cell r="I14">
            <v>496</v>
          </cell>
        </row>
        <row r="15">
          <cell r="E15">
            <v>9</v>
          </cell>
          <cell r="H15">
            <v>135</v>
          </cell>
          <cell r="I15">
            <v>144</v>
          </cell>
        </row>
        <row r="16">
          <cell r="E16">
            <v>14</v>
          </cell>
          <cell r="H16">
            <v>209</v>
          </cell>
          <cell r="I16">
            <v>223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2</v>
          </cell>
          <cell r="H19">
            <v>30</v>
          </cell>
          <cell r="I19">
            <v>32</v>
          </cell>
        </row>
        <row r="21">
          <cell r="E21">
            <v>72</v>
          </cell>
          <cell r="H21">
            <v>1110</v>
          </cell>
          <cell r="I21">
            <v>1183</v>
          </cell>
        </row>
        <row r="23">
          <cell r="E23">
            <v>1</v>
          </cell>
          <cell r="H23">
            <v>28</v>
          </cell>
          <cell r="I23">
            <v>29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108</v>
          </cell>
          <cell r="I29">
            <v>113</v>
          </cell>
        </row>
        <row r="30">
          <cell r="E30">
            <v>4</v>
          </cell>
          <cell r="H30">
            <v>87</v>
          </cell>
          <cell r="I30">
            <v>91</v>
          </cell>
        </row>
        <row r="31">
          <cell r="E31">
            <v>15</v>
          </cell>
          <cell r="H31">
            <v>225</v>
          </cell>
          <cell r="I31">
            <v>240</v>
          </cell>
        </row>
        <row r="34">
          <cell r="E34">
            <v>7</v>
          </cell>
          <cell r="H34">
            <v>194</v>
          </cell>
        </row>
        <row r="35">
          <cell r="E35">
            <v>13</v>
          </cell>
          <cell r="H35">
            <v>347</v>
          </cell>
        </row>
        <row r="36">
          <cell r="E36">
            <v>2</v>
          </cell>
          <cell r="H36">
            <v>61</v>
          </cell>
        </row>
        <row r="38">
          <cell r="E38">
            <v>20</v>
          </cell>
          <cell r="H38">
            <v>313</v>
          </cell>
          <cell r="I38">
            <v>333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28</v>
          </cell>
          <cell r="I50">
            <v>29</v>
          </cell>
        </row>
        <row r="51">
          <cell r="E51">
            <v>3</v>
          </cell>
          <cell r="H51">
            <v>45</v>
          </cell>
          <cell r="I51">
            <v>48</v>
          </cell>
        </row>
        <row r="53">
          <cell r="E53">
            <v>1</v>
          </cell>
          <cell r="H53">
            <v>33</v>
          </cell>
          <cell r="I53">
            <v>35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24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48</v>
          </cell>
          <cell r="I10">
            <v>50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25</v>
          </cell>
          <cell r="H14">
            <v>375</v>
          </cell>
          <cell r="I14">
            <v>400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14</v>
          </cell>
          <cell r="H16">
            <v>210</v>
          </cell>
          <cell r="I16">
            <v>224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3</v>
          </cell>
          <cell r="H19">
            <v>45</v>
          </cell>
          <cell r="I19">
            <v>48</v>
          </cell>
        </row>
        <row r="21">
          <cell r="E21">
            <v>70</v>
          </cell>
          <cell r="H21">
            <v>1050</v>
          </cell>
          <cell r="I21">
            <v>1120</v>
          </cell>
        </row>
        <row r="23">
          <cell r="E23">
            <v>1</v>
          </cell>
          <cell r="H23">
            <v>28</v>
          </cell>
          <cell r="I23">
            <v>29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6</v>
          </cell>
          <cell r="H29">
            <v>136</v>
          </cell>
          <cell r="I29">
            <v>142</v>
          </cell>
        </row>
        <row r="30">
          <cell r="E30">
            <v>5</v>
          </cell>
          <cell r="H30">
            <v>115</v>
          </cell>
          <cell r="I30">
            <v>120</v>
          </cell>
        </row>
        <row r="31">
          <cell r="E31">
            <v>14</v>
          </cell>
          <cell r="H31">
            <v>210</v>
          </cell>
          <cell r="I31">
            <v>224</v>
          </cell>
        </row>
        <row r="34">
          <cell r="E34">
            <v>6</v>
          </cell>
          <cell r="H34">
            <v>171</v>
          </cell>
        </row>
        <row r="35">
          <cell r="E35">
            <v>7</v>
          </cell>
          <cell r="H35">
            <v>179</v>
          </cell>
        </row>
        <row r="36">
          <cell r="E36">
            <v>2</v>
          </cell>
          <cell r="H36">
            <v>61</v>
          </cell>
        </row>
        <row r="38">
          <cell r="E38">
            <v>18</v>
          </cell>
          <cell r="H38">
            <v>283</v>
          </cell>
          <cell r="I38">
            <v>301</v>
          </cell>
        </row>
        <row r="40">
          <cell r="E40">
            <v>2</v>
          </cell>
          <cell r="H40">
            <v>88</v>
          </cell>
          <cell r="I40">
            <v>92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5</v>
          </cell>
          <cell r="H51">
            <v>75</v>
          </cell>
          <cell r="I51">
            <v>80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25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52</v>
          </cell>
          <cell r="I10">
            <v>54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31</v>
          </cell>
          <cell r="H14">
            <v>465</v>
          </cell>
          <cell r="I14">
            <v>496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14</v>
          </cell>
          <cell r="H16">
            <v>209</v>
          </cell>
          <cell r="I16">
            <v>223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65</v>
          </cell>
          <cell r="H21">
            <v>975</v>
          </cell>
          <cell r="I21">
            <v>1040</v>
          </cell>
        </row>
        <row r="23">
          <cell r="E23">
            <v>0</v>
          </cell>
          <cell r="H23">
            <v>0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104</v>
          </cell>
          <cell r="I29">
            <v>109</v>
          </cell>
        </row>
        <row r="30">
          <cell r="E30">
            <v>7</v>
          </cell>
          <cell r="H30">
            <v>159</v>
          </cell>
          <cell r="I30">
            <v>166</v>
          </cell>
        </row>
        <row r="31">
          <cell r="E31">
            <v>13</v>
          </cell>
          <cell r="H31">
            <v>195</v>
          </cell>
          <cell r="I31">
            <v>208</v>
          </cell>
        </row>
        <row r="34">
          <cell r="E34">
            <v>6</v>
          </cell>
          <cell r="H34">
            <v>169</v>
          </cell>
        </row>
        <row r="35">
          <cell r="E35">
            <v>7</v>
          </cell>
          <cell r="H35">
            <v>183</v>
          </cell>
        </row>
        <row r="36">
          <cell r="E36">
            <v>1</v>
          </cell>
          <cell r="H36">
            <v>28</v>
          </cell>
        </row>
        <row r="38">
          <cell r="E38">
            <v>18</v>
          </cell>
          <cell r="H38">
            <v>296</v>
          </cell>
          <cell r="I38">
            <v>314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60</v>
          </cell>
          <cell r="I51">
            <v>64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</sheetData>
      <sheetData sheetId="26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30</v>
          </cell>
          <cell r="H14">
            <v>450</v>
          </cell>
          <cell r="I14">
            <v>480</v>
          </cell>
        </row>
        <row r="15">
          <cell r="E15">
            <v>10</v>
          </cell>
          <cell r="H15">
            <v>150</v>
          </cell>
          <cell r="I15">
            <v>160</v>
          </cell>
        </row>
        <row r="16">
          <cell r="E16">
            <v>15</v>
          </cell>
          <cell r="H16">
            <v>224</v>
          </cell>
          <cell r="I16">
            <v>239</v>
          </cell>
        </row>
        <row r="17">
          <cell r="E17">
            <v>2</v>
          </cell>
          <cell r="H17">
            <v>30</v>
          </cell>
          <cell r="I17">
            <v>32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75</v>
          </cell>
          <cell r="H21">
            <v>1155</v>
          </cell>
          <cell r="I21">
            <v>1231</v>
          </cell>
        </row>
        <row r="23">
          <cell r="E23">
            <v>1</v>
          </cell>
          <cell r="H23">
            <v>28</v>
          </cell>
          <cell r="I23">
            <v>29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108</v>
          </cell>
          <cell r="I29">
            <v>113</v>
          </cell>
        </row>
        <row r="30">
          <cell r="E30">
            <v>5</v>
          </cell>
          <cell r="H30">
            <v>107</v>
          </cell>
          <cell r="I30">
            <v>112</v>
          </cell>
        </row>
        <row r="31">
          <cell r="E31">
            <v>13</v>
          </cell>
          <cell r="H31">
            <v>195</v>
          </cell>
          <cell r="I31">
            <v>208</v>
          </cell>
        </row>
        <row r="34">
          <cell r="E34">
            <v>8</v>
          </cell>
          <cell r="H34">
            <v>225</v>
          </cell>
        </row>
        <row r="35">
          <cell r="E35">
            <v>9</v>
          </cell>
          <cell r="H35">
            <v>234</v>
          </cell>
        </row>
        <row r="36">
          <cell r="E36">
            <v>3</v>
          </cell>
          <cell r="H36">
            <v>94</v>
          </cell>
        </row>
        <row r="38">
          <cell r="E38">
            <v>19</v>
          </cell>
          <cell r="H38">
            <v>311</v>
          </cell>
          <cell r="I38">
            <v>330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45</v>
          </cell>
          <cell r="I43">
            <v>47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60</v>
          </cell>
          <cell r="I51">
            <v>64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27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47</v>
          </cell>
          <cell r="H14">
            <v>710</v>
          </cell>
          <cell r="I14">
            <v>757</v>
          </cell>
        </row>
        <row r="15">
          <cell r="E15">
            <v>6</v>
          </cell>
          <cell r="H15">
            <v>90</v>
          </cell>
          <cell r="I15">
            <v>96</v>
          </cell>
        </row>
        <row r="16">
          <cell r="E16">
            <v>11</v>
          </cell>
          <cell r="H16">
            <v>165</v>
          </cell>
          <cell r="I16">
            <v>176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84</v>
          </cell>
          <cell r="H21">
            <v>1320</v>
          </cell>
          <cell r="I21">
            <v>1406</v>
          </cell>
        </row>
        <row r="23">
          <cell r="E23">
            <v>0</v>
          </cell>
          <cell r="H23">
            <v>0</v>
          </cell>
        </row>
        <row r="25">
          <cell r="E25">
            <v>1</v>
          </cell>
          <cell r="H25">
            <v>24</v>
          </cell>
          <cell r="I25">
            <v>25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108</v>
          </cell>
          <cell r="I29">
            <v>113</v>
          </cell>
        </row>
        <row r="30">
          <cell r="E30">
            <v>6</v>
          </cell>
          <cell r="H30">
            <v>144</v>
          </cell>
          <cell r="I30">
            <v>150</v>
          </cell>
        </row>
        <row r="31">
          <cell r="E31">
            <v>14</v>
          </cell>
          <cell r="H31">
            <v>210</v>
          </cell>
          <cell r="I31">
            <v>224</v>
          </cell>
        </row>
        <row r="34">
          <cell r="E34">
            <v>5</v>
          </cell>
          <cell r="H34">
            <v>141</v>
          </cell>
        </row>
        <row r="35">
          <cell r="E35">
            <v>5</v>
          </cell>
          <cell r="H35">
            <v>117</v>
          </cell>
        </row>
        <row r="36">
          <cell r="E36">
            <v>2</v>
          </cell>
          <cell r="H36">
            <v>61</v>
          </cell>
        </row>
        <row r="38">
          <cell r="E38">
            <v>20</v>
          </cell>
          <cell r="H38">
            <v>313</v>
          </cell>
          <cell r="I38">
            <v>333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0</v>
          </cell>
          <cell r="H46">
            <v>0</v>
          </cell>
          <cell r="I46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45</v>
          </cell>
          <cell r="I51">
            <v>48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28">
        <row r="9">
          <cell r="E9">
            <v>5</v>
          </cell>
          <cell r="H9">
            <v>115</v>
          </cell>
          <cell r="I9">
            <v>121</v>
          </cell>
        </row>
        <row r="10">
          <cell r="E10">
            <v>2</v>
          </cell>
          <cell r="H10">
            <v>48</v>
          </cell>
          <cell r="I10">
            <v>50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36</v>
          </cell>
          <cell r="H14">
            <v>540</v>
          </cell>
          <cell r="I14">
            <v>576</v>
          </cell>
        </row>
        <row r="15">
          <cell r="E15">
            <v>8</v>
          </cell>
          <cell r="H15">
            <v>120</v>
          </cell>
          <cell r="I15">
            <v>128</v>
          </cell>
        </row>
        <row r="16">
          <cell r="E16">
            <v>14</v>
          </cell>
          <cell r="H16">
            <v>210</v>
          </cell>
          <cell r="I16">
            <v>224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0</v>
          </cell>
          <cell r="H18">
            <v>0</v>
          </cell>
          <cell r="I18">
            <v>0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88</v>
          </cell>
          <cell r="H21">
            <v>1380</v>
          </cell>
          <cell r="I21">
            <v>1470</v>
          </cell>
        </row>
        <row r="23">
          <cell r="E23">
            <v>0</v>
          </cell>
          <cell r="H23">
            <v>0</v>
          </cell>
        </row>
        <row r="25">
          <cell r="E25">
            <v>1</v>
          </cell>
          <cell r="H25">
            <v>24</v>
          </cell>
          <cell r="I25">
            <v>25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108</v>
          </cell>
          <cell r="I29">
            <v>113</v>
          </cell>
        </row>
        <row r="30">
          <cell r="E30">
            <v>4</v>
          </cell>
          <cell r="H30">
            <v>87</v>
          </cell>
          <cell r="I30">
            <v>91</v>
          </cell>
        </row>
        <row r="31">
          <cell r="E31">
            <v>14</v>
          </cell>
          <cell r="H31">
            <v>210</v>
          </cell>
          <cell r="I31">
            <v>224</v>
          </cell>
        </row>
        <row r="34">
          <cell r="E34">
            <v>8</v>
          </cell>
          <cell r="H34">
            <v>226</v>
          </cell>
        </row>
        <row r="35">
          <cell r="E35">
            <v>3</v>
          </cell>
          <cell r="H35">
            <v>67</v>
          </cell>
        </row>
        <row r="36">
          <cell r="E36">
            <v>3</v>
          </cell>
          <cell r="H36">
            <v>89</v>
          </cell>
        </row>
        <row r="38">
          <cell r="E38">
            <v>18</v>
          </cell>
          <cell r="H38">
            <v>296</v>
          </cell>
          <cell r="I38">
            <v>314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45</v>
          </cell>
          <cell r="I43">
            <v>47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0</v>
          </cell>
          <cell r="H46">
            <v>0</v>
          </cell>
          <cell r="I46">
            <v>0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60</v>
          </cell>
          <cell r="I51">
            <v>64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29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48</v>
          </cell>
          <cell r="I10">
            <v>50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38</v>
          </cell>
          <cell r="H14">
            <v>570</v>
          </cell>
          <cell r="I14">
            <v>608</v>
          </cell>
        </row>
        <row r="15">
          <cell r="E15">
            <v>18</v>
          </cell>
          <cell r="H15">
            <v>270</v>
          </cell>
          <cell r="I15">
            <v>288</v>
          </cell>
        </row>
        <row r="16">
          <cell r="E16">
            <v>24</v>
          </cell>
          <cell r="H16">
            <v>360</v>
          </cell>
          <cell r="I16">
            <v>384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94</v>
          </cell>
          <cell r="H21">
            <v>1500</v>
          </cell>
          <cell r="I21">
            <v>1597</v>
          </cell>
        </row>
        <row r="23">
          <cell r="E23">
            <v>1</v>
          </cell>
          <cell r="H23">
            <v>28</v>
          </cell>
          <cell r="I23">
            <v>29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108</v>
          </cell>
          <cell r="I29">
            <v>113</v>
          </cell>
        </row>
        <row r="30">
          <cell r="E30">
            <v>6</v>
          </cell>
          <cell r="H30">
            <v>135</v>
          </cell>
          <cell r="I30">
            <v>141</v>
          </cell>
        </row>
        <row r="31">
          <cell r="E31">
            <v>15</v>
          </cell>
          <cell r="H31">
            <v>225</v>
          </cell>
          <cell r="I31">
            <v>240</v>
          </cell>
        </row>
        <row r="34">
          <cell r="E34">
            <v>8</v>
          </cell>
          <cell r="H34">
            <v>225</v>
          </cell>
        </row>
        <row r="35">
          <cell r="E35">
            <v>16</v>
          </cell>
          <cell r="H35">
            <v>431</v>
          </cell>
        </row>
        <row r="36">
          <cell r="E36">
            <v>2</v>
          </cell>
          <cell r="H36">
            <v>61</v>
          </cell>
        </row>
        <row r="38">
          <cell r="E38">
            <v>22</v>
          </cell>
          <cell r="H38">
            <v>356</v>
          </cell>
          <cell r="I38">
            <v>378</v>
          </cell>
        </row>
        <row r="40">
          <cell r="E40">
            <v>2</v>
          </cell>
          <cell r="H40">
            <v>88</v>
          </cell>
          <cell r="I40">
            <v>92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2</v>
          </cell>
          <cell r="H46">
            <v>80</v>
          </cell>
          <cell r="I46">
            <v>84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45</v>
          </cell>
          <cell r="I51">
            <v>48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</sheetData>
      <sheetData sheetId="30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48</v>
          </cell>
          <cell r="I10">
            <v>50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31</v>
          </cell>
          <cell r="H14">
            <v>465</v>
          </cell>
          <cell r="I14">
            <v>496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13</v>
          </cell>
          <cell r="H16">
            <v>195</v>
          </cell>
          <cell r="I16">
            <v>208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74</v>
          </cell>
          <cell r="H21">
            <v>1140</v>
          </cell>
          <cell r="I21">
            <v>1215</v>
          </cell>
        </row>
        <row r="23">
          <cell r="E23">
            <v>1</v>
          </cell>
          <cell r="H23">
            <v>28</v>
          </cell>
          <cell r="I23">
            <v>29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108</v>
          </cell>
          <cell r="I29">
            <v>113</v>
          </cell>
        </row>
        <row r="30">
          <cell r="E30">
            <v>5</v>
          </cell>
          <cell r="H30">
            <v>102</v>
          </cell>
          <cell r="I30">
            <v>107</v>
          </cell>
        </row>
        <row r="31">
          <cell r="E31">
            <v>16</v>
          </cell>
          <cell r="H31">
            <v>240</v>
          </cell>
          <cell r="I31">
            <v>256</v>
          </cell>
        </row>
        <row r="34">
          <cell r="E34">
            <v>7</v>
          </cell>
          <cell r="H34">
            <v>197</v>
          </cell>
        </row>
        <row r="35">
          <cell r="E35">
            <v>7</v>
          </cell>
          <cell r="H35">
            <v>173</v>
          </cell>
        </row>
        <row r="36">
          <cell r="E36">
            <v>1</v>
          </cell>
          <cell r="H36">
            <v>28</v>
          </cell>
        </row>
        <row r="38">
          <cell r="E38">
            <v>19</v>
          </cell>
          <cell r="H38">
            <v>311</v>
          </cell>
          <cell r="I38">
            <v>330</v>
          </cell>
        </row>
        <row r="40">
          <cell r="E40">
            <v>1</v>
          </cell>
          <cell r="H40">
            <v>40</v>
          </cell>
          <cell r="I40">
            <v>42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0</v>
          </cell>
          <cell r="H46">
            <v>0</v>
          </cell>
          <cell r="I46">
            <v>0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73</v>
          </cell>
          <cell r="I51">
            <v>77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3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32</v>
          </cell>
          <cell r="H14">
            <v>480</v>
          </cell>
          <cell r="I14">
            <v>512</v>
          </cell>
        </row>
        <row r="15">
          <cell r="E15">
            <v>9</v>
          </cell>
          <cell r="H15">
            <v>135</v>
          </cell>
          <cell r="I15">
            <v>144</v>
          </cell>
        </row>
        <row r="16">
          <cell r="E16">
            <v>16</v>
          </cell>
          <cell r="H16">
            <v>239</v>
          </cell>
          <cell r="I16">
            <v>255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67</v>
          </cell>
          <cell r="H21">
            <v>1005</v>
          </cell>
          <cell r="I21">
            <v>1072</v>
          </cell>
        </row>
        <row r="23">
          <cell r="E23">
            <v>1</v>
          </cell>
          <cell r="H23">
            <v>28</v>
          </cell>
          <cell r="I23">
            <v>29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116</v>
          </cell>
          <cell r="I29">
            <v>121</v>
          </cell>
        </row>
        <row r="30">
          <cell r="E30">
            <v>4</v>
          </cell>
          <cell r="H30">
            <v>96</v>
          </cell>
          <cell r="I30">
            <v>100</v>
          </cell>
        </row>
        <row r="31">
          <cell r="E31">
            <v>14</v>
          </cell>
          <cell r="H31">
            <v>210</v>
          </cell>
          <cell r="I31">
            <v>224</v>
          </cell>
        </row>
        <row r="34">
          <cell r="E34">
            <v>5</v>
          </cell>
          <cell r="H34">
            <v>138</v>
          </cell>
        </row>
        <row r="35">
          <cell r="E35">
            <v>10</v>
          </cell>
          <cell r="H35">
            <v>258</v>
          </cell>
        </row>
        <row r="36">
          <cell r="E36">
            <v>1</v>
          </cell>
          <cell r="H36">
            <v>33</v>
          </cell>
        </row>
        <row r="38">
          <cell r="E38">
            <v>22</v>
          </cell>
          <cell r="H38">
            <v>356</v>
          </cell>
          <cell r="I38">
            <v>378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0</v>
          </cell>
          <cell r="H46">
            <v>0</v>
          </cell>
          <cell r="I46">
            <v>0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58</v>
          </cell>
          <cell r="I51">
            <v>61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32">
        <row r="9">
          <cell r="E9">
            <v>0</v>
          </cell>
          <cell r="H9">
            <v>0</v>
          </cell>
        </row>
        <row r="10">
          <cell r="E10">
            <v>0</v>
          </cell>
          <cell r="H10">
            <v>0</v>
          </cell>
        </row>
        <row r="11">
          <cell r="E11">
            <v>0</v>
          </cell>
          <cell r="H11">
            <v>0</v>
          </cell>
        </row>
        <row r="12">
          <cell r="H12">
            <v>0</v>
          </cell>
        </row>
        <row r="14">
          <cell r="E14">
            <v>0</v>
          </cell>
          <cell r="H14">
            <v>0</v>
          </cell>
        </row>
        <row r="15">
          <cell r="E15">
            <v>0</v>
          </cell>
          <cell r="H15">
            <v>0</v>
          </cell>
        </row>
        <row r="16">
          <cell r="E16">
            <v>0</v>
          </cell>
          <cell r="H16">
            <v>0</v>
          </cell>
        </row>
        <row r="17">
          <cell r="E17">
            <v>0</v>
          </cell>
          <cell r="H17">
            <v>0</v>
          </cell>
          <cell r="I17">
            <v>0</v>
          </cell>
        </row>
        <row r="18">
          <cell r="E18">
            <v>0</v>
          </cell>
          <cell r="H18">
            <v>0</v>
          </cell>
          <cell r="I18">
            <v>0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0</v>
          </cell>
          <cell r="H21">
            <v>0</v>
          </cell>
          <cell r="I21">
            <v>0</v>
          </cell>
        </row>
        <row r="23">
          <cell r="E23">
            <v>0</v>
          </cell>
          <cell r="H23">
            <v>0</v>
          </cell>
        </row>
        <row r="25">
          <cell r="E25">
            <v>0</v>
          </cell>
          <cell r="H25">
            <v>0</v>
          </cell>
          <cell r="I25">
            <v>0</v>
          </cell>
        </row>
        <row r="27">
          <cell r="E27">
            <v>0</v>
          </cell>
          <cell r="H27">
            <v>0</v>
          </cell>
          <cell r="I27">
            <v>0</v>
          </cell>
        </row>
        <row r="29">
          <cell r="E29">
            <v>0</v>
          </cell>
          <cell r="H29">
            <v>0</v>
          </cell>
        </row>
        <row r="30">
          <cell r="E30">
            <v>0</v>
          </cell>
          <cell r="H30">
            <v>0</v>
          </cell>
        </row>
        <row r="31">
          <cell r="E31">
            <v>0</v>
          </cell>
          <cell r="H31">
            <v>0</v>
          </cell>
          <cell r="I31">
            <v>0</v>
          </cell>
        </row>
        <row r="34">
          <cell r="E34">
            <v>0</v>
          </cell>
          <cell r="H34">
            <v>0</v>
          </cell>
        </row>
        <row r="35">
          <cell r="E35">
            <v>0</v>
          </cell>
          <cell r="H35">
            <v>0</v>
          </cell>
        </row>
        <row r="36">
          <cell r="E36">
            <v>0</v>
          </cell>
          <cell r="H36">
            <v>0</v>
          </cell>
        </row>
        <row r="38">
          <cell r="E38">
            <v>0</v>
          </cell>
          <cell r="H38">
            <v>0</v>
          </cell>
          <cell r="I38">
            <v>0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6">
          <cell r="E46">
            <v>0</v>
          </cell>
          <cell r="H46">
            <v>0</v>
          </cell>
          <cell r="I46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0</v>
          </cell>
          <cell r="H50">
            <v>0</v>
          </cell>
          <cell r="I50">
            <v>0</v>
          </cell>
        </row>
        <row r="51">
          <cell r="E51">
            <v>0</v>
          </cell>
          <cell r="H51">
            <v>0</v>
          </cell>
          <cell r="I51">
            <v>0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33">
        <row r="9">
          <cell r="E9">
            <v>0</v>
          </cell>
          <cell r="H9">
            <v>0</v>
          </cell>
        </row>
        <row r="10">
          <cell r="E10">
            <v>0</v>
          </cell>
          <cell r="H10">
            <v>0</v>
          </cell>
        </row>
        <row r="11">
          <cell r="E11">
            <v>0</v>
          </cell>
          <cell r="H11">
            <v>0</v>
          </cell>
        </row>
        <row r="12">
          <cell r="H12">
            <v>0</v>
          </cell>
        </row>
        <row r="14">
          <cell r="E14">
            <v>0</v>
          </cell>
          <cell r="H14">
            <v>0</v>
          </cell>
        </row>
        <row r="15">
          <cell r="E15">
            <v>0</v>
          </cell>
          <cell r="H15">
            <v>0</v>
          </cell>
        </row>
        <row r="16">
          <cell r="E16">
            <v>0</v>
          </cell>
          <cell r="H16">
            <v>0</v>
          </cell>
        </row>
        <row r="17">
          <cell r="E17">
            <v>0</v>
          </cell>
          <cell r="H17">
            <v>0</v>
          </cell>
          <cell r="I17">
            <v>0</v>
          </cell>
        </row>
        <row r="18">
          <cell r="E18">
            <v>0</v>
          </cell>
          <cell r="H18">
            <v>0</v>
          </cell>
          <cell r="I18">
            <v>0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0</v>
          </cell>
          <cell r="H21">
            <v>0</v>
          </cell>
          <cell r="I21">
            <v>0</v>
          </cell>
        </row>
        <row r="23">
          <cell r="E23">
            <v>0</v>
          </cell>
          <cell r="H23">
            <v>0</v>
          </cell>
        </row>
        <row r="25">
          <cell r="E25">
            <v>0</v>
          </cell>
          <cell r="H25">
            <v>0</v>
          </cell>
          <cell r="I25">
            <v>0</v>
          </cell>
        </row>
        <row r="27">
          <cell r="E27">
            <v>0</v>
          </cell>
          <cell r="H27">
            <v>0</v>
          </cell>
          <cell r="I27">
            <v>0</v>
          </cell>
        </row>
        <row r="29">
          <cell r="E29">
            <v>0</v>
          </cell>
          <cell r="H29">
            <v>0</v>
          </cell>
        </row>
        <row r="30">
          <cell r="E30">
            <v>0</v>
          </cell>
          <cell r="H30">
            <v>0</v>
          </cell>
        </row>
        <row r="31">
          <cell r="E31">
            <v>0</v>
          </cell>
          <cell r="H31">
            <v>0</v>
          </cell>
          <cell r="I31">
            <v>0</v>
          </cell>
        </row>
        <row r="34">
          <cell r="E34">
            <v>0</v>
          </cell>
          <cell r="H34">
            <v>0</v>
          </cell>
        </row>
        <row r="35">
          <cell r="E35">
            <v>0</v>
          </cell>
          <cell r="H35">
            <v>0</v>
          </cell>
        </row>
        <row r="36">
          <cell r="E36">
            <v>0</v>
          </cell>
          <cell r="H36">
            <v>0</v>
          </cell>
        </row>
        <row r="38">
          <cell r="E38">
            <v>0</v>
          </cell>
          <cell r="H38">
            <v>0</v>
          </cell>
          <cell r="I38">
            <v>0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6">
          <cell r="E46">
            <v>0</v>
          </cell>
          <cell r="H46">
            <v>0</v>
          </cell>
          <cell r="I46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0</v>
          </cell>
          <cell r="H50">
            <v>0</v>
          </cell>
          <cell r="I50">
            <v>0</v>
          </cell>
        </row>
        <row r="51">
          <cell r="E51">
            <v>0</v>
          </cell>
          <cell r="H51">
            <v>0</v>
          </cell>
          <cell r="I51">
            <v>0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BC SỞ GTVT "/>
      <sheetName val="BC P-KHDT"/>
      <sheetName val="BÁO CÁO THÁNG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/>
      <sheetData sheetId="1">
        <row r="13">
          <cell r="F13">
            <v>519000340</v>
          </cell>
        </row>
      </sheetData>
      <sheetData sheetId="2"/>
      <sheetData sheetId="3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3</v>
          </cell>
          <cell r="H10">
            <v>76</v>
          </cell>
          <cell r="I10">
            <v>79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30</v>
          </cell>
          <cell r="H14">
            <v>450</v>
          </cell>
          <cell r="I14">
            <v>480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10</v>
          </cell>
          <cell r="H16">
            <v>150</v>
          </cell>
          <cell r="I16">
            <v>160</v>
          </cell>
        </row>
        <row r="17">
          <cell r="E17">
            <v>2</v>
          </cell>
          <cell r="H17">
            <v>30</v>
          </cell>
          <cell r="I17">
            <v>32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66</v>
          </cell>
          <cell r="H21">
            <v>990</v>
          </cell>
          <cell r="I21">
            <v>1056</v>
          </cell>
        </row>
        <row r="23">
          <cell r="E23">
            <v>1</v>
          </cell>
          <cell r="H23">
            <v>28</v>
          </cell>
          <cell r="I23">
            <v>29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116</v>
          </cell>
          <cell r="I29">
            <v>121</v>
          </cell>
        </row>
        <row r="30">
          <cell r="E30">
            <v>2</v>
          </cell>
          <cell r="H30">
            <v>43</v>
          </cell>
          <cell r="I30">
            <v>45</v>
          </cell>
        </row>
        <row r="31">
          <cell r="E31">
            <v>15</v>
          </cell>
          <cell r="H31">
            <v>225</v>
          </cell>
          <cell r="I31">
            <v>240</v>
          </cell>
        </row>
        <row r="34">
          <cell r="E34">
            <v>6</v>
          </cell>
          <cell r="H34">
            <v>169</v>
          </cell>
        </row>
        <row r="35">
          <cell r="E35">
            <v>3</v>
          </cell>
          <cell r="H35">
            <v>78</v>
          </cell>
        </row>
        <row r="36">
          <cell r="E36">
            <v>3</v>
          </cell>
          <cell r="H36">
            <v>94</v>
          </cell>
        </row>
        <row r="38">
          <cell r="E38">
            <v>20</v>
          </cell>
          <cell r="H38">
            <v>313</v>
          </cell>
          <cell r="I38">
            <v>333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0</v>
          </cell>
          <cell r="H46">
            <v>0</v>
          </cell>
          <cell r="I46">
            <v>0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45</v>
          </cell>
          <cell r="I51">
            <v>48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</sheetData>
      <sheetData sheetId="4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52</v>
          </cell>
          <cell r="I10">
            <v>54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29</v>
          </cell>
          <cell r="H14">
            <v>435</v>
          </cell>
          <cell r="I14">
            <v>464</v>
          </cell>
        </row>
        <row r="15">
          <cell r="E15">
            <v>9</v>
          </cell>
          <cell r="H15">
            <v>135</v>
          </cell>
          <cell r="I15">
            <v>144</v>
          </cell>
        </row>
        <row r="16">
          <cell r="E16">
            <v>13</v>
          </cell>
          <cell r="H16">
            <v>195</v>
          </cell>
          <cell r="I16">
            <v>208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81</v>
          </cell>
          <cell r="H21">
            <v>1215</v>
          </cell>
          <cell r="I21">
            <v>1296</v>
          </cell>
        </row>
        <row r="23">
          <cell r="E23">
            <v>1</v>
          </cell>
          <cell r="H23">
            <v>28</v>
          </cell>
          <cell r="I23">
            <v>29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116</v>
          </cell>
          <cell r="I29">
            <v>121</v>
          </cell>
        </row>
        <row r="30">
          <cell r="E30">
            <v>3</v>
          </cell>
          <cell r="H30">
            <v>59</v>
          </cell>
          <cell r="I30">
            <v>62</v>
          </cell>
        </row>
        <row r="31">
          <cell r="E31">
            <v>15</v>
          </cell>
          <cell r="H31">
            <v>225</v>
          </cell>
          <cell r="I31">
            <v>240</v>
          </cell>
        </row>
        <row r="34">
          <cell r="E34">
            <v>6</v>
          </cell>
          <cell r="H34">
            <v>161</v>
          </cell>
        </row>
        <row r="35">
          <cell r="E35">
            <v>8</v>
          </cell>
          <cell r="H35">
            <v>210</v>
          </cell>
        </row>
        <row r="36">
          <cell r="E36">
            <v>2</v>
          </cell>
          <cell r="H36">
            <v>61</v>
          </cell>
        </row>
        <row r="38">
          <cell r="E38">
            <v>19</v>
          </cell>
          <cell r="H38">
            <v>285</v>
          </cell>
          <cell r="I38">
            <v>304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0</v>
          </cell>
          <cell r="H46">
            <v>0</v>
          </cell>
          <cell r="I46">
            <v>0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58</v>
          </cell>
          <cell r="I51">
            <v>61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5">
        <row r="9">
          <cell r="E9">
            <v>2</v>
          </cell>
          <cell r="H9">
            <v>44</v>
          </cell>
          <cell r="I9">
            <v>46</v>
          </cell>
        </row>
        <row r="10">
          <cell r="E10">
            <v>2</v>
          </cell>
          <cell r="H10">
            <v>52</v>
          </cell>
          <cell r="I10">
            <v>54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46</v>
          </cell>
          <cell r="H14">
            <v>690</v>
          </cell>
          <cell r="I14">
            <v>736</v>
          </cell>
        </row>
        <row r="15">
          <cell r="E15">
            <v>6</v>
          </cell>
          <cell r="H15">
            <v>90</v>
          </cell>
          <cell r="I15">
            <v>96</v>
          </cell>
        </row>
        <row r="16">
          <cell r="E16">
            <v>11</v>
          </cell>
          <cell r="H16">
            <v>165</v>
          </cell>
          <cell r="I16">
            <v>176</v>
          </cell>
        </row>
        <row r="17">
          <cell r="E17">
            <v>2</v>
          </cell>
          <cell r="H17">
            <v>30</v>
          </cell>
          <cell r="I17">
            <v>32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83</v>
          </cell>
          <cell r="H21">
            <v>1275</v>
          </cell>
          <cell r="I21">
            <v>1359</v>
          </cell>
        </row>
        <row r="23">
          <cell r="E23">
            <v>1</v>
          </cell>
          <cell r="H23">
            <v>28</v>
          </cell>
          <cell r="I23">
            <v>29</v>
          </cell>
        </row>
        <row r="25">
          <cell r="E25">
            <v>1</v>
          </cell>
          <cell r="H25">
            <v>24</v>
          </cell>
          <cell r="I25">
            <v>25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108</v>
          </cell>
          <cell r="I29">
            <v>113</v>
          </cell>
        </row>
        <row r="30">
          <cell r="E30">
            <v>3</v>
          </cell>
          <cell r="H30">
            <v>68</v>
          </cell>
          <cell r="I30">
            <v>71</v>
          </cell>
        </row>
        <row r="31">
          <cell r="E31">
            <v>15</v>
          </cell>
          <cell r="H31">
            <v>225</v>
          </cell>
          <cell r="I31">
            <v>240</v>
          </cell>
        </row>
        <row r="34">
          <cell r="E34">
            <v>7</v>
          </cell>
          <cell r="H34">
            <v>194</v>
          </cell>
        </row>
        <row r="35">
          <cell r="E35">
            <v>5</v>
          </cell>
          <cell r="H35">
            <v>129</v>
          </cell>
        </row>
        <row r="36">
          <cell r="E36">
            <v>3</v>
          </cell>
          <cell r="H36">
            <v>89</v>
          </cell>
        </row>
        <row r="38">
          <cell r="E38">
            <v>16</v>
          </cell>
          <cell r="H38">
            <v>240</v>
          </cell>
          <cell r="I38">
            <v>256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2</v>
          </cell>
          <cell r="H45">
            <v>80</v>
          </cell>
          <cell r="I45">
            <v>84</v>
          </cell>
        </row>
        <row r="46">
          <cell r="E46">
            <v>0</v>
          </cell>
          <cell r="H46">
            <v>0</v>
          </cell>
          <cell r="I46">
            <v>0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73</v>
          </cell>
          <cell r="I51">
            <v>77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6">
        <row r="9">
          <cell r="E9">
            <v>8</v>
          </cell>
          <cell r="H9">
            <v>188</v>
          </cell>
          <cell r="I9">
            <v>196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46</v>
          </cell>
          <cell r="H14">
            <v>690</v>
          </cell>
          <cell r="I14">
            <v>736</v>
          </cell>
        </row>
        <row r="15">
          <cell r="E15">
            <v>3</v>
          </cell>
          <cell r="H15">
            <v>45</v>
          </cell>
          <cell r="I15">
            <v>48</v>
          </cell>
        </row>
        <row r="16">
          <cell r="E16">
            <v>11</v>
          </cell>
          <cell r="H16">
            <v>165</v>
          </cell>
          <cell r="I16">
            <v>176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0</v>
          </cell>
          <cell r="H18">
            <v>0</v>
          </cell>
          <cell r="I18">
            <v>0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93</v>
          </cell>
          <cell r="H21">
            <v>1425</v>
          </cell>
          <cell r="I21">
            <v>1519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1</v>
          </cell>
          <cell r="H25">
            <v>24</v>
          </cell>
          <cell r="I25">
            <v>25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4</v>
          </cell>
          <cell r="H29">
            <v>88</v>
          </cell>
          <cell r="I29">
            <v>92</v>
          </cell>
        </row>
        <row r="30">
          <cell r="E30">
            <v>3</v>
          </cell>
          <cell r="H30">
            <v>68</v>
          </cell>
          <cell r="I30">
            <v>71</v>
          </cell>
        </row>
        <row r="31">
          <cell r="E31">
            <v>15</v>
          </cell>
          <cell r="H31">
            <v>225</v>
          </cell>
          <cell r="I31">
            <v>240</v>
          </cell>
        </row>
        <row r="34">
          <cell r="E34">
            <v>2</v>
          </cell>
          <cell r="H34">
            <v>48</v>
          </cell>
        </row>
        <row r="35">
          <cell r="E35">
            <v>3</v>
          </cell>
          <cell r="H35">
            <v>74</v>
          </cell>
        </row>
        <row r="36">
          <cell r="E36">
            <v>2</v>
          </cell>
          <cell r="H36">
            <v>61</v>
          </cell>
        </row>
        <row r="38">
          <cell r="E38">
            <v>21</v>
          </cell>
          <cell r="H38">
            <v>341</v>
          </cell>
          <cell r="I38">
            <v>362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0</v>
          </cell>
          <cell r="H46">
            <v>0</v>
          </cell>
          <cell r="I46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45</v>
          </cell>
          <cell r="I51">
            <v>48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</sheetData>
      <sheetData sheetId="7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56</v>
          </cell>
          <cell r="I10">
            <v>58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35</v>
          </cell>
          <cell r="H14">
            <v>525</v>
          </cell>
          <cell r="I14">
            <v>560</v>
          </cell>
        </row>
        <row r="15">
          <cell r="E15">
            <v>16</v>
          </cell>
          <cell r="H15">
            <v>240</v>
          </cell>
          <cell r="I15">
            <v>256</v>
          </cell>
        </row>
        <row r="16">
          <cell r="E16">
            <v>28</v>
          </cell>
          <cell r="H16">
            <v>420</v>
          </cell>
          <cell r="I16">
            <v>448</v>
          </cell>
        </row>
        <row r="17">
          <cell r="E17">
            <v>2</v>
          </cell>
          <cell r="H17">
            <v>30</v>
          </cell>
          <cell r="I17">
            <v>32</v>
          </cell>
        </row>
        <row r="18">
          <cell r="E18">
            <v>0</v>
          </cell>
          <cell r="H18">
            <v>0</v>
          </cell>
          <cell r="I18">
            <v>0</v>
          </cell>
        </row>
        <row r="19">
          <cell r="E19">
            <v>2</v>
          </cell>
          <cell r="H19">
            <v>30</v>
          </cell>
          <cell r="I19">
            <v>32</v>
          </cell>
        </row>
        <row r="21">
          <cell r="E21">
            <v>104</v>
          </cell>
          <cell r="H21">
            <v>1585</v>
          </cell>
          <cell r="I21">
            <v>1690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108</v>
          </cell>
          <cell r="I29">
            <v>113</v>
          </cell>
        </row>
        <row r="30">
          <cell r="E30">
            <v>6</v>
          </cell>
          <cell r="H30">
            <v>139</v>
          </cell>
          <cell r="I30">
            <v>145</v>
          </cell>
        </row>
        <row r="31">
          <cell r="E31">
            <v>15</v>
          </cell>
          <cell r="H31">
            <v>225</v>
          </cell>
          <cell r="I31">
            <v>240</v>
          </cell>
        </row>
        <row r="34">
          <cell r="E34">
            <v>11</v>
          </cell>
          <cell r="H34">
            <v>304</v>
          </cell>
        </row>
        <row r="35">
          <cell r="E35">
            <v>7</v>
          </cell>
          <cell r="H35">
            <v>189</v>
          </cell>
        </row>
        <row r="36">
          <cell r="E36">
            <v>2</v>
          </cell>
          <cell r="H36">
            <v>61</v>
          </cell>
        </row>
        <row r="38">
          <cell r="E38">
            <v>24</v>
          </cell>
          <cell r="H38">
            <v>399</v>
          </cell>
          <cell r="I38">
            <v>423</v>
          </cell>
        </row>
        <row r="40">
          <cell r="E40">
            <v>2</v>
          </cell>
          <cell r="H40">
            <v>88</v>
          </cell>
          <cell r="I40">
            <v>92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0</v>
          </cell>
          <cell r="H46">
            <v>0</v>
          </cell>
          <cell r="I46">
            <v>0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28</v>
          </cell>
          <cell r="I50">
            <v>29</v>
          </cell>
        </row>
        <row r="51">
          <cell r="E51">
            <v>6</v>
          </cell>
          <cell r="H51">
            <v>103</v>
          </cell>
          <cell r="I51">
            <v>109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8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52</v>
          </cell>
          <cell r="I10">
            <v>54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25</v>
          </cell>
          <cell r="H14">
            <v>375</v>
          </cell>
          <cell r="I14">
            <v>400</v>
          </cell>
        </row>
        <row r="15">
          <cell r="E15">
            <v>13</v>
          </cell>
          <cell r="H15">
            <v>195</v>
          </cell>
          <cell r="I15">
            <v>208</v>
          </cell>
        </row>
        <row r="16">
          <cell r="E16">
            <v>15</v>
          </cell>
          <cell r="H16">
            <v>225</v>
          </cell>
          <cell r="I16">
            <v>240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75</v>
          </cell>
          <cell r="H21">
            <v>1125</v>
          </cell>
          <cell r="I21">
            <v>1200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116</v>
          </cell>
          <cell r="I29">
            <v>121</v>
          </cell>
        </row>
        <row r="30">
          <cell r="E30">
            <v>5</v>
          </cell>
          <cell r="H30">
            <v>111</v>
          </cell>
          <cell r="I30">
            <v>116</v>
          </cell>
        </row>
        <row r="31">
          <cell r="E31">
            <v>15</v>
          </cell>
          <cell r="H31">
            <v>225</v>
          </cell>
          <cell r="I31">
            <v>240</v>
          </cell>
        </row>
        <row r="34">
          <cell r="E34">
            <v>8</v>
          </cell>
          <cell r="H34">
            <v>225</v>
          </cell>
        </row>
        <row r="35">
          <cell r="E35">
            <v>9</v>
          </cell>
          <cell r="H35">
            <v>217</v>
          </cell>
        </row>
        <row r="36">
          <cell r="E36">
            <v>2</v>
          </cell>
          <cell r="H36">
            <v>61</v>
          </cell>
        </row>
        <row r="38">
          <cell r="E38">
            <v>18</v>
          </cell>
          <cell r="H38">
            <v>296</v>
          </cell>
          <cell r="I38">
            <v>314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0</v>
          </cell>
          <cell r="H46">
            <v>0</v>
          </cell>
          <cell r="I46">
            <v>0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28</v>
          </cell>
          <cell r="I50">
            <v>29</v>
          </cell>
        </row>
        <row r="51">
          <cell r="E51">
            <v>3</v>
          </cell>
          <cell r="H51">
            <v>45</v>
          </cell>
          <cell r="I51">
            <v>48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9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4</v>
          </cell>
          <cell r="H10">
            <v>108</v>
          </cell>
          <cell r="I10">
            <v>112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21</v>
          </cell>
          <cell r="H14">
            <v>315</v>
          </cell>
          <cell r="I14">
            <v>336</v>
          </cell>
        </row>
        <row r="15">
          <cell r="E15">
            <v>10</v>
          </cell>
          <cell r="H15">
            <v>150</v>
          </cell>
          <cell r="I15">
            <v>160</v>
          </cell>
        </row>
        <row r="16">
          <cell r="E16">
            <v>15</v>
          </cell>
          <cell r="H16">
            <v>225</v>
          </cell>
          <cell r="I16">
            <v>240</v>
          </cell>
        </row>
        <row r="17">
          <cell r="E17">
            <v>2</v>
          </cell>
          <cell r="H17">
            <v>30</v>
          </cell>
          <cell r="I17">
            <v>32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2</v>
          </cell>
          <cell r="H19">
            <v>30</v>
          </cell>
          <cell r="I19">
            <v>32</v>
          </cell>
        </row>
        <row r="21">
          <cell r="E21">
            <v>72</v>
          </cell>
          <cell r="H21">
            <v>1080</v>
          </cell>
          <cell r="I21">
            <v>1152</v>
          </cell>
        </row>
        <row r="23">
          <cell r="E23">
            <v>1</v>
          </cell>
          <cell r="H23">
            <v>28</v>
          </cell>
          <cell r="I23">
            <v>29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116</v>
          </cell>
          <cell r="I29">
            <v>121</v>
          </cell>
        </row>
        <row r="30">
          <cell r="E30">
            <v>5</v>
          </cell>
          <cell r="H30">
            <v>107</v>
          </cell>
          <cell r="I30">
            <v>112</v>
          </cell>
        </row>
        <row r="31">
          <cell r="E31">
            <v>15</v>
          </cell>
          <cell r="H31">
            <v>225</v>
          </cell>
          <cell r="I31">
            <v>240</v>
          </cell>
        </row>
        <row r="34">
          <cell r="E34">
            <v>6</v>
          </cell>
          <cell r="H34">
            <v>171</v>
          </cell>
        </row>
        <row r="35">
          <cell r="E35">
            <v>8</v>
          </cell>
          <cell r="H35">
            <v>197</v>
          </cell>
        </row>
        <row r="36">
          <cell r="E36">
            <v>2</v>
          </cell>
          <cell r="H36">
            <v>61</v>
          </cell>
        </row>
        <row r="38">
          <cell r="E38">
            <v>21</v>
          </cell>
          <cell r="H38">
            <v>328</v>
          </cell>
          <cell r="I38">
            <v>349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0</v>
          </cell>
          <cell r="H46">
            <v>0</v>
          </cell>
          <cell r="I46">
            <v>0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73</v>
          </cell>
          <cell r="I51">
            <v>77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10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52</v>
          </cell>
          <cell r="I10">
            <v>54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27</v>
          </cell>
          <cell r="H14">
            <v>405</v>
          </cell>
          <cell r="I14">
            <v>432</v>
          </cell>
        </row>
        <row r="15">
          <cell r="E15">
            <v>14</v>
          </cell>
          <cell r="H15">
            <v>210</v>
          </cell>
          <cell r="I15">
            <v>224</v>
          </cell>
        </row>
        <row r="16">
          <cell r="E16">
            <v>19</v>
          </cell>
          <cell r="H16">
            <v>285</v>
          </cell>
          <cell r="I16">
            <v>304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2</v>
          </cell>
          <cell r="H19">
            <v>30</v>
          </cell>
          <cell r="I19">
            <v>32</v>
          </cell>
        </row>
        <row r="21">
          <cell r="E21">
            <v>72</v>
          </cell>
          <cell r="H21">
            <v>1080</v>
          </cell>
          <cell r="I21">
            <v>1152</v>
          </cell>
        </row>
        <row r="23">
          <cell r="E23">
            <v>1</v>
          </cell>
          <cell r="H23">
            <v>28</v>
          </cell>
          <cell r="I23">
            <v>29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124</v>
          </cell>
          <cell r="I29">
            <v>129</v>
          </cell>
        </row>
        <row r="30">
          <cell r="E30">
            <v>5</v>
          </cell>
          <cell r="H30">
            <v>98</v>
          </cell>
          <cell r="I30">
            <v>103</v>
          </cell>
        </row>
        <row r="31">
          <cell r="E31">
            <v>15</v>
          </cell>
          <cell r="H31">
            <v>225</v>
          </cell>
          <cell r="I31">
            <v>240</v>
          </cell>
        </row>
        <row r="34">
          <cell r="E34">
            <v>8</v>
          </cell>
          <cell r="H34">
            <v>230</v>
          </cell>
        </row>
        <row r="35">
          <cell r="E35">
            <v>5</v>
          </cell>
          <cell r="H35">
            <v>113</v>
          </cell>
        </row>
        <row r="36">
          <cell r="E36">
            <v>1</v>
          </cell>
          <cell r="H36">
            <v>33</v>
          </cell>
        </row>
        <row r="38">
          <cell r="E38">
            <v>18</v>
          </cell>
          <cell r="H38">
            <v>283</v>
          </cell>
          <cell r="I38">
            <v>301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45</v>
          </cell>
          <cell r="I51">
            <v>48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</sheetData>
      <sheetData sheetId="1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3</v>
          </cell>
          <cell r="H10">
            <v>80</v>
          </cell>
          <cell r="I10">
            <v>83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30</v>
          </cell>
          <cell r="H14">
            <v>450</v>
          </cell>
          <cell r="I14">
            <v>480</v>
          </cell>
        </row>
        <row r="15">
          <cell r="E15">
            <v>13</v>
          </cell>
          <cell r="H15">
            <v>195</v>
          </cell>
          <cell r="I15">
            <v>208</v>
          </cell>
        </row>
        <row r="16">
          <cell r="E16">
            <v>19</v>
          </cell>
          <cell r="H16">
            <v>285</v>
          </cell>
          <cell r="I16">
            <v>304</v>
          </cell>
        </row>
        <row r="17">
          <cell r="E17">
            <v>0</v>
          </cell>
          <cell r="H17">
            <v>0</v>
          </cell>
          <cell r="I17">
            <v>0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2</v>
          </cell>
          <cell r="H19">
            <v>30</v>
          </cell>
          <cell r="I19">
            <v>32</v>
          </cell>
        </row>
        <row r="21">
          <cell r="E21">
            <v>77</v>
          </cell>
          <cell r="H21">
            <v>1155</v>
          </cell>
          <cell r="I21">
            <v>1232</v>
          </cell>
        </row>
        <row r="23">
          <cell r="E23">
            <v>1</v>
          </cell>
          <cell r="H23">
            <v>28</v>
          </cell>
          <cell r="I23">
            <v>29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116</v>
          </cell>
          <cell r="I29">
            <v>121</v>
          </cell>
        </row>
        <row r="30">
          <cell r="E30">
            <v>5</v>
          </cell>
          <cell r="H30">
            <v>128</v>
          </cell>
          <cell r="I30">
            <v>133</v>
          </cell>
        </row>
        <row r="31">
          <cell r="E31">
            <v>15</v>
          </cell>
          <cell r="H31">
            <v>225</v>
          </cell>
          <cell r="I31">
            <v>240</v>
          </cell>
        </row>
        <row r="34">
          <cell r="E34">
            <v>8</v>
          </cell>
          <cell r="H34">
            <v>225</v>
          </cell>
        </row>
        <row r="35">
          <cell r="E35">
            <v>6</v>
          </cell>
          <cell r="H35">
            <v>145</v>
          </cell>
        </row>
        <row r="36">
          <cell r="E36">
            <v>2</v>
          </cell>
          <cell r="H36">
            <v>61</v>
          </cell>
        </row>
        <row r="38">
          <cell r="E38">
            <v>22</v>
          </cell>
          <cell r="H38">
            <v>356</v>
          </cell>
          <cell r="I38">
            <v>378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73</v>
          </cell>
          <cell r="I51">
            <v>77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12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5</v>
          </cell>
          <cell r="H10">
            <v>132</v>
          </cell>
          <cell r="I10">
            <v>137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41</v>
          </cell>
          <cell r="H14">
            <v>615</v>
          </cell>
          <cell r="I14">
            <v>656</v>
          </cell>
        </row>
        <row r="15">
          <cell r="E15">
            <v>10</v>
          </cell>
          <cell r="H15">
            <v>150</v>
          </cell>
          <cell r="I15">
            <v>160</v>
          </cell>
        </row>
        <row r="16">
          <cell r="E16">
            <v>19</v>
          </cell>
          <cell r="H16">
            <v>285</v>
          </cell>
          <cell r="I16">
            <v>304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88</v>
          </cell>
          <cell r="H21">
            <v>1350</v>
          </cell>
          <cell r="I21">
            <v>1439</v>
          </cell>
        </row>
        <row r="23">
          <cell r="E23">
            <v>1</v>
          </cell>
          <cell r="H23">
            <v>28</v>
          </cell>
          <cell r="I23">
            <v>29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116</v>
          </cell>
          <cell r="I29">
            <v>121</v>
          </cell>
        </row>
        <row r="30">
          <cell r="E30">
            <v>4</v>
          </cell>
          <cell r="H30">
            <v>92</v>
          </cell>
          <cell r="I30">
            <v>96</v>
          </cell>
        </row>
        <row r="31">
          <cell r="E31">
            <v>16</v>
          </cell>
          <cell r="H31">
            <v>240</v>
          </cell>
          <cell r="I31">
            <v>256</v>
          </cell>
        </row>
        <row r="34">
          <cell r="E34">
            <v>6</v>
          </cell>
          <cell r="H34">
            <v>166</v>
          </cell>
        </row>
        <row r="35">
          <cell r="E35">
            <v>7</v>
          </cell>
          <cell r="H35">
            <v>176</v>
          </cell>
        </row>
        <row r="36">
          <cell r="E36">
            <v>2</v>
          </cell>
          <cell r="H36">
            <v>61</v>
          </cell>
        </row>
        <row r="38">
          <cell r="E38">
            <v>23</v>
          </cell>
          <cell r="H38">
            <v>358</v>
          </cell>
          <cell r="I38">
            <v>381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60</v>
          </cell>
          <cell r="I51">
            <v>64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13">
        <row r="9">
          <cell r="E9">
            <v>4</v>
          </cell>
          <cell r="H9">
            <v>84</v>
          </cell>
          <cell r="I9">
            <v>88</v>
          </cell>
        </row>
        <row r="10">
          <cell r="E10">
            <v>3</v>
          </cell>
          <cell r="H10">
            <v>80</v>
          </cell>
          <cell r="I10">
            <v>83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51</v>
          </cell>
          <cell r="H14">
            <v>765</v>
          </cell>
          <cell r="I14">
            <v>816</v>
          </cell>
        </row>
        <row r="15">
          <cell r="E15">
            <v>7</v>
          </cell>
          <cell r="H15">
            <v>105</v>
          </cell>
          <cell r="I15">
            <v>112</v>
          </cell>
        </row>
        <row r="16">
          <cell r="E16">
            <v>7</v>
          </cell>
          <cell r="H16">
            <v>105</v>
          </cell>
          <cell r="I16">
            <v>112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0</v>
          </cell>
          <cell r="H18">
            <v>0</v>
          </cell>
          <cell r="I18">
            <v>0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93</v>
          </cell>
          <cell r="H21">
            <v>1425</v>
          </cell>
          <cell r="I21">
            <v>1519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0</v>
          </cell>
          <cell r="H25">
            <v>0</v>
          </cell>
          <cell r="I25">
            <v>0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4</v>
          </cell>
          <cell r="H29">
            <v>88</v>
          </cell>
          <cell r="I29">
            <v>92</v>
          </cell>
        </row>
        <row r="30">
          <cell r="E30">
            <v>2</v>
          </cell>
          <cell r="H30">
            <v>44</v>
          </cell>
          <cell r="I30">
            <v>46</v>
          </cell>
        </row>
        <row r="31">
          <cell r="E31">
            <v>14</v>
          </cell>
          <cell r="H31">
            <v>210</v>
          </cell>
          <cell r="I31">
            <v>224</v>
          </cell>
        </row>
        <row r="34">
          <cell r="E34">
            <v>1</v>
          </cell>
          <cell r="H34">
            <v>26</v>
          </cell>
        </row>
        <row r="35">
          <cell r="E35">
            <v>0</v>
          </cell>
          <cell r="H35">
            <v>0</v>
          </cell>
        </row>
        <row r="36">
          <cell r="E36">
            <v>2</v>
          </cell>
          <cell r="H36">
            <v>61</v>
          </cell>
        </row>
        <row r="38">
          <cell r="E38">
            <v>18</v>
          </cell>
          <cell r="H38">
            <v>296</v>
          </cell>
          <cell r="I38">
            <v>314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60</v>
          </cell>
          <cell r="I51">
            <v>64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</sheetData>
      <sheetData sheetId="14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28</v>
          </cell>
          <cell r="I10">
            <v>29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44</v>
          </cell>
          <cell r="I12">
            <v>46</v>
          </cell>
        </row>
        <row r="14">
          <cell r="E14">
            <v>29</v>
          </cell>
          <cell r="H14">
            <v>435</v>
          </cell>
          <cell r="I14">
            <v>464</v>
          </cell>
        </row>
        <row r="15">
          <cell r="E15">
            <v>20</v>
          </cell>
          <cell r="H15">
            <v>300</v>
          </cell>
          <cell r="I15">
            <v>320</v>
          </cell>
        </row>
        <row r="16">
          <cell r="E16">
            <v>26</v>
          </cell>
          <cell r="H16">
            <v>390</v>
          </cell>
          <cell r="I16">
            <v>416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2</v>
          </cell>
          <cell r="H18">
            <v>30</v>
          </cell>
          <cell r="I18">
            <v>32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101</v>
          </cell>
          <cell r="H21">
            <v>1575</v>
          </cell>
          <cell r="I21">
            <v>1678</v>
          </cell>
        </row>
        <row r="23">
          <cell r="E23">
            <v>1</v>
          </cell>
          <cell r="H23">
            <v>28</v>
          </cell>
          <cell r="I23">
            <v>29</v>
          </cell>
        </row>
        <row r="25">
          <cell r="E25">
            <v>1</v>
          </cell>
          <cell r="H25">
            <v>24</v>
          </cell>
          <cell r="I25">
            <v>25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6</v>
          </cell>
          <cell r="H29">
            <v>128</v>
          </cell>
          <cell r="I29">
            <v>134</v>
          </cell>
        </row>
        <row r="30">
          <cell r="E30">
            <v>6</v>
          </cell>
          <cell r="H30">
            <v>148</v>
          </cell>
          <cell r="I30">
            <v>154</v>
          </cell>
        </row>
        <row r="31">
          <cell r="E31">
            <v>16</v>
          </cell>
          <cell r="H31">
            <v>240</v>
          </cell>
          <cell r="I31">
            <v>256</v>
          </cell>
        </row>
        <row r="34">
          <cell r="E34">
            <v>8</v>
          </cell>
          <cell r="H34">
            <v>222</v>
          </cell>
        </row>
        <row r="35">
          <cell r="E35">
            <v>9</v>
          </cell>
          <cell r="H35">
            <v>231</v>
          </cell>
        </row>
        <row r="36">
          <cell r="E36">
            <v>3</v>
          </cell>
          <cell r="H36">
            <v>89</v>
          </cell>
        </row>
        <row r="38">
          <cell r="E38">
            <v>23</v>
          </cell>
          <cell r="H38">
            <v>384</v>
          </cell>
          <cell r="I38">
            <v>407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28</v>
          </cell>
          <cell r="I50">
            <v>29</v>
          </cell>
        </row>
        <row r="51">
          <cell r="E51">
            <v>7</v>
          </cell>
          <cell r="H51">
            <v>118</v>
          </cell>
          <cell r="I51">
            <v>125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15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44</v>
          </cell>
          <cell r="I12">
            <v>46</v>
          </cell>
        </row>
        <row r="14">
          <cell r="E14">
            <v>27</v>
          </cell>
          <cell r="H14">
            <v>405</v>
          </cell>
          <cell r="I14">
            <v>432</v>
          </cell>
        </row>
        <row r="15">
          <cell r="E15">
            <v>13</v>
          </cell>
          <cell r="H15">
            <v>195</v>
          </cell>
          <cell r="I15">
            <v>208</v>
          </cell>
        </row>
        <row r="16">
          <cell r="E16">
            <v>18</v>
          </cell>
          <cell r="H16">
            <v>270</v>
          </cell>
          <cell r="I16">
            <v>288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83</v>
          </cell>
          <cell r="H21">
            <v>1245</v>
          </cell>
          <cell r="I21">
            <v>1328</v>
          </cell>
        </row>
        <row r="23">
          <cell r="E23">
            <v>1</v>
          </cell>
          <cell r="H23">
            <v>28</v>
          </cell>
          <cell r="I23">
            <v>29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116</v>
          </cell>
          <cell r="I29">
            <v>121</v>
          </cell>
        </row>
        <row r="30">
          <cell r="E30">
            <v>5</v>
          </cell>
          <cell r="H30">
            <v>115</v>
          </cell>
          <cell r="I30">
            <v>120</v>
          </cell>
        </row>
        <row r="31">
          <cell r="E31">
            <v>15</v>
          </cell>
          <cell r="H31">
            <v>225</v>
          </cell>
          <cell r="I31">
            <v>240</v>
          </cell>
        </row>
        <row r="34">
          <cell r="E34">
            <v>6</v>
          </cell>
          <cell r="H34">
            <v>158</v>
          </cell>
        </row>
        <row r="35">
          <cell r="E35">
            <v>7</v>
          </cell>
          <cell r="H35">
            <v>153</v>
          </cell>
        </row>
        <row r="36">
          <cell r="E36">
            <v>1</v>
          </cell>
          <cell r="H36">
            <v>33</v>
          </cell>
        </row>
        <row r="38">
          <cell r="E38">
            <v>21</v>
          </cell>
          <cell r="H38">
            <v>354</v>
          </cell>
          <cell r="I38">
            <v>375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45</v>
          </cell>
          <cell r="I51">
            <v>48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16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44</v>
          </cell>
          <cell r="I12">
            <v>46</v>
          </cell>
        </row>
        <row r="14">
          <cell r="E14">
            <v>25</v>
          </cell>
          <cell r="H14">
            <v>375</v>
          </cell>
          <cell r="I14">
            <v>400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18</v>
          </cell>
          <cell r="H16">
            <v>270</v>
          </cell>
          <cell r="I16">
            <v>288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74</v>
          </cell>
          <cell r="H21">
            <v>1110</v>
          </cell>
          <cell r="I21">
            <v>1184</v>
          </cell>
        </row>
        <row r="23">
          <cell r="E23">
            <v>1</v>
          </cell>
          <cell r="H23">
            <v>28</v>
          </cell>
          <cell r="I23">
            <v>29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108</v>
          </cell>
          <cell r="I29">
            <v>113</v>
          </cell>
        </row>
        <row r="30">
          <cell r="E30">
            <v>4</v>
          </cell>
          <cell r="H30">
            <v>91</v>
          </cell>
          <cell r="I30">
            <v>95</v>
          </cell>
        </row>
        <row r="31">
          <cell r="E31">
            <v>14</v>
          </cell>
          <cell r="H31">
            <v>210</v>
          </cell>
          <cell r="I31">
            <v>224</v>
          </cell>
        </row>
        <row r="34">
          <cell r="E34">
            <v>7</v>
          </cell>
          <cell r="H34">
            <v>189</v>
          </cell>
        </row>
        <row r="35">
          <cell r="E35">
            <v>8</v>
          </cell>
          <cell r="H35">
            <v>190</v>
          </cell>
        </row>
        <row r="36">
          <cell r="E36">
            <v>2</v>
          </cell>
          <cell r="H36">
            <v>61</v>
          </cell>
        </row>
        <row r="38">
          <cell r="E38">
            <v>18</v>
          </cell>
          <cell r="H38">
            <v>283</v>
          </cell>
          <cell r="I38">
            <v>301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28</v>
          </cell>
          <cell r="I50">
            <v>29</v>
          </cell>
        </row>
        <row r="51">
          <cell r="E51">
            <v>4</v>
          </cell>
          <cell r="H51">
            <v>60</v>
          </cell>
          <cell r="I51">
            <v>64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</sheetData>
      <sheetData sheetId="17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52</v>
          </cell>
          <cell r="I10">
            <v>54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25</v>
          </cell>
          <cell r="H14">
            <v>375</v>
          </cell>
          <cell r="I14">
            <v>400</v>
          </cell>
        </row>
        <row r="15">
          <cell r="E15">
            <v>10</v>
          </cell>
          <cell r="H15">
            <v>150</v>
          </cell>
          <cell r="I15">
            <v>160</v>
          </cell>
        </row>
        <row r="16">
          <cell r="E16">
            <v>17</v>
          </cell>
          <cell r="H16">
            <v>255</v>
          </cell>
          <cell r="I16">
            <v>272</v>
          </cell>
        </row>
        <row r="17">
          <cell r="E17">
            <v>2</v>
          </cell>
          <cell r="H17">
            <v>30</v>
          </cell>
          <cell r="I17">
            <v>32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69</v>
          </cell>
          <cell r="H21">
            <v>1035</v>
          </cell>
          <cell r="I21">
            <v>1104</v>
          </cell>
        </row>
        <row r="23">
          <cell r="E23">
            <v>1</v>
          </cell>
          <cell r="H23">
            <v>28</v>
          </cell>
          <cell r="I23">
            <v>29</v>
          </cell>
        </row>
        <row r="25">
          <cell r="E25">
            <v>1</v>
          </cell>
          <cell r="H25">
            <v>24</v>
          </cell>
          <cell r="I25">
            <v>25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116</v>
          </cell>
          <cell r="I29">
            <v>121</v>
          </cell>
        </row>
        <row r="30">
          <cell r="E30">
            <v>3</v>
          </cell>
          <cell r="H30">
            <v>50</v>
          </cell>
          <cell r="I30">
            <v>53</v>
          </cell>
        </row>
        <row r="31">
          <cell r="E31">
            <v>16</v>
          </cell>
          <cell r="H31">
            <v>240</v>
          </cell>
          <cell r="I31">
            <v>256</v>
          </cell>
        </row>
        <row r="34">
          <cell r="E34">
            <v>7</v>
          </cell>
          <cell r="H34">
            <v>192</v>
          </cell>
        </row>
        <row r="35">
          <cell r="E35">
            <v>6</v>
          </cell>
          <cell r="H35">
            <v>149</v>
          </cell>
        </row>
        <row r="36">
          <cell r="E36">
            <v>2</v>
          </cell>
          <cell r="H36">
            <v>61</v>
          </cell>
        </row>
        <row r="38">
          <cell r="E38">
            <v>18</v>
          </cell>
          <cell r="H38">
            <v>283</v>
          </cell>
          <cell r="I38">
            <v>301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0</v>
          </cell>
          <cell r="H46">
            <v>0</v>
          </cell>
          <cell r="I46">
            <v>0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58</v>
          </cell>
          <cell r="I51">
            <v>61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18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52</v>
          </cell>
          <cell r="I10">
            <v>54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30</v>
          </cell>
          <cell r="H14">
            <v>450</v>
          </cell>
          <cell r="I14">
            <v>480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15</v>
          </cell>
          <cell r="H16">
            <v>225</v>
          </cell>
          <cell r="I16">
            <v>240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74</v>
          </cell>
          <cell r="H21">
            <v>1110</v>
          </cell>
          <cell r="I21">
            <v>1184</v>
          </cell>
        </row>
        <row r="23">
          <cell r="E23">
            <v>1</v>
          </cell>
          <cell r="H23">
            <v>28</v>
          </cell>
          <cell r="I23">
            <v>29</v>
          </cell>
        </row>
        <row r="25">
          <cell r="E25">
            <v>1</v>
          </cell>
          <cell r="H25">
            <v>27</v>
          </cell>
          <cell r="I25">
            <v>28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6</v>
          </cell>
          <cell r="H29">
            <v>136</v>
          </cell>
          <cell r="I29">
            <v>142</v>
          </cell>
        </row>
        <row r="30">
          <cell r="E30">
            <v>8</v>
          </cell>
          <cell r="H30">
            <v>187</v>
          </cell>
          <cell r="I30">
            <v>195</v>
          </cell>
        </row>
        <row r="31">
          <cell r="E31">
            <v>14</v>
          </cell>
          <cell r="H31">
            <v>210</v>
          </cell>
          <cell r="I31">
            <v>224</v>
          </cell>
        </row>
        <row r="34">
          <cell r="E34">
            <v>7</v>
          </cell>
          <cell r="H34">
            <v>189</v>
          </cell>
        </row>
        <row r="35">
          <cell r="E35">
            <v>9</v>
          </cell>
          <cell r="H35">
            <v>231</v>
          </cell>
        </row>
        <row r="36">
          <cell r="E36">
            <v>2</v>
          </cell>
          <cell r="H36">
            <v>61</v>
          </cell>
        </row>
        <row r="38">
          <cell r="E38">
            <v>20</v>
          </cell>
          <cell r="H38">
            <v>326</v>
          </cell>
          <cell r="I38">
            <v>346</v>
          </cell>
        </row>
        <row r="40">
          <cell r="E40">
            <v>2</v>
          </cell>
          <cell r="H40">
            <v>88</v>
          </cell>
          <cell r="I40">
            <v>92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60</v>
          </cell>
          <cell r="I51">
            <v>64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19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3</v>
          </cell>
          <cell r="H10">
            <v>75</v>
          </cell>
          <cell r="I10">
            <v>78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40</v>
          </cell>
          <cell r="H14">
            <v>600</v>
          </cell>
          <cell r="I14">
            <v>640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21</v>
          </cell>
          <cell r="H16">
            <v>315</v>
          </cell>
          <cell r="I16">
            <v>336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2</v>
          </cell>
          <cell r="H18">
            <v>30</v>
          </cell>
          <cell r="I18">
            <v>32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87</v>
          </cell>
          <cell r="H21">
            <v>1305</v>
          </cell>
          <cell r="I21">
            <v>1392</v>
          </cell>
        </row>
        <row r="23">
          <cell r="E23">
            <v>0</v>
          </cell>
          <cell r="H23">
            <v>0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9</v>
          </cell>
          <cell r="H29">
            <v>204</v>
          </cell>
          <cell r="I29">
            <v>213</v>
          </cell>
        </row>
        <row r="30">
          <cell r="E30">
            <v>5</v>
          </cell>
          <cell r="H30">
            <v>120</v>
          </cell>
          <cell r="I30">
            <v>125</v>
          </cell>
        </row>
        <row r="31">
          <cell r="E31">
            <v>16</v>
          </cell>
          <cell r="H31">
            <v>240</v>
          </cell>
          <cell r="I31">
            <v>256</v>
          </cell>
        </row>
        <row r="34">
          <cell r="E34">
            <v>7</v>
          </cell>
          <cell r="H34">
            <v>194</v>
          </cell>
        </row>
        <row r="35">
          <cell r="E35">
            <v>4</v>
          </cell>
          <cell r="H35">
            <v>102</v>
          </cell>
        </row>
        <row r="36">
          <cell r="E36">
            <v>3</v>
          </cell>
          <cell r="H36">
            <v>89</v>
          </cell>
        </row>
        <row r="38">
          <cell r="E38">
            <v>21</v>
          </cell>
          <cell r="H38">
            <v>341</v>
          </cell>
          <cell r="I38">
            <v>362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73</v>
          </cell>
          <cell r="I51">
            <v>77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20">
        <row r="9">
          <cell r="E9">
            <v>4</v>
          </cell>
          <cell r="H9">
            <v>108</v>
          </cell>
          <cell r="I9">
            <v>112</v>
          </cell>
        </row>
        <row r="10">
          <cell r="E10">
            <v>2</v>
          </cell>
          <cell r="H10">
            <v>48</v>
          </cell>
          <cell r="I10">
            <v>50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42</v>
          </cell>
          <cell r="H14">
            <v>630</v>
          </cell>
          <cell r="I14">
            <v>672</v>
          </cell>
        </row>
        <row r="15">
          <cell r="E15">
            <v>7</v>
          </cell>
          <cell r="H15">
            <v>105</v>
          </cell>
          <cell r="I15">
            <v>112</v>
          </cell>
        </row>
        <row r="16">
          <cell r="E16">
            <v>12</v>
          </cell>
          <cell r="H16">
            <v>180</v>
          </cell>
          <cell r="I16">
            <v>192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0</v>
          </cell>
          <cell r="H18">
            <v>0</v>
          </cell>
          <cell r="I18">
            <v>0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90</v>
          </cell>
          <cell r="H21">
            <v>1350</v>
          </cell>
          <cell r="I21">
            <v>1440</v>
          </cell>
        </row>
        <row r="23">
          <cell r="E23">
            <v>0</v>
          </cell>
          <cell r="H23">
            <v>0</v>
          </cell>
        </row>
        <row r="25">
          <cell r="E25">
            <v>1</v>
          </cell>
          <cell r="H25">
            <v>24</v>
          </cell>
          <cell r="I25">
            <v>25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68</v>
          </cell>
          <cell r="I29">
            <v>71</v>
          </cell>
        </row>
        <row r="30">
          <cell r="E30">
            <v>1</v>
          </cell>
          <cell r="H30">
            <v>20</v>
          </cell>
          <cell r="I30">
            <v>21</v>
          </cell>
        </row>
        <row r="31">
          <cell r="E31">
            <v>12</v>
          </cell>
          <cell r="H31">
            <v>180</v>
          </cell>
          <cell r="I31">
            <v>192</v>
          </cell>
        </row>
        <row r="34">
          <cell r="E34">
            <v>6</v>
          </cell>
          <cell r="H34">
            <v>156</v>
          </cell>
        </row>
        <row r="35">
          <cell r="E35">
            <v>4</v>
          </cell>
          <cell r="H35">
            <v>78</v>
          </cell>
        </row>
        <row r="36">
          <cell r="E36">
            <v>1</v>
          </cell>
          <cell r="H36">
            <v>33</v>
          </cell>
        </row>
        <row r="38">
          <cell r="E38">
            <v>21</v>
          </cell>
          <cell r="H38">
            <v>341</v>
          </cell>
          <cell r="I38">
            <v>362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45</v>
          </cell>
          <cell r="I51">
            <v>48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</sheetData>
      <sheetData sheetId="2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5</v>
          </cell>
          <cell r="H10">
            <v>135</v>
          </cell>
          <cell r="I10">
            <v>140</v>
          </cell>
        </row>
        <row r="11">
          <cell r="E11">
            <v>1</v>
          </cell>
          <cell r="H11">
            <v>27</v>
          </cell>
          <cell r="I11">
            <v>28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36</v>
          </cell>
          <cell r="H14">
            <v>540</v>
          </cell>
          <cell r="I14">
            <v>576</v>
          </cell>
        </row>
        <row r="15">
          <cell r="E15">
            <v>23</v>
          </cell>
          <cell r="H15">
            <v>345</v>
          </cell>
          <cell r="I15">
            <v>368</v>
          </cell>
        </row>
        <row r="16">
          <cell r="E16">
            <v>25</v>
          </cell>
          <cell r="H16">
            <v>375</v>
          </cell>
          <cell r="I16">
            <v>400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0</v>
          </cell>
          <cell r="H18">
            <v>0</v>
          </cell>
          <cell r="I18">
            <v>0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104</v>
          </cell>
          <cell r="H21">
            <v>1645</v>
          </cell>
          <cell r="I21">
            <v>1752</v>
          </cell>
        </row>
        <row r="23">
          <cell r="E23">
            <v>1</v>
          </cell>
          <cell r="H23">
            <v>28</v>
          </cell>
          <cell r="I23">
            <v>29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8</v>
          </cell>
          <cell r="H29">
            <v>188</v>
          </cell>
          <cell r="I29">
            <v>196</v>
          </cell>
        </row>
        <row r="30">
          <cell r="E30">
            <v>5</v>
          </cell>
          <cell r="H30">
            <v>107</v>
          </cell>
          <cell r="I30">
            <v>112</v>
          </cell>
        </row>
        <row r="31">
          <cell r="E31">
            <v>15</v>
          </cell>
          <cell r="H31">
            <v>225</v>
          </cell>
          <cell r="I31">
            <v>240</v>
          </cell>
        </row>
        <row r="34">
          <cell r="E34">
            <v>10</v>
          </cell>
          <cell r="H34">
            <v>278</v>
          </cell>
        </row>
        <row r="35">
          <cell r="E35">
            <v>7</v>
          </cell>
          <cell r="H35">
            <v>173</v>
          </cell>
        </row>
        <row r="36">
          <cell r="E36">
            <v>2</v>
          </cell>
          <cell r="H36">
            <v>61</v>
          </cell>
        </row>
        <row r="38">
          <cell r="E38">
            <v>21</v>
          </cell>
          <cell r="H38">
            <v>354</v>
          </cell>
          <cell r="I38">
            <v>375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0</v>
          </cell>
          <cell r="H46">
            <v>0</v>
          </cell>
          <cell r="I46">
            <v>0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6</v>
          </cell>
          <cell r="H51">
            <v>103</v>
          </cell>
          <cell r="I51">
            <v>109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22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52</v>
          </cell>
          <cell r="I10">
            <v>54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27</v>
          </cell>
          <cell r="H14">
            <v>405</v>
          </cell>
          <cell r="I14">
            <v>432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17</v>
          </cell>
          <cell r="H16">
            <v>255</v>
          </cell>
          <cell r="I16">
            <v>272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0</v>
          </cell>
          <cell r="H18">
            <v>0</v>
          </cell>
          <cell r="I18">
            <v>0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81</v>
          </cell>
          <cell r="H21">
            <v>1245</v>
          </cell>
          <cell r="I21">
            <v>1327</v>
          </cell>
        </row>
        <row r="23">
          <cell r="E23">
            <v>1</v>
          </cell>
          <cell r="H23">
            <v>28</v>
          </cell>
          <cell r="I23">
            <v>29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6</v>
          </cell>
          <cell r="H29">
            <v>148</v>
          </cell>
          <cell r="I29">
            <v>154</v>
          </cell>
        </row>
        <row r="30">
          <cell r="E30">
            <v>5</v>
          </cell>
          <cell r="H30">
            <v>116</v>
          </cell>
          <cell r="I30">
            <v>121</v>
          </cell>
        </row>
        <row r="31">
          <cell r="E31">
            <v>15</v>
          </cell>
          <cell r="H31">
            <v>225</v>
          </cell>
          <cell r="I31">
            <v>240</v>
          </cell>
        </row>
        <row r="34">
          <cell r="E34">
            <v>6</v>
          </cell>
          <cell r="H34">
            <v>166</v>
          </cell>
        </row>
        <row r="35">
          <cell r="E35">
            <v>6</v>
          </cell>
          <cell r="H35">
            <v>139</v>
          </cell>
        </row>
        <row r="36">
          <cell r="E36">
            <v>1</v>
          </cell>
          <cell r="H36">
            <v>33</v>
          </cell>
        </row>
        <row r="38">
          <cell r="E38">
            <v>19</v>
          </cell>
          <cell r="H38">
            <v>311</v>
          </cell>
          <cell r="I38">
            <v>330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45</v>
          </cell>
          <cell r="I51">
            <v>48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23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3</v>
          </cell>
          <cell r="H10">
            <v>80</v>
          </cell>
          <cell r="I10">
            <v>83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29</v>
          </cell>
          <cell r="H14">
            <v>435</v>
          </cell>
          <cell r="I14">
            <v>464</v>
          </cell>
        </row>
        <row r="15">
          <cell r="E15">
            <v>10</v>
          </cell>
          <cell r="H15">
            <v>150</v>
          </cell>
          <cell r="I15">
            <v>160</v>
          </cell>
        </row>
        <row r="16">
          <cell r="E16">
            <v>15</v>
          </cell>
          <cell r="H16">
            <v>225</v>
          </cell>
          <cell r="I16">
            <v>240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0</v>
          </cell>
          <cell r="H18">
            <v>0</v>
          </cell>
          <cell r="I18">
            <v>0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71</v>
          </cell>
          <cell r="H21">
            <v>1065</v>
          </cell>
          <cell r="I21">
            <v>1136</v>
          </cell>
        </row>
        <row r="23">
          <cell r="E23">
            <v>1</v>
          </cell>
          <cell r="H23">
            <v>28</v>
          </cell>
          <cell r="I23">
            <v>29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4</v>
          </cell>
          <cell r="H29">
            <v>104</v>
          </cell>
          <cell r="I29">
            <v>108</v>
          </cell>
        </row>
        <row r="30">
          <cell r="E30">
            <v>8</v>
          </cell>
          <cell r="H30">
            <v>156</v>
          </cell>
          <cell r="I30">
            <v>164</v>
          </cell>
        </row>
        <row r="31">
          <cell r="E31">
            <v>15</v>
          </cell>
          <cell r="H31">
            <v>225</v>
          </cell>
          <cell r="I31">
            <v>240</v>
          </cell>
        </row>
        <row r="34">
          <cell r="E34">
            <v>6</v>
          </cell>
          <cell r="H34">
            <v>158</v>
          </cell>
        </row>
        <row r="35">
          <cell r="E35">
            <v>6</v>
          </cell>
          <cell r="H35">
            <v>132</v>
          </cell>
        </row>
        <row r="36">
          <cell r="E36">
            <v>1</v>
          </cell>
          <cell r="H36">
            <v>33</v>
          </cell>
        </row>
        <row r="38">
          <cell r="E38">
            <v>17</v>
          </cell>
          <cell r="H38">
            <v>281</v>
          </cell>
          <cell r="I38">
            <v>298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73</v>
          </cell>
          <cell r="I51">
            <v>77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</sheetData>
      <sheetData sheetId="24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31</v>
          </cell>
          <cell r="H14">
            <v>465</v>
          </cell>
          <cell r="I14">
            <v>496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18</v>
          </cell>
          <cell r="H16">
            <v>270</v>
          </cell>
          <cell r="I16">
            <v>288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2</v>
          </cell>
          <cell r="H18">
            <v>30</v>
          </cell>
          <cell r="I18">
            <v>32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68</v>
          </cell>
          <cell r="H21">
            <v>1020</v>
          </cell>
          <cell r="I21">
            <v>1088</v>
          </cell>
        </row>
        <row r="23">
          <cell r="E23">
            <v>1</v>
          </cell>
          <cell r="H23">
            <v>28</v>
          </cell>
          <cell r="I23">
            <v>29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124</v>
          </cell>
          <cell r="I29">
            <v>129</v>
          </cell>
        </row>
        <row r="30">
          <cell r="E30">
            <v>6</v>
          </cell>
          <cell r="H30">
            <v>121</v>
          </cell>
          <cell r="I30">
            <v>127</v>
          </cell>
        </row>
        <row r="31">
          <cell r="E31">
            <v>14</v>
          </cell>
          <cell r="H31">
            <v>210</v>
          </cell>
          <cell r="I31">
            <v>224</v>
          </cell>
        </row>
        <row r="34">
          <cell r="E34">
            <v>5</v>
          </cell>
          <cell r="H34">
            <v>130</v>
          </cell>
        </row>
        <row r="35">
          <cell r="E35">
            <v>5</v>
          </cell>
          <cell r="H35">
            <v>110</v>
          </cell>
        </row>
        <row r="36">
          <cell r="E36">
            <v>1</v>
          </cell>
          <cell r="H36">
            <v>33</v>
          </cell>
        </row>
        <row r="38">
          <cell r="E38">
            <v>18</v>
          </cell>
          <cell r="H38">
            <v>296</v>
          </cell>
          <cell r="I38">
            <v>314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0</v>
          </cell>
          <cell r="H46">
            <v>0</v>
          </cell>
          <cell r="I46">
            <v>0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60</v>
          </cell>
          <cell r="I51">
            <v>64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25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56</v>
          </cell>
          <cell r="I10">
            <v>58</v>
          </cell>
        </row>
        <row r="11">
          <cell r="E11">
            <v>1</v>
          </cell>
          <cell r="H11">
            <v>28</v>
          </cell>
          <cell r="I11">
            <v>29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29</v>
          </cell>
          <cell r="H14">
            <v>435</v>
          </cell>
          <cell r="I14">
            <v>464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16</v>
          </cell>
          <cell r="H16">
            <v>240</v>
          </cell>
          <cell r="I16">
            <v>256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2</v>
          </cell>
          <cell r="H19">
            <v>30</v>
          </cell>
          <cell r="I19">
            <v>32</v>
          </cell>
        </row>
        <row r="21">
          <cell r="E21">
            <v>76</v>
          </cell>
          <cell r="H21">
            <v>1140</v>
          </cell>
          <cell r="I21">
            <v>1216</v>
          </cell>
        </row>
        <row r="23">
          <cell r="E23">
            <v>1</v>
          </cell>
          <cell r="H23">
            <v>28</v>
          </cell>
          <cell r="I23">
            <v>29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124</v>
          </cell>
          <cell r="I29">
            <v>129</v>
          </cell>
        </row>
        <row r="30">
          <cell r="E30">
            <v>3</v>
          </cell>
          <cell r="H30">
            <v>50</v>
          </cell>
          <cell r="I30">
            <v>53</v>
          </cell>
        </row>
        <row r="31">
          <cell r="E31">
            <v>16</v>
          </cell>
          <cell r="H31">
            <v>240</v>
          </cell>
          <cell r="I31">
            <v>256</v>
          </cell>
        </row>
        <row r="34">
          <cell r="E34">
            <v>5</v>
          </cell>
          <cell r="H34">
            <v>130</v>
          </cell>
        </row>
        <row r="35">
          <cell r="E35">
            <v>5</v>
          </cell>
          <cell r="H35">
            <v>113</v>
          </cell>
        </row>
        <row r="36">
          <cell r="E36">
            <v>1</v>
          </cell>
          <cell r="H36">
            <v>33</v>
          </cell>
        </row>
        <row r="38">
          <cell r="E38">
            <v>19</v>
          </cell>
          <cell r="H38">
            <v>311</v>
          </cell>
          <cell r="I38">
            <v>330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73</v>
          </cell>
          <cell r="I51">
            <v>77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</sheetData>
      <sheetData sheetId="26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3</v>
          </cell>
          <cell r="H10">
            <v>79</v>
          </cell>
          <cell r="I10">
            <v>82</v>
          </cell>
        </row>
        <row r="11">
          <cell r="E11">
            <v>1</v>
          </cell>
          <cell r="H11">
            <v>28</v>
          </cell>
          <cell r="I11">
            <v>29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33</v>
          </cell>
          <cell r="H14">
            <v>495</v>
          </cell>
          <cell r="I14">
            <v>528</v>
          </cell>
        </row>
        <row r="15">
          <cell r="E15">
            <v>10</v>
          </cell>
          <cell r="H15">
            <v>150</v>
          </cell>
          <cell r="I15">
            <v>160</v>
          </cell>
        </row>
        <row r="16">
          <cell r="E16">
            <v>17</v>
          </cell>
          <cell r="H16">
            <v>255</v>
          </cell>
          <cell r="I16">
            <v>272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88</v>
          </cell>
          <cell r="H21">
            <v>1320</v>
          </cell>
          <cell r="I21">
            <v>1408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128</v>
          </cell>
          <cell r="I29">
            <v>133</v>
          </cell>
        </row>
        <row r="30">
          <cell r="E30">
            <v>7</v>
          </cell>
          <cell r="H30">
            <v>137</v>
          </cell>
          <cell r="I30">
            <v>144</v>
          </cell>
        </row>
        <row r="31">
          <cell r="E31">
            <v>14</v>
          </cell>
          <cell r="H31">
            <v>210</v>
          </cell>
          <cell r="I31">
            <v>224</v>
          </cell>
        </row>
        <row r="34">
          <cell r="E34">
            <v>7</v>
          </cell>
          <cell r="H34">
            <v>189</v>
          </cell>
        </row>
        <row r="35">
          <cell r="E35">
            <v>8</v>
          </cell>
          <cell r="H35">
            <v>195</v>
          </cell>
        </row>
        <row r="36">
          <cell r="E36">
            <v>2</v>
          </cell>
          <cell r="H36">
            <v>61</v>
          </cell>
        </row>
        <row r="38">
          <cell r="E38">
            <v>20</v>
          </cell>
          <cell r="H38">
            <v>326</v>
          </cell>
          <cell r="I38">
            <v>346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45</v>
          </cell>
          <cell r="I51">
            <v>48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27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3</v>
          </cell>
          <cell r="H10">
            <v>76</v>
          </cell>
          <cell r="I10">
            <v>79</v>
          </cell>
        </row>
        <row r="11">
          <cell r="E11">
            <v>1</v>
          </cell>
          <cell r="H11">
            <v>28</v>
          </cell>
          <cell r="I11">
            <v>29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33</v>
          </cell>
          <cell r="H14">
            <v>495</v>
          </cell>
          <cell r="I14">
            <v>528</v>
          </cell>
        </row>
        <row r="15">
          <cell r="E15">
            <v>9</v>
          </cell>
          <cell r="H15">
            <v>135</v>
          </cell>
          <cell r="I15">
            <v>144</v>
          </cell>
        </row>
        <row r="16">
          <cell r="E16">
            <v>14</v>
          </cell>
          <cell r="H16">
            <v>210</v>
          </cell>
          <cell r="I16">
            <v>224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86</v>
          </cell>
          <cell r="H21">
            <v>1290</v>
          </cell>
          <cell r="I21">
            <v>1376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124</v>
          </cell>
          <cell r="I29">
            <v>129</v>
          </cell>
        </row>
        <row r="30">
          <cell r="E30">
            <v>6</v>
          </cell>
          <cell r="H30">
            <v>135</v>
          </cell>
          <cell r="I30">
            <v>141</v>
          </cell>
        </row>
        <row r="31">
          <cell r="E31">
            <v>15</v>
          </cell>
          <cell r="H31">
            <v>225</v>
          </cell>
          <cell r="I31">
            <v>240</v>
          </cell>
        </row>
        <row r="34">
          <cell r="E34">
            <v>6</v>
          </cell>
          <cell r="H34">
            <v>161</v>
          </cell>
        </row>
        <row r="35">
          <cell r="E35">
            <v>5</v>
          </cell>
          <cell r="H35">
            <v>117</v>
          </cell>
        </row>
        <row r="36">
          <cell r="E36">
            <v>2</v>
          </cell>
          <cell r="H36">
            <v>61</v>
          </cell>
        </row>
        <row r="38">
          <cell r="E38">
            <v>21</v>
          </cell>
          <cell r="H38">
            <v>328</v>
          </cell>
          <cell r="I38">
            <v>349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5</v>
          </cell>
          <cell r="H51">
            <v>75</v>
          </cell>
          <cell r="I51">
            <v>80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28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7</v>
          </cell>
          <cell r="H10">
            <v>191</v>
          </cell>
          <cell r="I10">
            <v>198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29</v>
          </cell>
          <cell r="H14">
            <v>435</v>
          </cell>
          <cell r="I14">
            <v>464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19</v>
          </cell>
          <cell r="H16">
            <v>285</v>
          </cell>
          <cell r="I16">
            <v>304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104</v>
          </cell>
          <cell r="H21">
            <v>1620</v>
          </cell>
          <cell r="I21">
            <v>1726</v>
          </cell>
        </row>
        <row r="23">
          <cell r="E23">
            <v>1</v>
          </cell>
          <cell r="H23">
            <v>28</v>
          </cell>
          <cell r="I23">
            <v>29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84</v>
          </cell>
          <cell r="I29">
            <v>87</v>
          </cell>
        </row>
        <row r="30">
          <cell r="E30">
            <v>5</v>
          </cell>
          <cell r="H30">
            <v>106</v>
          </cell>
          <cell r="I30">
            <v>111</v>
          </cell>
        </row>
        <row r="31">
          <cell r="E31">
            <v>16</v>
          </cell>
          <cell r="H31">
            <v>240</v>
          </cell>
          <cell r="I31">
            <v>256</v>
          </cell>
        </row>
        <row r="34">
          <cell r="E34">
            <v>7</v>
          </cell>
          <cell r="H34">
            <v>186</v>
          </cell>
        </row>
        <row r="35">
          <cell r="E35">
            <v>5</v>
          </cell>
          <cell r="H35">
            <v>123</v>
          </cell>
        </row>
        <row r="36">
          <cell r="E36">
            <v>2</v>
          </cell>
          <cell r="H36">
            <v>61</v>
          </cell>
        </row>
        <row r="38">
          <cell r="E38">
            <v>23</v>
          </cell>
          <cell r="H38">
            <v>358</v>
          </cell>
          <cell r="I38">
            <v>381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28</v>
          </cell>
          <cell r="I50">
            <v>29</v>
          </cell>
        </row>
        <row r="51">
          <cell r="E51">
            <v>7</v>
          </cell>
          <cell r="H51">
            <v>118</v>
          </cell>
          <cell r="I51">
            <v>125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29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3</v>
          </cell>
          <cell r="H10">
            <v>80</v>
          </cell>
          <cell r="I10">
            <v>83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27</v>
          </cell>
          <cell r="H14">
            <v>405</v>
          </cell>
          <cell r="I14">
            <v>432</v>
          </cell>
        </row>
        <row r="15">
          <cell r="E15">
            <v>8</v>
          </cell>
          <cell r="H15">
            <v>120</v>
          </cell>
          <cell r="I15">
            <v>128</v>
          </cell>
        </row>
        <row r="16">
          <cell r="E16">
            <v>16</v>
          </cell>
          <cell r="H16">
            <v>240</v>
          </cell>
          <cell r="I16">
            <v>256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72</v>
          </cell>
          <cell r="H21">
            <v>1080</v>
          </cell>
          <cell r="I21">
            <v>1152</v>
          </cell>
        </row>
        <row r="23">
          <cell r="E23">
            <v>1</v>
          </cell>
          <cell r="H23">
            <v>28</v>
          </cell>
          <cell r="I23">
            <v>29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56</v>
          </cell>
          <cell r="I29">
            <v>58</v>
          </cell>
        </row>
        <row r="30">
          <cell r="E30">
            <v>6</v>
          </cell>
          <cell r="H30">
            <v>130</v>
          </cell>
          <cell r="I30">
            <v>136</v>
          </cell>
        </row>
        <row r="31">
          <cell r="E31">
            <v>13</v>
          </cell>
          <cell r="H31">
            <v>195</v>
          </cell>
          <cell r="I31">
            <v>208</v>
          </cell>
        </row>
        <row r="34">
          <cell r="E34">
            <v>7</v>
          </cell>
          <cell r="H34">
            <v>189</v>
          </cell>
        </row>
        <row r="35">
          <cell r="E35">
            <v>5</v>
          </cell>
          <cell r="H35">
            <v>130</v>
          </cell>
        </row>
        <row r="36">
          <cell r="E36">
            <v>2</v>
          </cell>
          <cell r="H36">
            <v>61</v>
          </cell>
        </row>
        <row r="38">
          <cell r="E38">
            <v>18</v>
          </cell>
          <cell r="H38">
            <v>283</v>
          </cell>
          <cell r="I38">
            <v>301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45</v>
          </cell>
          <cell r="I51">
            <v>48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</sheetData>
      <sheetData sheetId="30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3</v>
          </cell>
          <cell r="H10">
            <v>80</v>
          </cell>
          <cell r="I10">
            <v>83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30</v>
          </cell>
          <cell r="H14">
            <v>450</v>
          </cell>
          <cell r="I14">
            <v>480</v>
          </cell>
        </row>
        <row r="15">
          <cell r="E15">
            <v>13</v>
          </cell>
          <cell r="H15">
            <v>195</v>
          </cell>
          <cell r="I15">
            <v>208</v>
          </cell>
        </row>
        <row r="16">
          <cell r="E16">
            <v>16</v>
          </cell>
          <cell r="H16">
            <v>240</v>
          </cell>
          <cell r="I16">
            <v>256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73</v>
          </cell>
          <cell r="H21">
            <v>1095</v>
          </cell>
          <cell r="I21">
            <v>1168</v>
          </cell>
        </row>
        <row r="23">
          <cell r="E23">
            <v>1</v>
          </cell>
          <cell r="H23">
            <v>28</v>
          </cell>
          <cell r="I23">
            <v>29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0</v>
          </cell>
          <cell r="H29">
            <v>0</v>
          </cell>
        </row>
        <row r="30">
          <cell r="E30">
            <v>5</v>
          </cell>
          <cell r="H30">
            <v>115</v>
          </cell>
          <cell r="I30">
            <v>120</v>
          </cell>
        </row>
        <row r="31">
          <cell r="E31">
            <v>13</v>
          </cell>
          <cell r="H31">
            <v>195</v>
          </cell>
          <cell r="I31">
            <v>208</v>
          </cell>
        </row>
        <row r="34">
          <cell r="E34">
            <v>5</v>
          </cell>
          <cell r="H34">
            <v>141</v>
          </cell>
        </row>
        <row r="35">
          <cell r="E35">
            <v>7</v>
          </cell>
          <cell r="H35">
            <v>175</v>
          </cell>
        </row>
        <row r="36">
          <cell r="E36">
            <v>1</v>
          </cell>
          <cell r="H36">
            <v>33</v>
          </cell>
        </row>
        <row r="38">
          <cell r="E38">
            <v>19</v>
          </cell>
          <cell r="H38">
            <v>285</v>
          </cell>
          <cell r="I38">
            <v>304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45</v>
          </cell>
          <cell r="I51">
            <v>48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3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3</v>
          </cell>
          <cell r="H10">
            <v>80</v>
          </cell>
          <cell r="I10">
            <v>83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27</v>
          </cell>
          <cell r="H14">
            <v>405</v>
          </cell>
          <cell r="I14">
            <v>432</v>
          </cell>
        </row>
        <row r="15">
          <cell r="E15">
            <v>14</v>
          </cell>
          <cell r="H15">
            <v>210</v>
          </cell>
          <cell r="I15">
            <v>224</v>
          </cell>
        </row>
        <row r="16">
          <cell r="E16">
            <v>19</v>
          </cell>
          <cell r="H16">
            <v>285</v>
          </cell>
          <cell r="I16">
            <v>304</v>
          </cell>
        </row>
        <row r="17">
          <cell r="E17">
            <v>0</v>
          </cell>
          <cell r="H17">
            <v>0</v>
          </cell>
          <cell r="I17">
            <v>0</v>
          </cell>
        </row>
        <row r="18">
          <cell r="E18">
            <v>0</v>
          </cell>
          <cell r="H18">
            <v>0</v>
          </cell>
          <cell r="I18">
            <v>0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67</v>
          </cell>
          <cell r="H21">
            <v>1035</v>
          </cell>
          <cell r="I21">
            <v>1103</v>
          </cell>
        </row>
        <row r="23">
          <cell r="E23">
            <v>1</v>
          </cell>
          <cell r="H23">
            <v>28</v>
          </cell>
          <cell r="I23">
            <v>29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6</v>
          </cell>
          <cell r="H29">
            <v>152</v>
          </cell>
          <cell r="I29">
            <v>158</v>
          </cell>
        </row>
        <row r="30">
          <cell r="E30">
            <v>4</v>
          </cell>
          <cell r="H30">
            <v>87</v>
          </cell>
          <cell r="I30">
            <v>91</v>
          </cell>
        </row>
        <row r="31">
          <cell r="E31">
            <v>13</v>
          </cell>
          <cell r="H31">
            <v>195</v>
          </cell>
          <cell r="I31">
            <v>208</v>
          </cell>
        </row>
        <row r="34">
          <cell r="E34">
            <v>5</v>
          </cell>
          <cell r="H34">
            <v>141</v>
          </cell>
        </row>
        <row r="35">
          <cell r="E35">
            <v>5</v>
          </cell>
          <cell r="H35">
            <v>117</v>
          </cell>
        </row>
        <row r="36">
          <cell r="E36">
            <v>2</v>
          </cell>
          <cell r="H36">
            <v>61</v>
          </cell>
        </row>
        <row r="38">
          <cell r="E38">
            <v>18</v>
          </cell>
          <cell r="H38">
            <v>270</v>
          </cell>
          <cell r="I38">
            <v>288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28</v>
          </cell>
          <cell r="I50">
            <v>29</v>
          </cell>
        </row>
        <row r="51">
          <cell r="E51">
            <v>4</v>
          </cell>
          <cell r="H51">
            <v>60</v>
          </cell>
          <cell r="I51">
            <v>64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32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52</v>
          </cell>
          <cell r="I10">
            <v>54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H12">
            <v>32</v>
          </cell>
          <cell r="I12">
            <v>34</v>
          </cell>
        </row>
        <row r="14">
          <cell r="E14">
            <v>27</v>
          </cell>
          <cell r="H14">
            <v>405</v>
          </cell>
          <cell r="I14">
            <v>432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19</v>
          </cell>
          <cell r="H16">
            <v>285</v>
          </cell>
          <cell r="I16">
            <v>304</v>
          </cell>
        </row>
        <row r="17">
          <cell r="E17">
            <v>0</v>
          </cell>
          <cell r="H17">
            <v>0</v>
          </cell>
          <cell r="I17">
            <v>0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78</v>
          </cell>
          <cell r="H21">
            <v>1200</v>
          </cell>
          <cell r="I21">
            <v>1279</v>
          </cell>
        </row>
        <row r="23">
          <cell r="E23">
            <v>1</v>
          </cell>
          <cell r="H23">
            <v>28</v>
          </cell>
          <cell r="I23">
            <v>29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124</v>
          </cell>
          <cell r="I29">
            <v>129</v>
          </cell>
        </row>
        <row r="30">
          <cell r="E30">
            <v>7</v>
          </cell>
          <cell r="H30">
            <v>154</v>
          </cell>
          <cell r="I30">
            <v>161</v>
          </cell>
        </row>
        <row r="31">
          <cell r="E31">
            <v>14</v>
          </cell>
          <cell r="H31">
            <v>210</v>
          </cell>
          <cell r="I31">
            <v>224</v>
          </cell>
        </row>
        <row r="34">
          <cell r="E34">
            <v>6</v>
          </cell>
          <cell r="H34">
            <v>169</v>
          </cell>
        </row>
        <row r="35">
          <cell r="E35">
            <v>8</v>
          </cell>
          <cell r="H35">
            <v>197</v>
          </cell>
        </row>
        <row r="36">
          <cell r="E36">
            <v>2</v>
          </cell>
          <cell r="H36">
            <v>61</v>
          </cell>
        </row>
        <row r="38">
          <cell r="E38">
            <v>19</v>
          </cell>
          <cell r="H38">
            <v>298</v>
          </cell>
          <cell r="I38">
            <v>317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5</v>
          </cell>
          <cell r="H51">
            <v>88</v>
          </cell>
          <cell r="I51">
            <v>93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</sheetData>
      <sheetData sheetId="33">
        <row r="9">
          <cell r="E9">
            <v>6</v>
          </cell>
          <cell r="H9">
            <v>151</v>
          </cell>
          <cell r="I9">
            <v>158</v>
          </cell>
        </row>
        <row r="10">
          <cell r="E10">
            <v>14</v>
          </cell>
          <cell r="H10">
            <v>371</v>
          </cell>
          <cell r="I10">
            <v>385</v>
          </cell>
        </row>
        <row r="11">
          <cell r="E11">
            <v>4</v>
          </cell>
          <cell r="H11">
            <v>107</v>
          </cell>
          <cell r="I11">
            <v>111</v>
          </cell>
        </row>
        <row r="12">
          <cell r="H12">
            <v>44</v>
          </cell>
          <cell r="I12">
            <v>46</v>
          </cell>
        </row>
        <row r="14">
          <cell r="E14">
            <v>48</v>
          </cell>
          <cell r="H14">
            <v>720</v>
          </cell>
          <cell r="I14">
            <v>768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17</v>
          </cell>
          <cell r="H16">
            <v>255</v>
          </cell>
          <cell r="I16">
            <v>272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2</v>
          </cell>
          <cell r="H18">
            <v>30</v>
          </cell>
          <cell r="I18">
            <v>32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96</v>
          </cell>
          <cell r="H21">
            <v>1585</v>
          </cell>
          <cell r="I21">
            <v>1686</v>
          </cell>
        </row>
        <row r="23">
          <cell r="E23">
            <v>1</v>
          </cell>
          <cell r="H23">
            <v>28</v>
          </cell>
          <cell r="I23">
            <v>29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4</v>
          </cell>
          <cell r="H29">
            <v>100</v>
          </cell>
          <cell r="I29">
            <v>104</v>
          </cell>
        </row>
        <row r="30">
          <cell r="E30">
            <v>5</v>
          </cell>
          <cell r="H30">
            <v>115</v>
          </cell>
          <cell r="I30">
            <v>120</v>
          </cell>
        </row>
        <row r="31">
          <cell r="E31">
            <v>14</v>
          </cell>
          <cell r="H31">
            <v>210</v>
          </cell>
          <cell r="I31">
            <v>224</v>
          </cell>
        </row>
        <row r="34">
          <cell r="E34">
            <v>9</v>
          </cell>
          <cell r="H34">
            <v>243</v>
          </cell>
        </row>
        <row r="35">
          <cell r="E35">
            <v>8</v>
          </cell>
          <cell r="H35">
            <v>206</v>
          </cell>
        </row>
        <row r="36">
          <cell r="E36">
            <v>1</v>
          </cell>
          <cell r="H36">
            <v>33</v>
          </cell>
        </row>
        <row r="38">
          <cell r="E38">
            <v>22</v>
          </cell>
          <cell r="H38">
            <v>356</v>
          </cell>
          <cell r="I38">
            <v>378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8</v>
          </cell>
          <cell r="H51">
            <v>120</v>
          </cell>
          <cell r="I51">
            <v>128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BC SỞ GTVT "/>
      <sheetName val="BC P-KHDT"/>
      <sheetName val="BÁO CÁO THÁNG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 refreshError="1"/>
      <sheetData sheetId="1">
        <row r="13">
          <cell r="F13">
            <v>510080340</v>
          </cell>
        </row>
      </sheetData>
      <sheetData sheetId="2" refreshError="1"/>
      <sheetData sheetId="3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52</v>
          </cell>
          <cell r="I10">
            <v>54</v>
          </cell>
        </row>
        <row r="11">
          <cell r="E11">
            <v>1</v>
          </cell>
          <cell r="H11">
            <v>24</v>
          </cell>
          <cell r="I11">
            <v>25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32</v>
          </cell>
          <cell r="H14">
            <v>480</v>
          </cell>
          <cell r="I14">
            <v>512</v>
          </cell>
        </row>
        <row r="15">
          <cell r="E15">
            <v>10</v>
          </cell>
          <cell r="H15">
            <v>150</v>
          </cell>
          <cell r="I15">
            <v>160</v>
          </cell>
        </row>
        <row r="16">
          <cell r="E16">
            <v>17</v>
          </cell>
          <cell r="H16">
            <v>255</v>
          </cell>
          <cell r="I16">
            <v>272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96</v>
          </cell>
          <cell r="H21">
            <v>1500</v>
          </cell>
          <cell r="I21">
            <v>1598</v>
          </cell>
        </row>
        <row r="23">
          <cell r="E23">
            <v>0</v>
          </cell>
          <cell r="H23">
            <v>0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120</v>
          </cell>
        </row>
        <row r="30">
          <cell r="E30">
            <v>7</v>
          </cell>
          <cell r="H30">
            <v>159</v>
          </cell>
        </row>
        <row r="31">
          <cell r="E31">
            <v>18</v>
          </cell>
          <cell r="H31">
            <v>270</v>
          </cell>
        </row>
        <row r="34">
          <cell r="E34">
            <v>6</v>
          </cell>
          <cell r="H34">
            <v>153</v>
          </cell>
        </row>
        <row r="35">
          <cell r="E35">
            <v>7</v>
          </cell>
          <cell r="H35">
            <v>160</v>
          </cell>
        </row>
        <row r="36">
          <cell r="E36">
            <v>3</v>
          </cell>
          <cell r="H36">
            <v>94</v>
          </cell>
        </row>
        <row r="38">
          <cell r="E38">
            <v>20</v>
          </cell>
          <cell r="H38">
            <v>339</v>
          </cell>
          <cell r="I38">
            <v>359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60</v>
          </cell>
          <cell r="I51">
            <v>64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4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3</v>
          </cell>
          <cell r="H10">
            <v>79</v>
          </cell>
          <cell r="I10">
            <v>82</v>
          </cell>
        </row>
        <row r="11">
          <cell r="E11">
            <v>1</v>
          </cell>
          <cell r="H11">
            <v>28</v>
          </cell>
          <cell r="I11">
            <v>29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25</v>
          </cell>
          <cell r="H14">
            <v>375</v>
          </cell>
          <cell r="I14">
            <v>400</v>
          </cell>
        </row>
        <row r="15">
          <cell r="E15">
            <v>19</v>
          </cell>
          <cell r="H15">
            <v>285</v>
          </cell>
          <cell r="I15">
            <v>304</v>
          </cell>
        </row>
        <row r="16">
          <cell r="E16">
            <v>20</v>
          </cell>
          <cell r="H16">
            <v>300</v>
          </cell>
          <cell r="I16">
            <v>320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101</v>
          </cell>
          <cell r="H21">
            <v>1625</v>
          </cell>
          <cell r="I21">
            <v>1730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4</v>
          </cell>
          <cell r="H29">
            <v>100</v>
          </cell>
        </row>
        <row r="30">
          <cell r="E30">
            <v>8</v>
          </cell>
          <cell r="H30">
            <v>182</v>
          </cell>
        </row>
        <row r="31">
          <cell r="E31">
            <v>16</v>
          </cell>
          <cell r="H31">
            <v>240</v>
          </cell>
        </row>
        <row r="34">
          <cell r="E34">
            <v>6</v>
          </cell>
          <cell r="H34">
            <v>158</v>
          </cell>
        </row>
        <row r="35">
          <cell r="E35">
            <v>8</v>
          </cell>
          <cell r="H35">
            <v>197</v>
          </cell>
        </row>
        <row r="36">
          <cell r="E36">
            <v>1</v>
          </cell>
          <cell r="H36">
            <v>33</v>
          </cell>
        </row>
        <row r="38">
          <cell r="E38">
            <v>21</v>
          </cell>
          <cell r="H38">
            <v>354</v>
          </cell>
          <cell r="I38">
            <v>375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28</v>
          </cell>
          <cell r="I50">
            <v>29</v>
          </cell>
        </row>
        <row r="51">
          <cell r="E51">
            <v>6</v>
          </cell>
          <cell r="H51">
            <v>90</v>
          </cell>
          <cell r="I51">
            <v>96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</sheetData>
      <sheetData sheetId="5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5</v>
          </cell>
          <cell r="H10">
            <v>128</v>
          </cell>
          <cell r="I10">
            <v>133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23</v>
          </cell>
          <cell r="H14">
            <v>345</v>
          </cell>
          <cell r="I14">
            <v>368</v>
          </cell>
        </row>
        <row r="15">
          <cell r="E15">
            <v>13</v>
          </cell>
          <cell r="H15">
            <v>195</v>
          </cell>
          <cell r="I15">
            <v>208</v>
          </cell>
        </row>
        <row r="16">
          <cell r="E16">
            <v>17</v>
          </cell>
          <cell r="H16">
            <v>255</v>
          </cell>
          <cell r="I16">
            <v>272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2</v>
          </cell>
          <cell r="H19">
            <v>30</v>
          </cell>
          <cell r="I19">
            <v>32</v>
          </cell>
        </row>
        <row r="21">
          <cell r="E21">
            <v>102</v>
          </cell>
          <cell r="H21">
            <v>1620</v>
          </cell>
          <cell r="I21">
            <v>1725</v>
          </cell>
        </row>
        <row r="23">
          <cell r="E23">
            <v>1</v>
          </cell>
          <cell r="H23">
            <v>28</v>
          </cell>
          <cell r="I23">
            <v>29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72</v>
          </cell>
        </row>
        <row r="30">
          <cell r="E30">
            <v>8</v>
          </cell>
          <cell r="H30">
            <v>186</v>
          </cell>
        </row>
        <row r="31">
          <cell r="E31">
            <v>18</v>
          </cell>
          <cell r="H31">
            <v>270</v>
          </cell>
        </row>
        <row r="34">
          <cell r="E34">
            <v>6</v>
          </cell>
          <cell r="H34">
            <v>160</v>
          </cell>
        </row>
        <row r="35">
          <cell r="E35">
            <v>6</v>
          </cell>
          <cell r="H35">
            <v>164</v>
          </cell>
        </row>
        <row r="36">
          <cell r="E36">
            <v>4</v>
          </cell>
          <cell r="H36">
            <v>117</v>
          </cell>
        </row>
        <row r="38">
          <cell r="E38">
            <v>23</v>
          </cell>
          <cell r="H38">
            <v>371</v>
          </cell>
          <cell r="I38">
            <v>394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7</v>
          </cell>
          <cell r="H51">
            <v>118</v>
          </cell>
          <cell r="I51">
            <v>125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6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24</v>
          </cell>
          <cell r="H14">
            <v>360</v>
          </cell>
          <cell r="I14">
            <v>384</v>
          </cell>
        </row>
        <row r="15">
          <cell r="E15">
            <v>9</v>
          </cell>
          <cell r="H15">
            <v>135</v>
          </cell>
          <cell r="I15">
            <v>144</v>
          </cell>
        </row>
        <row r="16">
          <cell r="E16">
            <v>13</v>
          </cell>
          <cell r="H16">
            <v>195</v>
          </cell>
          <cell r="I16">
            <v>208</v>
          </cell>
        </row>
        <row r="17">
          <cell r="E17">
            <v>0</v>
          </cell>
          <cell r="H17">
            <v>0</v>
          </cell>
          <cell r="I17">
            <v>0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2</v>
          </cell>
          <cell r="H19">
            <v>30</v>
          </cell>
          <cell r="I19">
            <v>32</v>
          </cell>
        </row>
        <row r="21">
          <cell r="E21">
            <v>75</v>
          </cell>
          <cell r="H21">
            <v>1125</v>
          </cell>
          <cell r="I21">
            <v>1200</v>
          </cell>
        </row>
        <row r="23">
          <cell r="E23">
            <v>0</v>
          </cell>
          <cell r="H23">
            <v>0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0</v>
          </cell>
          <cell r="H27">
            <v>0</v>
          </cell>
          <cell r="I27">
            <v>0</v>
          </cell>
        </row>
        <row r="29">
          <cell r="E29">
            <v>3</v>
          </cell>
          <cell r="H29">
            <v>68</v>
          </cell>
        </row>
        <row r="30">
          <cell r="E30">
            <v>3</v>
          </cell>
          <cell r="H30">
            <v>54</v>
          </cell>
        </row>
        <row r="31">
          <cell r="E31">
            <v>15</v>
          </cell>
          <cell r="H31">
            <v>225</v>
          </cell>
        </row>
        <row r="34">
          <cell r="E34">
            <v>6</v>
          </cell>
          <cell r="H34">
            <v>161</v>
          </cell>
        </row>
        <row r="35">
          <cell r="E35">
            <v>3</v>
          </cell>
          <cell r="H35">
            <v>61</v>
          </cell>
        </row>
        <row r="36">
          <cell r="E36">
            <v>2</v>
          </cell>
          <cell r="H36">
            <v>61</v>
          </cell>
        </row>
        <row r="38">
          <cell r="E38">
            <v>22</v>
          </cell>
          <cell r="H38">
            <v>356</v>
          </cell>
          <cell r="I38">
            <v>378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45</v>
          </cell>
          <cell r="I51">
            <v>48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7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28</v>
          </cell>
          <cell r="I10">
            <v>29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26</v>
          </cell>
          <cell r="H14">
            <v>390</v>
          </cell>
          <cell r="I14">
            <v>416</v>
          </cell>
        </row>
        <row r="15">
          <cell r="E15">
            <v>13</v>
          </cell>
          <cell r="H15">
            <v>195</v>
          </cell>
          <cell r="I15">
            <v>208</v>
          </cell>
        </row>
        <row r="16">
          <cell r="E16">
            <v>18</v>
          </cell>
          <cell r="H16">
            <v>270</v>
          </cell>
          <cell r="I16">
            <v>288</v>
          </cell>
        </row>
        <row r="17">
          <cell r="E17">
            <v>0</v>
          </cell>
          <cell r="H17">
            <v>0</v>
          </cell>
          <cell r="I17">
            <v>0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71</v>
          </cell>
          <cell r="H21">
            <v>1065</v>
          </cell>
          <cell r="I21">
            <v>1136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4</v>
          </cell>
          <cell r="H29">
            <v>100</v>
          </cell>
        </row>
        <row r="30">
          <cell r="E30">
            <v>4</v>
          </cell>
          <cell r="H30">
            <v>87</v>
          </cell>
        </row>
        <row r="31">
          <cell r="E31">
            <v>15</v>
          </cell>
          <cell r="H31">
            <v>225</v>
          </cell>
        </row>
        <row r="34">
          <cell r="E34">
            <v>6</v>
          </cell>
          <cell r="H34">
            <v>161</v>
          </cell>
        </row>
        <row r="35">
          <cell r="E35">
            <v>7</v>
          </cell>
          <cell r="H35">
            <v>175</v>
          </cell>
        </row>
        <row r="36">
          <cell r="E36">
            <v>2</v>
          </cell>
          <cell r="H36">
            <v>61</v>
          </cell>
        </row>
        <row r="38">
          <cell r="E38">
            <v>21</v>
          </cell>
          <cell r="H38">
            <v>341</v>
          </cell>
          <cell r="I38">
            <v>362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60</v>
          </cell>
          <cell r="I51">
            <v>64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</sheetData>
      <sheetData sheetId="8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52</v>
          </cell>
          <cell r="I10">
            <v>54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27</v>
          </cell>
          <cell r="H14">
            <v>405</v>
          </cell>
          <cell r="I14">
            <v>432</v>
          </cell>
        </row>
        <row r="15">
          <cell r="E15">
            <v>9</v>
          </cell>
          <cell r="H15">
            <v>135</v>
          </cell>
          <cell r="I15">
            <v>144</v>
          </cell>
        </row>
        <row r="16">
          <cell r="E16">
            <v>18</v>
          </cell>
          <cell r="H16">
            <v>270</v>
          </cell>
          <cell r="I16">
            <v>288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2</v>
          </cell>
          <cell r="H19">
            <v>30</v>
          </cell>
          <cell r="I19">
            <v>32</v>
          </cell>
        </row>
        <row r="21">
          <cell r="E21">
            <v>78</v>
          </cell>
          <cell r="H21">
            <v>1200</v>
          </cell>
          <cell r="I21">
            <v>1279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0</v>
          </cell>
          <cell r="H29">
            <v>0</v>
          </cell>
        </row>
        <row r="30">
          <cell r="E30">
            <v>5</v>
          </cell>
          <cell r="H30">
            <v>102</v>
          </cell>
        </row>
        <row r="31">
          <cell r="E31">
            <v>15</v>
          </cell>
          <cell r="H31">
            <v>225</v>
          </cell>
        </row>
        <row r="34">
          <cell r="E34">
            <v>4</v>
          </cell>
          <cell r="H34">
            <v>112</v>
          </cell>
        </row>
        <row r="35">
          <cell r="E35">
            <v>5</v>
          </cell>
          <cell r="H35">
            <v>132</v>
          </cell>
        </row>
        <row r="36">
          <cell r="E36">
            <v>2</v>
          </cell>
          <cell r="H36">
            <v>61</v>
          </cell>
        </row>
        <row r="38">
          <cell r="E38">
            <v>19</v>
          </cell>
          <cell r="H38">
            <v>311</v>
          </cell>
          <cell r="I38">
            <v>330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1</v>
          </cell>
          <cell r="H50">
            <v>28</v>
          </cell>
          <cell r="I50">
            <v>29</v>
          </cell>
        </row>
        <row r="51">
          <cell r="E51">
            <v>4</v>
          </cell>
          <cell r="H51">
            <v>60</v>
          </cell>
          <cell r="I51">
            <v>64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9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4</v>
          </cell>
          <cell r="H10">
            <v>108</v>
          </cell>
          <cell r="I10">
            <v>112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33</v>
          </cell>
          <cell r="H14">
            <v>495</v>
          </cell>
          <cell r="I14">
            <v>528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19</v>
          </cell>
          <cell r="H16">
            <v>285</v>
          </cell>
          <cell r="I16">
            <v>304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88</v>
          </cell>
          <cell r="H21">
            <v>1320</v>
          </cell>
          <cell r="I21">
            <v>1408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84</v>
          </cell>
        </row>
        <row r="30">
          <cell r="E30">
            <v>4</v>
          </cell>
          <cell r="H30">
            <v>78</v>
          </cell>
        </row>
        <row r="31">
          <cell r="E31">
            <v>17</v>
          </cell>
          <cell r="H31">
            <v>255</v>
          </cell>
        </row>
        <row r="34">
          <cell r="E34">
            <v>5</v>
          </cell>
          <cell r="H34">
            <v>141</v>
          </cell>
        </row>
        <row r="35">
          <cell r="E35">
            <v>7</v>
          </cell>
          <cell r="H35">
            <v>175</v>
          </cell>
        </row>
        <row r="36">
          <cell r="E36">
            <v>2</v>
          </cell>
          <cell r="H36">
            <v>61</v>
          </cell>
        </row>
        <row r="38">
          <cell r="E38">
            <v>22</v>
          </cell>
          <cell r="H38">
            <v>356</v>
          </cell>
          <cell r="I38">
            <v>378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45</v>
          </cell>
          <cell r="I51">
            <v>48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10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4</v>
          </cell>
          <cell r="H10">
            <v>108</v>
          </cell>
          <cell r="I10">
            <v>112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31</v>
          </cell>
          <cell r="H14">
            <v>465</v>
          </cell>
          <cell r="I14">
            <v>496</v>
          </cell>
        </row>
        <row r="15">
          <cell r="E15">
            <v>10</v>
          </cell>
          <cell r="H15">
            <v>150</v>
          </cell>
          <cell r="I15">
            <v>160</v>
          </cell>
        </row>
        <row r="16">
          <cell r="E16">
            <v>16</v>
          </cell>
          <cell r="H16">
            <v>240</v>
          </cell>
          <cell r="I16">
            <v>256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90</v>
          </cell>
          <cell r="H21">
            <v>1350</v>
          </cell>
          <cell r="I21">
            <v>1440</v>
          </cell>
        </row>
        <row r="23">
          <cell r="E23">
            <v>0</v>
          </cell>
          <cell r="H23">
            <v>0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4</v>
          </cell>
          <cell r="H29">
            <v>104</v>
          </cell>
        </row>
        <row r="30">
          <cell r="E30">
            <v>6</v>
          </cell>
          <cell r="H30">
            <v>130</v>
          </cell>
        </row>
        <row r="31">
          <cell r="E31">
            <v>17</v>
          </cell>
          <cell r="H31">
            <v>255</v>
          </cell>
        </row>
        <row r="34">
          <cell r="E34">
            <v>6</v>
          </cell>
          <cell r="H34">
            <v>161</v>
          </cell>
        </row>
        <row r="35">
          <cell r="E35">
            <v>7</v>
          </cell>
          <cell r="H35">
            <v>179</v>
          </cell>
        </row>
        <row r="36">
          <cell r="E36">
            <v>2</v>
          </cell>
          <cell r="H36">
            <v>61</v>
          </cell>
        </row>
        <row r="38">
          <cell r="E38">
            <v>22</v>
          </cell>
          <cell r="H38">
            <v>356</v>
          </cell>
          <cell r="I38">
            <v>378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0</v>
          </cell>
          <cell r="H51">
            <v>0</v>
          </cell>
          <cell r="I51">
            <v>0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1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52</v>
          </cell>
          <cell r="I10">
            <v>54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30</v>
          </cell>
          <cell r="H14">
            <v>450</v>
          </cell>
          <cell r="I14">
            <v>480</v>
          </cell>
        </row>
        <row r="15">
          <cell r="E15">
            <v>16</v>
          </cell>
          <cell r="H15">
            <v>240</v>
          </cell>
          <cell r="I15">
            <v>256</v>
          </cell>
        </row>
        <row r="16">
          <cell r="E16">
            <v>18</v>
          </cell>
          <cell r="H16">
            <v>270</v>
          </cell>
          <cell r="I16">
            <v>288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92</v>
          </cell>
          <cell r="H21">
            <v>1470</v>
          </cell>
          <cell r="I21">
            <v>1565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4</v>
          </cell>
          <cell r="H29">
            <v>100</v>
          </cell>
        </row>
        <row r="30">
          <cell r="E30">
            <v>4</v>
          </cell>
          <cell r="H30">
            <v>100</v>
          </cell>
        </row>
        <row r="31">
          <cell r="E31">
            <v>17</v>
          </cell>
          <cell r="H31">
            <v>255</v>
          </cell>
        </row>
        <row r="34">
          <cell r="E34">
            <v>5</v>
          </cell>
          <cell r="H34">
            <v>133</v>
          </cell>
        </row>
        <row r="35">
          <cell r="E35">
            <v>9</v>
          </cell>
          <cell r="H35">
            <v>183</v>
          </cell>
        </row>
        <row r="36">
          <cell r="E36">
            <v>2</v>
          </cell>
          <cell r="H36">
            <v>61</v>
          </cell>
        </row>
        <row r="38">
          <cell r="E38">
            <v>19</v>
          </cell>
          <cell r="H38">
            <v>324</v>
          </cell>
          <cell r="I38">
            <v>343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28</v>
          </cell>
          <cell r="I50">
            <v>29</v>
          </cell>
        </row>
        <row r="51">
          <cell r="E51">
            <v>5</v>
          </cell>
          <cell r="H51">
            <v>88</v>
          </cell>
          <cell r="I51">
            <v>93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</sheetData>
      <sheetData sheetId="12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3</v>
          </cell>
          <cell r="H10">
            <v>80</v>
          </cell>
          <cell r="I10">
            <v>83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27</v>
          </cell>
          <cell r="H14">
            <v>405</v>
          </cell>
          <cell r="I14">
            <v>432</v>
          </cell>
        </row>
        <row r="15">
          <cell r="E15">
            <v>7</v>
          </cell>
          <cell r="H15">
            <v>105</v>
          </cell>
          <cell r="I15">
            <v>112</v>
          </cell>
        </row>
        <row r="16">
          <cell r="E16">
            <v>15</v>
          </cell>
          <cell r="H16">
            <v>225</v>
          </cell>
          <cell r="I16">
            <v>240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79</v>
          </cell>
          <cell r="H21">
            <v>1215</v>
          </cell>
          <cell r="I21">
            <v>1295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72</v>
          </cell>
        </row>
        <row r="30">
          <cell r="E30">
            <v>5</v>
          </cell>
          <cell r="H30">
            <v>102</v>
          </cell>
        </row>
        <row r="31">
          <cell r="E31">
            <v>16</v>
          </cell>
          <cell r="H31">
            <v>240</v>
          </cell>
        </row>
        <row r="34">
          <cell r="E34">
            <v>8</v>
          </cell>
          <cell r="H34">
            <v>219</v>
          </cell>
        </row>
        <row r="35">
          <cell r="E35">
            <v>6</v>
          </cell>
          <cell r="H35">
            <v>151</v>
          </cell>
        </row>
        <row r="36">
          <cell r="E36">
            <v>2</v>
          </cell>
          <cell r="H36">
            <v>61</v>
          </cell>
        </row>
        <row r="38">
          <cell r="E38">
            <v>21</v>
          </cell>
          <cell r="H38">
            <v>341</v>
          </cell>
          <cell r="I38">
            <v>362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60</v>
          </cell>
          <cell r="I51">
            <v>64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13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30</v>
          </cell>
          <cell r="H14">
            <v>450</v>
          </cell>
          <cell r="I14">
            <v>480</v>
          </cell>
        </row>
        <row r="15">
          <cell r="E15">
            <v>8</v>
          </cell>
          <cell r="H15">
            <v>120</v>
          </cell>
          <cell r="I15">
            <v>128</v>
          </cell>
        </row>
        <row r="16">
          <cell r="E16">
            <v>15</v>
          </cell>
          <cell r="H16">
            <v>225</v>
          </cell>
          <cell r="I16">
            <v>240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73</v>
          </cell>
          <cell r="H21">
            <v>1095</v>
          </cell>
          <cell r="I21">
            <v>1168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4</v>
          </cell>
          <cell r="H29">
            <v>104</v>
          </cell>
        </row>
        <row r="30">
          <cell r="E30">
            <v>6</v>
          </cell>
          <cell r="H30">
            <v>139</v>
          </cell>
        </row>
        <row r="31">
          <cell r="E31">
            <v>16</v>
          </cell>
          <cell r="H31">
            <v>240</v>
          </cell>
        </row>
        <row r="34">
          <cell r="E34">
            <v>6</v>
          </cell>
          <cell r="H34">
            <v>160</v>
          </cell>
        </row>
        <row r="35">
          <cell r="E35">
            <v>6</v>
          </cell>
          <cell r="H35">
            <v>143</v>
          </cell>
        </row>
        <row r="36">
          <cell r="E36">
            <v>2</v>
          </cell>
          <cell r="H36">
            <v>61</v>
          </cell>
        </row>
        <row r="38">
          <cell r="E38">
            <v>20</v>
          </cell>
          <cell r="H38">
            <v>300</v>
          </cell>
          <cell r="I38">
            <v>320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58</v>
          </cell>
          <cell r="I51">
            <v>61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14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31</v>
          </cell>
          <cell r="H14">
            <v>465</v>
          </cell>
          <cell r="I14">
            <v>496</v>
          </cell>
        </row>
        <row r="15">
          <cell r="E15">
            <v>13</v>
          </cell>
          <cell r="H15">
            <v>195</v>
          </cell>
          <cell r="I15">
            <v>208</v>
          </cell>
        </row>
        <row r="16">
          <cell r="E16">
            <v>14</v>
          </cell>
          <cell r="H16">
            <v>210</v>
          </cell>
          <cell r="I16">
            <v>224</v>
          </cell>
        </row>
        <row r="17">
          <cell r="E17">
            <v>2</v>
          </cell>
          <cell r="H17">
            <v>30</v>
          </cell>
          <cell r="I17">
            <v>32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74</v>
          </cell>
          <cell r="H21">
            <v>1110</v>
          </cell>
          <cell r="I21">
            <v>1184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4</v>
          </cell>
          <cell r="H29">
            <v>108</v>
          </cell>
        </row>
        <row r="30">
          <cell r="E30">
            <v>5</v>
          </cell>
          <cell r="H30">
            <v>120</v>
          </cell>
        </row>
        <row r="31">
          <cell r="E31">
            <v>12</v>
          </cell>
          <cell r="H31">
            <v>180</v>
          </cell>
        </row>
        <row r="34">
          <cell r="E34">
            <v>8</v>
          </cell>
          <cell r="H34">
            <v>216</v>
          </cell>
        </row>
        <row r="35">
          <cell r="E35">
            <v>7</v>
          </cell>
          <cell r="H35">
            <v>175</v>
          </cell>
        </row>
        <row r="36">
          <cell r="E36">
            <v>1</v>
          </cell>
          <cell r="H36">
            <v>33</v>
          </cell>
        </row>
        <row r="38">
          <cell r="E38">
            <v>16</v>
          </cell>
          <cell r="H38">
            <v>253</v>
          </cell>
          <cell r="I38">
            <v>269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60</v>
          </cell>
          <cell r="I51">
            <v>64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</sheetData>
      <sheetData sheetId="15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4</v>
          </cell>
          <cell r="H10">
            <v>107</v>
          </cell>
          <cell r="I10">
            <v>111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26</v>
          </cell>
          <cell r="H14">
            <v>390</v>
          </cell>
          <cell r="I14">
            <v>416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17</v>
          </cell>
          <cell r="H16">
            <v>255</v>
          </cell>
          <cell r="I16">
            <v>272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78</v>
          </cell>
          <cell r="H21">
            <v>1170</v>
          </cell>
          <cell r="I21">
            <v>1248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4</v>
          </cell>
          <cell r="H29">
            <v>104</v>
          </cell>
        </row>
        <row r="30">
          <cell r="E30">
            <v>2</v>
          </cell>
          <cell r="H30">
            <v>39</v>
          </cell>
        </row>
        <row r="31">
          <cell r="E31">
            <v>13</v>
          </cell>
          <cell r="H31">
            <v>195</v>
          </cell>
        </row>
        <row r="34">
          <cell r="E34">
            <v>7</v>
          </cell>
          <cell r="H34">
            <v>191</v>
          </cell>
        </row>
        <row r="35">
          <cell r="E35">
            <v>6</v>
          </cell>
          <cell r="H35">
            <v>155</v>
          </cell>
        </row>
        <row r="36">
          <cell r="E36">
            <v>1</v>
          </cell>
          <cell r="H36">
            <v>33</v>
          </cell>
        </row>
        <row r="38">
          <cell r="E38">
            <v>21</v>
          </cell>
          <cell r="H38">
            <v>341</v>
          </cell>
          <cell r="I38">
            <v>362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60</v>
          </cell>
          <cell r="I51">
            <v>64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16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8</v>
          </cell>
          <cell r="H10">
            <v>215</v>
          </cell>
          <cell r="I10">
            <v>223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29</v>
          </cell>
          <cell r="H14">
            <v>435</v>
          </cell>
          <cell r="I14">
            <v>464</v>
          </cell>
        </row>
        <row r="15">
          <cell r="E15">
            <v>14</v>
          </cell>
          <cell r="H15">
            <v>210</v>
          </cell>
          <cell r="I15">
            <v>224</v>
          </cell>
        </row>
        <row r="16">
          <cell r="E16">
            <v>17</v>
          </cell>
          <cell r="H16">
            <v>255</v>
          </cell>
          <cell r="I16">
            <v>272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0</v>
          </cell>
          <cell r="H18">
            <v>0</v>
          </cell>
          <cell r="I18">
            <v>0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92</v>
          </cell>
          <cell r="H21">
            <v>1405</v>
          </cell>
          <cell r="I21">
            <v>1498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4</v>
          </cell>
          <cell r="H29">
            <v>100</v>
          </cell>
        </row>
        <row r="30">
          <cell r="E30">
            <v>4</v>
          </cell>
          <cell r="H30">
            <v>87</v>
          </cell>
        </row>
        <row r="31">
          <cell r="E31">
            <v>15</v>
          </cell>
          <cell r="H31">
            <v>225</v>
          </cell>
        </row>
        <row r="34">
          <cell r="E34">
            <v>4</v>
          </cell>
          <cell r="H34">
            <v>107</v>
          </cell>
        </row>
        <row r="35">
          <cell r="E35">
            <v>8</v>
          </cell>
          <cell r="H35">
            <v>203</v>
          </cell>
        </row>
        <row r="36">
          <cell r="E36">
            <v>1</v>
          </cell>
          <cell r="H36">
            <v>33</v>
          </cell>
        </row>
        <row r="38">
          <cell r="E38">
            <v>22</v>
          </cell>
          <cell r="H38">
            <v>356</v>
          </cell>
          <cell r="I38">
            <v>378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2</v>
          </cell>
          <cell r="H51">
            <v>30</v>
          </cell>
          <cell r="I51">
            <v>32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17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3</v>
          </cell>
          <cell r="H10">
            <v>76</v>
          </cell>
          <cell r="I10">
            <v>79</v>
          </cell>
        </row>
        <row r="11">
          <cell r="E11">
            <v>1</v>
          </cell>
          <cell r="H11">
            <v>28</v>
          </cell>
          <cell r="I11">
            <v>29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36</v>
          </cell>
          <cell r="H14">
            <v>540</v>
          </cell>
          <cell r="I14">
            <v>576</v>
          </cell>
        </row>
        <row r="15">
          <cell r="E15">
            <v>9</v>
          </cell>
          <cell r="H15">
            <v>135</v>
          </cell>
          <cell r="I15">
            <v>144</v>
          </cell>
        </row>
        <row r="16">
          <cell r="E16">
            <v>17</v>
          </cell>
          <cell r="H16">
            <v>255</v>
          </cell>
          <cell r="I16">
            <v>272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82</v>
          </cell>
          <cell r="H21">
            <v>1260</v>
          </cell>
          <cell r="I21">
            <v>1343</v>
          </cell>
        </row>
        <row r="23">
          <cell r="E23">
            <v>0</v>
          </cell>
          <cell r="H23">
            <v>0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76</v>
          </cell>
        </row>
        <row r="30">
          <cell r="E30">
            <v>1</v>
          </cell>
          <cell r="H30">
            <v>20</v>
          </cell>
        </row>
        <row r="31">
          <cell r="E31">
            <v>16</v>
          </cell>
          <cell r="H31">
            <v>240</v>
          </cell>
        </row>
        <row r="34">
          <cell r="E34">
            <v>4</v>
          </cell>
          <cell r="H34">
            <v>107</v>
          </cell>
        </row>
        <row r="35">
          <cell r="E35">
            <v>7</v>
          </cell>
          <cell r="H35">
            <v>175</v>
          </cell>
        </row>
        <row r="36">
          <cell r="E36">
            <v>1</v>
          </cell>
          <cell r="H36">
            <v>33</v>
          </cell>
        </row>
        <row r="38">
          <cell r="E38">
            <v>18</v>
          </cell>
          <cell r="H38">
            <v>296</v>
          </cell>
          <cell r="I38">
            <v>314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2</v>
          </cell>
          <cell r="H51">
            <v>30</v>
          </cell>
          <cell r="I51">
            <v>32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18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4</v>
          </cell>
          <cell r="H10">
            <v>107</v>
          </cell>
          <cell r="I10">
            <v>111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27</v>
          </cell>
          <cell r="H14">
            <v>405</v>
          </cell>
          <cell r="I14">
            <v>432</v>
          </cell>
        </row>
        <row r="15">
          <cell r="E15">
            <v>15</v>
          </cell>
          <cell r="H15">
            <v>225</v>
          </cell>
          <cell r="I15">
            <v>240</v>
          </cell>
        </row>
        <row r="16">
          <cell r="E16">
            <v>20</v>
          </cell>
          <cell r="H16">
            <v>300</v>
          </cell>
          <cell r="I16">
            <v>320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2</v>
          </cell>
          <cell r="H19">
            <v>30</v>
          </cell>
          <cell r="I19">
            <v>32</v>
          </cell>
        </row>
        <row r="21">
          <cell r="E21">
            <v>107</v>
          </cell>
          <cell r="H21">
            <v>1775</v>
          </cell>
          <cell r="I21">
            <v>1888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4</v>
          </cell>
          <cell r="H29">
            <v>100</v>
          </cell>
        </row>
        <row r="30">
          <cell r="E30">
            <v>6</v>
          </cell>
          <cell r="H30">
            <v>139</v>
          </cell>
        </row>
        <row r="31">
          <cell r="E31">
            <v>17</v>
          </cell>
          <cell r="H31">
            <v>255</v>
          </cell>
        </row>
        <row r="34">
          <cell r="E34">
            <v>3</v>
          </cell>
          <cell r="H34">
            <v>79</v>
          </cell>
        </row>
        <row r="35">
          <cell r="E35">
            <v>7</v>
          </cell>
          <cell r="H35">
            <v>175</v>
          </cell>
        </row>
        <row r="36">
          <cell r="E36">
            <v>1</v>
          </cell>
          <cell r="H36">
            <v>33</v>
          </cell>
        </row>
        <row r="38">
          <cell r="E38">
            <v>23</v>
          </cell>
          <cell r="H38">
            <v>384</v>
          </cell>
          <cell r="I38">
            <v>407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28</v>
          </cell>
          <cell r="I50">
            <v>29</v>
          </cell>
        </row>
        <row r="51">
          <cell r="E51">
            <v>8</v>
          </cell>
          <cell r="H51">
            <v>133</v>
          </cell>
          <cell r="I51">
            <v>141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</sheetData>
      <sheetData sheetId="19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24</v>
          </cell>
          <cell r="H14">
            <v>360</v>
          </cell>
          <cell r="I14">
            <v>384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16</v>
          </cell>
          <cell r="H16">
            <v>240</v>
          </cell>
          <cell r="I16">
            <v>256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75</v>
          </cell>
          <cell r="H21">
            <v>1155</v>
          </cell>
          <cell r="I21">
            <v>1231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132</v>
          </cell>
        </row>
        <row r="30">
          <cell r="E30">
            <v>5</v>
          </cell>
          <cell r="H30">
            <v>123</v>
          </cell>
        </row>
        <row r="31">
          <cell r="E31">
            <v>14</v>
          </cell>
          <cell r="H31">
            <v>210</v>
          </cell>
        </row>
        <row r="34">
          <cell r="E34">
            <v>5</v>
          </cell>
          <cell r="H34">
            <v>135</v>
          </cell>
        </row>
        <row r="35">
          <cell r="E35">
            <v>10</v>
          </cell>
          <cell r="H35">
            <v>220</v>
          </cell>
        </row>
        <row r="36">
          <cell r="E36">
            <v>1</v>
          </cell>
          <cell r="H36">
            <v>33</v>
          </cell>
        </row>
        <row r="38">
          <cell r="E38">
            <v>19</v>
          </cell>
          <cell r="H38">
            <v>311</v>
          </cell>
          <cell r="I38">
            <v>330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45</v>
          </cell>
          <cell r="I51">
            <v>48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20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3</v>
          </cell>
          <cell r="H10">
            <v>78</v>
          </cell>
          <cell r="I10">
            <v>81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26</v>
          </cell>
          <cell r="H14">
            <v>390</v>
          </cell>
          <cell r="I14">
            <v>416</v>
          </cell>
        </row>
        <row r="15">
          <cell r="E15">
            <v>8</v>
          </cell>
          <cell r="H15">
            <v>120</v>
          </cell>
          <cell r="I15">
            <v>128</v>
          </cell>
        </row>
        <row r="16">
          <cell r="E16">
            <v>19</v>
          </cell>
          <cell r="H16">
            <v>285</v>
          </cell>
          <cell r="I16">
            <v>304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3</v>
          </cell>
          <cell r="H19">
            <v>45</v>
          </cell>
          <cell r="I19">
            <v>48</v>
          </cell>
        </row>
        <row r="21">
          <cell r="E21">
            <v>75</v>
          </cell>
          <cell r="H21">
            <v>1125</v>
          </cell>
          <cell r="I21">
            <v>1200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76</v>
          </cell>
        </row>
        <row r="30">
          <cell r="E30">
            <v>4</v>
          </cell>
          <cell r="H30">
            <v>104</v>
          </cell>
        </row>
        <row r="31">
          <cell r="E31">
            <v>13</v>
          </cell>
          <cell r="H31">
            <v>195</v>
          </cell>
        </row>
        <row r="34">
          <cell r="E34">
            <v>6</v>
          </cell>
          <cell r="H34">
            <v>163</v>
          </cell>
        </row>
        <row r="35">
          <cell r="E35">
            <v>5</v>
          </cell>
          <cell r="H35">
            <v>127</v>
          </cell>
        </row>
        <row r="36">
          <cell r="E36">
            <v>1</v>
          </cell>
          <cell r="H36">
            <v>33</v>
          </cell>
        </row>
        <row r="38">
          <cell r="E38">
            <v>18</v>
          </cell>
          <cell r="H38">
            <v>296</v>
          </cell>
          <cell r="I38">
            <v>314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28</v>
          </cell>
          <cell r="I50">
            <v>29</v>
          </cell>
        </row>
        <row r="51">
          <cell r="E51">
            <v>3</v>
          </cell>
          <cell r="H51">
            <v>58</v>
          </cell>
          <cell r="I51">
            <v>61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2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4</v>
          </cell>
          <cell r="H10">
            <v>108</v>
          </cell>
          <cell r="I10">
            <v>112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29</v>
          </cell>
          <cell r="H14">
            <v>435</v>
          </cell>
          <cell r="I14">
            <v>464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13</v>
          </cell>
          <cell r="H16">
            <v>195</v>
          </cell>
          <cell r="I16">
            <v>208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72</v>
          </cell>
          <cell r="H21">
            <v>1080</v>
          </cell>
          <cell r="I21">
            <v>1152</v>
          </cell>
        </row>
        <row r="23">
          <cell r="E23">
            <v>0</v>
          </cell>
          <cell r="H23">
            <v>0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72</v>
          </cell>
        </row>
        <row r="30">
          <cell r="E30">
            <v>6</v>
          </cell>
          <cell r="H30">
            <v>134</v>
          </cell>
        </row>
        <row r="31">
          <cell r="E31">
            <v>13</v>
          </cell>
          <cell r="H31">
            <v>195</v>
          </cell>
        </row>
        <row r="34">
          <cell r="E34">
            <v>6</v>
          </cell>
          <cell r="H34">
            <v>163</v>
          </cell>
        </row>
        <row r="35">
          <cell r="E35">
            <v>9</v>
          </cell>
          <cell r="H35">
            <v>244</v>
          </cell>
        </row>
        <row r="36">
          <cell r="E36">
            <v>0</v>
          </cell>
          <cell r="H36">
            <v>0</v>
          </cell>
        </row>
        <row r="38">
          <cell r="E38">
            <v>19</v>
          </cell>
          <cell r="H38">
            <v>298</v>
          </cell>
          <cell r="I38">
            <v>317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60</v>
          </cell>
          <cell r="I51">
            <v>64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</sheetData>
      <sheetData sheetId="22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3</v>
          </cell>
          <cell r="H10">
            <v>82</v>
          </cell>
          <cell r="I10">
            <v>85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30</v>
          </cell>
          <cell r="H14">
            <v>450</v>
          </cell>
          <cell r="I14">
            <v>480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14</v>
          </cell>
          <cell r="H16">
            <v>210</v>
          </cell>
          <cell r="I16">
            <v>224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76</v>
          </cell>
          <cell r="H21">
            <v>1140</v>
          </cell>
          <cell r="I21">
            <v>1216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128</v>
          </cell>
        </row>
        <row r="30">
          <cell r="E30">
            <v>6</v>
          </cell>
          <cell r="H30">
            <v>139</v>
          </cell>
        </row>
        <row r="31">
          <cell r="E31">
            <v>15</v>
          </cell>
          <cell r="H31">
            <v>225</v>
          </cell>
        </row>
        <row r="34">
          <cell r="E34">
            <v>7</v>
          </cell>
          <cell r="H34">
            <v>188</v>
          </cell>
        </row>
        <row r="35">
          <cell r="E35">
            <v>8</v>
          </cell>
          <cell r="H35">
            <v>208</v>
          </cell>
        </row>
        <row r="36">
          <cell r="E36">
            <v>1</v>
          </cell>
          <cell r="H36">
            <v>33</v>
          </cell>
        </row>
        <row r="38">
          <cell r="E38">
            <v>21</v>
          </cell>
          <cell r="H38">
            <v>328</v>
          </cell>
          <cell r="I38">
            <v>349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60</v>
          </cell>
          <cell r="I51">
            <v>64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23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8</v>
          </cell>
          <cell r="H10">
            <v>214</v>
          </cell>
          <cell r="I10">
            <v>222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29</v>
          </cell>
          <cell r="H14">
            <v>435</v>
          </cell>
          <cell r="I14">
            <v>464</v>
          </cell>
        </row>
        <row r="15">
          <cell r="E15">
            <v>13</v>
          </cell>
          <cell r="H15">
            <v>195</v>
          </cell>
          <cell r="I15">
            <v>208</v>
          </cell>
        </row>
        <row r="16">
          <cell r="E16">
            <v>13</v>
          </cell>
          <cell r="H16">
            <v>195</v>
          </cell>
          <cell r="I16">
            <v>208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85</v>
          </cell>
          <cell r="H21">
            <v>1305</v>
          </cell>
          <cell r="I21">
            <v>1391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4</v>
          </cell>
          <cell r="H29">
            <v>100</v>
          </cell>
        </row>
        <row r="30">
          <cell r="E30">
            <v>6</v>
          </cell>
          <cell r="H30">
            <v>144</v>
          </cell>
        </row>
        <row r="31">
          <cell r="E31">
            <v>15</v>
          </cell>
          <cell r="H31">
            <v>225</v>
          </cell>
        </row>
        <row r="34">
          <cell r="E34">
            <v>8</v>
          </cell>
          <cell r="H34">
            <v>219</v>
          </cell>
        </row>
        <row r="35">
          <cell r="E35">
            <v>7</v>
          </cell>
          <cell r="H35">
            <v>175</v>
          </cell>
        </row>
        <row r="36">
          <cell r="E36">
            <v>1</v>
          </cell>
          <cell r="H36">
            <v>33</v>
          </cell>
        </row>
        <row r="38">
          <cell r="E38">
            <v>20</v>
          </cell>
          <cell r="H38">
            <v>326</v>
          </cell>
          <cell r="I38">
            <v>346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45</v>
          </cell>
          <cell r="I51">
            <v>48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24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54</v>
          </cell>
          <cell r="I10">
            <v>56</v>
          </cell>
        </row>
        <row r="11">
          <cell r="E11">
            <v>1</v>
          </cell>
          <cell r="H11">
            <v>28</v>
          </cell>
          <cell r="I11">
            <v>29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29</v>
          </cell>
          <cell r="H14">
            <v>435</v>
          </cell>
          <cell r="I14">
            <v>464</v>
          </cell>
        </row>
        <row r="15">
          <cell r="E15">
            <v>10</v>
          </cell>
          <cell r="H15">
            <v>150</v>
          </cell>
          <cell r="I15">
            <v>160</v>
          </cell>
        </row>
        <row r="16">
          <cell r="E16">
            <v>12</v>
          </cell>
          <cell r="H16">
            <v>180</v>
          </cell>
          <cell r="I16">
            <v>192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2</v>
          </cell>
          <cell r="H19">
            <v>30</v>
          </cell>
          <cell r="I19">
            <v>32</v>
          </cell>
        </row>
        <row r="21">
          <cell r="E21">
            <v>85</v>
          </cell>
          <cell r="H21">
            <v>1305</v>
          </cell>
          <cell r="I21">
            <v>1391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124</v>
          </cell>
        </row>
        <row r="30">
          <cell r="E30">
            <v>6</v>
          </cell>
          <cell r="H30">
            <v>144</v>
          </cell>
        </row>
        <row r="31">
          <cell r="E31">
            <v>18</v>
          </cell>
          <cell r="H31">
            <v>270</v>
          </cell>
        </row>
        <row r="34">
          <cell r="E34">
            <v>7</v>
          </cell>
          <cell r="H34">
            <v>181</v>
          </cell>
        </row>
        <row r="35">
          <cell r="E35">
            <v>8</v>
          </cell>
          <cell r="H35">
            <v>207</v>
          </cell>
        </row>
        <row r="36">
          <cell r="E36">
            <v>1</v>
          </cell>
          <cell r="H36">
            <v>33</v>
          </cell>
        </row>
        <row r="38">
          <cell r="E38">
            <v>21</v>
          </cell>
          <cell r="H38">
            <v>341</v>
          </cell>
          <cell r="I38">
            <v>362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60</v>
          </cell>
          <cell r="I51">
            <v>64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</sheetData>
      <sheetData sheetId="25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6</v>
          </cell>
          <cell r="H10">
            <v>155</v>
          </cell>
          <cell r="I10">
            <v>161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30</v>
          </cell>
          <cell r="H14">
            <v>450</v>
          </cell>
          <cell r="I14">
            <v>480</v>
          </cell>
        </row>
        <row r="15">
          <cell r="E15">
            <v>13</v>
          </cell>
          <cell r="H15">
            <v>195</v>
          </cell>
          <cell r="I15">
            <v>208</v>
          </cell>
        </row>
        <row r="16">
          <cell r="E16">
            <v>15</v>
          </cell>
          <cell r="H16">
            <v>225</v>
          </cell>
          <cell r="I16">
            <v>240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97</v>
          </cell>
          <cell r="H21">
            <v>1545</v>
          </cell>
          <cell r="I21">
            <v>1645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72</v>
          </cell>
        </row>
        <row r="30">
          <cell r="E30">
            <v>7</v>
          </cell>
          <cell r="H30">
            <v>155</v>
          </cell>
        </row>
        <row r="31">
          <cell r="E31">
            <v>16</v>
          </cell>
          <cell r="H31">
            <v>240</v>
          </cell>
        </row>
        <row r="34">
          <cell r="E34">
            <v>5</v>
          </cell>
          <cell r="H34">
            <v>141</v>
          </cell>
        </row>
        <row r="35">
          <cell r="E35">
            <v>7</v>
          </cell>
          <cell r="H35">
            <v>173</v>
          </cell>
        </row>
        <row r="36">
          <cell r="E36">
            <v>2</v>
          </cell>
          <cell r="H36">
            <v>61</v>
          </cell>
        </row>
        <row r="38">
          <cell r="E38">
            <v>21</v>
          </cell>
          <cell r="H38">
            <v>354</v>
          </cell>
          <cell r="I38">
            <v>375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28</v>
          </cell>
          <cell r="I50">
            <v>29</v>
          </cell>
        </row>
        <row r="51">
          <cell r="E51">
            <v>6</v>
          </cell>
          <cell r="H51">
            <v>103</v>
          </cell>
          <cell r="I51">
            <v>109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26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55</v>
          </cell>
          <cell r="I10">
            <v>57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26</v>
          </cell>
          <cell r="H14">
            <v>390</v>
          </cell>
          <cell r="I14">
            <v>416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17</v>
          </cell>
          <cell r="H16">
            <v>255</v>
          </cell>
          <cell r="I16">
            <v>272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74</v>
          </cell>
          <cell r="H21">
            <v>1110</v>
          </cell>
          <cell r="I21">
            <v>1184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40</v>
          </cell>
        </row>
        <row r="30">
          <cell r="E30">
            <v>3</v>
          </cell>
          <cell r="H30">
            <v>72</v>
          </cell>
        </row>
        <row r="31">
          <cell r="E31">
            <v>15</v>
          </cell>
          <cell r="H31">
            <v>225</v>
          </cell>
        </row>
        <row r="34">
          <cell r="E34">
            <v>5</v>
          </cell>
          <cell r="H34">
            <v>141</v>
          </cell>
        </row>
        <row r="35">
          <cell r="E35">
            <v>8</v>
          </cell>
          <cell r="H35">
            <v>218</v>
          </cell>
        </row>
        <row r="36">
          <cell r="E36">
            <v>5</v>
          </cell>
          <cell r="H36">
            <v>145</v>
          </cell>
        </row>
        <row r="38">
          <cell r="E38">
            <v>18</v>
          </cell>
          <cell r="H38">
            <v>283</v>
          </cell>
          <cell r="I38">
            <v>301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45</v>
          </cell>
          <cell r="I51">
            <v>48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27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28</v>
          </cell>
          <cell r="I10">
            <v>29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28</v>
          </cell>
          <cell r="H14">
            <v>420</v>
          </cell>
          <cell r="I14">
            <v>448</v>
          </cell>
        </row>
        <row r="15">
          <cell r="E15">
            <v>7</v>
          </cell>
          <cell r="H15">
            <v>105</v>
          </cell>
          <cell r="I15">
            <v>112</v>
          </cell>
        </row>
        <row r="16">
          <cell r="E16">
            <v>21</v>
          </cell>
          <cell r="H16">
            <v>315</v>
          </cell>
          <cell r="I16">
            <v>336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70</v>
          </cell>
          <cell r="H21">
            <v>1050</v>
          </cell>
          <cell r="I21">
            <v>1120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56</v>
          </cell>
        </row>
        <row r="30">
          <cell r="E30">
            <v>5</v>
          </cell>
          <cell r="H30">
            <v>115</v>
          </cell>
        </row>
        <row r="31">
          <cell r="E31">
            <v>15</v>
          </cell>
          <cell r="H31">
            <v>225</v>
          </cell>
        </row>
        <row r="34">
          <cell r="E34">
            <v>5</v>
          </cell>
          <cell r="H34">
            <v>141</v>
          </cell>
        </row>
        <row r="35">
          <cell r="E35">
            <v>7</v>
          </cell>
          <cell r="H35">
            <v>179</v>
          </cell>
        </row>
        <row r="36">
          <cell r="E36">
            <v>2</v>
          </cell>
          <cell r="H36">
            <v>61</v>
          </cell>
        </row>
        <row r="38">
          <cell r="E38">
            <v>16</v>
          </cell>
          <cell r="H38">
            <v>253</v>
          </cell>
          <cell r="I38">
            <v>269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60</v>
          </cell>
          <cell r="I51">
            <v>64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28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26</v>
          </cell>
          <cell r="H14">
            <v>390</v>
          </cell>
          <cell r="I14">
            <v>416</v>
          </cell>
        </row>
        <row r="15">
          <cell r="E15">
            <v>13</v>
          </cell>
          <cell r="H15">
            <v>195</v>
          </cell>
          <cell r="I15">
            <v>208</v>
          </cell>
        </row>
        <row r="16">
          <cell r="E16">
            <v>15</v>
          </cell>
          <cell r="H16">
            <v>225</v>
          </cell>
          <cell r="I16">
            <v>240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69</v>
          </cell>
          <cell r="H21">
            <v>1035</v>
          </cell>
          <cell r="I21">
            <v>1104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4</v>
          </cell>
          <cell r="H29">
            <v>108</v>
          </cell>
        </row>
        <row r="30">
          <cell r="E30">
            <v>6</v>
          </cell>
          <cell r="H30">
            <v>152</v>
          </cell>
        </row>
        <row r="31">
          <cell r="E31">
            <v>14</v>
          </cell>
          <cell r="H31">
            <v>210</v>
          </cell>
        </row>
        <row r="34">
          <cell r="E34">
            <v>6</v>
          </cell>
          <cell r="H34">
            <v>161</v>
          </cell>
        </row>
        <row r="35">
          <cell r="E35">
            <v>6</v>
          </cell>
          <cell r="H35">
            <v>149</v>
          </cell>
        </row>
        <row r="36">
          <cell r="E36">
            <v>2</v>
          </cell>
          <cell r="H36">
            <v>61</v>
          </cell>
        </row>
        <row r="38">
          <cell r="E38">
            <v>18</v>
          </cell>
          <cell r="H38">
            <v>283</v>
          </cell>
          <cell r="I38">
            <v>301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5</v>
          </cell>
          <cell r="H51">
            <v>88</v>
          </cell>
          <cell r="I51">
            <v>93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</sheetData>
      <sheetData sheetId="29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4</v>
          </cell>
          <cell r="H10">
            <v>107</v>
          </cell>
          <cell r="I10">
            <v>111</v>
          </cell>
        </row>
        <row r="11">
          <cell r="E11">
            <v>1</v>
          </cell>
          <cell r="H11">
            <v>28</v>
          </cell>
          <cell r="I11">
            <v>29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25</v>
          </cell>
          <cell r="H14">
            <v>375</v>
          </cell>
          <cell r="I14">
            <v>400</v>
          </cell>
        </row>
        <row r="15">
          <cell r="E15">
            <v>13</v>
          </cell>
          <cell r="H15">
            <v>195</v>
          </cell>
          <cell r="I15">
            <v>208</v>
          </cell>
        </row>
        <row r="16">
          <cell r="E16">
            <v>16</v>
          </cell>
          <cell r="H16">
            <v>240</v>
          </cell>
          <cell r="I16">
            <v>256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91</v>
          </cell>
          <cell r="H21">
            <v>1395</v>
          </cell>
          <cell r="I21">
            <v>1487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76</v>
          </cell>
        </row>
        <row r="30">
          <cell r="E30">
            <v>8</v>
          </cell>
          <cell r="H30">
            <v>191</v>
          </cell>
        </row>
        <row r="31">
          <cell r="E31">
            <v>21</v>
          </cell>
          <cell r="H31">
            <v>315</v>
          </cell>
        </row>
        <row r="34">
          <cell r="E34">
            <v>6</v>
          </cell>
          <cell r="H34">
            <v>153</v>
          </cell>
        </row>
        <row r="35">
          <cell r="E35">
            <v>10</v>
          </cell>
          <cell r="H35">
            <v>231</v>
          </cell>
        </row>
        <row r="36">
          <cell r="E36">
            <v>2</v>
          </cell>
          <cell r="H36">
            <v>61</v>
          </cell>
        </row>
        <row r="38">
          <cell r="E38">
            <v>20</v>
          </cell>
          <cell r="H38">
            <v>313</v>
          </cell>
          <cell r="I38">
            <v>333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73</v>
          </cell>
          <cell r="I51">
            <v>77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30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13</v>
          </cell>
          <cell r="H10">
            <v>353</v>
          </cell>
          <cell r="I10">
            <v>366</v>
          </cell>
        </row>
        <row r="11">
          <cell r="E11">
            <v>2</v>
          </cell>
          <cell r="H11">
            <v>56</v>
          </cell>
          <cell r="I11">
            <v>58</v>
          </cell>
        </row>
        <row r="12">
          <cell r="E12">
            <v>1</v>
          </cell>
          <cell r="H12">
            <v>44</v>
          </cell>
          <cell r="I12">
            <v>46</v>
          </cell>
        </row>
        <row r="14">
          <cell r="E14">
            <v>41</v>
          </cell>
          <cell r="H14">
            <v>615</v>
          </cell>
          <cell r="I14">
            <v>656</v>
          </cell>
        </row>
        <row r="15">
          <cell r="E15">
            <v>13</v>
          </cell>
          <cell r="H15">
            <v>195</v>
          </cell>
          <cell r="I15">
            <v>208</v>
          </cell>
        </row>
        <row r="16">
          <cell r="E16">
            <v>17</v>
          </cell>
          <cell r="H16">
            <v>255</v>
          </cell>
          <cell r="I16">
            <v>272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2</v>
          </cell>
          <cell r="H19">
            <v>30</v>
          </cell>
          <cell r="I19">
            <v>32</v>
          </cell>
        </row>
        <row r="21">
          <cell r="E21">
            <v>117</v>
          </cell>
          <cell r="H21">
            <v>1845</v>
          </cell>
          <cell r="I21">
            <v>1965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6</v>
          </cell>
          <cell r="H29">
            <v>148</v>
          </cell>
        </row>
        <row r="30">
          <cell r="E30">
            <v>6</v>
          </cell>
          <cell r="H30">
            <v>135</v>
          </cell>
        </row>
        <row r="31">
          <cell r="E31">
            <v>24</v>
          </cell>
          <cell r="H31">
            <v>360</v>
          </cell>
        </row>
        <row r="34">
          <cell r="E34">
            <v>10</v>
          </cell>
          <cell r="H34">
            <v>264</v>
          </cell>
        </row>
        <row r="35">
          <cell r="E35">
            <v>10</v>
          </cell>
          <cell r="H35">
            <v>262</v>
          </cell>
        </row>
        <row r="36">
          <cell r="E36">
            <v>1</v>
          </cell>
          <cell r="H36">
            <v>33</v>
          </cell>
        </row>
        <row r="38">
          <cell r="E38">
            <v>22</v>
          </cell>
          <cell r="H38">
            <v>369</v>
          </cell>
          <cell r="I38">
            <v>391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2</v>
          </cell>
          <cell r="H45">
            <v>80</v>
          </cell>
          <cell r="I45">
            <v>84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2</v>
          </cell>
          <cell r="H50">
            <v>43</v>
          </cell>
          <cell r="I50">
            <v>45</v>
          </cell>
        </row>
        <row r="51">
          <cell r="E51">
            <v>7</v>
          </cell>
          <cell r="H51">
            <v>118</v>
          </cell>
          <cell r="I51">
            <v>125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31">
        <row r="9">
          <cell r="E9">
            <v>3</v>
          </cell>
          <cell r="H9">
            <v>68</v>
          </cell>
          <cell r="I9">
            <v>71</v>
          </cell>
        </row>
        <row r="10">
          <cell r="E10">
            <v>7</v>
          </cell>
          <cell r="H10">
            <v>190</v>
          </cell>
          <cell r="I10">
            <v>197</v>
          </cell>
        </row>
        <row r="11">
          <cell r="E11">
            <v>2</v>
          </cell>
          <cell r="H11">
            <v>56</v>
          </cell>
          <cell r="I11">
            <v>58</v>
          </cell>
        </row>
        <row r="12">
          <cell r="E12">
            <v>1</v>
          </cell>
          <cell r="H12">
            <v>44</v>
          </cell>
          <cell r="I12">
            <v>46</v>
          </cell>
        </row>
        <row r="14">
          <cell r="E14">
            <v>45</v>
          </cell>
          <cell r="H14">
            <v>675</v>
          </cell>
          <cell r="I14">
            <v>720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16</v>
          </cell>
          <cell r="H16">
            <v>240</v>
          </cell>
          <cell r="I16">
            <v>256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124</v>
          </cell>
          <cell r="H21">
            <v>1890</v>
          </cell>
          <cell r="I21">
            <v>2015</v>
          </cell>
        </row>
        <row r="23">
          <cell r="E23">
            <v>0</v>
          </cell>
          <cell r="H23">
            <v>0</v>
          </cell>
        </row>
        <row r="25">
          <cell r="E25">
            <v>1</v>
          </cell>
          <cell r="H25">
            <v>24</v>
          </cell>
          <cell r="I25">
            <v>25</v>
          </cell>
        </row>
        <row r="27">
          <cell r="E27">
            <v>0</v>
          </cell>
          <cell r="H27">
            <v>0</v>
          </cell>
          <cell r="I27">
            <v>0</v>
          </cell>
        </row>
        <row r="29">
          <cell r="E29">
            <v>1</v>
          </cell>
          <cell r="H29">
            <v>24</v>
          </cell>
        </row>
        <row r="30">
          <cell r="E30">
            <v>4</v>
          </cell>
          <cell r="H30">
            <v>83</v>
          </cell>
        </row>
        <row r="31">
          <cell r="E31">
            <v>26</v>
          </cell>
          <cell r="H31">
            <v>390</v>
          </cell>
        </row>
        <row r="34">
          <cell r="E34">
            <v>8</v>
          </cell>
          <cell r="H34">
            <v>197</v>
          </cell>
        </row>
        <row r="35">
          <cell r="E35">
            <v>8</v>
          </cell>
          <cell r="H35">
            <v>200</v>
          </cell>
        </row>
        <row r="36">
          <cell r="E36">
            <v>2</v>
          </cell>
          <cell r="H36">
            <v>61</v>
          </cell>
        </row>
        <row r="38">
          <cell r="E38">
            <v>22</v>
          </cell>
          <cell r="H38">
            <v>356</v>
          </cell>
          <cell r="I38">
            <v>378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2</v>
          </cell>
          <cell r="H50">
            <v>56</v>
          </cell>
          <cell r="I50">
            <v>58</v>
          </cell>
        </row>
        <row r="51">
          <cell r="E51">
            <v>9</v>
          </cell>
          <cell r="H51">
            <v>161</v>
          </cell>
          <cell r="I51">
            <v>170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</sheetData>
      <sheetData sheetId="32">
        <row r="9">
          <cell r="E9">
            <v>4</v>
          </cell>
          <cell r="H9">
            <v>92</v>
          </cell>
          <cell r="I9">
            <v>96</v>
          </cell>
        </row>
        <row r="10">
          <cell r="E10">
            <v>1</v>
          </cell>
          <cell r="H10">
            <v>28</v>
          </cell>
          <cell r="I10">
            <v>29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H12">
            <v>44</v>
          </cell>
          <cell r="I12">
            <v>46</v>
          </cell>
        </row>
        <row r="14">
          <cell r="E14">
            <v>40</v>
          </cell>
          <cell r="H14">
            <v>600</v>
          </cell>
          <cell r="I14">
            <v>640</v>
          </cell>
        </row>
        <row r="15">
          <cell r="E15">
            <v>13</v>
          </cell>
          <cell r="H15">
            <v>195</v>
          </cell>
          <cell r="I15">
            <v>208</v>
          </cell>
        </row>
        <row r="16">
          <cell r="E16">
            <v>14</v>
          </cell>
          <cell r="H16">
            <v>210</v>
          </cell>
          <cell r="I16">
            <v>224</v>
          </cell>
        </row>
        <row r="17">
          <cell r="E17">
            <v>2</v>
          </cell>
          <cell r="H17">
            <v>30</v>
          </cell>
          <cell r="I17">
            <v>32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105</v>
          </cell>
          <cell r="H21">
            <v>1605</v>
          </cell>
          <cell r="I21">
            <v>1711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2</v>
          </cell>
          <cell r="H25">
            <v>52</v>
          </cell>
          <cell r="I25">
            <v>54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4</v>
          </cell>
          <cell r="H29">
            <v>92</v>
          </cell>
        </row>
        <row r="30">
          <cell r="E30">
            <v>6</v>
          </cell>
          <cell r="H30">
            <v>135</v>
          </cell>
        </row>
        <row r="31">
          <cell r="E31">
            <v>26</v>
          </cell>
          <cell r="H31">
            <v>390</v>
          </cell>
        </row>
        <row r="34">
          <cell r="E34">
            <v>8</v>
          </cell>
          <cell r="H34">
            <v>208</v>
          </cell>
        </row>
        <row r="35">
          <cell r="E35">
            <v>12</v>
          </cell>
          <cell r="H35">
            <v>329</v>
          </cell>
        </row>
        <row r="36">
          <cell r="E36">
            <v>4</v>
          </cell>
          <cell r="H36">
            <v>122</v>
          </cell>
        </row>
        <row r="38">
          <cell r="E38">
            <v>20</v>
          </cell>
          <cell r="H38">
            <v>326</v>
          </cell>
          <cell r="I38">
            <v>346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2</v>
          </cell>
          <cell r="H50">
            <v>43</v>
          </cell>
          <cell r="I50">
            <v>45</v>
          </cell>
        </row>
        <row r="51">
          <cell r="E51">
            <v>5</v>
          </cell>
          <cell r="H51">
            <v>75</v>
          </cell>
          <cell r="I51">
            <v>80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33">
        <row r="9">
          <cell r="E9">
            <v>0</v>
          </cell>
          <cell r="H9">
            <v>0</v>
          </cell>
          <cell r="I9">
            <v>0</v>
          </cell>
        </row>
        <row r="10">
          <cell r="E10">
            <v>0</v>
          </cell>
          <cell r="H10">
            <v>0</v>
          </cell>
          <cell r="I10">
            <v>0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H12">
            <v>0</v>
          </cell>
          <cell r="I12">
            <v>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0</v>
          </cell>
          <cell r="H15">
            <v>0</v>
          </cell>
          <cell r="I15">
            <v>0</v>
          </cell>
        </row>
        <row r="16">
          <cell r="E16">
            <v>0</v>
          </cell>
          <cell r="H16">
            <v>0</v>
          </cell>
          <cell r="I16">
            <v>0</v>
          </cell>
        </row>
        <row r="17">
          <cell r="E17">
            <v>0</v>
          </cell>
          <cell r="H17">
            <v>0</v>
          </cell>
          <cell r="I17">
            <v>0</v>
          </cell>
        </row>
        <row r="18">
          <cell r="E18">
            <v>0</v>
          </cell>
          <cell r="H18">
            <v>0</v>
          </cell>
          <cell r="I18">
            <v>0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0</v>
          </cell>
          <cell r="H21">
            <v>0</v>
          </cell>
          <cell r="I21">
            <v>0</v>
          </cell>
        </row>
        <row r="23">
          <cell r="E23">
            <v>0</v>
          </cell>
          <cell r="H23">
            <v>0</v>
          </cell>
        </row>
        <row r="25">
          <cell r="E25">
            <v>0</v>
          </cell>
          <cell r="H25">
            <v>0</v>
          </cell>
          <cell r="I25">
            <v>0</v>
          </cell>
        </row>
        <row r="27">
          <cell r="E27">
            <v>0</v>
          </cell>
          <cell r="H27">
            <v>0</v>
          </cell>
          <cell r="I27">
            <v>0</v>
          </cell>
        </row>
        <row r="29">
          <cell r="E29">
            <v>0</v>
          </cell>
          <cell r="H29">
            <v>0</v>
          </cell>
        </row>
        <row r="30">
          <cell r="E30">
            <v>0</v>
          </cell>
          <cell r="H30">
            <v>0</v>
          </cell>
        </row>
        <row r="31">
          <cell r="E31">
            <v>0</v>
          </cell>
          <cell r="H31">
            <v>0</v>
          </cell>
        </row>
        <row r="34">
          <cell r="E34">
            <v>0</v>
          </cell>
          <cell r="H34">
            <v>0</v>
          </cell>
        </row>
        <row r="35">
          <cell r="E35">
            <v>0</v>
          </cell>
          <cell r="H35">
            <v>0</v>
          </cell>
        </row>
        <row r="36">
          <cell r="E36">
            <v>0</v>
          </cell>
          <cell r="H36">
            <v>0</v>
          </cell>
        </row>
        <row r="38">
          <cell r="E38">
            <v>0</v>
          </cell>
          <cell r="H38">
            <v>0</v>
          </cell>
          <cell r="I38">
            <v>0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6">
          <cell r="E46">
            <v>0</v>
          </cell>
          <cell r="H46">
            <v>0</v>
          </cell>
          <cell r="I46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0</v>
          </cell>
          <cell r="H50">
            <v>0</v>
          </cell>
          <cell r="I50">
            <v>0</v>
          </cell>
        </row>
        <row r="51">
          <cell r="E51">
            <v>0</v>
          </cell>
          <cell r="H51">
            <v>0</v>
          </cell>
          <cell r="I51">
            <v>0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BC SỞ GTVT "/>
      <sheetName val="BC P-KHDT"/>
      <sheetName val="BÁO CÁO THÁNG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 refreshError="1"/>
      <sheetData sheetId="1">
        <row r="13">
          <cell r="F13">
            <v>528360080</v>
          </cell>
        </row>
      </sheetData>
      <sheetData sheetId="2" refreshError="1"/>
      <sheetData sheetId="3">
        <row r="9">
          <cell r="E9">
            <v>2</v>
          </cell>
          <cell r="H9">
            <v>48</v>
          </cell>
          <cell r="I9">
            <v>50</v>
          </cell>
        </row>
        <row r="10">
          <cell r="E10">
            <v>3</v>
          </cell>
          <cell r="H10">
            <v>76</v>
          </cell>
          <cell r="I10">
            <v>79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34</v>
          </cell>
          <cell r="H14">
            <v>510</v>
          </cell>
          <cell r="I14">
            <v>544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16</v>
          </cell>
          <cell r="H16">
            <v>240</v>
          </cell>
          <cell r="I16">
            <v>256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0</v>
          </cell>
          <cell r="H18">
            <v>0</v>
          </cell>
          <cell r="I18">
            <v>0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131</v>
          </cell>
          <cell r="H21">
            <v>2055</v>
          </cell>
          <cell r="I21">
            <v>2189</v>
          </cell>
        </row>
        <row r="23">
          <cell r="E23">
            <v>0</v>
          </cell>
          <cell r="H23">
            <v>0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4</v>
          </cell>
          <cell r="H29">
            <v>96</v>
          </cell>
          <cell r="I29">
            <v>100</v>
          </cell>
        </row>
        <row r="30">
          <cell r="E30">
            <v>8</v>
          </cell>
          <cell r="H30">
            <v>178</v>
          </cell>
          <cell r="I30">
            <v>186</v>
          </cell>
        </row>
        <row r="31">
          <cell r="E31">
            <v>29</v>
          </cell>
          <cell r="H31">
            <v>435</v>
          </cell>
          <cell r="I31">
            <v>464</v>
          </cell>
        </row>
        <row r="34">
          <cell r="E34">
            <v>8</v>
          </cell>
          <cell r="H34">
            <v>208</v>
          </cell>
          <cell r="I34">
            <v>216</v>
          </cell>
        </row>
        <row r="35">
          <cell r="E35">
            <v>9</v>
          </cell>
          <cell r="H35">
            <v>231</v>
          </cell>
          <cell r="I35">
            <v>240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22</v>
          </cell>
          <cell r="H38">
            <v>369</v>
          </cell>
          <cell r="I38">
            <v>391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1</v>
          </cell>
          <cell r="H50">
            <v>28</v>
          </cell>
          <cell r="I50">
            <v>29</v>
          </cell>
        </row>
        <row r="51">
          <cell r="E51">
            <v>4</v>
          </cell>
          <cell r="H51">
            <v>60</v>
          </cell>
          <cell r="I51">
            <v>64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4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4</v>
          </cell>
          <cell r="H10">
            <v>103</v>
          </cell>
          <cell r="I10">
            <v>107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44</v>
          </cell>
          <cell r="I12">
            <v>46</v>
          </cell>
        </row>
        <row r="14">
          <cell r="E14">
            <v>23</v>
          </cell>
          <cell r="H14">
            <v>345</v>
          </cell>
          <cell r="I14">
            <v>368</v>
          </cell>
        </row>
        <row r="15">
          <cell r="E15">
            <v>15</v>
          </cell>
          <cell r="H15">
            <v>225</v>
          </cell>
          <cell r="I15">
            <v>240</v>
          </cell>
        </row>
        <row r="16">
          <cell r="E16">
            <v>20</v>
          </cell>
          <cell r="H16">
            <v>300</v>
          </cell>
          <cell r="I16">
            <v>320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2</v>
          </cell>
          <cell r="H18">
            <v>30</v>
          </cell>
          <cell r="I18">
            <v>32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135</v>
          </cell>
          <cell r="H21">
            <v>2115</v>
          </cell>
          <cell r="I21">
            <v>2253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52</v>
          </cell>
          <cell r="I29">
            <v>54</v>
          </cell>
        </row>
        <row r="30">
          <cell r="E30">
            <v>8</v>
          </cell>
          <cell r="H30">
            <v>174</v>
          </cell>
          <cell r="I30">
            <v>182</v>
          </cell>
        </row>
        <row r="31">
          <cell r="E31">
            <v>26</v>
          </cell>
          <cell r="H31">
            <v>390</v>
          </cell>
          <cell r="I31">
            <v>416</v>
          </cell>
        </row>
        <row r="34">
          <cell r="E34">
            <v>6</v>
          </cell>
          <cell r="H34">
            <v>163</v>
          </cell>
          <cell r="I34">
            <v>170</v>
          </cell>
        </row>
        <row r="35">
          <cell r="E35">
            <v>10</v>
          </cell>
          <cell r="H35">
            <v>264</v>
          </cell>
          <cell r="I35">
            <v>275</v>
          </cell>
        </row>
        <row r="36">
          <cell r="E36">
            <v>3</v>
          </cell>
          <cell r="H36">
            <v>89</v>
          </cell>
          <cell r="I36">
            <v>93</v>
          </cell>
        </row>
        <row r="38">
          <cell r="E38">
            <v>25</v>
          </cell>
          <cell r="H38">
            <v>427</v>
          </cell>
          <cell r="I38">
            <v>452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3</v>
          </cell>
          <cell r="H48">
            <v>84</v>
          </cell>
          <cell r="I48">
            <v>87</v>
          </cell>
        </row>
        <row r="50">
          <cell r="E50">
            <v>1</v>
          </cell>
          <cell r="H50">
            <v>28</v>
          </cell>
          <cell r="I50">
            <v>29</v>
          </cell>
        </row>
        <row r="51">
          <cell r="E51">
            <v>7</v>
          </cell>
          <cell r="H51">
            <v>118</v>
          </cell>
          <cell r="I51">
            <v>125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</sheetData>
      <sheetData sheetId="5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3</v>
          </cell>
          <cell r="H10">
            <v>80</v>
          </cell>
          <cell r="I10">
            <v>83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23</v>
          </cell>
          <cell r="H14">
            <v>345</v>
          </cell>
          <cell r="I14">
            <v>368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16</v>
          </cell>
          <cell r="H16">
            <v>240</v>
          </cell>
          <cell r="I16">
            <v>256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92</v>
          </cell>
          <cell r="H21">
            <v>1410</v>
          </cell>
          <cell r="I21">
            <v>1503</v>
          </cell>
        </row>
        <row r="23">
          <cell r="E23">
            <v>0</v>
          </cell>
          <cell r="H23">
            <v>0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44</v>
          </cell>
          <cell r="I29">
            <v>46</v>
          </cell>
        </row>
        <row r="30">
          <cell r="E30">
            <v>6</v>
          </cell>
          <cell r="H30">
            <v>131</v>
          </cell>
          <cell r="I30">
            <v>137</v>
          </cell>
        </row>
        <row r="31">
          <cell r="E31">
            <v>23</v>
          </cell>
          <cell r="H31">
            <v>345</v>
          </cell>
          <cell r="I31">
            <v>368</v>
          </cell>
        </row>
        <row r="34">
          <cell r="E34">
            <v>6</v>
          </cell>
          <cell r="H34">
            <v>155</v>
          </cell>
          <cell r="I34">
            <v>162</v>
          </cell>
        </row>
        <row r="35">
          <cell r="E35">
            <v>8</v>
          </cell>
          <cell r="H35">
            <v>201</v>
          </cell>
          <cell r="I35">
            <v>209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23</v>
          </cell>
          <cell r="H38">
            <v>371</v>
          </cell>
          <cell r="I38">
            <v>394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1</v>
          </cell>
          <cell r="H50">
            <v>28</v>
          </cell>
          <cell r="I50">
            <v>29</v>
          </cell>
        </row>
        <row r="51">
          <cell r="E51">
            <v>4</v>
          </cell>
          <cell r="H51">
            <v>73</v>
          </cell>
          <cell r="I51">
            <v>77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6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52</v>
          </cell>
          <cell r="I10">
            <v>54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25</v>
          </cell>
          <cell r="H14">
            <v>375</v>
          </cell>
          <cell r="I14">
            <v>400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16</v>
          </cell>
          <cell r="H16">
            <v>240</v>
          </cell>
          <cell r="I16">
            <v>256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79</v>
          </cell>
          <cell r="H21">
            <v>1185</v>
          </cell>
          <cell r="I21">
            <v>1264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1</v>
          </cell>
          <cell r="H29">
            <v>28</v>
          </cell>
          <cell r="I29">
            <v>29</v>
          </cell>
        </row>
        <row r="30">
          <cell r="E30">
            <v>3</v>
          </cell>
          <cell r="H30">
            <v>59</v>
          </cell>
          <cell r="I30">
            <v>62</v>
          </cell>
        </row>
        <row r="31">
          <cell r="E31">
            <v>19</v>
          </cell>
          <cell r="H31">
            <v>285</v>
          </cell>
          <cell r="I31">
            <v>304</v>
          </cell>
        </row>
        <row r="34">
          <cell r="E34">
            <v>5</v>
          </cell>
          <cell r="H34">
            <v>134</v>
          </cell>
          <cell r="I34">
            <v>140</v>
          </cell>
        </row>
        <row r="35">
          <cell r="E35">
            <v>5</v>
          </cell>
          <cell r="H35">
            <v>127</v>
          </cell>
          <cell r="I35">
            <v>132</v>
          </cell>
        </row>
        <row r="36">
          <cell r="E36">
            <v>1</v>
          </cell>
          <cell r="H36">
            <v>33</v>
          </cell>
          <cell r="I36">
            <v>35</v>
          </cell>
        </row>
        <row r="38">
          <cell r="E38">
            <v>19</v>
          </cell>
          <cell r="H38">
            <v>311</v>
          </cell>
          <cell r="I38">
            <v>330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28</v>
          </cell>
          <cell r="I50">
            <v>29</v>
          </cell>
        </row>
        <row r="51">
          <cell r="E51">
            <v>3</v>
          </cell>
          <cell r="H51">
            <v>58</v>
          </cell>
          <cell r="I51">
            <v>61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7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3</v>
          </cell>
          <cell r="H10">
            <v>79</v>
          </cell>
          <cell r="I10">
            <v>82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31</v>
          </cell>
          <cell r="H14">
            <v>465</v>
          </cell>
          <cell r="I14">
            <v>496</v>
          </cell>
        </row>
        <row r="15">
          <cell r="E15">
            <v>8</v>
          </cell>
          <cell r="H15">
            <v>120</v>
          </cell>
          <cell r="I15">
            <v>128</v>
          </cell>
        </row>
        <row r="16">
          <cell r="E16">
            <v>16</v>
          </cell>
          <cell r="H16">
            <v>240</v>
          </cell>
          <cell r="I16">
            <v>256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90</v>
          </cell>
          <cell r="H21">
            <v>1380</v>
          </cell>
          <cell r="I21">
            <v>1471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56</v>
          </cell>
          <cell r="I29">
            <v>58</v>
          </cell>
        </row>
        <row r="30">
          <cell r="E30">
            <v>5</v>
          </cell>
          <cell r="H30">
            <v>107</v>
          </cell>
          <cell r="I30">
            <v>112</v>
          </cell>
        </row>
        <row r="31">
          <cell r="E31">
            <v>23</v>
          </cell>
          <cell r="H31">
            <v>345</v>
          </cell>
          <cell r="I31">
            <v>368</v>
          </cell>
        </row>
        <row r="34">
          <cell r="E34">
            <v>6</v>
          </cell>
          <cell r="H34">
            <v>154</v>
          </cell>
          <cell r="I34">
            <v>161</v>
          </cell>
        </row>
        <row r="35">
          <cell r="E35">
            <v>8</v>
          </cell>
          <cell r="H35">
            <v>207</v>
          </cell>
          <cell r="I35">
            <v>215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20</v>
          </cell>
          <cell r="H38">
            <v>326</v>
          </cell>
          <cell r="I38">
            <v>346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0</v>
          </cell>
          <cell r="H46">
            <v>0</v>
          </cell>
          <cell r="I46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1</v>
          </cell>
          <cell r="H50">
            <v>28</v>
          </cell>
          <cell r="I50">
            <v>29</v>
          </cell>
        </row>
        <row r="51">
          <cell r="E51">
            <v>4</v>
          </cell>
          <cell r="H51">
            <v>73</v>
          </cell>
          <cell r="I51">
            <v>77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8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5</v>
          </cell>
          <cell r="H10">
            <v>139</v>
          </cell>
          <cell r="I10">
            <v>144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29</v>
          </cell>
          <cell r="H14">
            <v>435</v>
          </cell>
          <cell r="I14">
            <v>464</v>
          </cell>
        </row>
        <row r="15">
          <cell r="E15">
            <v>8</v>
          </cell>
          <cell r="H15">
            <v>120</v>
          </cell>
          <cell r="I15">
            <v>128</v>
          </cell>
        </row>
        <row r="16">
          <cell r="E16">
            <v>17</v>
          </cell>
          <cell r="H16">
            <v>255</v>
          </cell>
          <cell r="I16">
            <v>272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86</v>
          </cell>
          <cell r="H21">
            <v>1290</v>
          </cell>
          <cell r="I21">
            <v>1376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4</v>
          </cell>
          <cell r="H29">
            <v>96</v>
          </cell>
          <cell r="I29">
            <v>100</v>
          </cell>
        </row>
        <row r="30">
          <cell r="E30">
            <v>5</v>
          </cell>
          <cell r="H30">
            <v>111</v>
          </cell>
          <cell r="I30">
            <v>116</v>
          </cell>
        </row>
        <row r="31">
          <cell r="E31">
            <v>23</v>
          </cell>
          <cell r="H31">
            <v>345</v>
          </cell>
          <cell r="I31">
            <v>368</v>
          </cell>
        </row>
        <row r="34">
          <cell r="E34">
            <v>6</v>
          </cell>
          <cell r="H34">
            <v>159</v>
          </cell>
          <cell r="I34">
            <v>165</v>
          </cell>
        </row>
        <row r="35">
          <cell r="E35">
            <v>7</v>
          </cell>
          <cell r="H35">
            <v>179</v>
          </cell>
          <cell r="I35">
            <v>186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19</v>
          </cell>
          <cell r="H38">
            <v>311</v>
          </cell>
          <cell r="I38">
            <v>330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2</v>
          </cell>
          <cell r="H51">
            <v>43</v>
          </cell>
          <cell r="I51">
            <v>45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</sheetData>
      <sheetData sheetId="9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5</v>
          </cell>
          <cell r="H10">
            <v>131</v>
          </cell>
          <cell r="I10">
            <v>136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29</v>
          </cell>
          <cell r="H14">
            <v>435</v>
          </cell>
          <cell r="I14">
            <v>464</v>
          </cell>
        </row>
        <row r="15">
          <cell r="E15">
            <v>14</v>
          </cell>
          <cell r="H15">
            <v>210</v>
          </cell>
          <cell r="I15">
            <v>224</v>
          </cell>
        </row>
        <row r="16">
          <cell r="E16">
            <v>16</v>
          </cell>
          <cell r="H16">
            <v>240</v>
          </cell>
          <cell r="I16">
            <v>256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110</v>
          </cell>
          <cell r="H21">
            <v>1740</v>
          </cell>
          <cell r="I21">
            <v>1853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68</v>
          </cell>
          <cell r="I29">
            <v>71</v>
          </cell>
        </row>
        <row r="30">
          <cell r="E30">
            <v>4</v>
          </cell>
          <cell r="H30">
            <v>82</v>
          </cell>
          <cell r="I30">
            <v>86</v>
          </cell>
        </row>
        <row r="31">
          <cell r="E31">
            <v>24</v>
          </cell>
          <cell r="H31">
            <v>360</v>
          </cell>
          <cell r="I31">
            <v>384</v>
          </cell>
        </row>
        <row r="34">
          <cell r="E34">
            <v>6</v>
          </cell>
          <cell r="H34">
            <v>162</v>
          </cell>
          <cell r="I34">
            <v>169</v>
          </cell>
        </row>
        <row r="35">
          <cell r="E35">
            <v>8</v>
          </cell>
          <cell r="H35">
            <v>207</v>
          </cell>
          <cell r="I35">
            <v>215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22</v>
          </cell>
          <cell r="H38">
            <v>369</v>
          </cell>
          <cell r="I38">
            <v>391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73</v>
          </cell>
          <cell r="I51">
            <v>77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10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4</v>
          </cell>
          <cell r="H10">
            <v>108</v>
          </cell>
          <cell r="I10">
            <v>112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23</v>
          </cell>
          <cell r="H14">
            <v>345</v>
          </cell>
          <cell r="I14">
            <v>368</v>
          </cell>
        </row>
        <row r="15">
          <cell r="E15">
            <v>9</v>
          </cell>
          <cell r="H15">
            <v>135</v>
          </cell>
          <cell r="I15">
            <v>144</v>
          </cell>
        </row>
        <row r="16">
          <cell r="E16">
            <v>17</v>
          </cell>
          <cell r="H16">
            <v>255</v>
          </cell>
          <cell r="I16">
            <v>272</v>
          </cell>
        </row>
        <row r="17">
          <cell r="E17">
            <v>0</v>
          </cell>
          <cell r="H17">
            <v>0</v>
          </cell>
          <cell r="I17">
            <v>0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71</v>
          </cell>
          <cell r="H21">
            <v>1065</v>
          </cell>
          <cell r="I21">
            <v>1136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56</v>
          </cell>
          <cell r="I29">
            <v>58</v>
          </cell>
        </row>
        <row r="30">
          <cell r="E30">
            <v>7</v>
          </cell>
          <cell r="H30">
            <v>162</v>
          </cell>
          <cell r="I30">
            <v>169</v>
          </cell>
        </row>
        <row r="31">
          <cell r="E31">
            <v>18</v>
          </cell>
          <cell r="H31">
            <v>270</v>
          </cell>
          <cell r="I31">
            <v>288</v>
          </cell>
        </row>
        <row r="34">
          <cell r="E34">
            <v>5</v>
          </cell>
          <cell r="H34">
            <v>123</v>
          </cell>
          <cell r="I34">
            <v>128</v>
          </cell>
        </row>
        <row r="35">
          <cell r="E35">
            <v>8</v>
          </cell>
          <cell r="H35">
            <v>201</v>
          </cell>
          <cell r="I35">
            <v>209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18</v>
          </cell>
          <cell r="H38">
            <v>283</v>
          </cell>
          <cell r="I38">
            <v>301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73</v>
          </cell>
          <cell r="I51">
            <v>77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1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0</v>
          </cell>
          <cell r="H10">
            <v>0</v>
          </cell>
          <cell r="I10">
            <v>0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26</v>
          </cell>
          <cell r="H14">
            <v>390</v>
          </cell>
          <cell r="I14">
            <v>416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17</v>
          </cell>
          <cell r="H16">
            <v>255</v>
          </cell>
          <cell r="I16">
            <v>272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65</v>
          </cell>
          <cell r="H21">
            <v>975</v>
          </cell>
          <cell r="I21">
            <v>1040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4</v>
          </cell>
          <cell r="H29">
            <v>104</v>
          </cell>
          <cell r="I29">
            <v>108</v>
          </cell>
        </row>
        <row r="30">
          <cell r="E30">
            <v>3</v>
          </cell>
          <cell r="H30">
            <v>59</v>
          </cell>
          <cell r="I30">
            <v>62</v>
          </cell>
        </row>
        <row r="31">
          <cell r="E31">
            <v>20</v>
          </cell>
          <cell r="H31">
            <v>300</v>
          </cell>
          <cell r="I31">
            <v>320</v>
          </cell>
        </row>
        <row r="34">
          <cell r="E34">
            <v>6</v>
          </cell>
          <cell r="H34">
            <v>151</v>
          </cell>
          <cell r="I34">
            <v>157</v>
          </cell>
        </row>
        <row r="35">
          <cell r="E35">
            <v>4</v>
          </cell>
          <cell r="H35">
            <v>100</v>
          </cell>
          <cell r="I35">
            <v>105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17</v>
          </cell>
          <cell r="H38">
            <v>268</v>
          </cell>
          <cell r="I38">
            <v>285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2</v>
          </cell>
          <cell r="H51">
            <v>30</v>
          </cell>
          <cell r="I51">
            <v>32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</sheetData>
      <sheetData sheetId="12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28</v>
          </cell>
          <cell r="H14">
            <v>420</v>
          </cell>
          <cell r="I14">
            <v>448</v>
          </cell>
        </row>
        <row r="15">
          <cell r="E15">
            <v>10</v>
          </cell>
          <cell r="H15">
            <v>150</v>
          </cell>
          <cell r="I15">
            <v>160</v>
          </cell>
        </row>
        <row r="16">
          <cell r="E16">
            <v>14</v>
          </cell>
          <cell r="H16">
            <v>210</v>
          </cell>
          <cell r="I16">
            <v>224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73</v>
          </cell>
          <cell r="H21">
            <v>1095</v>
          </cell>
          <cell r="I21">
            <v>1168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72</v>
          </cell>
          <cell r="I29">
            <v>75</v>
          </cell>
        </row>
        <row r="30">
          <cell r="E30">
            <v>5</v>
          </cell>
          <cell r="H30">
            <v>124</v>
          </cell>
          <cell r="I30">
            <v>129</v>
          </cell>
        </row>
        <row r="31">
          <cell r="E31">
            <v>20</v>
          </cell>
          <cell r="H31">
            <v>300</v>
          </cell>
          <cell r="I31">
            <v>320</v>
          </cell>
        </row>
        <row r="34">
          <cell r="E34">
            <v>6</v>
          </cell>
          <cell r="H34">
            <v>152</v>
          </cell>
          <cell r="I34">
            <v>158</v>
          </cell>
        </row>
        <row r="35">
          <cell r="E35">
            <v>7</v>
          </cell>
          <cell r="H35">
            <v>173</v>
          </cell>
          <cell r="I35">
            <v>180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18</v>
          </cell>
          <cell r="H38">
            <v>296</v>
          </cell>
          <cell r="I38">
            <v>314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73</v>
          </cell>
          <cell r="I51">
            <v>77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13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3</v>
          </cell>
          <cell r="H10">
            <v>83</v>
          </cell>
          <cell r="I10">
            <v>86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28</v>
          </cell>
          <cell r="H14">
            <v>420</v>
          </cell>
          <cell r="I14">
            <v>448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19</v>
          </cell>
          <cell r="H16">
            <v>285</v>
          </cell>
          <cell r="I16">
            <v>304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88</v>
          </cell>
          <cell r="H21">
            <v>1320</v>
          </cell>
          <cell r="I21">
            <v>1408</v>
          </cell>
        </row>
        <row r="23">
          <cell r="E23">
            <v>0</v>
          </cell>
          <cell r="H23">
            <v>0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76</v>
          </cell>
          <cell r="I29">
            <v>79</v>
          </cell>
        </row>
        <row r="30">
          <cell r="E30">
            <v>5</v>
          </cell>
          <cell r="H30">
            <v>106</v>
          </cell>
          <cell r="I30">
            <v>111</v>
          </cell>
        </row>
        <row r="31">
          <cell r="E31">
            <v>21</v>
          </cell>
          <cell r="H31">
            <v>315</v>
          </cell>
          <cell r="I31">
            <v>336</v>
          </cell>
        </row>
        <row r="34">
          <cell r="E34">
            <v>6</v>
          </cell>
          <cell r="H34">
            <v>152</v>
          </cell>
          <cell r="I34">
            <v>158</v>
          </cell>
        </row>
        <row r="35">
          <cell r="E35">
            <v>7</v>
          </cell>
          <cell r="H35">
            <v>175</v>
          </cell>
          <cell r="I35">
            <v>182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19</v>
          </cell>
          <cell r="H38">
            <v>298</v>
          </cell>
          <cell r="I38">
            <v>317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2</v>
          </cell>
          <cell r="H51">
            <v>30</v>
          </cell>
          <cell r="I51">
            <v>32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14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3</v>
          </cell>
          <cell r="H10">
            <v>83</v>
          </cell>
          <cell r="I10">
            <v>86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28</v>
          </cell>
          <cell r="H14">
            <v>420</v>
          </cell>
          <cell r="I14">
            <v>448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19</v>
          </cell>
          <cell r="H16">
            <v>285</v>
          </cell>
          <cell r="I16">
            <v>304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2</v>
          </cell>
          <cell r="H19">
            <v>30</v>
          </cell>
          <cell r="I19">
            <v>32</v>
          </cell>
        </row>
        <row r="21">
          <cell r="E21">
            <v>101</v>
          </cell>
          <cell r="H21">
            <v>1545</v>
          </cell>
          <cell r="I21">
            <v>1647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4</v>
          </cell>
          <cell r="H29">
            <v>100</v>
          </cell>
          <cell r="I29">
            <v>104</v>
          </cell>
        </row>
        <row r="30">
          <cell r="E30">
            <v>6</v>
          </cell>
          <cell r="H30">
            <v>152</v>
          </cell>
          <cell r="I30">
            <v>158</v>
          </cell>
        </row>
        <row r="31">
          <cell r="E31">
            <v>23</v>
          </cell>
          <cell r="H31">
            <v>345</v>
          </cell>
          <cell r="I31">
            <v>368</v>
          </cell>
        </row>
        <row r="34">
          <cell r="E34">
            <v>6</v>
          </cell>
          <cell r="H34">
            <v>151</v>
          </cell>
          <cell r="I34">
            <v>157</v>
          </cell>
        </row>
        <row r="35">
          <cell r="E35">
            <v>8</v>
          </cell>
          <cell r="H35">
            <v>207</v>
          </cell>
          <cell r="I35">
            <v>215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19</v>
          </cell>
          <cell r="H38">
            <v>298</v>
          </cell>
          <cell r="I38">
            <v>317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2</v>
          </cell>
          <cell r="H51">
            <v>30</v>
          </cell>
          <cell r="I51">
            <v>32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</sheetData>
      <sheetData sheetId="15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4</v>
          </cell>
          <cell r="H10">
            <v>107</v>
          </cell>
          <cell r="I10">
            <v>111</v>
          </cell>
        </row>
        <row r="11">
          <cell r="E11">
            <v>1</v>
          </cell>
          <cell r="H11">
            <v>28</v>
          </cell>
          <cell r="I11">
            <v>29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28</v>
          </cell>
          <cell r="H14">
            <v>420</v>
          </cell>
          <cell r="I14">
            <v>448</v>
          </cell>
        </row>
        <row r="15">
          <cell r="E15">
            <v>10</v>
          </cell>
          <cell r="H15">
            <v>150</v>
          </cell>
          <cell r="I15">
            <v>160</v>
          </cell>
        </row>
        <row r="16">
          <cell r="E16">
            <v>16</v>
          </cell>
          <cell r="H16">
            <v>240</v>
          </cell>
          <cell r="I16">
            <v>256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0</v>
          </cell>
          <cell r="H18">
            <v>0</v>
          </cell>
          <cell r="I18">
            <v>0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98</v>
          </cell>
          <cell r="H21">
            <v>1500</v>
          </cell>
          <cell r="I21">
            <v>1599</v>
          </cell>
        </row>
        <row r="23">
          <cell r="E23">
            <v>0</v>
          </cell>
          <cell r="H23">
            <v>0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124</v>
          </cell>
          <cell r="I29">
            <v>129</v>
          </cell>
        </row>
        <row r="30">
          <cell r="E30">
            <v>5</v>
          </cell>
          <cell r="H30">
            <v>124</v>
          </cell>
          <cell r="I30">
            <v>129</v>
          </cell>
        </row>
        <row r="31">
          <cell r="E31">
            <v>26</v>
          </cell>
          <cell r="H31">
            <v>390</v>
          </cell>
          <cell r="I31">
            <v>416</v>
          </cell>
        </row>
        <row r="34">
          <cell r="E34">
            <v>5</v>
          </cell>
          <cell r="H34">
            <v>129</v>
          </cell>
          <cell r="I34">
            <v>134</v>
          </cell>
        </row>
        <row r="35">
          <cell r="E35">
            <v>8</v>
          </cell>
          <cell r="H35">
            <v>207</v>
          </cell>
          <cell r="I35">
            <v>215</v>
          </cell>
        </row>
        <row r="36">
          <cell r="E36">
            <v>1</v>
          </cell>
          <cell r="H36">
            <v>33</v>
          </cell>
          <cell r="I36">
            <v>35</v>
          </cell>
        </row>
        <row r="38">
          <cell r="E38">
            <v>21</v>
          </cell>
          <cell r="H38">
            <v>341</v>
          </cell>
          <cell r="I38">
            <v>362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5</v>
          </cell>
          <cell r="H51">
            <v>75</v>
          </cell>
          <cell r="I51">
            <v>80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16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5</v>
          </cell>
          <cell r="H10">
            <v>139</v>
          </cell>
          <cell r="I10">
            <v>144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27</v>
          </cell>
          <cell r="H14">
            <v>405</v>
          </cell>
          <cell r="I14">
            <v>432</v>
          </cell>
        </row>
        <row r="15">
          <cell r="E15">
            <v>15</v>
          </cell>
          <cell r="H15">
            <v>225</v>
          </cell>
          <cell r="I15">
            <v>240</v>
          </cell>
        </row>
        <row r="16">
          <cell r="E16">
            <v>14</v>
          </cell>
          <cell r="H16">
            <v>210</v>
          </cell>
          <cell r="I16">
            <v>224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2</v>
          </cell>
          <cell r="H18">
            <v>30</v>
          </cell>
          <cell r="I18">
            <v>32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113</v>
          </cell>
          <cell r="H21">
            <v>1815</v>
          </cell>
          <cell r="I21">
            <v>1932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76</v>
          </cell>
          <cell r="I29">
            <v>79</v>
          </cell>
        </row>
        <row r="30">
          <cell r="E30">
            <v>4</v>
          </cell>
          <cell r="H30">
            <v>87</v>
          </cell>
          <cell r="I30">
            <v>91</v>
          </cell>
        </row>
        <row r="31">
          <cell r="E31">
            <v>27</v>
          </cell>
          <cell r="H31">
            <v>405</v>
          </cell>
          <cell r="I31">
            <v>432</v>
          </cell>
        </row>
        <row r="34">
          <cell r="E34">
            <v>6</v>
          </cell>
          <cell r="H34">
            <v>159</v>
          </cell>
          <cell r="I34">
            <v>165</v>
          </cell>
        </row>
        <row r="35">
          <cell r="E35">
            <v>7</v>
          </cell>
          <cell r="H35">
            <v>188</v>
          </cell>
          <cell r="I35">
            <v>195</v>
          </cell>
        </row>
        <row r="36">
          <cell r="E36">
            <v>3</v>
          </cell>
          <cell r="H36">
            <v>94</v>
          </cell>
          <cell r="I36">
            <v>99</v>
          </cell>
        </row>
        <row r="38">
          <cell r="E38">
            <v>19</v>
          </cell>
          <cell r="H38">
            <v>324</v>
          </cell>
          <cell r="I38">
            <v>343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28</v>
          </cell>
          <cell r="I50">
            <v>29</v>
          </cell>
        </row>
        <row r="51">
          <cell r="E51">
            <v>6</v>
          </cell>
          <cell r="H51">
            <v>103</v>
          </cell>
          <cell r="I51">
            <v>109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17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3</v>
          </cell>
          <cell r="H10">
            <v>84</v>
          </cell>
          <cell r="I10">
            <v>87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51</v>
          </cell>
          <cell r="H14">
            <v>765</v>
          </cell>
          <cell r="I14">
            <v>816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13</v>
          </cell>
          <cell r="H16">
            <v>195</v>
          </cell>
          <cell r="I16">
            <v>208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72</v>
          </cell>
          <cell r="H21">
            <v>1080</v>
          </cell>
          <cell r="I21">
            <v>1152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54</v>
          </cell>
          <cell r="H29">
            <v>1384</v>
          </cell>
          <cell r="I29">
            <v>1438</v>
          </cell>
        </row>
        <row r="30">
          <cell r="E30">
            <v>6</v>
          </cell>
          <cell r="H30">
            <v>113</v>
          </cell>
          <cell r="I30">
            <v>119</v>
          </cell>
        </row>
        <row r="31">
          <cell r="E31">
            <v>23</v>
          </cell>
          <cell r="H31">
            <v>345</v>
          </cell>
          <cell r="I31">
            <v>368</v>
          </cell>
        </row>
        <row r="34">
          <cell r="E34">
            <v>21</v>
          </cell>
          <cell r="H34">
            <v>553</v>
          </cell>
          <cell r="I34">
            <v>575</v>
          </cell>
        </row>
        <row r="35">
          <cell r="E35">
            <v>6</v>
          </cell>
          <cell r="H35">
            <v>164</v>
          </cell>
          <cell r="I35">
            <v>170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16</v>
          </cell>
          <cell r="H38">
            <v>266</v>
          </cell>
          <cell r="I38">
            <v>282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73</v>
          </cell>
          <cell r="I51">
            <v>77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18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28</v>
          </cell>
          <cell r="I10">
            <v>29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25</v>
          </cell>
          <cell r="H14">
            <v>375</v>
          </cell>
          <cell r="I14">
            <v>400</v>
          </cell>
        </row>
        <row r="15">
          <cell r="E15">
            <v>7</v>
          </cell>
          <cell r="H15">
            <v>105</v>
          </cell>
          <cell r="I15">
            <v>112</v>
          </cell>
        </row>
        <row r="16">
          <cell r="E16">
            <v>14</v>
          </cell>
          <cell r="H16">
            <v>210</v>
          </cell>
          <cell r="I16">
            <v>224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69</v>
          </cell>
          <cell r="H21">
            <v>1035</v>
          </cell>
          <cell r="I21">
            <v>1104</v>
          </cell>
        </row>
        <row r="23">
          <cell r="E23">
            <v>0</v>
          </cell>
          <cell r="H23">
            <v>0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80</v>
          </cell>
          <cell r="I29">
            <v>83</v>
          </cell>
        </row>
        <row r="30">
          <cell r="E30">
            <v>4</v>
          </cell>
          <cell r="H30">
            <v>83</v>
          </cell>
          <cell r="I30">
            <v>87</v>
          </cell>
        </row>
        <row r="31">
          <cell r="E31">
            <v>20</v>
          </cell>
          <cell r="H31">
            <v>300</v>
          </cell>
          <cell r="I31">
            <v>320</v>
          </cell>
        </row>
        <row r="34">
          <cell r="E34">
            <v>5</v>
          </cell>
          <cell r="H34">
            <v>131</v>
          </cell>
          <cell r="I34">
            <v>136</v>
          </cell>
        </row>
        <row r="35">
          <cell r="E35">
            <v>6</v>
          </cell>
          <cell r="H35">
            <v>164</v>
          </cell>
          <cell r="I35">
            <v>170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17</v>
          </cell>
          <cell r="H38">
            <v>268</v>
          </cell>
          <cell r="I38">
            <v>285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58</v>
          </cell>
          <cell r="I51">
            <v>61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</sheetData>
      <sheetData sheetId="19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52</v>
          </cell>
          <cell r="I10">
            <v>54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29</v>
          </cell>
          <cell r="H14">
            <v>435</v>
          </cell>
          <cell r="I14">
            <v>464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19</v>
          </cell>
          <cell r="H16">
            <v>285</v>
          </cell>
          <cell r="I16">
            <v>304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74</v>
          </cell>
          <cell r="H21">
            <v>1110</v>
          </cell>
          <cell r="I21">
            <v>1184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84</v>
          </cell>
          <cell r="I29">
            <v>87</v>
          </cell>
        </row>
        <row r="30">
          <cell r="E30">
            <v>4</v>
          </cell>
          <cell r="H30">
            <v>104</v>
          </cell>
          <cell r="I30">
            <v>108</v>
          </cell>
        </row>
        <row r="31">
          <cell r="E31">
            <v>21</v>
          </cell>
          <cell r="H31">
            <v>315</v>
          </cell>
          <cell r="I31">
            <v>336</v>
          </cell>
        </row>
        <row r="34">
          <cell r="E34">
            <v>5</v>
          </cell>
          <cell r="H34">
            <v>129</v>
          </cell>
          <cell r="I34">
            <v>134</v>
          </cell>
        </row>
        <row r="35">
          <cell r="E35">
            <v>4</v>
          </cell>
          <cell r="H35">
            <v>102</v>
          </cell>
          <cell r="I35">
            <v>106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16</v>
          </cell>
          <cell r="H38">
            <v>253</v>
          </cell>
          <cell r="I38">
            <v>269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45</v>
          </cell>
          <cell r="I51">
            <v>48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20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4</v>
          </cell>
          <cell r="H10">
            <v>107</v>
          </cell>
          <cell r="I10">
            <v>111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25</v>
          </cell>
          <cell r="H14">
            <v>375</v>
          </cell>
          <cell r="I14">
            <v>400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16</v>
          </cell>
          <cell r="H16">
            <v>240</v>
          </cell>
          <cell r="I16">
            <v>256</v>
          </cell>
        </row>
        <row r="17">
          <cell r="E17">
            <v>0</v>
          </cell>
          <cell r="H17">
            <v>0</v>
          </cell>
          <cell r="I17">
            <v>0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75</v>
          </cell>
          <cell r="H21">
            <v>1155</v>
          </cell>
          <cell r="I21">
            <v>1231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4</v>
          </cell>
          <cell r="H29">
            <v>100</v>
          </cell>
          <cell r="I29">
            <v>104</v>
          </cell>
        </row>
        <row r="30">
          <cell r="E30">
            <v>4</v>
          </cell>
          <cell r="H30">
            <v>78</v>
          </cell>
          <cell r="I30">
            <v>82</v>
          </cell>
        </row>
        <row r="31">
          <cell r="E31">
            <v>22</v>
          </cell>
          <cell r="H31">
            <v>330</v>
          </cell>
          <cell r="I31">
            <v>352</v>
          </cell>
        </row>
        <row r="34">
          <cell r="E34">
            <v>6</v>
          </cell>
          <cell r="H34">
            <v>149</v>
          </cell>
          <cell r="I34">
            <v>155</v>
          </cell>
        </row>
        <row r="35">
          <cell r="E35">
            <v>8</v>
          </cell>
          <cell r="H35">
            <v>208</v>
          </cell>
          <cell r="I35">
            <v>216</v>
          </cell>
        </row>
        <row r="36">
          <cell r="E36">
            <v>1</v>
          </cell>
          <cell r="H36">
            <v>33</v>
          </cell>
          <cell r="I36">
            <v>35</v>
          </cell>
        </row>
        <row r="38">
          <cell r="E38">
            <v>18</v>
          </cell>
          <cell r="H38">
            <v>283</v>
          </cell>
          <cell r="I38">
            <v>301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6</v>
          </cell>
          <cell r="H51">
            <v>90</v>
          </cell>
          <cell r="I51">
            <v>96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2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4</v>
          </cell>
          <cell r="H10">
            <v>108</v>
          </cell>
          <cell r="I10">
            <v>112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24</v>
          </cell>
          <cell r="H14">
            <v>360</v>
          </cell>
          <cell r="I14">
            <v>384</v>
          </cell>
        </row>
        <row r="15">
          <cell r="E15">
            <v>10</v>
          </cell>
          <cell r="H15">
            <v>150</v>
          </cell>
          <cell r="I15">
            <v>160</v>
          </cell>
        </row>
        <row r="16">
          <cell r="E16">
            <v>18</v>
          </cell>
          <cell r="H16">
            <v>270</v>
          </cell>
          <cell r="I16">
            <v>288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2</v>
          </cell>
          <cell r="H18">
            <v>30</v>
          </cell>
          <cell r="I18">
            <v>32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105</v>
          </cell>
          <cell r="H21">
            <v>1605</v>
          </cell>
          <cell r="I21">
            <v>1711</v>
          </cell>
        </row>
        <row r="23">
          <cell r="E23">
            <v>0</v>
          </cell>
          <cell r="H23">
            <v>0</v>
          </cell>
        </row>
        <row r="25">
          <cell r="E25">
            <v>0</v>
          </cell>
          <cell r="H25">
            <v>0</v>
          </cell>
          <cell r="I25">
            <v>0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76</v>
          </cell>
          <cell r="I29">
            <v>79</v>
          </cell>
        </row>
        <row r="30">
          <cell r="E30">
            <v>3</v>
          </cell>
          <cell r="H30">
            <v>59</v>
          </cell>
          <cell r="I30">
            <v>62</v>
          </cell>
        </row>
        <row r="31">
          <cell r="E31">
            <v>24</v>
          </cell>
          <cell r="H31">
            <v>360</v>
          </cell>
          <cell r="I31">
            <v>384</v>
          </cell>
        </row>
        <row r="34">
          <cell r="E34">
            <v>5</v>
          </cell>
          <cell r="H34">
            <v>122</v>
          </cell>
          <cell r="I34">
            <v>127</v>
          </cell>
        </row>
        <row r="35">
          <cell r="E35">
            <v>8</v>
          </cell>
          <cell r="H35">
            <v>203</v>
          </cell>
          <cell r="I35">
            <v>211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19</v>
          </cell>
          <cell r="H38">
            <v>298</v>
          </cell>
          <cell r="I38">
            <v>317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60</v>
          </cell>
          <cell r="I51">
            <v>64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</sheetData>
      <sheetData sheetId="22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52</v>
          </cell>
          <cell r="I10">
            <v>54</v>
          </cell>
        </row>
        <row r="11">
          <cell r="E11">
            <v>1</v>
          </cell>
          <cell r="H11">
            <v>28</v>
          </cell>
          <cell r="I11">
            <v>29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26</v>
          </cell>
          <cell r="H14">
            <v>390</v>
          </cell>
          <cell r="I14">
            <v>416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18</v>
          </cell>
          <cell r="H16">
            <v>270</v>
          </cell>
          <cell r="I16">
            <v>288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98</v>
          </cell>
          <cell r="H21">
            <v>1500</v>
          </cell>
          <cell r="I21">
            <v>1599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76</v>
          </cell>
          <cell r="I29">
            <v>79</v>
          </cell>
        </row>
        <row r="30">
          <cell r="E30">
            <v>6</v>
          </cell>
          <cell r="H30">
            <v>117</v>
          </cell>
          <cell r="I30">
            <v>123</v>
          </cell>
        </row>
        <row r="31">
          <cell r="E31">
            <v>23</v>
          </cell>
          <cell r="H31">
            <v>345</v>
          </cell>
          <cell r="I31">
            <v>368</v>
          </cell>
        </row>
        <row r="34">
          <cell r="E34">
            <v>6</v>
          </cell>
          <cell r="H34">
            <v>149</v>
          </cell>
          <cell r="I34">
            <v>155</v>
          </cell>
        </row>
        <row r="35">
          <cell r="E35">
            <v>8</v>
          </cell>
          <cell r="H35">
            <v>194</v>
          </cell>
          <cell r="I35">
            <v>202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18</v>
          </cell>
          <cell r="H38">
            <v>296</v>
          </cell>
          <cell r="I38">
            <v>314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73</v>
          </cell>
          <cell r="I51">
            <v>77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23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4</v>
          </cell>
          <cell r="H10">
            <v>107</v>
          </cell>
          <cell r="I10">
            <v>111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25</v>
          </cell>
          <cell r="H14">
            <v>375</v>
          </cell>
          <cell r="I14">
            <v>400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20</v>
          </cell>
          <cell r="H16">
            <v>300</v>
          </cell>
          <cell r="I16">
            <v>320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2</v>
          </cell>
          <cell r="H19">
            <v>30</v>
          </cell>
          <cell r="I19">
            <v>32</v>
          </cell>
        </row>
        <row r="21">
          <cell r="E21">
            <v>112</v>
          </cell>
          <cell r="H21">
            <v>1770</v>
          </cell>
          <cell r="I21">
            <v>1885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56</v>
          </cell>
          <cell r="I29">
            <v>58</v>
          </cell>
        </row>
        <row r="30">
          <cell r="E30">
            <v>7</v>
          </cell>
          <cell r="H30">
            <v>132</v>
          </cell>
          <cell r="I30">
            <v>139</v>
          </cell>
        </row>
        <row r="31">
          <cell r="E31">
            <v>25</v>
          </cell>
          <cell r="H31">
            <v>375</v>
          </cell>
          <cell r="I31">
            <v>400</v>
          </cell>
        </row>
        <row r="34">
          <cell r="E34">
            <v>6</v>
          </cell>
          <cell r="H34">
            <v>158</v>
          </cell>
          <cell r="I34">
            <v>164</v>
          </cell>
        </row>
        <row r="35">
          <cell r="E35">
            <v>7</v>
          </cell>
          <cell r="H35">
            <v>177</v>
          </cell>
          <cell r="I35">
            <v>184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20</v>
          </cell>
          <cell r="H38">
            <v>326</v>
          </cell>
          <cell r="I38">
            <v>346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1</v>
          </cell>
          <cell r="H50">
            <v>28</v>
          </cell>
          <cell r="I50">
            <v>29</v>
          </cell>
        </row>
        <row r="51">
          <cell r="E51">
            <v>6</v>
          </cell>
          <cell r="H51">
            <v>90</v>
          </cell>
          <cell r="I51">
            <v>96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24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52</v>
          </cell>
          <cell r="I10">
            <v>54</v>
          </cell>
        </row>
        <row r="11">
          <cell r="E11">
            <v>1</v>
          </cell>
          <cell r="H11">
            <v>28</v>
          </cell>
          <cell r="I11">
            <v>29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23</v>
          </cell>
          <cell r="H14">
            <v>345</v>
          </cell>
          <cell r="I14">
            <v>368</v>
          </cell>
        </row>
        <row r="15">
          <cell r="E15">
            <v>9</v>
          </cell>
          <cell r="H15">
            <v>135</v>
          </cell>
          <cell r="I15">
            <v>144</v>
          </cell>
        </row>
        <row r="16">
          <cell r="E16">
            <v>18</v>
          </cell>
          <cell r="H16">
            <v>270</v>
          </cell>
          <cell r="I16">
            <v>288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2</v>
          </cell>
          <cell r="H19">
            <v>30</v>
          </cell>
          <cell r="I19">
            <v>32</v>
          </cell>
        </row>
        <row r="21">
          <cell r="E21">
            <v>89</v>
          </cell>
          <cell r="H21">
            <v>1335</v>
          </cell>
          <cell r="I21">
            <v>1424</v>
          </cell>
        </row>
        <row r="23">
          <cell r="E23">
            <v>0</v>
          </cell>
          <cell r="H23">
            <v>0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56</v>
          </cell>
          <cell r="I29">
            <v>58</v>
          </cell>
        </row>
        <row r="30">
          <cell r="E30">
            <v>2</v>
          </cell>
          <cell r="H30">
            <v>44</v>
          </cell>
          <cell r="I30">
            <v>46</v>
          </cell>
        </row>
        <row r="31">
          <cell r="E31">
            <v>21</v>
          </cell>
          <cell r="H31">
            <v>315</v>
          </cell>
          <cell r="I31">
            <v>336</v>
          </cell>
        </row>
        <row r="34">
          <cell r="E34">
            <v>6</v>
          </cell>
          <cell r="H34">
            <v>150</v>
          </cell>
          <cell r="I34">
            <v>156</v>
          </cell>
        </row>
        <row r="35">
          <cell r="E35">
            <v>6</v>
          </cell>
          <cell r="H35">
            <v>164</v>
          </cell>
          <cell r="I35">
            <v>170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16</v>
          </cell>
          <cell r="H38">
            <v>240</v>
          </cell>
          <cell r="I38">
            <v>256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45</v>
          </cell>
          <cell r="I51">
            <v>48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</sheetData>
      <sheetData sheetId="25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25</v>
          </cell>
          <cell r="H14">
            <v>375</v>
          </cell>
          <cell r="I14">
            <v>400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15</v>
          </cell>
          <cell r="H16">
            <v>225</v>
          </cell>
          <cell r="I16">
            <v>240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74</v>
          </cell>
          <cell r="H21">
            <v>1110</v>
          </cell>
          <cell r="I21">
            <v>1184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80</v>
          </cell>
          <cell r="I29">
            <v>83</v>
          </cell>
        </row>
        <row r="30">
          <cell r="E30">
            <v>5</v>
          </cell>
          <cell r="H30">
            <v>98</v>
          </cell>
          <cell r="I30">
            <v>103</v>
          </cell>
        </row>
        <row r="31">
          <cell r="E31">
            <v>20</v>
          </cell>
          <cell r="H31">
            <v>300</v>
          </cell>
          <cell r="I31">
            <v>320</v>
          </cell>
        </row>
        <row r="34">
          <cell r="E34">
            <v>5</v>
          </cell>
          <cell r="H34">
            <v>130</v>
          </cell>
          <cell r="I34">
            <v>135</v>
          </cell>
        </row>
        <row r="35">
          <cell r="E35">
            <v>8</v>
          </cell>
          <cell r="H35">
            <v>201</v>
          </cell>
          <cell r="I35">
            <v>209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17</v>
          </cell>
          <cell r="H38">
            <v>268</v>
          </cell>
          <cell r="I38">
            <v>285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2</v>
          </cell>
          <cell r="H51">
            <v>30</v>
          </cell>
          <cell r="I51">
            <v>32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26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18</v>
          </cell>
          <cell r="H14">
            <v>270</v>
          </cell>
          <cell r="I14">
            <v>288</v>
          </cell>
        </row>
        <row r="15">
          <cell r="E15">
            <v>9</v>
          </cell>
          <cell r="H15">
            <v>135</v>
          </cell>
          <cell r="I15">
            <v>144</v>
          </cell>
        </row>
        <row r="16">
          <cell r="E16">
            <v>21</v>
          </cell>
          <cell r="H16">
            <v>315</v>
          </cell>
          <cell r="I16">
            <v>336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71</v>
          </cell>
          <cell r="H21">
            <v>1095</v>
          </cell>
          <cell r="I21">
            <v>1167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52</v>
          </cell>
          <cell r="I29">
            <v>54</v>
          </cell>
        </row>
        <row r="30">
          <cell r="E30">
            <v>5</v>
          </cell>
          <cell r="H30">
            <v>111</v>
          </cell>
          <cell r="I30">
            <v>116</v>
          </cell>
        </row>
        <row r="31">
          <cell r="E31">
            <v>20</v>
          </cell>
          <cell r="H31">
            <v>300</v>
          </cell>
          <cell r="I31">
            <v>320</v>
          </cell>
        </row>
        <row r="34">
          <cell r="E34">
            <v>6</v>
          </cell>
          <cell r="H34">
            <v>149</v>
          </cell>
          <cell r="I34">
            <v>155</v>
          </cell>
        </row>
        <row r="35">
          <cell r="E35">
            <v>9</v>
          </cell>
          <cell r="H35">
            <v>229</v>
          </cell>
          <cell r="I35">
            <v>238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16</v>
          </cell>
          <cell r="H38">
            <v>240</v>
          </cell>
          <cell r="I38">
            <v>256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45</v>
          </cell>
          <cell r="I51">
            <v>48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27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52</v>
          </cell>
          <cell r="I10">
            <v>54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26</v>
          </cell>
          <cell r="H14">
            <v>390</v>
          </cell>
          <cell r="I14">
            <v>416</v>
          </cell>
        </row>
        <row r="15">
          <cell r="E15">
            <v>10</v>
          </cell>
          <cell r="H15">
            <v>150</v>
          </cell>
          <cell r="I15">
            <v>160</v>
          </cell>
        </row>
        <row r="16">
          <cell r="E16">
            <v>19</v>
          </cell>
          <cell r="H16">
            <v>285</v>
          </cell>
          <cell r="I16">
            <v>304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85</v>
          </cell>
          <cell r="H21">
            <v>1275</v>
          </cell>
          <cell r="I21">
            <v>1360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56</v>
          </cell>
          <cell r="I29">
            <v>58</v>
          </cell>
        </row>
        <row r="30">
          <cell r="E30">
            <v>5</v>
          </cell>
          <cell r="H30">
            <v>98</v>
          </cell>
          <cell r="I30">
            <v>103</v>
          </cell>
        </row>
        <row r="31">
          <cell r="E31">
            <v>21</v>
          </cell>
          <cell r="H31">
            <v>315</v>
          </cell>
          <cell r="I31">
            <v>336</v>
          </cell>
        </row>
        <row r="34">
          <cell r="E34">
            <v>6</v>
          </cell>
          <cell r="H34">
            <v>151</v>
          </cell>
          <cell r="I34">
            <v>157</v>
          </cell>
        </row>
        <row r="35">
          <cell r="E35">
            <v>6</v>
          </cell>
          <cell r="H35">
            <v>151</v>
          </cell>
          <cell r="I35">
            <v>157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18</v>
          </cell>
          <cell r="H38">
            <v>270</v>
          </cell>
          <cell r="I38">
            <v>288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60</v>
          </cell>
          <cell r="I51">
            <v>64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28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51</v>
          </cell>
          <cell r="I10">
            <v>53</v>
          </cell>
        </row>
        <row r="11">
          <cell r="E11">
            <v>1</v>
          </cell>
          <cell r="H11">
            <v>28</v>
          </cell>
          <cell r="I11">
            <v>29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25</v>
          </cell>
          <cell r="H14">
            <v>375</v>
          </cell>
          <cell r="I14">
            <v>400</v>
          </cell>
        </row>
        <row r="15">
          <cell r="E15">
            <v>15</v>
          </cell>
          <cell r="H15">
            <v>225</v>
          </cell>
          <cell r="I15">
            <v>240</v>
          </cell>
        </row>
        <row r="16">
          <cell r="E16">
            <v>16</v>
          </cell>
          <cell r="H16">
            <v>240</v>
          </cell>
          <cell r="I16">
            <v>256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100</v>
          </cell>
          <cell r="H21">
            <v>1500</v>
          </cell>
          <cell r="I21">
            <v>1600</v>
          </cell>
        </row>
        <row r="23">
          <cell r="E23">
            <v>0</v>
          </cell>
          <cell r="H23">
            <v>0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52</v>
          </cell>
          <cell r="I29">
            <v>54</v>
          </cell>
        </row>
        <row r="30">
          <cell r="E30">
            <v>7</v>
          </cell>
          <cell r="H30">
            <v>168</v>
          </cell>
          <cell r="I30">
            <v>175</v>
          </cell>
        </row>
        <row r="31">
          <cell r="E31">
            <v>23</v>
          </cell>
          <cell r="H31">
            <v>345</v>
          </cell>
          <cell r="I31">
            <v>368</v>
          </cell>
        </row>
        <row r="34">
          <cell r="E34">
            <v>6</v>
          </cell>
          <cell r="H34">
            <v>151</v>
          </cell>
          <cell r="I34">
            <v>157</v>
          </cell>
        </row>
        <row r="35">
          <cell r="E35">
            <v>6</v>
          </cell>
          <cell r="H35">
            <v>145</v>
          </cell>
          <cell r="I35">
            <v>151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18</v>
          </cell>
          <cell r="H38">
            <v>270</v>
          </cell>
          <cell r="I38">
            <v>288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2</v>
          </cell>
          <cell r="H51">
            <v>30</v>
          </cell>
          <cell r="I51">
            <v>32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</sheetData>
      <sheetData sheetId="29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1</v>
          </cell>
          <cell r="H11">
            <v>28</v>
          </cell>
          <cell r="I11">
            <v>29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26</v>
          </cell>
          <cell r="H14">
            <v>390</v>
          </cell>
          <cell r="I14">
            <v>416</v>
          </cell>
        </row>
        <row r="15">
          <cell r="E15">
            <v>10</v>
          </cell>
          <cell r="H15">
            <v>150</v>
          </cell>
          <cell r="I15">
            <v>160</v>
          </cell>
        </row>
        <row r="16">
          <cell r="E16">
            <v>16</v>
          </cell>
          <cell r="H16">
            <v>240</v>
          </cell>
          <cell r="I16">
            <v>256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0</v>
          </cell>
          <cell r="H18">
            <v>0</v>
          </cell>
          <cell r="I18">
            <v>0</v>
          </cell>
        </row>
        <row r="19">
          <cell r="E19">
            <v>2</v>
          </cell>
          <cell r="H19">
            <v>30</v>
          </cell>
          <cell r="I19">
            <v>32</v>
          </cell>
        </row>
        <row r="21">
          <cell r="E21">
            <v>100</v>
          </cell>
          <cell r="H21">
            <v>1500</v>
          </cell>
          <cell r="I21">
            <v>1600</v>
          </cell>
        </row>
        <row r="23">
          <cell r="E23">
            <v>0</v>
          </cell>
          <cell r="H23">
            <v>0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44</v>
          </cell>
          <cell r="I29">
            <v>46</v>
          </cell>
        </row>
        <row r="30">
          <cell r="E30">
            <v>7</v>
          </cell>
          <cell r="H30">
            <v>168</v>
          </cell>
          <cell r="I30">
            <v>175</v>
          </cell>
        </row>
        <row r="31">
          <cell r="E31">
            <v>24</v>
          </cell>
          <cell r="H31">
            <v>360</v>
          </cell>
          <cell r="I31">
            <v>384</v>
          </cell>
        </row>
        <row r="34">
          <cell r="E34">
            <v>6</v>
          </cell>
          <cell r="H34">
            <v>157</v>
          </cell>
          <cell r="I34">
            <v>163</v>
          </cell>
        </row>
        <row r="35">
          <cell r="E35">
            <v>5</v>
          </cell>
          <cell r="H35">
            <v>136</v>
          </cell>
          <cell r="I35">
            <v>141</v>
          </cell>
        </row>
        <row r="36">
          <cell r="E36">
            <v>2</v>
          </cell>
          <cell r="H36">
            <v>57</v>
          </cell>
          <cell r="I36">
            <v>60</v>
          </cell>
        </row>
        <row r="38">
          <cell r="E38">
            <v>20</v>
          </cell>
          <cell r="H38">
            <v>326</v>
          </cell>
          <cell r="I38">
            <v>346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1</v>
          </cell>
          <cell r="H51">
            <v>15</v>
          </cell>
          <cell r="I51">
            <v>16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30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52</v>
          </cell>
          <cell r="I10">
            <v>54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28</v>
          </cell>
          <cell r="H14">
            <v>420</v>
          </cell>
          <cell r="I14">
            <v>448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22</v>
          </cell>
          <cell r="H16">
            <v>330</v>
          </cell>
          <cell r="I16">
            <v>352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2</v>
          </cell>
          <cell r="H18">
            <v>30</v>
          </cell>
          <cell r="I18">
            <v>32</v>
          </cell>
        </row>
        <row r="19">
          <cell r="E19">
            <v>3</v>
          </cell>
          <cell r="H19">
            <v>45</v>
          </cell>
          <cell r="I19">
            <v>48</v>
          </cell>
        </row>
        <row r="21">
          <cell r="E21">
            <v>117</v>
          </cell>
          <cell r="H21">
            <v>1815</v>
          </cell>
          <cell r="I21">
            <v>1934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1</v>
          </cell>
          <cell r="H29">
            <v>28</v>
          </cell>
          <cell r="I29">
            <v>29</v>
          </cell>
        </row>
        <row r="30">
          <cell r="E30">
            <v>8</v>
          </cell>
          <cell r="H30">
            <v>196</v>
          </cell>
          <cell r="I30">
            <v>204</v>
          </cell>
        </row>
        <row r="31">
          <cell r="E31">
            <v>24</v>
          </cell>
          <cell r="H31">
            <v>360</v>
          </cell>
          <cell r="I31">
            <v>384</v>
          </cell>
        </row>
        <row r="34">
          <cell r="E34">
            <v>5</v>
          </cell>
          <cell r="H34">
            <v>123</v>
          </cell>
          <cell r="I34">
            <v>128</v>
          </cell>
        </row>
        <row r="35">
          <cell r="E35">
            <v>7</v>
          </cell>
          <cell r="H35">
            <v>186</v>
          </cell>
          <cell r="I35">
            <v>193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21</v>
          </cell>
          <cell r="H38">
            <v>354</v>
          </cell>
          <cell r="I38">
            <v>375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28</v>
          </cell>
          <cell r="I50">
            <v>29</v>
          </cell>
        </row>
        <row r="51">
          <cell r="E51">
            <v>4</v>
          </cell>
          <cell r="H51">
            <v>60</v>
          </cell>
          <cell r="I51">
            <v>64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3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26</v>
          </cell>
          <cell r="H14">
            <v>390</v>
          </cell>
          <cell r="I14">
            <v>416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15</v>
          </cell>
          <cell r="H16">
            <v>225</v>
          </cell>
          <cell r="I16">
            <v>240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81</v>
          </cell>
          <cell r="H21">
            <v>1215</v>
          </cell>
          <cell r="I21">
            <v>1296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1</v>
          </cell>
          <cell r="H29">
            <v>28</v>
          </cell>
          <cell r="I29">
            <v>29</v>
          </cell>
        </row>
        <row r="30">
          <cell r="E30">
            <v>5</v>
          </cell>
          <cell r="H30">
            <v>120</v>
          </cell>
          <cell r="I30">
            <v>125</v>
          </cell>
        </row>
        <row r="31">
          <cell r="E31">
            <v>21</v>
          </cell>
          <cell r="H31">
            <v>315</v>
          </cell>
          <cell r="I31">
            <v>336</v>
          </cell>
        </row>
        <row r="34">
          <cell r="E34">
            <v>6</v>
          </cell>
          <cell r="H34">
            <v>149</v>
          </cell>
          <cell r="I34">
            <v>155</v>
          </cell>
        </row>
        <row r="35">
          <cell r="E35">
            <v>7</v>
          </cell>
          <cell r="H35">
            <v>166</v>
          </cell>
          <cell r="I35">
            <v>173</v>
          </cell>
        </row>
        <row r="36">
          <cell r="E36">
            <v>3</v>
          </cell>
          <cell r="H36">
            <v>89</v>
          </cell>
          <cell r="I36">
            <v>93</v>
          </cell>
        </row>
        <row r="38">
          <cell r="E38">
            <v>16</v>
          </cell>
          <cell r="H38">
            <v>266</v>
          </cell>
          <cell r="I38">
            <v>282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45</v>
          </cell>
          <cell r="I51">
            <v>48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</sheetData>
      <sheetData sheetId="32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H12">
            <v>32</v>
          </cell>
          <cell r="I12">
            <v>34</v>
          </cell>
        </row>
        <row r="14">
          <cell r="E14">
            <v>26</v>
          </cell>
          <cell r="H14">
            <v>390</v>
          </cell>
          <cell r="I14">
            <v>416</v>
          </cell>
        </row>
        <row r="15">
          <cell r="E15">
            <v>10</v>
          </cell>
          <cell r="H15">
            <v>150</v>
          </cell>
          <cell r="I15">
            <v>160</v>
          </cell>
        </row>
        <row r="16">
          <cell r="E16">
            <v>13</v>
          </cell>
          <cell r="H16">
            <v>195</v>
          </cell>
          <cell r="I16">
            <v>208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2</v>
          </cell>
          <cell r="H19">
            <v>30</v>
          </cell>
          <cell r="I19">
            <v>32</v>
          </cell>
        </row>
        <row r="21">
          <cell r="E21">
            <v>72</v>
          </cell>
          <cell r="H21">
            <v>1080</v>
          </cell>
          <cell r="I21">
            <v>1152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52</v>
          </cell>
          <cell r="I29">
            <v>54</v>
          </cell>
        </row>
        <row r="30">
          <cell r="E30">
            <v>5</v>
          </cell>
          <cell r="H30">
            <v>120</v>
          </cell>
          <cell r="I30">
            <v>125</v>
          </cell>
        </row>
        <row r="31">
          <cell r="E31">
            <v>20</v>
          </cell>
          <cell r="H31">
            <v>300</v>
          </cell>
          <cell r="I31">
            <v>320</v>
          </cell>
        </row>
        <row r="34">
          <cell r="E34">
            <v>6</v>
          </cell>
          <cell r="H34">
            <v>141</v>
          </cell>
          <cell r="I34">
            <v>147</v>
          </cell>
        </row>
        <row r="35">
          <cell r="E35">
            <v>9</v>
          </cell>
          <cell r="H35">
            <v>216</v>
          </cell>
          <cell r="I35">
            <v>225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18</v>
          </cell>
          <cell r="H38">
            <v>283</v>
          </cell>
          <cell r="I38">
            <v>301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45</v>
          </cell>
          <cell r="I51">
            <v>48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  <sheetData sheetId="33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0</v>
          </cell>
          <cell r="H10">
            <v>0</v>
          </cell>
          <cell r="I10">
            <v>0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H12">
            <v>32</v>
          </cell>
          <cell r="I12">
            <v>34</v>
          </cell>
        </row>
        <row r="14">
          <cell r="E14">
            <v>25</v>
          </cell>
          <cell r="H14">
            <v>375</v>
          </cell>
          <cell r="I14">
            <v>400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14</v>
          </cell>
          <cell r="H16">
            <v>210</v>
          </cell>
          <cell r="I16">
            <v>224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71</v>
          </cell>
          <cell r="H21">
            <v>1065</v>
          </cell>
          <cell r="I21">
            <v>1136</v>
          </cell>
        </row>
        <row r="23">
          <cell r="E23">
            <v>0</v>
          </cell>
          <cell r="H23">
            <v>0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56</v>
          </cell>
          <cell r="I29">
            <v>58</v>
          </cell>
        </row>
        <row r="30">
          <cell r="E30">
            <v>4</v>
          </cell>
          <cell r="H30">
            <v>96</v>
          </cell>
          <cell r="I30">
            <v>100</v>
          </cell>
        </row>
        <row r="31">
          <cell r="E31">
            <v>20</v>
          </cell>
          <cell r="H31">
            <v>300</v>
          </cell>
          <cell r="I31">
            <v>320</v>
          </cell>
        </row>
        <row r="34">
          <cell r="E34">
            <v>6</v>
          </cell>
          <cell r="H34">
            <v>149</v>
          </cell>
          <cell r="I34">
            <v>155</v>
          </cell>
        </row>
        <row r="35">
          <cell r="E35">
            <v>6</v>
          </cell>
          <cell r="H35">
            <v>164</v>
          </cell>
          <cell r="I35">
            <v>170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17</v>
          </cell>
          <cell r="H38">
            <v>268</v>
          </cell>
          <cell r="I38">
            <v>285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60</v>
          </cell>
          <cell r="I51">
            <v>64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BC SỞ GTVT "/>
      <sheetName val="BC P-KHDT"/>
      <sheetName val="BÁO CÁO THÁNG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 refreshError="1"/>
      <sheetData sheetId="1">
        <row r="28">
          <cell r="I28">
            <v>8238</v>
          </cell>
        </row>
      </sheetData>
      <sheetData sheetId="2" refreshError="1"/>
      <sheetData sheetId="3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4</v>
          </cell>
          <cell r="H10">
            <v>107</v>
          </cell>
          <cell r="I10">
            <v>111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28</v>
          </cell>
          <cell r="H14">
            <v>420</v>
          </cell>
          <cell r="I14">
            <v>448</v>
          </cell>
        </row>
        <row r="15">
          <cell r="E15">
            <v>10</v>
          </cell>
          <cell r="H15">
            <v>150</v>
          </cell>
          <cell r="I15">
            <v>160</v>
          </cell>
        </row>
        <row r="16">
          <cell r="E16">
            <v>16</v>
          </cell>
          <cell r="H16">
            <v>240</v>
          </cell>
          <cell r="I16">
            <v>256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2</v>
          </cell>
          <cell r="H19">
            <v>30</v>
          </cell>
          <cell r="I19">
            <v>32</v>
          </cell>
        </row>
        <row r="21">
          <cell r="E21">
            <v>94</v>
          </cell>
          <cell r="H21">
            <v>1440</v>
          </cell>
          <cell r="I21">
            <v>1535</v>
          </cell>
        </row>
        <row r="23">
          <cell r="E23">
            <v>0</v>
          </cell>
          <cell r="H23">
            <v>0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1</v>
          </cell>
          <cell r="H29">
            <v>28</v>
          </cell>
          <cell r="I29">
            <v>29</v>
          </cell>
        </row>
        <row r="30">
          <cell r="E30">
            <v>4</v>
          </cell>
          <cell r="H30">
            <v>87</v>
          </cell>
          <cell r="I30">
            <v>91</v>
          </cell>
        </row>
        <row r="31">
          <cell r="E31">
            <v>24</v>
          </cell>
          <cell r="H31">
            <v>360</v>
          </cell>
          <cell r="I31">
            <v>384</v>
          </cell>
        </row>
        <row r="34">
          <cell r="E34">
            <v>6</v>
          </cell>
          <cell r="H34">
            <v>152</v>
          </cell>
          <cell r="I34">
            <v>158</v>
          </cell>
        </row>
        <row r="35">
          <cell r="E35">
            <v>7</v>
          </cell>
          <cell r="H35">
            <v>186</v>
          </cell>
          <cell r="I35">
            <v>193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20</v>
          </cell>
          <cell r="H38">
            <v>313</v>
          </cell>
          <cell r="I38">
            <v>333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73</v>
          </cell>
          <cell r="I51">
            <v>77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4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3</v>
          </cell>
          <cell r="H10">
            <v>78</v>
          </cell>
          <cell r="I10">
            <v>81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29</v>
          </cell>
          <cell r="H14">
            <v>435</v>
          </cell>
          <cell r="I14">
            <v>464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16</v>
          </cell>
          <cell r="H16">
            <v>240</v>
          </cell>
          <cell r="I16">
            <v>256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2</v>
          </cell>
          <cell r="H18">
            <v>30</v>
          </cell>
          <cell r="I18">
            <v>32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97</v>
          </cell>
          <cell r="H21">
            <v>1515</v>
          </cell>
          <cell r="I21">
            <v>1614</v>
          </cell>
        </row>
        <row r="23">
          <cell r="E23">
            <v>0</v>
          </cell>
          <cell r="H23">
            <v>0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76</v>
          </cell>
          <cell r="I29">
            <v>79</v>
          </cell>
        </row>
        <row r="30">
          <cell r="E30">
            <v>7</v>
          </cell>
          <cell r="H30">
            <v>158</v>
          </cell>
          <cell r="I30">
            <v>165</v>
          </cell>
        </row>
        <row r="31">
          <cell r="E31">
            <v>22</v>
          </cell>
          <cell r="H31">
            <v>330</v>
          </cell>
          <cell r="I31">
            <v>352</v>
          </cell>
        </row>
        <row r="34">
          <cell r="E34">
            <v>5</v>
          </cell>
          <cell r="H34">
            <v>129</v>
          </cell>
          <cell r="I34">
            <v>134</v>
          </cell>
        </row>
        <row r="35">
          <cell r="E35">
            <v>8</v>
          </cell>
          <cell r="H35">
            <v>201</v>
          </cell>
          <cell r="I35">
            <v>209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17</v>
          </cell>
          <cell r="H38">
            <v>268</v>
          </cell>
          <cell r="I38">
            <v>285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2</v>
          </cell>
          <cell r="H51">
            <v>30</v>
          </cell>
          <cell r="I51">
            <v>32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5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52</v>
          </cell>
          <cell r="I10">
            <v>54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21</v>
          </cell>
          <cell r="H14">
            <v>315</v>
          </cell>
          <cell r="I14">
            <v>336</v>
          </cell>
        </row>
        <row r="15">
          <cell r="E15">
            <v>13</v>
          </cell>
          <cell r="H15">
            <v>195</v>
          </cell>
          <cell r="I15">
            <v>208</v>
          </cell>
        </row>
        <row r="16">
          <cell r="E16">
            <v>16</v>
          </cell>
          <cell r="H16">
            <v>240</v>
          </cell>
          <cell r="I16">
            <v>256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0</v>
          </cell>
          <cell r="H18">
            <v>0</v>
          </cell>
          <cell r="I18">
            <v>0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96</v>
          </cell>
          <cell r="H21">
            <v>1500</v>
          </cell>
          <cell r="I21">
            <v>1598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72</v>
          </cell>
          <cell r="I29">
            <v>75</v>
          </cell>
        </row>
        <row r="30">
          <cell r="E30">
            <v>5</v>
          </cell>
          <cell r="H30">
            <v>115</v>
          </cell>
          <cell r="I30">
            <v>120</v>
          </cell>
        </row>
        <row r="31">
          <cell r="E31">
            <v>24</v>
          </cell>
          <cell r="H31">
            <v>360</v>
          </cell>
          <cell r="I31">
            <v>384</v>
          </cell>
        </row>
        <row r="34">
          <cell r="E34">
            <v>6</v>
          </cell>
          <cell r="H34">
            <v>159</v>
          </cell>
          <cell r="I34">
            <v>165</v>
          </cell>
        </row>
        <row r="35">
          <cell r="E35">
            <v>7</v>
          </cell>
          <cell r="H35">
            <v>184</v>
          </cell>
          <cell r="I35">
            <v>192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20</v>
          </cell>
          <cell r="H38">
            <v>313</v>
          </cell>
          <cell r="I38">
            <v>333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2</v>
          </cell>
          <cell r="H45">
            <v>80</v>
          </cell>
          <cell r="I45">
            <v>84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2</v>
          </cell>
          <cell r="H51">
            <v>30</v>
          </cell>
          <cell r="I51">
            <v>32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6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3</v>
          </cell>
          <cell r="H10">
            <v>79</v>
          </cell>
          <cell r="I10">
            <v>82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29</v>
          </cell>
          <cell r="H14">
            <v>435</v>
          </cell>
          <cell r="I14">
            <v>464</v>
          </cell>
        </row>
        <row r="15">
          <cell r="E15">
            <v>15</v>
          </cell>
          <cell r="H15">
            <v>225</v>
          </cell>
          <cell r="I15">
            <v>240</v>
          </cell>
        </row>
        <row r="16">
          <cell r="E16">
            <v>18</v>
          </cell>
          <cell r="H16">
            <v>270</v>
          </cell>
          <cell r="I16">
            <v>288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2</v>
          </cell>
          <cell r="H18">
            <v>30</v>
          </cell>
          <cell r="I18">
            <v>32</v>
          </cell>
        </row>
        <row r="19">
          <cell r="E19">
            <v>2</v>
          </cell>
          <cell r="H19">
            <v>30</v>
          </cell>
          <cell r="I19">
            <v>32</v>
          </cell>
        </row>
        <row r="21">
          <cell r="E21">
            <v>118</v>
          </cell>
          <cell r="H21">
            <v>1860</v>
          </cell>
          <cell r="I21">
            <v>1981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52</v>
          </cell>
          <cell r="I29">
            <v>54</v>
          </cell>
        </row>
        <row r="30">
          <cell r="E30">
            <v>7</v>
          </cell>
          <cell r="H30">
            <v>180</v>
          </cell>
          <cell r="I30">
            <v>187</v>
          </cell>
        </row>
        <row r="31">
          <cell r="E31">
            <v>24</v>
          </cell>
          <cell r="H31">
            <v>360</v>
          </cell>
          <cell r="I31">
            <v>384</v>
          </cell>
        </row>
        <row r="34">
          <cell r="E34">
            <v>6</v>
          </cell>
          <cell r="H34">
            <v>149</v>
          </cell>
          <cell r="I34">
            <v>155</v>
          </cell>
        </row>
        <row r="35">
          <cell r="E35">
            <v>8</v>
          </cell>
          <cell r="H35">
            <v>207</v>
          </cell>
          <cell r="I35">
            <v>215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22</v>
          </cell>
          <cell r="H38">
            <v>343</v>
          </cell>
          <cell r="I38">
            <v>365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1</v>
          </cell>
          <cell r="H50">
            <v>28</v>
          </cell>
          <cell r="I50">
            <v>29</v>
          </cell>
        </row>
        <row r="51">
          <cell r="E51">
            <v>5</v>
          </cell>
          <cell r="H51">
            <v>88</v>
          </cell>
          <cell r="I51">
            <v>93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7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4</v>
          </cell>
          <cell r="H10">
            <v>106</v>
          </cell>
          <cell r="I10">
            <v>110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44</v>
          </cell>
          <cell r="I12">
            <v>46</v>
          </cell>
        </row>
        <row r="14">
          <cell r="E14">
            <v>24</v>
          </cell>
          <cell r="H14">
            <v>360</v>
          </cell>
          <cell r="I14">
            <v>384</v>
          </cell>
        </row>
        <row r="15">
          <cell r="E15">
            <v>9</v>
          </cell>
          <cell r="H15">
            <v>135</v>
          </cell>
          <cell r="I15">
            <v>144</v>
          </cell>
        </row>
        <row r="16">
          <cell r="E16">
            <v>15</v>
          </cell>
          <cell r="H16">
            <v>225</v>
          </cell>
          <cell r="I16">
            <v>240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86</v>
          </cell>
          <cell r="H21">
            <v>1290</v>
          </cell>
          <cell r="I21">
            <v>1376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1</v>
          </cell>
          <cell r="H29">
            <v>28</v>
          </cell>
          <cell r="I29">
            <v>29</v>
          </cell>
        </row>
        <row r="30">
          <cell r="E30">
            <v>4</v>
          </cell>
          <cell r="H30">
            <v>104</v>
          </cell>
          <cell r="I30">
            <v>108</v>
          </cell>
        </row>
        <row r="31">
          <cell r="E31">
            <v>21</v>
          </cell>
          <cell r="H31">
            <v>315</v>
          </cell>
          <cell r="I31">
            <v>336</v>
          </cell>
        </row>
        <row r="34">
          <cell r="E34">
            <v>6</v>
          </cell>
          <cell r="H34">
            <v>149</v>
          </cell>
          <cell r="I34">
            <v>155</v>
          </cell>
        </row>
        <row r="35">
          <cell r="E35">
            <v>8</v>
          </cell>
          <cell r="H35">
            <v>201</v>
          </cell>
          <cell r="I35">
            <v>209</v>
          </cell>
        </row>
        <row r="36">
          <cell r="E36">
            <v>1</v>
          </cell>
          <cell r="H36">
            <v>28</v>
          </cell>
          <cell r="I36">
            <v>29</v>
          </cell>
        </row>
        <row r="38">
          <cell r="E38">
            <v>17</v>
          </cell>
          <cell r="H38">
            <v>268</v>
          </cell>
          <cell r="I38">
            <v>285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45</v>
          </cell>
          <cell r="I51">
            <v>48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8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24</v>
          </cell>
          <cell r="H14">
            <v>360</v>
          </cell>
          <cell r="I14">
            <v>384</v>
          </cell>
        </row>
        <row r="15">
          <cell r="E15">
            <v>10</v>
          </cell>
          <cell r="H15">
            <v>150</v>
          </cell>
          <cell r="I15">
            <v>160</v>
          </cell>
        </row>
        <row r="16">
          <cell r="E16">
            <v>16</v>
          </cell>
          <cell r="H16">
            <v>240</v>
          </cell>
          <cell r="I16">
            <v>256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75</v>
          </cell>
          <cell r="H21">
            <v>1125</v>
          </cell>
          <cell r="I21">
            <v>1200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52</v>
          </cell>
          <cell r="I29">
            <v>54</v>
          </cell>
        </row>
        <row r="30">
          <cell r="E30">
            <v>5</v>
          </cell>
          <cell r="H30">
            <v>128</v>
          </cell>
          <cell r="I30">
            <v>133</v>
          </cell>
        </row>
        <row r="31">
          <cell r="E31">
            <v>21</v>
          </cell>
          <cell r="H31">
            <v>315</v>
          </cell>
          <cell r="I31">
            <v>336</v>
          </cell>
        </row>
        <row r="34">
          <cell r="E34">
            <v>6</v>
          </cell>
          <cell r="H34">
            <v>143</v>
          </cell>
          <cell r="I34">
            <v>149</v>
          </cell>
        </row>
        <row r="35">
          <cell r="E35">
            <v>7</v>
          </cell>
          <cell r="H35">
            <v>169</v>
          </cell>
          <cell r="I35">
            <v>176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20</v>
          </cell>
          <cell r="H38">
            <v>313</v>
          </cell>
          <cell r="I38">
            <v>333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45</v>
          </cell>
          <cell r="I51">
            <v>48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1</v>
          </cell>
          <cell r="H55">
            <v>44</v>
          </cell>
          <cell r="I55">
            <v>46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9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24</v>
          </cell>
          <cell r="H14">
            <v>360</v>
          </cell>
          <cell r="I14">
            <v>384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19</v>
          </cell>
          <cell r="H16">
            <v>285</v>
          </cell>
          <cell r="I16">
            <v>304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2</v>
          </cell>
          <cell r="H19">
            <v>30</v>
          </cell>
          <cell r="I19">
            <v>32</v>
          </cell>
        </row>
        <row r="21">
          <cell r="E21">
            <v>79</v>
          </cell>
          <cell r="H21">
            <v>1185</v>
          </cell>
          <cell r="I21">
            <v>1264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1</v>
          </cell>
          <cell r="H29">
            <v>28</v>
          </cell>
          <cell r="I29">
            <v>29</v>
          </cell>
        </row>
        <row r="30">
          <cell r="E30">
            <v>6</v>
          </cell>
          <cell r="H30">
            <v>139</v>
          </cell>
          <cell r="I30">
            <v>145</v>
          </cell>
        </row>
        <row r="31">
          <cell r="E31">
            <v>21</v>
          </cell>
          <cell r="H31">
            <v>315</v>
          </cell>
          <cell r="I31">
            <v>336</v>
          </cell>
        </row>
        <row r="34">
          <cell r="E34">
            <v>6</v>
          </cell>
          <cell r="H34">
            <v>141</v>
          </cell>
          <cell r="I34">
            <v>147</v>
          </cell>
        </row>
        <row r="35">
          <cell r="E35">
            <v>8</v>
          </cell>
          <cell r="H35">
            <v>203</v>
          </cell>
          <cell r="I35">
            <v>211</v>
          </cell>
        </row>
        <row r="36">
          <cell r="E36">
            <v>1</v>
          </cell>
          <cell r="H36">
            <v>33</v>
          </cell>
          <cell r="I36">
            <v>35</v>
          </cell>
        </row>
        <row r="38">
          <cell r="E38">
            <v>18</v>
          </cell>
          <cell r="H38">
            <v>283</v>
          </cell>
          <cell r="I38">
            <v>301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73</v>
          </cell>
          <cell r="I51">
            <v>77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10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4</v>
          </cell>
          <cell r="H10">
            <v>107</v>
          </cell>
          <cell r="I10">
            <v>111</v>
          </cell>
        </row>
        <row r="11">
          <cell r="E11">
            <v>1</v>
          </cell>
          <cell r="H11">
            <v>27</v>
          </cell>
          <cell r="I11">
            <v>28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23</v>
          </cell>
          <cell r="H14">
            <v>345</v>
          </cell>
          <cell r="I14">
            <v>368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17</v>
          </cell>
          <cell r="H16">
            <v>255</v>
          </cell>
          <cell r="I16">
            <v>272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96</v>
          </cell>
          <cell r="H21">
            <v>1440</v>
          </cell>
          <cell r="I21">
            <v>1536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52</v>
          </cell>
          <cell r="I29">
            <v>54</v>
          </cell>
        </row>
        <row r="30">
          <cell r="E30">
            <v>2</v>
          </cell>
          <cell r="H30">
            <v>35</v>
          </cell>
          <cell r="I30">
            <v>37</v>
          </cell>
        </row>
        <row r="31">
          <cell r="E31">
            <v>24</v>
          </cell>
          <cell r="H31">
            <v>360</v>
          </cell>
          <cell r="I31">
            <v>384</v>
          </cell>
        </row>
        <row r="34">
          <cell r="E34">
            <v>6</v>
          </cell>
          <cell r="H34">
            <v>142</v>
          </cell>
          <cell r="I34">
            <v>148</v>
          </cell>
        </row>
        <row r="35">
          <cell r="E35">
            <v>9</v>
          </cell>
          <cell r="H35">
            <v>218</v>
          </cell>
          <cell r="I35">
            <v>227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18</v>
          </cell>
          <cell r="H38">
            <v>283</v>
          </cell>
          <cell r="I38">
            <v>301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28</v>
          </cell>
          <cell r="I50">
            <v>29</v>
          </cell>
        </row>
        <row r="51">
          <cell r="E51">
            <v>4</v>
          </cell>
          <cell r="H51">
            <v>60</v>
          </cell>
          <cell r="I51">
            <v>64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1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52</v>
          </cell>
          <cell r="I10">
            <v>54</v>
          </cell>
        </row>
        <row r="11">
          <cell r="E11">
            <v>1</v>
          </cell>
          <cell r="H11">
            <v>28</v>
          </cell>
          <cell r="I11">
            <v>29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28</v>
          </cell>
          <cell r="H14">
            <v>420</v>
          </cell>
          <cell r="I14">
            <v>448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16</v>
          </cell>
          <cell r="H16">
            <v>240</v>
          </cell>
          <cell r="I16">
            <v>256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2</v>
          </cell>
          <cell r="H19">
            <v>30</v>
          </cell>
          <cell r="I19">
            <v>32</v>
          </cell>
        </row>
        <row r="21">
          <cell r="E21">
            <v>102</v>
          </cell>
          <cell r="H21">
            <v>1560</v>
          </cell>
          <cell r="I21">
            <v>1663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80</v>
          </cell>
          <cell r="I29">
            <v>83</v>
          </cell>
        </row>
        <row r="30">
          <cell r="E30">
            <v>5</v>
          </cell>
          <cell r="H30">
            <v>120</v>
          </cell>
          <cell r="I30">
            <v>125</v>
          </cell>
        </row>
        <row r="31">
          <cell r="E31">
            <v>25</v>
          </cell>
          <cell r="H31">
            <v>375</v>
          </cell>
          <cell r="I31">
            <v>400</v>
          </cell>
        </row>
        <row r="34">
          <cell r="E34">
            <v>6</v>
          </cell>
          <cell r="H34">
            <v>142</v>
          </cell>
          <cell r="I34">
            <v>148</v>
          </cell>
        </row>
        <row r="35">
          <cell r="E35">
            <v>7</v>
          </cell>
          <cell r="H35">
            <v>162</v>
          </cell>
          <cell r="I35">
            <v>169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21</v>
          </cell>
          <cell r="H38">
            <v>328</v>
          </cell>
          <cell r="I38">
            <v>349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45</v>
          </cell>
          <cell r="I51">
            <v>48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12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56</v>
          </cell>
          <cell r="I10">
            <v>58</v>
          </cell>
        </row>
        <row r="11">
          <cell r="E11">
            <v>1</v>
          </cell>
          <cell r="H11">
            <v>28</v>
          </cell>
          <cell r="I11">
            <v>29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36</v>
          </cell>
          <cell r="H14">
            <v>540</v>
          </cell>
          <cell r="I14">
            <v>576</v>
          </cell>
        </row>
        <row r="15">
          <cell r="E15">
            <v>8</v>
          </cell>
          <cell r="H15">
            <v>120</v>
          </cell>
          <cell r="I15">
            <v>128</v>
          </cell>
        </row>
        <row r="16">
          <cell r="E16">
            <v>9</v>
          </cell>
          <cell r="H16">
            <v>135</v>
          </cell>
          <cell r="I16">
            <v>144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94</v>
          </cell>
          <cell r="H21">
            <v>1470</v>
          </cell>
          <cell r="I21">
            <v>1566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0</v>
          </cell>
          <cell r="H29">
            <v>0</v>
          </cell>
          <cell r="I29">
            <v>0</v>
          </cell>
        </row>
        <row r="30">
          <cell r="E30">
            <v>7</v>
          </cell>
          <cell r="H30">
            <v>172</v>
          </cell>
          <cell r="I30">
            <v>179</v>
          </cell>
        </row>
        <row r="31">
          <cell r="E31">
            <v>28</v>
          </cell>
          <cell r="H31">
            <v>420</v>
          </cell>
          <cell r="I31">
            <v>448</v>
          </cell>
        </row>
        <row r="34">
          <cell r="E34">
            <v>6</v>
          </cell>
          <cell r="H34">
            <v>141</v>
          </cell>
          <cell r="I34">
            <v>147</v>
          </cell>
        </row>
        <row r="35">
          <cell r="E35">
            <v>2</v>
          </cell>
          <cell r="H35">
            <v>43</v>
          </cell>
          <cell r="I35">
            <v>45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19</v>
          </cell>
          <cell r="H38">
            <v>285</v>
          </cell>
          <cell r="I38">
            <v>304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0</v>
          </cell>
          <cell r="H50">
            <v>0</v>
          </cell>
          <cell r="I50">
            <v>0</v>
          </cell>
        </row>
        <row r="51">
          <cell r="E51">
            <v>4</v>
          </cell>
          <cell r="H51">
            <v>60</v>
          </cell>
          <cell r="I51">
            <v>64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13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44</v>
          </cell>
          <cell r="I12">
            <v>46</v>
          </cell>
        </row>
        <row r="14">
          <cell r="E14">
            <v>26</v>
          </cell>
          <cell r="H14">
            <v>390</v>
          </cell>
          <cell r="I14">
            <v>416</v>
          </cell>
        </row>
        <row r="15">
          <cell r="E15">
            <v>17</v>
          </cell>
          <cell r="H15">
            <v>255</v>
          </cell>
          <cell r="I15">
            <v>272</v>
          </cell>
        </row>
        <row r="16">
          <cell r="E16">
            <v>21</v>
          </cell>
          <cell r="H16">
            <v>315</v>
          </cell>
          <cell r="I16">
            <v>336</v>
          </cell>
        </row>
        <row r="17">
          <cell r="E17">
            <v>0</v>
          </cell>
          <cell r="H17">
            <v>0</v>
          </cell>
          <cell r="I17">
            <v>0</v>
          </cell>
        </row>
        <row r="18">
          <cell r="E18">
            <v>2</v>
          </cell>
          <cell r="H18">
            <v>30</v>
          </cell>
          <cell r="I18">
            <v>32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128</v>
          </cell>
          <cell r="H21">
            <v>2040</v>
          </cell>
          <cell r="I21">
            <v>2172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56</v>
          </cell>
          <cell r="I29">
            <v>58</v>
          </cell>
        </row>
        <row r="30">
          <cell r="E30">
            <v>7</v>
          </cell>
          <cell r="H30">
            <v>158</v>
          </cell>
          <cell r="I30">
            <v>165</v>
          </cell>
        </row>
        <row r="31">
          <cell r="E31">
            <v>26</v>
          </cell>
          <cell r="H31">
            <v>390</v>
          </cell>
          <cell r="I31">
            <v>416</v>
          </cell>
        </row>
        <row r="34">
          <cell r="E34">
            <v>6</v>
          </cell>
          <cell r="H34">
            <v>149</v>
          </cell>
          <cell r="I34">
            <v>155</v>
          </cell>
        </row>
        <row r="35">
          <cell r="E35">
            <v>6</v>
          </cell>
          <cell r="H35">
            <v>145</v>
          </cell>
          <cell r="I35">
            <v>151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21</v>
          </cell>
          <cell r="H38">
            <v>341</v>
          </cell>
          <cell r="I38">
            <v>362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28</v>
          </cell>
          <cell r="I50">
            <v>29</v>
          </cell>
        </row>
        <row r="51">
          <cell r="E51">
            <v>6</v>
          </cell>
          <cell r="H51">
            <v>103</v>
          </cell>
          <cell r="I51">
            <v>109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14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52</v>
          </cell>
          <cell r="I10">
            <v>54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22</v>
          </cell>
          <cell r="H14">
            <v>330</v>
          </cell>
          <cell r="I14">
            <v>352</v>
          </cell>
        </row>
        <row r="15">
          <cell r="E15">
            <v>10</v>
          </cell>
          <cell r="H15">
            <v>150</v>
          </cell>
          <cell r="I15">
            <v>160</v>
          </cell>
        </row>
        <row r="16">
          <cell r="E16">
            <v>17</v>
          </cell>
          <cell r="H16">
            <v>255</v>
          </cell>
          <cell r="I16">
            <v>272</v>
          </cell>
        </row>
        <row r="17">
          <cell r="E17">
            <v>0</v>
          </cell>
          <cell r="H17">
            <v>0</v>
          </cell>
          <cell r="I17">
            <v>0</v>
          </cell>
        </row>
        <row r="18">
          <cell r="E18">
            <v>0</v>
          </cell>
          <cell r="H18">
            <v>0</v>
          </cell>
          <cell r="I18">
            <v>0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81</v>
          </cell>
          <cell r="H21">
            <v>1245</v>
          </cell>
          <cell r="I21">
            <v>1327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56</v>
          </cell>
          <cell r="I29">
            <v>58</v>
          </cell>
        </row>
        <row r="30">
          <cell r="E30">
            <v>4</v>
          </cell>
          <cell r="H30">
            <v>96</v>
          </cell>
          <cell r="I30">
            <v>100</v>
          </cell>
        </row>
        <row r="31">
          <cell r="E31">
            <v>23</v>
          </cell>
          <cell r="H31">
            <v>345</v>
          </cell>
          <cell r="I31">
            <v>368</v>
          </cell>
        </row>
        <row r="34">
          <cell r="E34">
            <v>5</v>
          </cell>
          <cell r="H34">
            <v>130</v>
          </cell>
          <cell r="I34">
            <v>135</v>
          </cell>
        </row>
        <row r="35">
          <cell r="E35">
            <v>5</v>
          </cell>
          <cell r="H35">
            <v>123</v>
          </cell>
          <cell r="I35">
            <v>128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18</v>
          </cell>
          <cell r="H38">
            <v>296</v>
          </cell>
          <cell r="I38">
            <v>314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60</v>
          </cell>
          <cell r="I51">
            <v>64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15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21</v>
          </cell>
          <cell r="H14">
            <v>315</v>
          </cell>
          <cell r="I14">
            <v>336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18</v>
          </cell>
          <cell r="H16">
            <v>270</v>
          </cell>
          <cell r="I16">
            <v>288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2</v>
          </cell>
          <cell r="H19">
            <v>30</v>
          </cell>
          <cell r="I19">
            <v>32</v>
          </cell>
        </row>
        <row r="21">
          <cell r="E21">
            <v>81</v>
          </cell>
          <cell r="H21">
            <v>1215</v>
          </cell>
          <cell r="I21">
            <v>1296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80</v>
          </cell>
          <cell r="I29">
            <v>83</v>
          </cell>
        </row>
        <row r="30">
          <cell r="E30">
            <v>8</v>
          </cell>
          <cell r="H30">
            <v>204</v>
          </cell>
          <cell r="I30">
            <v>212</v>
          </cell>
        </row>
        <row r="31">
          <cell r="E31">
            <v>20</v>
          </cell>
          <cell r="H31">
            <v>300</v>
          </cell>
          <cell r="I31">
            <v>320</v>
          </cell>
        </row>
        <row r="34">
          <cell r="E34">
            <v>6</v>
          </cell>
          <cell r="H34">
            <v>149</v>
          </cell>
          <cell r="I34">
            <v>155</v>
          </cell>
        </row>
        <row r="35">
          <cell r="E35">
            <v>7</v>
          </cell>
          <cell r="H35">
            <v>182</v>
          </cell>
          <cell r="I35">
            <v>189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19</v>
          </cell>
          <cell r="H38">
            <v>298</v>
          </cell>
          <cell r="I38">
            <v>317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60</v>
          </cell>
          <cell r="I51">
            <v>64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16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21</v>
          </cell>
          <cell r="H14">
            <v>315</v>
          </cell>
          <cell r="I14">
            <v>336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22</v>
          </cell>
          <cell r="H16">
            <v>330</v>
          </cell>
          <cell r="I16">
            <v>352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2</v>
          </cell>
          <cell r="H19">
            <v>30</v>
          </cell>
          <cell r="I19">
            <v>32</v>
          </cell>
        </row>
        <row r="21">
          <cell r="E21">
            <v>82</v>
          </cell>
          <cell r="H21">
            <v>1230</v>
          </cell>
          <cell r="I21">
            <v>1312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80</v>
          </cell>
          <cell r="I29">
            <v>83</v>
          </cell>
        </row>
        <row r="30">
          <cell r="E30">
            <v>5</v>
          </cell>
          <cell r="H30">
            <v>128</v>
          </cell>
          <cell r="I30">
            <v>133</v>
          </cell>
        </row>
        <row r="31">
          <cell r="E31">
            <v>19</v>
          </cell>
          <cell r="H31">
            <v>285</v>
          </cell>
          <cell r="I31">
            <v>304</v>
          </cell>
        </row>
        <row r="34">
          <cell r="E34">
            <v>6</v>
          </cell>
          <cell r="H34">
            <v>157</v>
          </cell>
          <cell r="I34">
            <v>163</v>
          </cell>
        </row>
        <row r="35">
          <cell r="E35">
            <v>6</v>
          </cell>
          <cell r="H35">
            <v>145</v>
          </cell>
          <cell r="I35">
            <v>151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19</v>
          </cell>
          <cell r="H38">
            <v>298</v>
          </cell>
          <cell r="I38">
            <v>317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73</v>
          </cell>
          <cell r="I51">
            <v>77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17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4</v>
          </cell>
          <cell r="H10">
            <v>106</v>
          </cell>
          <cell r="I10">
            <v>110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22</v>
          </cell>
          <cell r="H14">
            <v>330</v>
          </cell>
          <cell r="I14">
            <v>352</v>
          </cell>
        </row>
        <row r="15">
          <cell r="E15">
            <v>10</v>
          </cell>
          <cell r="H15">
            <v>150</v>
          </cell>
          <cell r="I15">
            <v>160</v>
          </cell>
        </row>
        <row r="16">
          <cell r="E16">
            <v>19</v>
          </cell>
          <cell r="H16">
            <v>285</v>
          </cell>
          <cell r="I16">
            <v>304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97</v>
          </cell>
          <cell r="H21">
            <v>1485</v>
          </cell>
          <cell r="I21">
            <v>1583</v>
          </cell>
        </row>
        <row r="23">
          <cell r="E23">
            <v>0</v>
          </cell>
          <cell r="H23">
            <v>0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56</v>
          </cell>
          <cell r="I29">
            <v>58</v>
          </cell>
        </row>
        <row r="30">
          <cell r="E30">
            <v>4</v>
          </cell>
          <cell r="H30">
            <v>78</v>
          </cell>
          <cell r="I30">
            <v>82</v>
          </cell>
        </row>
        <row r="31">
          <cell r="E31">
            <v>24</v>
          </cell>
          <cell r="H31">
            <v>360</v>
          </cell>
          <cell r="I31">
            <v>384</v>
          </cell>
        </row>
        <row r="34">
          <cell r="E34">
            <v>6</v>
          </cell>
          <cell r="H34">
            <v>149</v>
          </cell>
          <cell r="I34">
            <v>155</v>
          </cell>
        </row>
        <row r="35">
          <cell r="E35">
            <v>7</v>
          </cell>
          <cell r="H35">
            <v>180</v>
          </cell>
          <cell r="I35">
            <v>187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20</v>
          </cell>
          <cell r="H38">
            <v>300</v>
          </cell>
          <cell r="I38">
            <v>320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60</v>
          </cell>
          <cell r="I51">
            <v>64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18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52</v>
          </cell>
          <cell r="I10">
            <v>54</v>
          </cell>
        </row>
        <row r="11">
          <cell r="E11">
            <v>1</v>
          </cell>
          <cell r="H11">
            <v>28</v>
          </cell>
          <cell r="I11">
            <v>29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28</v>
          </cell>
          <cell r="H14">
            <v>420</v>
          </cell>
          <cell r="I14">
            <v>448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22</v>
          </cell>
          <cell r="H16">
            <v>330</v>
          </cell>
          <cell r="I16">
            <v>352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0</v>
          </cell>
          <cell r="H18">
            <v>0</v>
          </cell>
          <cell r="I18">
            <v>0</v>
          </cell>
        </row>
        <row r="19">
          <cell r="E19">
            <v>2</v>
          </cell>
          <cell r="H19">
            <v>30</v>
          </cell>
          <cell r="I19">
            <v>32</v>
          </cell>
        </row>
        <row r="21">
          <cell r="E21">
            <v>103</v>
          </cell>
          <cell r="H21">
            <v>1605</v>
          </cell>
          <cell r="I21">
            <v>1710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80</v>
          </cell>
          <cell r="I29">
            <v>83</v>
          </cell>
        </row>
        <row r="30">
          <cell r="E30">
            <v>6</v>
          </cell>
          <cell r="H30">
            <v>130</v>
          </cell>
          <cell r="I30">
            <v>136</v>
          </cell>
        </row>
        <row r="31">
          <cell r="E31">
            <v>29</v>
          </cell>
          <cell r="H31">
            <v>435</v>
          </cell>
          <cell r="I31">
            <v>464</v>
          </cell>
        </row>
        <row r="34">
          <cell r="E34">
            <v>6</v>
          </cell>
          <cell r="H34">
            <v>141</v>
          </cell>
          <cell r="I34">
            <v>147</v>
          </cell>
        </row>
        <row r="35">
          <cell r="E35">
            <v>7</v>
          </cell>
          <cell r="H35">
            <v>173</v>
          </cell>
          <cell r="I35">
            <v>180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22</v>
          </cell>
          <cell r="H38">
            <v>343</v>
          </cell>
          <cell r="I38">
            <v>365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38</v>
          </cell>
          <cell r="I43">
            <v>40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45</v>
          </cell>
          <cell r="I51">
            <v>48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19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28</v>
          </cell>
          <cell r="I10">
            <v>29</v>
          </cell>
        </row>
        <row r="11">
          <cell r="E11">
            <v>1</v>
          </cell>
          <cell r="H11">
            <v>28</v>
          </cell>
          <cell r="I11">
            <v>29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21</v>
          </cell>
          <cell r="H14">
            <v>315</v>
          </cell>
          <cell r="I14">
            <v>336</v>
          </cell>
        </row>
        <row r="15">
          <cell r="E15">
            <v>13</v>
          </cell>
          <cell r="H15">
            <v>195</v>
          </cell>
          <cell r="I15">
            <v>208</v>
          </cell>
        </row>
        <row r="16">
          <cell r="E16">
            <v>12</v>
          </cell>
          <cell r="H16">
            <v>180</v>
          </cell>
          <cell r="I16">
            <v>192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2</v>
          </cell>
          <cell r="H19">
            <v>30</v>
          </cell>
          <cell r="I19">
            <v>32</v>
          </cell>
        </row>
        <row r="21">
          <cell r="E21">
            <v>98</v>
          </cell>
          <cell r="H21">
            <v>1530</v>
          </cell>
          <cell r="I21">
            <v>1630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80</v>
          </cell>
          <cell r="I29">
            <v>83</v>
          </cell>
        </row>
        <row r="30">
          <cell r="E30">
            <v>6</v>
          </cell>
          <cell r="H30">
            <v>130</v>
          </cell>
          <cell r="I30">
            <v>136</v>
          </cell>
        </row>
        <row r="31">
          <cell r="E31">
            <v>27</v>
          </cell>
          <cell r="H31">
            <v>405</v>
          </cell>
          <cell r="I31">
            <v>432</v>
          </cell>
        </row>
        <row r="34">
          <cell r="E34">
            <v>6</v>
          </cell>
          <cell r="H34">
            <v>143</v>
          </cell>
          <cell r="I34">
            <v>149</v>
          </cell>
        </row>
        <row r="35">
          <cell r="E35">
            <v>7</v>
          </cell>
          <cell r="H35">
            <v>173</v>
          </cell>
          <cell r="I35">
            <v>180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21</v>
          </cell>
          <cell r="H38">
            <v>341</v>
          </cell>
          <cell r="I38">
            <v>362</v>
          </cell>
        </row>
        <row r="40">
          <cell r="E40">
            <v>2</v>
          </cell>
          <cell r="H40">
            <v>88</v>
          </cell>
          <cell r="I40">
            <v>92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60</v>
          </cell>
          <cell r="I51">
            <v>64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1</v>
          </cell>
          <cell r="H61">
            <v>39</v>
          </cell>
          <cell r="I61">
            <v>41</v>
          </cell>
        </row>
      </sheetData>
      <sheetData sheetId="20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29</v>
          </cell>
          <cell r="H14">
            <v>435</v>
          </cell>
          <cell r="I14">
            <v>464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22</v>
          </cell>
          <cell r="H16">
            <v>330</v>
          </cell>
          <cell r="I16">
            <v>352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2</v>
          </cell>
          <cell r="H18">
            <v>30</v>
          </cell>
          <cell r="I18">
            <v>32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117</v>
          </cell>
          <cell r="H21">
            <v>1845</v>
          </cell>
          <cell r="I21">
            <v>1965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80</v>
          </cell>
          <cell r="I29">
            <v>83</v>
          </cell>
        </row>
        <row r="30">
          <cell r="E30">
            <v>7</v>
          </cell>
          <cell r="H30">
            <v>163</v>
          </cell>
          <cell r="I30">
            <v>170</v>
          </cell>
        </row>
        <row r="31">
          <cell r="E31">
            <v>24</v>
          </cell>
          <cell r="H31">
            <v>360</v>
          </cell>
          <cell r="I31">
            <v>384</v>
          </cell>
        </row>
        <row r="34">
          <cell r="E34">
            <v>6</v>
          </cell>
          <cell r="H34">
            <v>149</v>
          </cell>
          <cell r="I34">
            <v>155</v>
          </cell>
        </row>
        <row r="35">
          <cell r="E35">
            <v>7</v>
          </cell>
          <cell r="H35">
            <v>177</v>
          </cell>
          <cell r="I35">
            <v>184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22</v>
          </cell>
          <cell r="H38">
            <v>356</v>
          </cell>
          <cell r="I38">
            <v>378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28</v>
          </cell>
          <cell r="I50">
            <v>29</v>
          </cell>
        </row>
        <row r="51">
          <cell r="E51">
            <v>6</v>
          </cell>
          <cell r="H51">
            <v>103</v>
          </cell>
          <cell r="I51">
            <v>109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2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52</v>
          </cell>
          <cell r="I10">
            <v>54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23</v>
          </cell>
          <cell r="H14">
            <v>345</v>
          </cell>
          <cell r="I14">
            <v>368</v>
          </cell>
        </row>
        <row r="15">
          <cell r="E15">
            <v>13</v>
          </cell>
          <cell r="H15">
            <v>195</v>
          </cell>
          <cell r="I15">
            <v>208</v>
          </cell>
        </row>
        <row r="16">
          <cell r="E16">
            <v>18</v>
          </cell>
          <cell r="H16">
            <v>270</v>
          </cell>
          <cell r="I16">
            <v>288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78</v>
          </cell>
          <cell r="H21">
            <v>1170</v>
          </cell>
          <cell r="I21">
            <v>1248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80</v>
          </cell>
          <cell r="I29">
            <v>83</v>
          </cell>
        </row>
        <row r="30">
          <cell r="E30">
            <v>6</v>
          </cell>
          <cell r="H30">
            <v>113</v>
          </cell>
          <cell r="I30">
            <v>119</v>
          </cell>
        </row>
        <row r="31">
          <cell r="E31">
            <v>24</v>
          </cell>
          <cell r="H31">
            <v>360</v>
          </cell>
          <cell r="I31">
            <v>384</v>
          </cell>
        </row>
        <row r="34">
          <cell r="E34">
            <v>6</v>
          </cell>
          <cell r="H34">
            <v>142</v>
          </cell>
          <cell r="I34">
            <v>148</v>
          </cell>
        </row>
        <row r="35">
          <cell r="E35">
            <v>5</v>
          </cell>
          <cell r="H35">
            <v>123</v>
          </cell>
          <cell r="I35">
            <v>128</v>
          </cell>
        </row>
        <row r="36">
          <cell r="E36">
            <v>1</v>
          </cell>
          <cell r="H36">
            <v>33</v>
          </cell>
          <cell r="I36">
            <v>35</v>
          </cell>
        </row>
        <row r="38">
          <cell r="E38">
            <v>18</v>
          </cell>
          <cell r="H38">
            <v>296</v>
          </cell>
          <cell r="I38">
            <v>314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38</v>
          </cell>
          <cell r="I43">
            <v>40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0</v>
          </cell>
          <cell r="H46">
            <v>0</v>
          </cell>
          <cell r="I46">
            <v>0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28</v>
          </cell>
          <cell r="I50">
            <v>29</v>
          </cell>
        </row>
        <row r="51">
          <cell r="E51">
            <v>3</v>
          </cell>
          <cell r="H51">
            <v>45</v>
          </cell>
          <cell r="I51">
            <v>48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22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52</v>
          </cell>
          <cell r="I10">
            <v>54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24</v>
          </cell>
          <cell r="H14">
            <v>360</v>
          </cell>
          <cell r="I14">
            <v>384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17</v>
          </cell>
          <cell r="H16">
            <v>255</v>
          </cell>
          <cell r="I16">
            <v>272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74</v>
          </cell>
          <cell r="H21">
            <v>1140</v>
          </cell>
          <cell r="I21">
            <v>1215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56</v>
          </cell>
          <cell r="I29">
            <v>58</v>
          </cell>
        </row>
        <row r="30">
          <cell r="E30">
            <v>3</v>
          </cell>
          <cell r="H30">
            <v>50</v>
          </cell>
          <cell r="I30">
            <v>53</v>
          </cell>
        </row>
        <row r="31">
          <cell r="E31">
            <v>19</v>
          </cell>
          <cell r="H31">
            <v>285</v>
          </cell>
          <cell r="I31">
            <v>304</v>
          </cell>
        </row>
        <row r="34">
          <cell r="E34">
            <v>7</v>
          </cell>
          <cell r="H34">
            <v>178</v>
          </cell>
          <cell r="I34">
            <v>185</v>
          </cell>
        </row>
        <row r="35">
          <cell r="E35">
            <v>6</v>
          </cell>
          <cell r="H35">
            <v>151</v>
          </cell>
          <cell r="I35">
            <v>157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15</v>
          </cell>
          <cell r="H38">
            <v>238</v>
          </cell>
          <cell r="I38">
            <v>253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2</v>
          </cell>
          <cell r="H51">
            <v>30</v>
          </cell>
          <cell r="I51">
            <v>32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23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3</v>
          </cell>
          <cell r="H10">
            <v>79</v>
          </cell>
          <cell r="I10">
            <v>82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25</v>
          </cell>
          <cell r="H14">
            <v>375</v>
          </cell>
          <cell r="I14">
            <v>400</v>
          </cell>
        </row>
        <row r="15">
          <cell r="E15">
            <v>13</v>
          </cell>
          <cell r="H15">
            <v>195</v>
          </cell>
          <cell r="I15">
            <v>208</v>
          </cell>
        </row>
        <row r="16">
          <cell r="E16">
            <v>16</v>
          </cell>
          <cell r="H16">
            <v>240</v>
          </cell>
          <cell r="I16">
            <v>256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78</v>
          </cell>
          <cell r="H21">
            <v>1170</v>
          </cell>
          <cell r="I21">
            <v>1248</v>
          </cell>
        </row>
        <row r="23">
          <cell r="E23">
            <v>0</v>
          </cell>
          <cell r="H23">
            <v>0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80</v>
          </cell>
          <cell r="I29">
            <v>83</v>
          </cell>
        </row>
        <row r="30">
          <cell r="E30">
            <v>4</v>
          </cell>
          <cell r="H30">
            <v>83</v>
          </cell>
          <cell r="I30">
            <v>87</v>
          </cell>
        </row>
        <row r="31">
          <cell r="E31">
            <v>21</v>
          </cell>
          <cell r="H31">
            <v>315</v>
          </cell>
          <cell r="I31">
            <v>336</v>
          </cell>
        </row>
        <row r="34">
          <cell r="E34">
            <v>6</v>
          </cell>
          <cell r="H34">
            <v>150</v>
          </cell>
          <cell r="I34">
            <v>156</v>
          </cell>
        </row>
        <row r="35">
          <cell r="E35">
            <v>7</v>
          </cell>
          <cell r="H35">
            <v>173</v>
          </cell>
          <cell r="I35">
            <v>180</v>
          </cell>
        </row>
        <row r="36">
          <cell r="E36">
            <v>1</v>
          </cell>
          <cell r="H36">
            <v>33</v>
          </cell>
          <cell r="I36">
            <v>35</v>
          </cell>
        </row>
        <row r="38">
          <cell r="E38">
            <v>17</v>
          </cell>
          <cell r="H38">
            <v>268</v>
          </cell>
          <cell r="I38">
            <v>285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38</v>
          </cell>
          <cell r="I43">
            <v>40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45</v>
          </cell>
          <cell r="I51">
            <v>48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24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5</v>
          </cell>
          <cell r="H10">
            <v>135</v>
          </cell>
          <cell r="I10">
            <v>140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25</v>
          </cell>
          <cell r="H14">
            <v>375</v>
          </cell>
          <cell r="I14">
            <v>400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15</v>
          </cell>
          <cell r="H16">
            <v>225</v>
          </cell>
          <cell r="I16">
            <v>240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99</v>
          </cell>
          <cell r="H21">
            <v>1545</v>
          </cell>
          <cell r="I21">
            <v>1646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132</v>
          </cell>
          <cell r="I29">
            <v>137</v>
          </cell>
        </row>
        <row r="30">
          <cell r="E30">
            <v>6</v>
          </cell>
          <cell r="H30">
            <v>143</v>
          </cell>
          <cell r="I30">
            <v>149</v>
          </cell>
        </row>
        <row r="31">
          <cell r="E31">
            <v>23</v>
          </cell>
          <cell r="H31">
            <v>345</v>
          </cell>
          <cell r="I31">
            <v>368</v>
          </cell>
        </row>
        <row r="34">
          <cell r="E34">
            <v>6</v>
          </cell>
          <cell r="H34">
            <v>150</v>
          </cell>
          <cell r="I34">
            <v>156</v>
          </cell>
        </row>
        <row r="35">
          <cell r="E35">
            <v>7</v>
          </cell>
          <cell r="H35">
            <v>177</v>
          </cell>
          <cell r="I35">
            <v>184</v>
          </cell>
        </row>
        <row r="36">
          <cell r="E36">
            <v>3</v>
          </cell>
          <cell r="H36">
            <v>89</v>
          </cell>
          <cell r="I36">
            <v>93</v>
          </cell>
        </row>
        <row r="38">
          <cell r="E38">
            <v>21</v>
          </cell>
          <cell r="H38">
            <v>315</v>
          </cell>
          <cell r="I38">
            <v>336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45</v>
          </cell>
          <cell r="I51">
            <v>48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25">
        <row r="9">
          <cell r="E9">
            <v>3</v>
          </cell>
          <cell r="H9">
            <v>64</v>
          </cell>
          <cell r="I9">
            <v>67</v>
          </cell>
        </row>
        <row r="10">
          <cell r="E10">
            <v>10</v>
          </cell>
          <cell r="H10">
            <v>273</v>
          </cell>
          <cell r="I10">
            <v>283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41</v>
          </cell>
          <cell r="H14">
            <v>615</v>
          </cell>
          <cell r="I14">
            <v>656</v>
          </cell>
        </row>
        <row r="15">
          <cell r="E15">
            <v>13</v>
          </cell>
          <cell r="H15">
            <v>195</v>
          </cell>
          <cell r="I15">
            <v>208</v>
          </cell>
        </row>
        <row r="16">
          <cell r="E16">
            <v>16</v>
          </cell>
          <cell r="H16">
            <v>240</v>
          </cell>
          <cell r="I16">
            <v>256</v>
          </cell>
        </row>
        <row r="17">
          <cell r="E17">
            <v>0</v>
          </cell>
          <cell r="H17">
            <v>0</v>
          </cell>
          <cell r="I17">
            <v>0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2</v>
          </cell>
          <cell r="H19">
            <v>30</v>
          </cell>
          <cell r="I19">
            <v>32</v>
          </cell>
        </row>
        <row r="21">
          <cell r="E21">
            <v>110</v>
          </cell>
          <cell r="H21">
            <v>1740</v>
          </cell>
          <cell r="I21">
            <v>1853</v>
          </cell>
        </row>
        <row r="23">
          <cell r="E23">
            <v>0</v>
          </cell>
          <cell r="H23">
            <v>0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4</v>
          </cell>
          <cell r="H29">
            <v>104</v>
          </cell>
          <cell r="I29">
            <v>108</v>
          </cell>
        </row>
        <row r="30">
          <cell r="E30">
            <v>6</v>
          </cell>
          <cell r="H30">
            <v>143</v>
          </cell>
          <cell r="I30">
            <v>149</v>
          </cell>
        </row>
        <row r="31">
          <cell r="E31">
            <v>25</v>
          </cell>
          <cell r="H31">
            <v>375</v>
          </cell>
          <cell r="I31">
            <v>400</v>
          </cell>
        </row>
        <row r="34">
          <cell r="E34">
            <v>6</v>
          </cell>
          <cell r="H34">
            <v>158</v>
          </cell>
          <cell r="I34">
            <v>164</v>
          </cell>
        </row>
        <row r="35">
          <cell r="E35">
            <v>7</v>
          </cell>
          <cell r="H35">
            <v>192</v>
          </cell>
          <cell r="I35">
            <v>199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18</v>
          </cell>
          <cell r="H38">
            <v>283</v>
          </cell>
          <cell r="I38">
            <v>301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58</v>
          </cell>
          <cell r="I51">
            <v>61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1</v>
          </cell>
          <cell r="H55">
            <v>44</v>
          </cell>
          <cell r="I55">
            <v>46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1</v>
          </cell>
          <cell r="H61">
            <v>39</v>
          </cell>
          <cell r="I61">
            <v>41</v>
          </cell>
        </row>
      </sheetData>
      <sheetData sheetId="26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0</v>
          </cell>
          <cell r="H10">
            <v>0</v>
          </cell>
          <cell r="I10">
            <v>0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44</v>
          </cell>
          <cell r="I12">
            <v>46</v>
          </cell>
        </row>
        <row r="14">
          <cell r="E14">
            <v>37</v>
          </cell>
          <cell r="H14">
            <v>555</v>
          </cell>
          <cell r="I14">
            <v>592</v>
          </cell>
        </row>
        <row r="15">
          <cell r="E15">
            <v>8</v>
          </cell>
          <cell r="H15">
            <v>120</v>
          </cell>
          <cell r="I15">
            <v>128</v>
          </cell>
        </row>
        <row r="16">
          <cell r="E16">
            <v>15</v>
          </cell>
          <cell r="H16">
            <v>225</v>
          </cell>
          <cell r="I16">
            <v>240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112</v>
          </cell>
          <cell r="H21">
            <v>1770</v>
          </cell>
          <cell r="I21">
            <v>1885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80</v>
          </cell>
          <cell r="I29">
            <v>83</v>
          </cell>
        </row>
        <row r="30">
          <cell r="E30">
            <v>7</v>
          </cell>
          <cell r="H30">
            <v>150</v>
          </cell>
          <cell r="I30">
            <v>157</v>
          </cell>
        </row>
        <row r="31">
          <cell r="E31">
            <v>28</v>
          </cell>
          <cell r="H31">
            <v>420</v>
          </cell>
          <cell r="I31">
            <v>448</v>
          </cell>
        </row>
        <row r="34">
          <cell r="E34">
            <v>7</v>
          </cell>
          <cell r="H34">
            <v>177</v>
          </cell>
          <cell r="I34">
            <v>184</v>
          </cell>
        </row>
        <row r="35">
          <cell r="E35">
            <v>8</v>
          </cell>
          <cell r="H35">
            <v>219</v>
          </cell>
          <cell r="I35">
            <v>228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24</v>
          </cell>
          <cell r="H38">
            <v>386</v>
          </cell>
          <cell r="I38">
            <v>410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1</v>
          </cell>
          <cell r="H50">
            <v>28</v>
          </cell>
          <cell r="I50">
            <v>29</v>
          </cell>
        </row>
        <row r="51">
          <cell r="E51">
            <v>3</v>
          </cell>
          <cell r="H51">
            <v>45</v>
          </cell>
          <cell r="I51">
            <v>48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27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44</v>
          </cell>
          <cell r="I12">
            <v>46</v>
          </cell>
        </row>
        <row r="14">
          <cell r="E14">
            <v>29</v>
          </cell>
          <cell r="H14">
            <v>435</v>
          </cell>
          <cell r="I14">
            <v>464</v>
          </cell>
        </row>
        <row r="15">
          <cell r="E15">
            <v>15</v>
          </cell>
          <cell r="H15">
            <v>225</v>
          </cell>
          <cell r="I15">
            <v>240</v>
          </cell>
        </row>
        <row r="16">
          <cell r="E16">
            <v>23</v>
          </cell>
          <cell r="H16">
            <v>345</v>
          </cell>
          <cell r="I16">
            <v>368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3</v>
          </cell>
          <cell r="H19">
            <v>45</v>
          </cell>
          <cell r="I19">
            <v>48</v>
          </cell>
        </row>
        <row r="21">
          <cell r="E21">
            <v>141</v>
          </cell>
          <cell r="H21">
            <v>2205</v>
          </cell>
          <cell r="I21">
            <v>2349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80</v>
          </cell>
          <cell r="I29">
            <v>83</v>
          </cell>
        </row>
        <row r="30">
          <cell r="E30">
            <v>3</v>
          </cell>
          <cell r="H30">
            <v>76</v>
          </cell>
          <cell r="I30">
            <v>79</v>
          </cell>
        </row>
        <row r="31">
          <cell r="E31">
            <v>26</v>
          </cell>
          <cell r="H31">
            <v>390</v>
          </cell>
          <cell r="I31">
            <v>416</v>
          </cell>
        </row>
        <row r="34">
          <cell r="E34">
            <v>6</v>
          </cell>
          <cell r="H34">
            <v>159</v>
          </cell>
          <cell r="I34">
            <v>165</v>
          </cell>
        </row>
        <row r="35">
          <cell r="E35">
            <v>8</v>
          </cell>
          <cell r="H35">
            <v>217</v>
          </cell>
          <cell r="I35">
            <v>227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23</v>
          </cell>
          <cell r="H38">
            <v>384</v>
          </cell>
          <cell r="I38">
            <v>407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38</v>
          </cell>
          <cell r="I43">
            <v>40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73</v>
          </cell>
          <cell r="I51">
            <v>77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28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25</v>
          </cell>
          <cell r="H14">
            <v>375</v>
          </cell>
          <cell r="I14">
            <v>400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18</v>
          </cell>
          <cell r="H16">
            <v>270</v>
          </cell>
          <cell r="I16">
            <v>288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87</v>
          </cell>
          <cell r="H21">
            <v>1335</v>
          </cell>
          <cell r="I21">
            <v>1423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48</v>
          </cell>
          <cell r="I29">
            <v>50</v>
          </cell>
        </row>
        <row r="30">
          <cell r="E30">
            <v>6</v>
          </cell>
          <cell r="H30">
            <v>130</v>
          </cell>
          <cell r="I30">
            <v>136</v>
          </cell>
        </row>
        <row r="31">
          <cell r="E31">
            <v>22</v>
          </cell>
          <cell r="H31">
            <v>330</v>
          </cell>
          <cell r="I31">
            <v>352</v>
          </cell>
        </row>
        <row r="34">
          <cell r="E34">
            <v>5</v>
          </cell>
          <cell r="H34">
            <v>124</v>
          </cell>
          <cell r="I34">
            <v>129</v>
          </cell>
        </row>
        <row r="35">
          <cell r="E35">
            <v>6</v>
          </cell>
          <cell r="H35">
            <v>145</v>
          </cell>
          <cell r="I35">
            <v>151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19</v>
          </cell>
          <cell r="H38">
            <v>285</v>
          </cell>
          <cell r="I38">
            <v>304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2</v>
          </cell>
          <cell r="H51">
            <v>30</v>
          </cell>
          <cell r="I51">
            <v>32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1</v>
          </cell>
          <cell r="H61">
            <v>40</v>
          </cell>
          <cell r="I61">
            <v>42</v>
          </cell>
        </row>
      </sheetData>
      <sheetData sheetId="29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52</v>
          </cell>
          <cell r="I10">
            <v>54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23</v>
          </cell>
          <cell r="H14">
            <v>345</v>
          </cell>
          <cell r="I14">
            <v>368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17</v>
          </cell>
          <cell r="H16">
            <v>255</v>
          </cell>
          <cell r="I16">
            <v>272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82</v>
          </cell>
          <cell r="H21">
            <v>1230</v>
          </cell>
          <cell r="I21">
            <v>1312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48</v>
          </cell>
          <cell r="I29">
            <v>50</v>
          </cell>
        </row>
        <row r="30">
          <cell r="E30">
            <v>5</v>
          </cell>
          <cell r="H30">
            <v>119</v>
          </cell>
          <cell r="I30">
            <v>124</v>
          </cell>
        </row>
        <row r="31">
          <cell r="E31">
            <v>20</v>
          </cell>
          <cell r="H31">
            <v>300</v>
          </cell>
          <cell r="I31">
            <v>320</v>
          </cell>
        </row>
        <row r="34">
          <cell r="E34">
            <v>5</v>
          </cell>
          <cell r="H34">
            <v>123</v>
          </cell>
          <cell r="I34">
            <v>128</v>
          </cell>
        </row>
        <row r="35">
          <cell r="E35">
            <v>7</v>
          </cell>
          <cell r="H35">
            <v>173</v>
          </cell>
          <cell r="I35">
            <v>180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19</v>
          </cell>
          <cell r="H38">
            <v>285</v>
          </cell>
          <cell r="I38">
            <v>304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38</v>
          </cell>
          <cell r="I43">
            <v>40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58</v>
          </cell>
          <cell r="I51">
            <v>61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30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24</v>
          </cell>
          <cell r="H14">
            <v>360</v>
          </cell>
          <cell r="I14">
            <v>384</v>
          </cell>
        </row>
        <row r="15">
          <cell r="E15">
            <v>13</v>
          </cell>
          <cell r="H15">
            <v>195</v>
          </cell>
          <cell r="I15">
            <v>208</v>
          </cell>
        </row>
        <row r="16">
          <cell r="E16">
            <v>18</v>
          </cell>
          <cell r="H16">
            <v>270</v>
          </cell>
          <cell r="I16">
            <v>288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79</v>
          </cell>
          <cell r="H21">
            <v>1185</v>
          </cell>
          <cell r="I21">
            <v>1264</v>
          </cell>
        </row>
        <row r="23">
          <cell r="E23">
            <v>0</v>
          </cell>
          <cell r="H23">
            <v>0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80</v>
          </cell>
          <cell r="I29">
            <v>83</v>
          </cell>
        </row>
        <row r="30">
          <cell r="E30">
            <v>5</v>
          </cell>
          <cell r="H30">
            <v>119</v>
          </cell>
          <cell r="I30">
            <v>124</v>
          </cell>
        </row>
        <row r="31">
          <cell r="E31">
            <v>20</v>
          </cell>
          <cell r="H31">
            <v>300</v>
          </cell>
          <cell r="I31">
            <v>320</v>
          </cell>
        </row>
        <row r="34">
          <cell r="E34">
            <v>6</v>
          </cell>
          <cell r="H34">
            <v>143</v>
          </cell>
          <cell r="I34">
            <v>149</v>
          </cell>
        </row>
        <row r="35">
          <cell r="E35">
            <v>8</v>
          </cell>
          <cell r="H35">
            <v>201</v>
          </cell>
          <cell r="I35">
            <v>209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18</v>
          </cell>
          <cell r="H38">
            <v>283</v>
          </cell>
          <cell r="I38">
            <v>301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0</v>
          </cell>
          <cell r="H46">
            <v>0</v>
          </cell>
          <cell r="I46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60</v>
          </cell>
          <cell r="I51">
            <v>64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3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0</v>
          </cell>
          <cell r="H10">
            <v>0</v>
          </cell>
          <cell r="I10">
            <v>0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26</v>
          </cell>
          <cell r="H14">
            <v>390</v>
          </cell>
          <cell r="I14">
            <v>416</v>
          </cell>
        </row>
        <row r="15">
          <cell r="E15">
            <v>13</v>
          </cell>
          <cell r="H15">
            <v>195</v>
          </cell>
          <cell r="I15">
            <v>208</v>
          </cell>
        </row>
        <row r="16">
          <cell r="E16">
            <v>17</v>
          </cell>
          <cell r="H16">
            <v>255</v>
          </cell>
          <cell r="I16">
            <v>272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0</v>
          </cell>
          <cell r="H18">
            <v>0</v>
          </cell>
          <cell r="I18">
            <v>0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86</v>
          </cell>
          <cell r="H21">
            <v>1320</v>
          </cell>
          <cell r="I21">
            <v>1407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84</v>
          </cell>
          <cell r="I29">
            <v>87</v>
          </cell>
        </row>
        <row r="30">
          <cell r="E30">
            <v>6</v>
          </cell>
          <cell r="H30">
            <v>139</v>
          </cell>
          <cell r="I30">
            <v>145</v>
          </cell>
        </row>
        <row r="31">
          <cell r="E31">
            <v>23</v>
          </cell>
          <cell r="H31">
            <v>345</v>
          </cell>
          <cell r="I31">
            <v>368</v>
          </cell>
        </row>
        <row r="34">
          <cell r="E34">
            <v>6</v>
          </cell>
          <cell r="H34">
            <v>149</v>
          </cell>
          <cell r="I34">
            <v>155</v>
          </cell>
        </row>
        <row r="35">
          <cell r="E35">
            <v>7</v>
          </cell>
          <cell r="H35">
            <v>179</v>
          </cell>
          <cell r="I35">
            <v>186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17</v>
          </cell>
          <cell r="H38">
            <v>268</v>
          </cell>
          <cell r="I38">
            <v>285</v>
          </cell>
        </row>
        <row r="40">
          <cell r="E40">
            <v>2</v>
          </cell>
          <cell r="H40">
            <v>88</v>
          </cell>
          <cell r="I40">
            <v>92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38</v>
          </cell>
          <cell r="I43">
            <v>40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60</v>
          </cell>
          <cell r="I51">
            <v>64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1</v>
          </cell>
          <cell r="H55">
            <v>44</v>
          </cell>
          <cell r="I55">
            <v>46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1</v>
          </cell>
          <cell r="H61">
            <v>39</v>
          </cell>
          <cell r="I61">
            <v>41</v>
          </cell>
        </row>
      </sheetData>
      <sheetData sheetId="32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48</v>
          </cell>
          <cell r="I10">
            <v>50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H12">
            <v>32</v>
          </cell>
          <cell r="I12">
            <v>34</v>
          </cell>
        </row>
        <row r="14">
          <cell r="E14">
            <v>23</v>
          </cell>
          <cell r="H14">
            <v>345</v>
          </cell>
          <cell r="I14">
            <v>368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14</v>
          </cell>
          <cell r="H16">
            <v>210</v>
          </cell>
          <cell r="I16">
            <v>224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2</v>
          </cell>
          <cell r="H18">
            <v>30</v>
          </cell>
          <cell r="I18">
            <v>32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109</v>
          </cell>
          <cell r="H21">
            <v>1665</v>
          </cell>
          <cell r="I21">
            <v>1775</v>
          </cell>
        </row>
        <row r="23">
          <cell r="E23">
            <v>0</v>
          </cell>
          <cell r="H23">
            <v>0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80</v>
          </cell>
          <cell r="I29">
            <v>83</v>
          </cell>
        </row>
        <row r="30">
          <cell r="E30">
            <v>5</v>
          </cell>
          <cell r="H30">
            <v>124</v>
          </cell>
          <cell r="I30">
            <v>129</v>
          </cell>
        </row>
        <row r="31">
          <cell r="E31">
            <v>26</v>
          </cell>
          <cell r="H31">
            <v>390</v>
          </cell>
          <cell r="I31">
            <v>416</v>
          </cell>
        </row>
        <row r="34">
          <cell r="E34">
            <v>6</v>
          </cell>
          <cell r="H34">
            <v>141</v>
          </cell>
          <cell r="I34">
            <v>147</v>
          </cell>
        </row>
        <row r="35">
          <cell r="E35">
            <v>8</v>
          </cell>
          <cell r="H35">
            <v>201</v>
          </cell>
          <cell r="I35">
            <v>209</v>
          </cell>
        </row>
        <row r="36">
          <cell r="E36">
            <v>2</v>
          </cell>
          <cell r="H36">
            <v>57</v>
          </cell>
          <cell r="I36">
            <v>60</v>
          </cell>
        </row>
        <row r="38">
          <cell r="E38">
            <v>22</v>
          </cell>
          <cell r="H38">
            <v>356</v>
          </cell>
          <cell r="I38">
            <v>378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58</v>
          </cell>
          <cell r="I51">
            <v>61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33">
        <row r="9">
          <cell r="E9">
            <v>0</v>
          </cell>
          <cell r="H9">
            <v>0</v>
          </cell>
          <cell r="I9">
            <v>0</v>
          </cell>
        </row>
        <row r="10">
          <cell r="E10">
            <v>0</v>
          </cell>
          <cell r="H10">
            <v>0</v>
          </cell>
          <cell r="I10">
            <v>0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H12">
            <v>0</v>
          </cell>
          <cell r="I12">
            <v>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0</v>
          </cell>
          <cell r="H15">
            <v>0</v>
          </cell>
          <cell r="I15">
            <v>0</v>
          </cell>
        </row>
        <row r="16">
          <cell r="E16">
            <v>0</v>
          </cell>
          <cell r="H16">
            <v>0</v>
          </cell>
          <cell r="I16">
            <v>0</v>
          </cell>
        </row>
        <row r="17">
          <cell r="E17">
            <v>0</v>
          </cell>
          <cell r="H17">
            <v>0</v>
          </cell>
          <cell r="I17">
            <v>0</v>
          </cell>
        </row>
        <row r="18">
          <cell r="E18">
            <v>0</v>
          </cell>
          <cell r="H18">
            <v>0</v>
          </cell>
          <cell r="I18">
            <v>0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0</v>
          </cell>
          <cell r="H21">
            <v>0</v>
          </cell>
          <cell r="I21">
            <v>0</v>
          </cell>
        </row>
        <row r="23">
          <cell r="E23">
            <v>0</v>
          </cell>
          <cell r="H23">
            <v>0</v>
          </cell>
        </row>
        <row r="25">
          <cell r="E25">
            <v>0</v>
          </cell>
          <cell r="H25">
            <v>0</v>
          </cell>
          <cell r="I25">
            <v>0</v>
          </cell>
        </row>
        <row r="27">
          <cell r="E27">
            <v>0</v>
          </cell>
          <cell r="H27">
            <v>0</v>
          </cell>
          <cell r="I27">
            <v>0</v>
          </cell>
        </row>
        <row r="29">
          <cell r="E29">
            <v>0</v>
          </cell>
          <cell r="H29">
            <v>0</v>
          </cell>
          <cell r="I29">
            <v>0</v>
          </cell>
        </row>
        <row r="30">
          <cell r="E30">
            <v>0</v>
          </cell>
          <cell r="H30">
            <v>0</v>
          </cell>
          <cell r="I30">
            <v>0</v>
          </cell>
        </row>
        <row r="31">
          <cell r="E31">
            <v>0</v>
          </cell>
          <cell r="H31">
            <v>0</v>
          </cell>
          <cell r="I31">
            <v>0</v>
          </cell>
        </row>
        <row r="34">
          <cell r="E34">
            <v>0</v>
          </cell>
          <cell r="H34">
            <v>0</v>
          </cell>
          <cell r="I34">
            <v>0</v>
          </cell>
        </row>
        <row r="35">
          <cell r="E35">
            <v>0</v>
          </cell>
          <cell r="H35">
            <v>0</v>
          </cell>
          <cell r="I35">
            <v>0</v>
          </cell>
        </row>
        <row r="36">
          <cell r="E36">
            <v>0</v>
          </cell>
          <cell r="H36">
            <v>0</v>
          </cell>
        </row>
        <row r="38">
          <cell r="E38">
            <v>0</v>
          </cell>
          <cell r="H38">
            <v>0</v>
          </cell>
          <cell r="I38">
            <v>0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6">
          <cell r="E46">
            <v>0</v>
          </cell>
          <cell r="H46">
            <v>0</v>
          </cell>
          <cell r="I46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0</v>
          </cell>
          <cell r="H50">
            <v>0</v>
          </cell>
          <cell r="I50">
            <v>0</v>
          </cell>
        </row>
        <row r="51">
          <cell r="E51">
            <v>0</v>
          </cell>
          <cell r="H51">
            <v>0</v>
          </cell>
          <cell r="I51">
            <v>0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BC SỞ GTVT "/>
      <sheetName val="BC P-KHDT"/>
      <sheetName val="BÁO CÁO THÁNG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 refreshError="1"/>
      <sheetData sheetId="1">
        <row r="24">
          <cell r="I24">
            <v>996741800</v>
          </cell>
        </row>
      </sheetData>
      <sheetData sheetId="2" refreshError="1"/>
      <sheetData sheetId="3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4</v>
          </cell>
          <cell r="H10">
            <v>104</v>
          </cell>
          <cell r="I10">
            <v>108</v>
          </cell>
        </row>
        <row r="11">
          <cell r="E11">
            <v>1</v>
          </cell>
          <cell r="H11">
            <v>28</v>
          </cell>
          <cell r="I11">
            <v>29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33</v>
          </cell>
          <cell r="H14">
            <v>495</v>
          </cell>
          <cell r="I14">
            <v>528</v>
          </cell>
        </row>
        <row r="15">
          <cell r="E15">
            <v>9</v>
          </cell>
          <cell r="H15">
            <v>135</v>
          </cell>
          <cell r="I15">
            <v>144</v>
          </cell>
        </row>
        <row r="16">
          <cell r="E16">
            <v>22</v>
          </cell>
          <cell r="H16">
            <v>330</v>
          </cell>
          <cell r="I16">
            <v>352</v>
          </cell>
        </row>
        <row r="17">
          <cell r="E17">
            <v>2</v>
          </cell>
          <cell r="H17">
            <v>30</v>
          </cell>
          <cell r="I17">
            <v>32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2</v>
          </cell>
          <cell r="H19">
            <v>30</v>
          </cell>
          <cell r="I19">
            <v>32</v>
          </cell>
        </row>
        <row r="21">
          <cell r="E21">
            <v>104</v>
          </cell>
          <cell r="H21">
            <v>1650</v>
          </cell>
          <cell r="I21">
            <v>1757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52</v>
          </cell>
          <cell r="I29">
            <v>54</v>
          </cell>
        </row>
        <row r="30">
          <cell r="E30">
            <v>4</v>
          </cell>
          <cell r="H30">
            <v>74</v>
          </cell>
          <cell r="I30">
            <v>78</v>
          </cell>
        </row>
        <row r="31">
          <cell r="E31">
            <v>25</v>
          </cell>
          <cell r="H31">
            <v>375</v>
          </cell>
          <cell r="I31">
            <v>400</v>
          </cell>
        </row>
        <row r="34">
          <cell r="E34">
            <v>6</v>
          </cell>
          <cell r="H34">
            <v>149</v>
          </cell>
          <cell r="I34">
            <v>155</v>
          </cell>
        </row>
        <row r="35">
          <cell r="E35">
            <v>7</v>
          </cell>
          <cell r="H35">
            <v>177</v>
          </cell>
          <cell r="I35">
            <v>184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21</v>
          </cell>
          <cell r="H38">
            <v>341</v>
          </cell>
          <cell r="I38">
            <v>362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38</v>
          </cell>
          <cell r="I43">
            <v>40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5</v>
          </cell>
          <cell r="H51">
            <v>75</v>
          </cell>
          <cell r="I51">
            <v>80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4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52</v>
          </cell>
          <cell r="I10">
            <v>54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24</v>
          </cell>
          <cell r="H14">
            <v>360</v>
          </cell>
          <cell r="I14">
            <v>384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19</v>
          </cell>
          <cell r="H16">
            <v>285</v>
          </cell>
          <cell r="I16">
            <v>304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135</v>
          </cell>
          <cell r="H21">
            <v>2145</v>
          </cell>
          <cell r="I21">
            <v>2284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80</v>
          </cell>
          <cell r="I29">
            <v>83</v>
          </cell>
        </row>
        <row r="30">
          <cell r="E30">
            <v>5</v>
          </cell>
          <cell r="H30">
            <v>111</v>
          </cell>
          <cell r="I30">
            <v>116</v>
          </cell>
        </row>
        <row r="31">
          <cell r="E31">
            <v>27</v>
          </cell>
          <cell r="H31">
            <v>405</v>
          </cell>
          <cell r="I31">
            <v>432</v>
          </cell>
        </row>
        <row r="34">
          <cell r="E34">
            <v>6</v>
          </cell>
          <cell r="H34">
            <v>150</v>
          </cell>
          <cell r="I34">
            <v>156</v>
          </cell>
        </row>
        <row r="35">
          <cell r="E35">
            <v>9</v>
          </cell>
          <cell r="H35">
            <v>227</v>
          </cell>
          <cell r="I35">
            <v>236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22</v>
          </cell>
          <cell r="H38">
            <v>343</v>
          </cell>
          <cell r="I38">
            <v>365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28</v>
          </cell>
          <cell r="I50">
            <v>29</v>
          </cell>
        </row>
        <row r="51">
          <cell r="E51">
            <v>4</v>
          </cell>
          <cell r="H51">
            <v>60</v>
          </cell>
          <cell r="I51">
            <v>64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5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5</v>
          </cell>
          <cell r="H10">
            <v>136</v>
          </cell>
          <cell r="I10">
            <v>141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21</v>
          </cell>
          <cell r="H14">
            <v>315</v>
          </cell>
          <cell r="I14">
            <v>336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19</v>
          </cell>
          <cell r="H16">
            <v>285</v>
          </cell>
          <cell r="I16">
            <v>304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94</v>
          </cell>
          <cell r="H21">
            <v>1470</v>
          </cell>
          <cell r="I21">
            <v>1566</v>
          </cell>
        </row>
        <row r="23">
          <cell r="E23">
            <v>0</v>
          </cell>
          <cell r="H23">
            <v>0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56</v>
          </cell>
          <cell r="I29">
            <v>58</v>
          </cell>
        </row>
        <row r="30">
          <cell r="E30">
            <v>4</v>
          </cell>
          <cell r="H30">
            <v>96</v>
          </cell>
          <cell r="I30">
            <v>100</v>
          </cell>
        </row>
        <row r="31">
          <cell r="E31">
            <v>26</v>
          </cell>
          <cell r="H31">
            <v>390</v>
          </cell>
          <cell r="I31">
            <v>416</v>
          </cell>
        </row>
        <row r="34">
          <cell r="E34">
            <v>6</v>
          </cell>
          <cell r="H34">
            <v>150</v>
          </cell>
          <cell r="I34">
            <v>156</v>
          </cell>
        </row>
        <row r="35">
          <cell r="E35">
            <v>6</v>
          </cell>
          <cell r="H35">
            <v>155</v>
          </cell>
          <cell r="I35">
            <v>161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20</v>
          </cell>
          <cell r="H38">
            <v>313</v>
          </cell>
          <cell r="I38">
            <v>333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38</v>
          </cell>
          <cell r="I43">
            <v>40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73</v>
          </cell>
          <cell r="I51">
            <v>77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6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3</v>
          </cell>
          <cell r="H10">
            <v>80</v>
          </cell>
          <cell r="I10">
            <v>83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26</v>
          </cell>
          <cell r="H14">
            <v>390</v>
          </cell>
          <cell r="I14">
            <v>416</v>
          </cell>
        </row>
        <row r="15">
          <cell r="E15">
            <v>10</v>
          </cell>
          <cell r="H15">
            <v>150</v>
          </cell>
          <cell r="I15">
            <v>160</v>
          </cell>
        </row>
        <row r="16">
          <cell r="E16">
            <v>17</v>
          </cell>
          <cell r="H16">
            <v>255</v>
          </cell>
          <cell r="I16">
            <v>272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78</v>
          </cell>
          <cell r="H21">
            <v>1170</v>
          </cell>
          <cell r="I21">
            <v>1248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72</v>
          </cell>
          <cell r="I29">
            <v>75</v>
          </cell>
        </row>
        <row r="30">
          <cell r="E30">
            <v>6</v>
          </cell>
          <cell r="H30">
            <v>148</v>
          </cell>
          <cell r="I30">
            <v>154</v>
          </cell>
        </row>
        <row r="31">
          <cell r="E31">
            <v>21</v>
          </cell>
          <cell r="H31">
            <v>315</v>
          </cell>
          <cell r="I31">
            <v>336</v>
          </cell>
        </row>
        <row r="34">
          <cell r="E34">
            <v>6</v>
          </cell>
          <cell r="H34">
            <v>158</v>
          </cell>
          <cell r="I34">
            <v>164</v>
          </cell>
        </row>
        <row r="35">
          <cell r="E35">
            <v>8</v>
          </cell>
          <cell r="H35">
            <v>205</v>
          </cell>
          <cell r="I35">
            <v>213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18</v>
          </cell>
          <cell r="H38">
            <v>270</v>
          </cell>
          <cell r="I38">
            <v>288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73</v>
          </cell>
          <cell r="I51">
            <v>77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7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9</v>
          </cell>
          <cell r="H10">
            <v>246</v>
          </cell>
          <cell r="I10">
            <v>255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28</v>
          </cell>
          <cell r="H14">
            <v>420</v>
          </cell>
          <cell r="I14">
            <v>448</v>
          </cell>
        </row>
        <row r="15">
          <cell r="E15">
            <v>10</v>
          </cell>
          <cell r="H15">
            <v>150</v>
          </cell>
          <cell r="I15">
            <v>160</v>
          </cell>
        </row>
        <row r="16">
          <cell r="E16">
            <v>19</v>
          </cell>
          <cell r="H16">
            <v>285</v>
          </cell>
          <cell r="I16">
            <v>304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93</v>
          </cell>
          <cell r="H21">
            <v>1425</v>
          </cell>
          <cell r="I21">
            <v>1519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72</v>
          </cell>
          <cell r="I29">
            <v>75</v>
          </cell>
        </row>
        <row r="30">
          <cell r="E30">
            <v>5</v>
          </cell>
          <cell r="H30">
            <v>120</v>
          </cell>
          <cell r="I30">
            <v>125</v>
          </cell>
        </row>
        <row r="31">
          <cell r="E31">
            <v>24</v>
          </cell>
          <cell r="H31">
            <v>360</v>
          </cell>
          <cell r="I31">
            <v>384</v>
          </cell>
        </row>
        <row r="34">
          <cell r="E34">
            <v>6</v>
          </cell>
          <cell r="H34">
            <v>160</v>
          </cell>
          <cell r="I34">
            <v>166</v>
          </cell>
        </row>
        <row r="35">
          <cell r="E35">
            <v>10</v>
          </cell>
          <cell r="H35">
            <v>266</v>
          </cell>
          <cell r="I35">
            <v>277</v>
          </cell>
        </row>
        <row r="36">
          <cell r="E36">
            <v>0</v>
          </cell>
          <cell r="H36">
            <v>61</v>
          </cell>
          <cell r="I36">
            <v>64</v>
          </cell>
        </row>
        <row r="38">
          <cell r="E38">
            <v>19</v>
          </cell>
          <cell r="H38">
            <v>298</v>
          </cell>
          <cell r="I38">
            <v>317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38</v>
          </cell>
          <cell r="I43">
            <v>40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2</v>
          </cell>
          <cell r="H51">
            <v>30</v>
          </cell>
          <cell r="I51">
            <v>32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1</v>
          </cell>
          <cell r="H55">
            <v>44</v>
          </cell>
          <cell r="I55">
            <v>46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8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4</v>
          </cell>
          <cell r="H10">
            <v>108</v>
          </cell>
          <cell r="I10">
            <v>112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44</v>
          </cell>
          <cell r="I12">
            <v>46</v>
          </cell>
        </row>
        <row r="14">
          <cell r="E14">
            <v>25</v>
          </cell>
          <cell r="H14">
            <v>375</v>
          </cell>
          <cell r="I14">
            <v>400</v>
          </cell>
        </row>
        <row r="15">
          <cell r="E15">
            <v>10</v>
          </cell>
          <cell r="H15">
            <v>150</v>
          </cell>
          <cell r="I15">
            <v>160</v>
          </cell>
        </row>
        <row r="16">
          <cell r="E16">
            <v>18</v>
          </cell>
          <cell r="H16">
            <v>270</v>
          </cell>
          <cell r="I16">
            <v>288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97</v>
          </cell>
          <cell r="H21">
            <v>1515</v>
          </cell>
          <cell r="I21">
            <v>1614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80</v>
          </cell>
          <cell r="I29">
            <v>83</v>
          </cell>
        </row>
        <row r="30">
          <cell r="E30">
            <v>4</v>
          </cell>
          <cell r="H30">
            <v>92</v>
          </cell>
          <cell r="I30">
            <v>96</v>
          </cell>
        </row>
        <row r="31">
          <cell r="E31">
            <v>26</v>
          </cell>
          <cell r="H31">
            <v>390</v>
          </cell>
          <cell r="I31">
            <v>416</v>
          </cell>
        </row>
        <row r="34">
          <cell r="E34">
            <v>6</v>
          </cell>
          <cell r="H34">
            <v>151</v>
          </cell>
          <cell r="I34">
            <v>157</v>
          </cell>
        </row>
        <row r="35">
          <cell r="E35">
            <v>8</v>
          </cell>
          <cell r="H35">
            <v>205</v>
          </cell>
          <cell r="I35">
            <v>213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21</v>
          </cell>
          <cell r="H38">
            <v>341</v>
          </cell>
          <cell r="I38">
            <v>362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60</v>
          </cell>
          <cell r="I51">
            <v>64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1</v>
          </cell>
          <cell r="H61">
            <v>40</v>
          </cell>
          <cell r="I61">
            <v>42</v>
          </cell>
        </row>
      </sheetData>
      <sheetData sheetId="9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5</v>
          </cell>
          <cell r="H10">
            <v>134</v>
          </cell>
          <cell r="I10">
            <v>139</v>
          </cell>
        </row>
        <row r="11">
          <cell r="E11">
            <v>1</v>
          </cell>
          <cell r="H11">
            <v>28</v>
          </cell>
          <cell r="I11">
            <v>29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29</v>
          </cell>
          <cell r="H14">
            <v>435</v>
          </cell>
          <cell r="I14">
            <v>464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22</v>
          </cell>
          <cell r="H16">
            <v>330</v>
          </cell>
          <cell r="I16">
            <v>352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103</v>
          </cell>
          <cell r="H21">
            <v>1605</v>
          </cell>
          <cell r="I21">
            <v>1710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76</v>
          </cell>
          <cell r="I29">
            <v>79</v>
          </cell>
        </row>
        <row r="30">
          <cell r="E30">
            <v>3</v>
          </cell>
          <cell r="H30">
            <v>72</v>
          </cell>
          <cell r="I30">
            <v>75</v>
          </cell>
        </row>
        <row r="31">
          <cell r="E31">
            <v>25</v>
          </cell>
          <cell r="H31">
            <v>375</v>
          </cell>
          <cell r="I31">
            <v>400</v>
          </cell>
        </row>
        <row r="34">
          <cell r="E34">
            <v>6</v>
          </cell>
          <cell r="H34">
            <v>149</v>
          </cell>
          <cell r="I34">
            <v>155</v>
          </cell>
        </row>
        <row r="35">
          <cell r="E35">
            <v>8</v>
          </cell>
          <cell r="H35">
            <v>212</v>
          </cell>
          <cell r="I35">
            <v>221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20</v>
          </cell>
          <cell r="H38">
            <v>313</v>
          </cell>
          <cell r="I38">
            <v>333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38</v>
          </cell>
          <cell r="I43">
            <v>40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45</v>
          </cell>
          <cell r="I51">
            <v>48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10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1</v>
          </cell>
          <cell r="H11">
            <v>28</v>
          </cell>
          <cell r="I11">
            <v>29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21</v>
          </cell>
          <cell r="H14">
            <v>315</v>
          </cell>
          <cell r="I14">
            <v>336</v>
          </cell>
        </row>
        <row r="15">
          <cell r="E15">
            <v>17</v>
          </cell>
          <cell r="H15">
            <v>255</v>
          </cell>
          <cell r="I15">
            <v>272</v>
          </cell>
        </row>
        <row r="16">
          <cell r="E16">
            <v>17</v>
          </cell>
          <cell r="H16">
            <v>255</v>
          </cell>
          <cell r="I16">
            <v>272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103</v>
          </cell>
          <cell r="H21">
            <v>1605</v>
          </cell>
          <cell r="I21">
            <v>1710</v>
          </cell>
        </row>
        <row r="23">
          <cell r="E23">
            <v>0</v>
          </cell>
          <cell r="H23">
            <v>0</v>
          </cell>
        </row>
        <row r="25">
          <cell r="E25">
            <v>1</v>
          </cell>
          <cell r="H25">
            <v>24</v>
          </cell>
          <cell r="I25">
            <v>25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4</v>
          </cell>
          <cell r="H29">
            <v>100</v>
          </cell>
          <cell r="I29">
            <v>104</v>
          </cell>
        </row>
        <row r="30">
          <cell r="E30">
            <v>3</v>
          </cell>
          <cell r="H30">
            <v>76</v>
          </cell>
          <cell r="I30">
            <v>79</v>
          </cell>
        </row>
        <row r="31">
          <cell r="E31">
            <v>26</v>
          </cell>
          <cell r="H31">
            <v>390</v>
          </cell>
          <cell r="I31">
            <v>416</v>
          </cell>
        </row>
        <row r="34">
          <cell r="E34">
            <v>6</v>
          </cell>
          <cell r="H34">
            <v>149</v>
          </cell>
          <cell r="I34">
            <v>155</v>
          </cell>
        </row>
        <row r="35">
          <cell r="E35">
            <v>6</v>
          </cell>
          <cell r="H35">
            <v>169</v>
          </cell>
          <cell r="I35">
            <v>176</v>
          </cell>
        </row>
        <row r="36">
          <cell r="E36">
            <v>1</v>
          </cell>
          <cell r="H36">
            <v>28</v>
          </cell>
          <cell r="I36">
            <v>29</v>
          </cell>
        </row>
        <row r="38">
          <cell r="E38">
            <v>22</v>
          </cell>
          <cell r="H38">
            <v>356</v>
          </cell>
          <cell r="I38">
            <v>378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45</v>
          </cell>
          <cell r="I51">
            <v>48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1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5</v>
          </cell>
          <cell r="H10">
            <v>135</v>
          </cell>
          <cell r="I10">
            <v>140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25</v>
          </cell>
          <cell r="H14">
            <v>375</v>
          </cell>
          <cell r="I14">
            <v>400</v>
          </cell>
        </row>
        <row r="15">
          <cell r="E15">
            <v>16</v>
          </cell>
          <cell r="H15">
            <v>240</v>
          </cell>
          <cell r="I15">
            <v>256</v>
          </cell>
        </row>
        <row r="16">
          <cell r="E16">
            <v>19</v>
          </cell>
          <cell r="H16">
            <v>285</v>
          </cell>
          <cell r="I16">
            <v>304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2</v>
          </cell>
          <cell r="H18">
            <v>30</v>
          </cell>
          <cell r="I18">
            <v>32</v>
          </cell>
        </row>
        <row r="19">
          <cell r="E19">
            <v>2</v>
          </cell>
          <cell r="H19">
            <v>30</v>
          </cell>
          <cell r="I19">
            <v>32</v>
          </cell>
        </row>
        <row r="21">
          <cell r="E21">
            <v>121</v>
          </cell>
          <cell r="H21">
            <v>1905</v>
          </cell>
          <cell r="I21">
            <v>2029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4</v>
          </cell>
          <cell r="H29">
            <v>104</v>
          </cell>
          <cell r="I29">
            <v>108</v>
          </cell>
        </row>
        <row r="30">
          <cell r="E30">
            <v>4</v>
          </cell>
          <cell r="H30">
            <v>91</v>
          </cell>
          <cell r="I30">
            <v>95</v>
          </cell>
        </row>
        <row r="31">
          <cell r="E31">
            <v>27</v>
          </cell>
          <cell r="H31">
            <v>405</v>
          </cell>
          <cell r="I31">
            <v>432</v>
          </cell>
        </row>
        <row r="34">
          <cell r="E34">
            <v>6</v>
          </cell>
          <cell r="H34">
            <v>151</v>
          </cell>
          <cell r="I34">
            <v>157</v>
          </cell>
        </row>
        <row r="35">
          <cell r="E35">
            <v>8</v>
          </cell>
          <cell r="H35">
            <v>207</v>
          </cell>
          <cell r="I35">
            <v>215</v>
          </cell>
        </row>
        <row r="36">
          <cell r="E36">
            <v>1</v>
          </cell>
          <cell r="H36">
            <v>28</v>
          </cell>
          <cell r="I36">
            <v>29</v>
          </cell>
        </row>
        <row r="38">
          <cell r="E38">
            <v>23</v>
          </cell>
          <cell r="H38">
            <v>371</v>
          </cell>
          <cell r="I38">
            <v>394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38</v>
          </cell>
          <cell r="I43">
            <v>40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28</v>
          </cell>
          <cell r="I50">
            <v>29</v>
          </cell>
        </row>
        <row r="51">
          <cell r="E51">
            <v>5</v>
          </cell>
          <cell r="H51">
            <v>75</v>
          </cell>
          <cell r="I51">
            <v>80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1</v>
          </cell>
          <cell r="H61">
            <v>39</v>
          </cell>
          <cell r="I61">
            <v>41</v>
          </cell>
        </row>
      </sheetData>
      <sheetData sheetId="12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6</v>
          </cell>
          <cell r="H10">
            <v>167</v>
          </cell>
          <cell r="I10">
            <v>173</v>
          </cell>
        </row>
        <row r="11">
          <cell r="E11">
            <v>1</v>
          </cell>
          <cell r="H11">
            <v>28</v>
          </cell>
          <cell r="I11">
            <v>29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27</v>
          </cell>
          <cell r="H14">
            <v>405</v>
          </cell>
          <cell r="I14">
            <v>432</v>
          </cell>
        </row>
        <row r="15">
          <cell r="E15">
            <v>9</v>
          </cell>
          <cell r="H15">
            <v>135</v>
          </cell>
          <cell r="I15">
            <v>144</v>
          </cell>
        </row>
        <row r="16">
          <cell r="E16">
            <v>17</v>
          </cell>
          <cell r="H16">
            <v>255</v>
          </cell>
          <cell r="I16">
            <v>272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95</v>
          </cell>
          <cell r="H21">
            <v>1455</v>
          </cell>
          <cell r="I21">
            <v>1551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56</v>
          </cell>
          <cell r="I29">
            <v>58</v>
          </cell>
        </row>
        <row r="30">
          <cell r="E30">
            <v>5</v>
          </cell>
          <cell r="H30">
            <v>123</v>
          </cell>
          <cell r="I30">
            <v>128</v>
          </cell>
        </row>
        <row r="31">
          <cell r="E31">
            <v>26</v>
          </cell>
          <cell r="H31">
            <v>390</v>
          </cell>
          <cell r="I31">
            <v>416</v>
          </cell>
        </row>
        <row r="34">
          <cell r="E34">
            <v>7</v>
          </cell>
          <cell r="H34">
            <v>179</v>
          </cell>
          <cell r="I34">
            <v>186</v>
          </cell>
        </row>
        <row r="35">
          <cell r="E35">
            <v>7</v>
          </cell>
          <cell r="H35">
            <v>179</v>
          </cell>
          <cell r="I35">
            <v>186</v>
          </cell>
        </row>
        <row r="36">
          <cell r="E36">
            <v>1</v>
          </cell>
          <cell r="H36">
            <v>28</v>
          </cell>
          <cell r="I36">
            <v>29</v>
          </cell>
        </row>
        <row r="38">
          <cell r="E38">
            <v>20</v>
          </cell>
          <cell r="H38">
            <v>326</v>
          </cell>
          <cell r="I38">
            <v>346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60</v>
          </cell>
          <cell r="I51">
            <v>64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13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36</v>
          </cell>
          <cell r="H14">
            <v>540</v>
          </cell>
          <cell r="I14">
            <v>576</v>
          </cell>
        </row>
        <row r="15">
          <cell r="E15">
            <v>9</v>
          </cell>
          <cell r="H15">
            <v>135</v>
          </cell>
          <cell r="I15">
            <v>144</v>
          </cell>
        </row>
        <row r="16">
          <cell r="E16">
            <v>16</v>
          </cell>
          <cell r="H16">
            <v>240</v>
          </cell>
          <cell r="I16">
            <v>256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84</v>
          </cell>
          <cell r="H21">
            <v>1290</v>
          </cell>
          <cell r="I21">
            <v>1375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48</v>
          </cell>
          <cell r="I29">
            <v>50</v>
          </cell>
        </row>
        <row r="30">
          <cell r="E30">
            <v>5</v>
          </cell>
          <cell r="H30">
            <v>115</v>
          </cell>
          <cell r="I30">
            <v>120</v>
          </cell>
        </row>
        <row r="31">
          <cell r="E31">
            <v>25</v>
          </cell>
          <cell r="H31">
            <v>375</v>
          </cell>
          <cell r="I31">
            <v>400</v>
          </cell>
        </row>
        <row r="34">
          <cell r="E34">
            <v>6</v>
          </cell>
          <cell r="H34">
            <v>149</v>
          </cell>
          <cell r="I34">
            <v>155</v>
          </cell>
        </row>
        <row r="35">
          <cell r="E35">
            <v>6</v>
          </cell>
          <cell r="H35">
            <v>151</v>
          </cell>
          <cell r="I35">
            <v>157</v>
          </cell>
        </row>
        <row r="36">
          <cell r="E36">
            <v>5</v>
          </cell>
          <cell r="H36">
            <v>160</v>
          </cell>
          <cell r="I36">
            <v>169</v>
          </cell>
        </row>
        <row r="38">
          <cell r="E38">
            <v>16</v>
          </cell>
          <cell r="H38">
            <v>253</v>
          </cell>
          <cell r="I38">
            <v>269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38</v>
          </cell>
          <cell r="I43">
            <v>40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60</v>
          </cell>
          <cell r="I51">
            <v>64</v>
          </cell>
        </row>
        <row r="53">
          <cell r="E53">
            <v>1</v>
          </cell>
          <cell r="H53">
            <v>39</v>
          </cell>
          <cell r="I53">
            <v>41</v>
          </cell>
        </row>
        <row r="55">
          <cell r="E55">
            <v>1</v>
          </cell>
          <cell r="H55">
            <v>44</v>
          </cell>
          <cell r="I55">
            <v>46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14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4</v>
          </cell>
          <cell r="H10">
            <v>107</v>
          </cell>
          <cell r="I10">
            <v>111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24</v>
          </cell>
          <cell r="H14">
            <v>360</v>
          </cell>
          <cell r="I14">
            <v>384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15</v>
          </cell>
          <cell r="H16">
            <v>225</v>
          </cell>
          <cell r="I16">
            <v>240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81</v>
          </cell>
          <cell r="H21">
            <v>1215</v>
          </cell>
          <cell r="I21">
            <v>1296</v>
          </cell>
        </row>
        <row r="23">
          <cell r="E23">
            <v>0</v>
          </cell>
          <cell r="H23">
            <v>0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76</v>
          </cell>
          <cell r="I29">
            <v>79</v>
          </cell>
        </row>
        <row r="30">
          <cell r="E30">
            <v>5</v>
          </cell>
          <cell r="H30">
            <v>115</v>
          </cell>
          <cell r="I30">
            <v>120</v>
          </cell>
        </row>
        <row r="31">
          <cell r="E31">
            <v>24</v>
          </cell>
          <cell r="H31">
            <v>360</v>
          </cell>
          <cell r="I31">
            <v>384</v>
          </cell>
        </row>
        <row r="34">
          <cell r="E34">
            <v>6</v>
          </cell>
          <cell r="H34">
            <v>142</v>
          </cell>
          <cell r="I34">
            <v>148</v>
          </cell>
        </row>
        <row r="35">
          <cell r="E35">
            <v>9</v>
          </cell>
          <cell r="H35">
            <v>235</v>
          </cell>
          <cell r="I35">
            <v>244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18</v>
          </cell>
          <cell r="H38">
            <v>270</v>
          </cell>
          <cell r="I38">
            <v>288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60</v>
          </cell>
          <cell r="I51">
            <v>64</v>
          </cell>
        </row>
        <row r="53">
          <cell r="E53">
            <v>1</v>
          </cell>
          <cell r="H53">
            <v>44</v>
          </cell>
          <cell r="I53">
            <v>46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15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0</v>
          </cell>
          <cell r="H10">
            <v>0</v>
          </cell>
          <cell r="I10">
            <v>0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44</v>
          </cell>
          <cell r="I12">
            <v>46</v>
          </cell>
        </row>
        <row r="14">
          <cell r="E14">
            <v>24</v>
          </cell>
          <cell r="H14">
            <v>360</v>
          </cell>
          <cell r="I14">
            <v>384</v>
          </cell>
        </row>
        <row r="15">
          <cell r="E15">
            <v>9</v>
          </cell>
          <cell r="H15">
            <v>135</v>
          </cell>
          <cell r="I15">
            <v>144</v>
          </cell>
        </row>
        <row r="16">
          <cell r="E16">
            <v>19</v>
          </cell>
          <cell r="H16">
            <v>285</v>
          </cell>
          <cell r="I16">
            <v>304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2</v>
          </cell>
          <cell r="H19">
            <v>30</v>
          </cell>
          <cell r="I19">
            <v>32</v>
          </cell>
        </row>
        <row r="21">
          <cell r="E21">
            <v>94</v>
          </cell>
          <cell r="H21">
            <v>1440</v>
          </cell>
          <cell r="I21">
            <v>1535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76</v>
          </cell>
          <cell r="I29">
            <v>79</v>
          </cell>
        </row>
        <row r="30">
          <cell r="E30">
            <v>6</v>
          </cell>
          <cell r="H30">
            <v>152</v>
          </cell>
          <cell r="I30">
            <v>158</v>
          </cell>
        </row>
        <row r="31">
          <cell r="E31">
            <v>23</v>
          </cell>
          <cell r="H31">
            <v>345</v>
          </cell>
          <cell r="I31">
            <v>368</v>
          </cell>
        </row>
        <row r="34">
          <cell r="E34">
            <v>6</v>
          </cell>
          <cell r="H34">
            <v>150</v>
          </cell>
          <cell r="I34">
            <v>156</v>
          </cell>
        </row>
        <row r="35">
          <cell r="E35">
            <v>6</v>
          </cell>
          <cell r="H35">
            <v>168</v>
          </cell>
          <cell r="I35">
            <v>174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24</v>
          </cell>
          <cell r="H38">
            <v>373</v>
          </cell>
          <cell r="I38">
            <v>397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38</v>
          </cell>
          <cell r="I43">
            <v>40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45</v>
          </cell>
          <cell r="I51">
            <v>48</v>
          </cell>
        </row>
        <row r="53">
          <cell r="E53">
            <v>1</v>
          </cell>
          <cell r="H53">
            <v>40</v>
          </cell>
          <cell r="I53">
            <v>42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16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4</v>
          </cell>
          <cell r="H10">
            <v>106</v>
          </cell>
          <cell r="I10">
            <v>110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24</v>
          </cell>
          <cell r="H14">
            <v>360</v>
          </cell>
          <cell r="I14">
            <v>384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18</v>
          </cell>
          <cell r="H16">
            <v>270</v>
          </cell>
          <cell r="I16">
            <v>288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2</v>
          </cell>
          <cell r="H18">
            <v>30</v>
          </cell>
          <cell r="I18">
            <v>32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100</v>
          </cell>
          <cell r="H21">
            <v>1590</v>
          </cell>
          <cell r="I21">
            <v>1693</v>
          </cell>
        </row>
        <row r="23">
          <cell r="E23">
            <v>0</v>
          </cell>
          <cell r="H23">
            <v>0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4</v>
          </cell>
          <cell r="H29">
            <v>100</v>
          </cell>
          <cell r="I29">
            <v>104</v>
          </cell>
        </row>
        <row r="30">
          <cell r="E30">
            <v>7</v>
          </cell>
          <cell r="H30">
            <v>159</v>
          </cell>
          <cell r="I30">
            <v>166</v>
          </cell>
        </row>
        <row r="31">
          <cell r="E31">
            <v>28</v>
          </cell>
          <cell r="H31">
            <v>420</v>
          </cell>
          <cell r="I31">
            <v>448</v>
          </cell>
        </row>
        <row r="34">
          <cell r="E34">
            <v>7</v>
          </cell>
          <cell r="H34">
            <v>170</v>
          </cell>
          <cell r="I34">
            <v>177</v>
          </cell>
        </row>
        <row r="35">
          <cell r="E35">
            <v>5</v>
          </cell>
          <cell r="H35">
            <v>134</v>
          </cell>
          <cell r="I35">
            <v>139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21</v>
          </cell>
          <cell r="H38">
            <v>328</v>
          </cell>
          <cell r="I38">
            <v>349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60</v>
          </cell>
          <cell r="I51">
            <v>64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17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22</v>
          </cell>
          <cell r="H14">
            <v>330</v>
          </cell>
          <cell r="I14">
            <v>352</v>
          </cell>
        </row>
        <row r="15">
          <cell r="E15">
            <v>10</v>
          </cell>
          <cell r="H15">
            <v>150</v>
          </cell>
          <cell r="I15">
            <v>160</v>
          </cell>
        </row>
        <row r="16">
          <cell r="E16">
            <v>19</v>
          </cell>
          <cell r="H16">
            <v>285</v>
          </cell>
          <cell r="I16">
            <v>304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94</v>
          </cell>
          <cell r="H21">
            <v>1470</v>
          </cell>
          <cell r="I21">
            <v>1566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4</v>
          </cell>
          <cell r="H29">
            <v>100</v>
          </cell>
          <cell r="I29">
            <v>104</v>
          </cell>
        </row>
        <row r="30">
          <cell r="E30">
            <v>5</v>
          </cell>
          <cell r="H30">
            <v>120</v>
          </cell>
          <cell r="I30">
            <v>125</v>
          </cell>
        </row>
        <row r="31">
          <cell r="E31">
            <v>28</v>
          </cell>
          <cell r="H31">
            <v>420</v>
          </cell>
          <cell r="I31">
            <v>448</v>
          </cell>
        </row>
        <row r="34">
          <cell r="E34">
            <v>6</v>
          </cell>
          <cell r="H34">
            <v>150</v>
          </cell>
          <cell r="I34">
            <v>156</v>
          </cell>
        </row>
        <row r="35">
          <cell r="E35">
            <v>7</v>
          </cell>
          <cell r="H35">
            <v>188</v>
          </cell>
          <cell r="I35">
            <v>196</v>
          </cell>
        </row>
        <row r="36">
          <cell r="E36">
            <v>1</v>
          </cell>
          <cell r="H36">
            <v>28</v>
          </cell>
          <cell r="I36">
            <v>29</v>
          </cell>
        </row>
        <row r="38">
          <cell r="E38">
            <v>19</v>
          </cell>
          <cell r="H38">
            <v>285</v>
          </cell>
          <cell r="I38">
            <v>304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38</v>
          </cell>
          <cell r="I43">
            <v>40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60</v>
          </cell>
          <cell r="I51">
            <v>64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18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8</v>
          </cell>
          <cell r="H10">
            <v>217</v>
          </cell>
          <cell r="I10">
            <v>225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31</v>
          </cell>
          <cell r="H14">
            <v>465</v>
          </cell>
          <cell r="I14">
            <v>496</v>
          </cell>
        </row>
        <row r="15">
          <cell r="E15">
            <v>17</v>
          </cell>
          <cell r="H15">
            <v>255</v>
          </cell>
          <cell r="I15">
            <v>272</v>
          </cell>
        </row>
        <row r="16">
          <cell r="E16">
            <v>27</v>
          </cell>
          <cell r="H16">
            <v>405</v>
          </cell>
          <cell r="I16">
            <v>432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2</v>
          </cell>
          <cell r="H18">
            <v>30</v>
          </cell>
          <cell r="I18">
            <v>32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130</v>
          </cell>
          <cell r="H21">
            <v>2040</v>
          </cell>
          <cell r="I21">
            <v>2173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4</v>
          </cell>
          <cell r="H29">
            <v>100</v>
          </cell>
          <cell r="I29">
            <v>104</v>
          </cell>
        </row>
        <row r="30">
          <cell r="E30">
            <v>5</v>
          </cell>
          <cell r="H30">
            <v>132</v>
          </cell>
          <cell r="I30">
            <v>137</v>
          </cell>
        </row>
        <row r="31">
          <cell r="E31">
            <v>28</v>
          </cell>
          <cell r="H31">
            <v>420</v>
          </cell>
          <cell r="I31">
            <v>448</v>
          </cell>
        </row>
        <row r="34">
          <cell r="E34">
            <v>7</v>
          </cell>
          <cell r="H34">
            <v>170</v>
          </cell>
          <cell r="I34">
            <v>177</v>
          </cell>
        </row>
        <row r="35">
          <cell r="E35">
            <v>7</v>
          </cell>
          <cell r="H35">
            <v>177</v>
          </cell>
          <cell r="I35">
            <v>184</v>
          </cell>
        </row>
        <row r="36">
          <cell r="E36">
            <v>3</v>
          </cell>
          <cell r="H36">
            <v>94</v>
          </cell>
          <cell r="I36">
            <v>99</v>
          </cell>
        </row>
        <row r="38">
          <cell r="E38">
            <v>21</v>
          </cell>
          <cell r="H38">
            <v>315</v>
          </cell>
          <cell r="I38">
            <v>336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1</v>
          </cell>
          <cell r="H50">
            <v>28</v>
          </cell>
          <cell r="I50">
            <v>29</v>
          </cell>
        </row>
        <row r="51">
          <cell r="E51">
            <v>7</v>
          </cell>
          <cell r="H51">
            <v>118</v>
          </cell>
          <cell r="I51">
            <v>125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1</v>
          </cell>
          <cell r="H61">
            <v>39</v>
          </cell>
          <cell r="I61">
            <v>41</v>
          </cell>
        </row>
      </sheetData>
      <sheetData sheetId="19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3</v>
          </cell>
          <cell r="H10">
            <v>80</v>
          </cell>
          <cell r="I10">
            <v>83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22</v>
          </cell>
          <cell r="H14">
            <v>330</v>
          </cell>
          <cell r="I14">
            <v>352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18</v>
          </cell>
          <cell r="H16">
            <v>270</v>
          </cell>
          <cell r="I16">
            <v>288</v>
          </cell>
        </row>
        <row r="17">
          <cell r="E17">
            <v>0</v>
          </cell>
          <cell r="H17">
            <v>0</v>
          </cell>
          <cell r="I17">
            <v>0</v>
          </cell>
        </row>
        <row r="18">
          <cell r="E18">
            <v>0</v>
          </cell>
          <cell r="H18">
            <v>0</v>
          </cell>
          <cell r="I18">
            <v>0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90</v>
          </cell>
          <cell r="H21">
            <v>1380</v>
          </cell>
          <cell r="I21">
            <v>1471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4</v>
          </cell>
          <cell r="H29">
            <v>104</v>
          </cell>
          <cell r="I29">
            <v>108</v>
          </cell>
        </row>
        <row r="30">
          <cell r="E30">
            <v>4</v>
          </cell>
          <cell r="H30">
            <v>100</v>
          </cell>
          <cell r="I30">
            <v>104</v>
          </cell>
        </row>
        <row r="31">
          <cell r="E31">
            <v>25</v>
          </cell>
          <cell r="H31">
            <v>375</v>
          </cell>
          <cell r="I31">
            <v>400</v>
          </cell>
        </row>
        <row r="34">
          <cell r="E34">
            <v>6</v>
          </cell>
          <cell r="H34">
            <v>160</v>
          </cell>
          <cell r="I34">
            <v>166</v>
          </cell>
        </row>
        <row r="35">
          <cell r="E35">
            <v>6</v>
          </cell>
          <cell r="H35">
            <v>149</v>
          </cell>
          <cell r="I35">
            <v>155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16</v>
          </cell>
          <cell r="H38">
            <v>240</v>
          </cell>
          <cell r="I38">
            <v>256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38</v>
          </cell>
          <cell r="I43">
            <v>40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45</v>
          </cell>
          <cell r="I51">
            <v>48</v>
          </cell>
        </row>
        <row r="53">
          <cell r="E53">
            <v>1</v>
          </cell>
          <cell r="H53">
            <v>44</v>
          </cell>
          <cell r="I53">
            <v>46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20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20</v>
          </cell>
          <cell r="H14">
            <v>300</v>
          </cell>
          <cell r="I14">
            <v>320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15</v>
          </cell>
          <cell r="H16">
            <v>225</v>
          </cell>
          <cell r="I16">
            <v>240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3</v>
          </cell>
          <cell r="H18">
            <v>45</v>
          </cell>
          <cell r="I18">
            <v>48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87</v>
          </cell>
          <cell r="H21">
            <v>1305</v>
          </cell>
          <cell r="I21">
            <v>1392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56</v>
          </cell>
          <cell r="I29">
            <v>58</v>
          </cell>
        </row>
        <row r="30">
          <cell r="E30">
            <v>5</v>
          </cell>
          <cell r="H30">
            <v>106</v>
          </cell>
          <cell r="I30">
            <v>111</v>
          </cell>
        </row>
        <row r="31">
          <cell r="E31">
            <v>20</v>
          </cell>
          <cell r="H31">
            <v>300</v>
          </cell>
          <cell r="I31">
            <v>320</v>
          </cell>
        </row>
        <row r="34">
          <cell r="E34">
            <v>6</v>
          </cell>
          <cell r="H34">
            <v>157</v>
          </cell>
          <cell r="I34">
            <v>163</v>
          </cell>
        </row>
        <row r="35">
          <cell r="E35">
            <v>7</v>
          </cell>
          <cell r="H35">
            <v>177</v>
          </cell>
          <cell r="I35">
            <v>184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15</v>
          </cell>
          <cell r="H38">
            <v>225</v>
          </cell>
          <cell r="I38">
            <v>240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60</v>
          </cell>
          <cell r="I51">
            <v>64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2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26</v>
          </cell>
          <cell r="H14">
            <v>390</v>
          </cell>
          <cell r="I14">
            <v>416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18</v>
          </cell>
          <cell r="H16">
            <v>270</v>
          </cell>
          <cell r="I16">
            <v>288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84</v>
          </cell>
          <cell r="H21">
            <v>1260</v>
          </cell>
          <cell r="I21">
            <v>1344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4</v>
          </cell>
          <cell r="H29">
            <v>100</v>
          </cell>
          <cell r="I29">
            <v>104</v>
          </cell>
        </row>
        <row r="30">
          <cell r="E30">
            <v>6</v>
          </cell>
          <cell r="H30">
            <v>144</v>
          </cell>
          <cell r="I30">
            <v>150</v>
          </cell>
        </row>
        <row r="31">
          <cell r="E31">
            <v>22</v>
          </cell>
          <cell r="H31">
            <v>330</v>
          </cell>
          <cell r="I31">
            <v>352</v>
          </cell>
        </row>
        <row r="34">
          <cell r="E34">
            <v>6</v>
          </cell>
          <cell r="H34">
            <v>157</v>
          </cell>
          <cell r="I34">
            <v>163</v>
          </cell>
        </row>
        <row r="35">
          <cell r="E35">
            <v>8</v>
          </cell>
          <cell r="H35">
            <v>198</v>
          </cell>
          <cell r="I35">
            <v>206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17</v>
          </cell>
          <cell r="H38">
            <v>255</v>
          </cell>
          <cell r="I38">
            <v>272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38</v>
          </cell>
          <cell r="I43">
            <v>40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45</v>
          </cell>
          <cell r="I51">
            <v>48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22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3</v>
          </cell>
          <cell r="H10">
            <v>78</v>
          </cell>
          <cell r="I10">
            <v>81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25</v>
          </cell>
          <cell r="H14">
            <v>375</v>
          </cell>
          <cell r="I14">
            <v>400</v>
          </cell>
        </row>
        <row r="15">
          <cell r="E15">
            <v>10</v>
          </cell>
          <cell r="H15">
            <v>150</v>
          </cell>
          <cell r="I15">
            <v>160</v>
          </cell>
        </row>
        <row r="16">
          <cell r="E16">
            <v>17</v>
          </cell>
          <cell r="H16">
            <v>255</v>
          </cell>
          <cell r="I16">
            <v>272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90</v>
          </cell>
          <cell r="H21">
            <v>1380</v>
          </cell>
          <cell r="I21">
            <v>1471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4</v>
          </cell>
          <cell r="H29">
            <v>100</v>
          </cell>
          <cell r="I29">
            <v>104</v>
          </cell>
        </row>
        <row r="30">
          <cell r="E30">
            <v>6</v>
          </cell>
          <cell r="H30">
            <v>143</v>
          </cell>
          <cell r="I30">
            <v>149</v>
          </cell>
        </row>
        <row r="31">
          <cell r="E31">
            <v>24</v>
          </cell>
          <cell r="H31">
            <v>360</v>
          </cell>
          <cell r="I31">
            <v>384</v>
          </cell>
        </row>
        <row r="34">
          <cell r="E34">
            <v>6</v>
          </cell>
          <cell r="H34">
            <v>149</v>
          </cell>
          <cell r="I34">
            <v>155</v>
          </cell>
        </row>
        <row r="35">
          <cell r="E35">
            <v>6</v>
          </cell>
          <cell r="H35">
            <v>164</v>
          </cell>
          <cell r="I35">
            <v>170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19</v>
          </cell>
          <cell r="H38">
            <v>285</v>
          </cell>
          <cell r="I38">
            <v>304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60</v>
          </cell>
          <cell r="I51">
            <v>64</v>
          </cell>
        </row>
        <row r="53">
          <cell r="E53">
            <v>1</v>
          </cell>
          <cell r="H53">
            <v>44</v>
          </cell>
          <cell r="I53">
            <v>46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23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7</v>
          </cell>
          <cell r="H10">
            <v>189</v>
          </cell>
          <cell r="I10">
            <v>196</v>
          </cell>
        </row>
        <row r="11">
          <cell r="E11">
            <v>2</v>
          </cell>
          <cell r="H11">
            <v>56</v>
          </cell>
          <cell r="I11">
            <v>58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32</v>
          </cell>
          <cell r="H14">
            <v>480</v>
          </cell>
          <cell r="I14">
            <v>512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13</v>
          </cell>
          <cell r="H16">
            <v>195</v>
          </cell>
          <cell r="I16">
            <v>208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110</v>
          </cell>
          <cell r="H21">
            <v>1680</v>
          </cell>
          <cell r="I21">
            <v>1791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4</v>
          </cell>
          <cell r="H29">
            <v>100</v>
          </cell>
          <cell r="I29">
            <v>104</v>
          </cell>
        </row>
        <row r="30">
          <cell r="E30">
            <v>5</v>
          </cell>
          <cell r="H30">
            <v>115</v>
          </cell>
          <cell r="I30">
            <v>120</v>
          </cell>
        </row>
        <row r="31">
          <cell r="E31">
            <v>29</v>
          </cell>
          <cell r="H31">
            <v>435</v>
          </cell>
          <cell r="I31">
            <v>464</v>
          </cell>
        </row>
        <row r="34">
          <cell r="E34">
            <v>6</v>
          </cell>
          <cell r="H34">
            <v>141</v>
          </cell>
          <cell r="I34">
            <v>147</v>
          </cell>
        </row>
        <row r="35">
          <cell r="E35">
            <v>7</v>
          </cell>
          <cell r="H35">
            <v>177</v>
          </cell>
          <cell r="I35">
            <v>184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20</v>
          </cell>
          <cell r="H38">
            <v>300</v>
          </cell>
          <cell r="I38">
            <v>320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38</v>
          </cell>
          <cell r="I43">
            <v>40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60</v>
          </cell>
          <cell r="I51">
            <v>64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24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28</v>
          </cell>
          <cell r="I10">
            <v>29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39</v>
          </cell>
          <cell r="H14">
            <v>585</v>
          </cell>
          <cell r="I14">
            <v>624</v>
          </cell>
        </row>
        <row r="15">
          <cell r="E15">
            <v>5</v>
          </cell>
          <cell r="H15">
            <v>75</v>
          </cell>
          <cell r="I15">
            <v>80</v>
          </cell>
        </row>
        <row r="16">
          <cell r="E16">
            <v>11</v>
          </cell>
          <cell r="H16">
            <v>165</v>
          </cell>
          <cell r="I16">
            <v>176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96</v>
          </cell>
          <cell r="H21">
            <v>1440</v>
          </cell>
          <cell r="I21">
            <v>1536</v>
          </cell>
        </row>
        <row r="23">
          <cell r="E23">
            <v>0</v>
          </cell>
          <cell r="H23">
            <v>0</v>
          </cell>
        </row>
        <row r="25">
          <cell r="E25">
            <v>1</v>
          </cell>
          <cell r="H25">
            <v>24</v>
          </cell>
          <cell r="I25">
            <v>25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1</v>
          </cell>
          <cell r="H29">
            <v>20</v>
          </cell>
          <cell r="I29">
            <v>21</v>
          </cell>
        </row>
        <row r="30">
          <cell r="E30">
            <v>3</v>
          </cell>
          <cell r="H30">
            <v>72</v>
          </cell>
          <cell r="I30">
            <v>75</v>
          </cell>
        </row>
        <row r="31">
          <cell r="E31">
            <v>26</v>
          </cell>
          <cell r="H31">
            <v>390</v>
          </cell>
          <cell r="I31">
            <v>416</v>
          </cell>
        </row>
        <row r="34">
          <cell r="E34">
            <v>6</v>
          </cell>
          <cell r="H34">
            <v>141</v>
          </cell>
          <cell r="I34">
            <v>147</v>
          </cell>
        </row>
        <row r="35">
          <cell r="E35">
            <v>3</v>
          </cell>
          <cell r="H35">
            <v>65</v>
          </cell>
          <cell r="I35">
            <v>68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20</v>
          </cell>
          <cell r="H38">
            <v>300</v>
          </cell>
          <cell r="I38">
            <v>320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1</v>
          </cell>
          <cell r="H51">
            <v>15</v>
          </cell>
          <cell r="I51">
            <v>16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25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44</v>
          </cell>
          <cell r="I12">
            <v>46</v>
          </cell>
        </row>
        <row r="14">
          <cell r="E14">
            <v>19</v>
          </cell>
          <cell r="H14">
            <v>285</v>
          </cell>
          <cell r="I14">
            <v>304</v>
          </cell>
        </row>
        <row r="15">
          <cell r="E15">
            <v>19</v>
          </cell>
          <cell r="H15">
            <v>285</v>
          </cell>
          <cell r="I15">
            <v>304</v>
          </cell>
        </row>
        <row r="16">
          <cell r="E16">
            <v>26</v>
          </cell>
          <cell r="H16">
            <v>390</v>
          </cell>
          <cell r="I16">
            <v>416</v>
          </cell>
        </row>
        <row r="17">
          <cell r="E17">
            <v>2</v>
          </cell>
          <cell r="H17">
            <v>30</v>
          </cell>
          <cell r="I17">
            <v>32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125</v>
          </cell>
          <cell r="H21">
            <v>1935</v>
          </cell>
          <cell r="I21">
            <v>2062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72</v>
          </cell>
          <cell r="I29">
            <v>75</v>
          </cell>
        </row>
        <row r="30">
          <cell r="E30">
            <v>4</v>
          </cell>
          <cell r="H30">
            <v>100</v>
          </cell>
          <cell r="I30">
            <v>104</v>
          </cell>
        </row>
        <row r="31">
          <cell r="E31">
            <v>30</v>
          </cell>
          <cell r="H31">
            <v>450</v>
          </cell>
          <cell r="I31">
            <v>480</v>
          </cell>
        </row>
        <row r="34">
          <cell r="E34">
            <v>6</v>
          </cell>
          <cell r="H34">
            <v>149</v>
          </cell>
          <cell r="I34">
            <v>155</v>
          </cell>
        </row>
        <row r="35">
          <cell r="E35">
            <v>7</v>
          </cell>
          <cell r="H35">
            <v>177</v>
          </cell>
          <cell r="I35">
            <v>184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20</v>
          </cell>
          <cell r="H38">
            <v>300</v>
          </cell>
          <cell r="I38">
            <v>320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6</v>
          </cell>
          <cell r="H51">
            <v>103</v>
          </cell>
          <cell r="I51">
            <v>109</v>
          </cell>
        </row>
        <row r="53">
          <cell r="E53">
            <v>1</v>
          </cell>
          <cell r="H53">
            <v>38</v>
          </cell>
          <cell r="I53">
            <v>40</v>
          </cell>
        </row>
        <row r="55">
          <cell r="E55">
            <v>1</v>
          </cell>
          <cell r="H55">
            <v>44</v>
          </cell>
          <cell r="I55">
            <v>46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1</v>
          </cell>
          <cell r="H61">
            <v>39</v>
          </cell>
          <cell r="I61">
            <v>41</v>
          </cell>
        </row>
      </sheetData>
      <sheetData sheetId="26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0</v>
          </cell>
          <cell r="H10">
            <v>0</v>
          </cell>
          <cell r="I10">
            <v>0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23</v>
          </cell>
          <cell r="H14">
            <v>345</v>
          </cell>
          <cell r="I14">
            <v>368</v>
          </cell>
        </row>
        <row r="15">
          <cell r="E15">
            <v>8</v>
          </cell>
          <cell r="H15">
            <v>120</v>
          </cell>
          <cell r="I15">
            <v>128</v>
          </cell>
        </row>
        <row r="16">
          <cell r="E16">
            <v>25</v>
          </cell>
          <cell r="H16">
            <v>375</v>
          </cell>
          <cell r="I16">
            <v>400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88</v>
          </cell>
          <cell r="H21">
            <v>1320</v>
          </cell>
          <cell r="I21">
            <v>1408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48</v>
          </cell>
          <cell r="I29">
            <v>50</v>
          </cell>
        </row>
        <row r="30">
          <cell r="E30">
            <v>5</v>
          </cell>
          <cell r="H30">
            <v>124</v>
          </cell>
          <cell r="I30">
            <v>129</v>
          </cell>
        </row>
        <row r="31">
          <cell r="E31">
            <v>24</v>
          </cell>
          <cell r="H31">
            <v>360</v>
          </cell>
          <cell r="I31">
            <v>384</v>
          </cell>
        </row>
        <row r="34">
          <cell r="E34">
            <v>6</v>
          </cell>
          <cell r="H34">
            <v>142</v>
          </cell>
          <cell r="I34">
            <v>148</v>
          </cell>
        </row>
        <row r="35">
          <cell r="E35">
            <v>6</v>
          </cell>
          <cell r="H35">
            <v>155</v>
          </cell>
          <cell r="I35">
            <v>161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17</v>
          </cell>
          <cell r="H38">
            <v>255</v>
          </cell>
          <cell r="I38">
            <v>272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73</v>
          </cell>
          <cell r="I51">
            <v>77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27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19</v>
          </cell>
          <cell r="H14">
            <v>285</v>
          </cell>
          <cell r="I14">
            <v>304</v>
          </cell>
        </row>
        <row r="15">
          <cell r="E15">
            <v>9</v>
          </cell>
          <cell r="H15">
            <v>135</v>
          </cell>
          <cell r="I15">
            <v>144</v>
          </cell>
        </row>
        <row r="16">
          <cell r="E16">
            <v>21</v>
          </cell>
          <cell r="H16">
            <v>315</v>
          </cell>
          <cell r="I16">
            <v>336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85</v>
          </cell>
          <cell r="H21">
            <v>1275</v>
          </cell>
          <cell r="I21">
            <v>1360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1</v>
          </cell>
          <cell r="H29">
            <v>20</v>
          </cell>
          <cell r="I29">
            <v>21</v>
          </cell>
        </row>
        <row r="30">
          <cell r="E30">
            <v>5</v>
          </cell>
          <cell r="H30">
            <v>111</v>
          </cell>
          <cell r="I30">
            <v>116</v>
          </cell>
        </row>
        <row r="31">
          <cell r="E31">
            <v>21</v>
          </cell>
          <cell r="H31">
            <v>315</v>
          </cell>
          <cell r="I31">
            <v>336</v>
          </cell>
        </row>
        <row r="34">
          <cell r="E34">
            <v>6</v>
          </cell>
          <cell r="H34">
            <v>150</v>
          </cell>
          <cell r="I34">
            <v>156</v>
          </cell>
        </row>
        <row r="35">
          <cell r="E35">
            <v>7</v>
          </cell>
          <cell r="H35">
            <v>179</v>
          </cell>
          <cell r="I35">
            <v>186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16</v>
          </cell>
          <cell r="H38">
            <v>240</v>
          </cell>
          <cell r="I38">
            <v>256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38</v>
          </cell>
          <cell r="I43">
            <v>40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28</v>
          </cell>
          <cell r="I50">
            <v>29</v>
          </cell>
        </row>
        <row r="51">
          <cell r="E51">
            <v>4</v>
          </cell>
          <cell r="H51">
            <v>73</v>
          </cell>
          <cell r="I51">
            <v>77</v>
          </cell>
        </row>
        <row r="53">
          <cell r="E53">
            <v>1</v>
          </cell>
          <cell r="H53">
            <v>44</v>
          </cell>
          <cell r="I53">
            <v>46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28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24</v>
          </cell>
          <cell r="H14">
            <v>360</v>
          </cell>
          <cell r="I14">
            <v>384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22</v>
          </cell>
          <cell r="H16">
            <v>330</v>
          </cell>
          <cell r="I16">
            <v>352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81</v>
          </cell>
          <cell r="H21">
            <v>1215</v>
          </cell>
          <cell r="I21">
            <v>1296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56</v>
          </cell>
          <cell r="I29">
            <v>58</v>
          </cell>
        </row>
        <row r="30">
          <cell r="E30">
            <v>4</v>
          </cell>
          <cell r="H30">
            <v>87</v>
          </cell>
          <cell r="I30">
            <v>91</v>
          </cell>
        </row>
        <row r="31">
          <cell r="E31">
            <v>21</v>
          </cell>
          <cell r="H31">
            <v>315</v>
          </cell>
          <cell r="I31">
            <v>336</v>
          </cell>
        </row>
        <row r="34">
          <cell r="E34">
            <v>6</v>
          </cell>
          <cell r="H34">
            <v>141</v>
          </cell>
          <cell r="I34">
            <v>147</v>
          </cell>
        </row>
        <row r="35">
          <cell r="E35">
            <v>8</v>
          </cell>
          <cell r="H35">
            <v>205</v>
          </cell>
          <cell r="I35">
            <v>213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15</v>
          </cell>
          <cell r="H38">
            <v>225</v>
          </cell>
          <cell r="I38">
            <v>240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28</v>
          </cell>
          <cell r="I50">
            <v>29</v>
          </cell>
        </row>
        <row r="51">
          <cell r="E51">
            <v>3</v>
          </cell>
          <cell r="H51">
            <v>45</v>
          </cell>
          <cell r="I51">
            <v>48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29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24</v>
          </cell>
          <cell r="H14">
            <v>360</v>
          </cell>
          <cell r="I14">
            <v>384</v>
          </cell>
        </row>
        <row r="15">
          <cell r="E15">
            <v>10</v>
          </cell>
          <cell r="H15">
            <v>150</v>
          </cell>
          <cell r="I15">
            <v>160</v>
          </cell>
        </row>
        <row r="16">
          <cell r="E16">
            <v>16</v>
          </cell>
          <cell r="H16">
            <v>240</v>
          </cell>
          <cell r="I16">
            <v>256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98</v>
          </cell>
          <cell r="H21">
            <v>1470</v>
          </cell>
          <cell r="I21">
            <v>1568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4</v>
          </cell>
          <cell r="H29">
            <v>100</v>
          </cell>
          <cell r="I29">
            <v>104</v>
          </cell>
        </row>
        <row r="30">
          <cell r="E30">
            <v>4</v>
          </cell>
          <cell r="H30">
            <v>96</v>
          </cell>
          <cell r="I30">
            <v>100</v>
          </cell>
        </row>
        <row r="31">
          <cell r="E31">
            <v>23</v>
          </cell>
          <cell r="H31">
            <v>345</v>
          </cell>
          <cell r="I31">
            <v>368</v>
          </cell>
        </row>
        <row r="34">
          <cell r="E34">
            <v>6</v>
          </cell>
          <cell r="H34">
            <v>149</v>
          </cell>
          <cell r="I34">
            <v>155</v>
          </cell>
        </row>
        <row r="35">
          <cell r="E35">
            <v>6</v>
          </cell>
          <cell r="H35">
            <v>162</v>
          </cell>
          <cell r="I35">
            <v>168</v>
          </cell>
        </row>
        <row r="36">
          <cell r="E36">
            <v>2</v>
          </cell>
          <cell r="H36">
            <v>57</v>
          </cell>
          <cell r="I36">
            <v>60</v>
          </cell>
        </row>
        <row r="38">
          <cell r="E38">
            <v>17</v>
          </cell>
          <cell r="H38">
            <v>255</v>
          </cell>
          <cell r="I38">
            <v>272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38</v>
          </cell>
          <cell r="I43">
            <v>40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58</v>
          </cell>
          <cell r="I51">
            <v>61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30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56</v>
          </cell>
          <cell r="I10">
            <v>58</v>
          </cell>
        </row>
        <row r="11">
          <cell r="E11">
            <v>1</v>
          </cell>
          <cell r="H11">
            <v>28</v>
          </cell>
          <cell r="I11">
            <v>29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37</v>
          </cell>
          <cell r="H14">
            <v>555</v>
          </cell>
          <cell r="I14">
            <v>592</v>
          </cell>
        </row>
        <row r="15">
          <cell r="E15">
            <v>7</v>
          </cell>
          <cell r="H15">
            <v>105</v>
          </cell>
          <cell r="I15">
            <v>112</v>
          </cell>
        </row>
        <row r="16">
          <cell r="E16">
            <v>15</v>
          </cell>
          <cell r="H16">
            <v>225</v>
          </cell>
          <cell r="I16">
            <v>240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101</v>
          </cell>
          <cell r="H21">
            <v>1515</v>
          </cell>
          <cell r="I21">
            <v>1616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72</v>
          </cell>
          <cell r="I29">
            <v>75</v>
          </cell>
        </row>
        <row r="30">
          <cell r="E30">
            <v>3</v>
          </cell>
          <cell r="H30">
            <v>76</v>
          </cell>
          <cell r="I30">
            <v>79</v>
          </cell>
        </row>
        <row r="31">
          <cell r="E31">
            <v>28</v>
          </cell>
          <cell r="H31">
            <v>420</v>
          </cell>
          <cell r="I31">
            <v>448</v>
          </cell>
        </row>
        <row r="34">
          <cell r="E34">
            <v>5</v>
          </cell>
          <cell r="H34">
            <v>122</v>
          </cell>
          <cell r="I34">
            <v>127</v>
          </cell>
        </row>
        <row r="35">
          <cell r="E35">
            <v>5</v>
          </cell>
          <cell r="H35">
            <v>117</v>
          </cell>
          <cell r="I35">
            <v>122</v>
          </cell>
        </row>
        <row r="36">
          <cell r="E36">
            <v>2</v>
          </cell>
          <cell r="H36">
            <v>57</v>
          </cell>
          <cell r="I36">
            <v>60</v>
          </cell>
        </row>
        <row r="38">
          <cell r="E38">
            <v>19</v>
          </cell>
          <cell r="H38">
            <v>285</v>
          </cell>
          <cell r="I38">
            <v>304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2</v>
          </cell>
          <cell r="H51">
            <v>30</v>
          </cell>
          <cell r="I51">
            <v>32</v>
          </cell>
        </row>
        <row r="53">
          <cell r="E53">
            <v>1</v>
          </cell>
          <cell r="H53">
            <v>40</v>
          </cell>
          <cell r="I53">
            <v>42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31">
        <row r="9">
          <cell r="E9">
            <v>3</v>
          </cell>
          <cell r="H9">
            <v>76</v>
          </cell>
          <cell r="I9">
            <v>79</v>
          </cell>
        </row>
        <row r="10">
          <cell r="E10">
            <v>1</v>
          </cell>
          <cell r="H10">
            <v>27</v>
          </cell>
          <cell r="I10">
            <v>28</v>
          </cell>
        </row>
        <row r="11">
          <cell r="E11">
            <v>1</v>
          </cell>
          <cell r="H11">
            <v>28</v>
          </cell>
          <cell r="I11">
            <v>29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36</v>
          </cell>
          <cell r="H14">
            <v>540</v>
          </cell>
          <cell r="I14">
            <v>576</v>
          </cell>
        </row>
        <row r="15">
          <cell r="E15">
            <v>3</v>
          </cell>
          <cell r="H15">
            <v>45</v>
          </cell>
          <cell r="I15">
            <v>48</v>
          </cell>
        </row>
        <row r="16">
          <cell r="E16">
            <v>9</v>
          </cell>
          <cell r="H16">
            <v>135</v>
          </cell>
          <cell r="I16">
            <v>144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106</v>
          </cell>
          <cell r="H21">
            <v>1590</v>
          </cell>
          <cell r="I21">
            <v>1696</v>
          </cell>
        </row>
        <row r="23">
          <cell r="E23">
            <v>0</v>
          </cell>
          <cell r="H23">
            <v>0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1</v>
          </cell>
          <cell r="H29">
            <v>24</v>
          </cell>
          <cell r="I29">
            <v>25</v>
          </cell>
        </row>
        <row r="30">
          <cell r="E30">
            <v>5</v>
          </cell>
          <cell r="H30">
            <v>124</v>
          </cell>
          <cell r="I30">
            <v>129</v>
          </cell>
        </row>
        <row r="31">
          <cell r="E31">
            <v>28</v>
          </cell>
          <cell r="H31">
            <v>420</v>
          </cell>
          <cell r="I31">
            <v>448</v>
          </cell>
        </row>
        <row r="34">
          <cell r="E34">
            <v>5</v>
          </cell>
          <cell r="H34">
            <v>121</v>
          </cell>
          <cell r="I34">
            <v>126</v>
          </cell>
        </row>
        <row r="35">
          <cell r="E35">
            <v>5</v>
          </cell>
          <cell r="H35">
            <v>117</v>
          </cell>
          <cell r="I35">
            <v>122</v>
          </cell>
        </row>
        <row r="36">
          <cell r="E36">
            <v>2</v>
          </cell>
          <cell r="H36">
            <v>57</v>
          </cell>
          <cell r="I36">
            <v>60</v>
          </cell>
        </row>
        <row r="38">
          <cell r="E38">
            <v>19</v>
          </cell>
          <cell r="H38">
            <v>285</v>
          </cell>
          <cell r="I38">
            <v>304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45</v>
          </cell>
          <cell r="I51">
            <v>48</v>
          </cell>
        </row>
        <row r="53">
          <cell r="E53">
            <v>1</v>
          </cell>
          <cell r="H53">
            <v>40</v>
          </cell>
          <cell r="I53">
            <v>42</v>
          </cell>
        </row>
        <row r="55">
          <cell r="E55">
            <v>1</v>
          </cell>
          <cell r="H55">
            <v>44</v>
          </cell>
          <cell r="I55">
            <v>46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1</v>
          </cell>
          <cell r="H61">
            <v>39</v>
          </cell>
          <cell r="I61">
            <v>41</v>
          </cell>
        </row>
      </sheetData>
      <sheetData sheetId="32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52</v>
          </cell>
          <cell r="I10">
            <v>54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H12">
            <v>44</v>
          </cell>
          <cell r="I12">
            <v>46</v>
          </cell>
        </row>
        <row r="14">
          <cell r="E14">
            <v>26</v>
          </cell>
          <cell r="H14">
            <v>390</v>
          </cell>
          <cell r="I14">
            <v>416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23</v>
          </cell>
          <cell r="H16">
            <v>345</v>
          </cell>
          <cell r="I16">
            <v>368</v>
          </cell>
        </row>
        <row r="17">
          <cell r="E17">
            <v>2</v>
          </cell>
          <cell r="H17">
            <v>30</v>
          </cell>
          <cell r="I17">
            <v>32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124</v>
          </cell>
          <cell r="H21">
            <v>1950</v>
          </cell>
          <cell r="I21">
            <v>2077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76</v>
          </cell>
          <cell r="I29">
            <v>79</v>
          </cell>
        </row>
        <row r="30">
          <cell r="E30">
            <v>9</v>
          </cell>
          <cell r="H30">
            <v>228</v>
          </cell>
          <cell r="I30">
            <v>237</v>
          </cell>
        </row>
        <row r="31">
          <cell r="E31">
            <v>30</v>
          </cell>
          <cell r="H31">
            <v>450</v>
          </cell>
          <cell r="I31">
            <v>480</v>
          </cell>
        </row>
        <row r="34">
          <cell r="E34">
            <v>6</v>
          </cell>
          <cell r="H34">
            <v>159</v>
          </cell>
          <cell r="I34">
            <v>165</v>
          </cell>
        </row>
        <row r="35">
          <cell r="E35">
            <v>8</v>
          </cell>
          <cell r="H35">
            <v>205</v>
          </cell>
          <cell r="I35">
            <v>213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19</v>
          </cell>
          <cell r="H38">
            <v>285</v>
          </cell>
          <cell r="I38">
            <v>304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1</v>
          </cell>
          <cell r="H50">
            <v>28</v>
          </cell>
          <cell r="I50">
            <v>29</v>
          </cell>
        </row>
        <row r="51">
          <cell r="E51">
            <v>6</v>
          </cell>
          <cell r="H51">
            <v>103</v>
          </cell>
          <cell r="I51">
            <v>109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  <row r="61">
          <cell r="E61">
            <v>1</v>
          </cell>
          <cell r="H61">
            <v>39</v>
          </cell>
          <cell r="I61">
            <v>41</v>
          </cell>
        </row>
      </sheetData>
      <sheetData sheetId="33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52</v>
          </cell>
          <cell r="I10">
            <v>54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H12">
            <v>32</v>
          </cell>
          <cell r="I12">
            <v>34</v>
          </cell>
        </row>
        <row r="14">
          <cell r="E14">
            <v>21</v>
          </cell>
          <cell r="H14">
            <v>315</v>
          </cell>
          <cell r="I14">
            <v>336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18</v>
          </cell>
          <cell r="H16">
            <v>270</v>
          </cell>
          <cell r="I16">
            <v>288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85</v>
          </cell>
          <cell r="H21">
            <v>1275</v>
          </cell>
          <cell r="I21">
            <v>1360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48</v>
          </cell>
          <cell r="I29">
            <v>50</v>
          </cell>
        </row>
        <row r="30">
          <cell r="E30">
            <v>8</v>
          </cell>
          <cell r="H30">
            <v>199</v>
          </cell>
          <cell r="I30">
            <v>207</v>
          </cell>
        </row>
        <row r="31">
          <cell r="E31">
            <v>23</v>
          </cell>
          <cell r="H31">
            <v>345</v>
          </cell>
          <cell r="I31">
            <v>368</v>
          </cell>
        </row>
        <row r="34">
          <cell r="E34">
            <v>6</v>
          </cell>
          <cell r="H34">
            <v>151</v>
          </cell>
          <cell r="I34">
            <v>157</v>
          </cell>
        </row>
        <row r="35">
          <cell r="E35">
            <v>5</v>
          </cell>
          <cell r="H35">
            <v>127</v>
          </cell>
          <cell r="I35">
            <v>132</v>
          </cell>
        </row>
        <row r="36">
          <cell r="E36">
            <v>1</v>
          </cell>
          <cell r="H36">
            <v>33</v>
          </cell>
          <cell r="I36">
            <v>35</v>
          </cell>
        </row>
        <row r="38">
          <cell r="E38">
            <v>16</v>
          </cell>
          <cell r="H38">
            <v>240</v>
          </cell>
          <cell r="I38">
            <v>256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38</v>
          </cell>
          <cell r="I43">
            <v>40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2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5</v>
          </cell>
          <cell r="H51">
            <v>88</v>
          </cell>
          <cell r="I51">
            <v>93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BC SỞ GTVT "/>
      <sheetName val="BC P-KHDT"/>
      <sheetName val="BÁO CÁO THÁNG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Sheet1"/>
    </sheetNames>
    <sheetDataSet>
      <sheetData sheetId="0" refreshError="1"/>
      <sheetData sheetId="1">
        <row r="24">
          <cell r="I24">
            <v>1160840760</v>
          </cell>
        </row>
      </sheetData>
      <sheetData sheetId="2" refreshError="1"/>
      <sheetData sheetId="3" refreshError="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22</v>
          </cell>
          <cell r="H14">
            <v>330</v>
          </cell>
          <cell r="I14">
            <v>352</v>
          </cell>
        </row>
        <row r="15">
          <cell r="E15">
            <v>14</v>
          </cell>
          <cell r="H15">
            <v>210</v>
          </cell>
          <cell r="I15">
            <v>224</v>
          </cell>
        </row>
        <row r="16">
          <cell r="E16">
            <v>18</v>
          </cell>
          <cell r="H16">
            <v>270</v>
          </cell>
          <cell r="I16">
            <v>288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86</v>
          </cell>
          <cell r="H21">
            <v>1290</v>
          </cell>
          <cell r="I21">
            <v>1376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44</v>
          </cell>
          <cell r="I29">
            <v>46</v>
          </cell>
        </row>
        <row r="30">
          <cell r="E30">
            <v>4</v>
          </cell>
          <cell r="H30">
            <v>100</v>
          </cell>
          <cell r="I30">
            <v>104</v>
          </cell>
        </row>
        <row r="31">
          <cell r="E31">
            <v>21</v>
          </cell>
          <cell r="H31">
            <v>315</v>
          </cell>
          <cell r="I31">
            <v>336</v>
          </cell>
        </row>
        <row r="34">
          <cell r="E34">
            <v>6</v>
          </cell>
          <cell r="H34">
            <v>159</v>
          </cell>
          <cell r="I34">
            <v>165</v>
          </cell>
        </row>
        <row r="35">
          <cell r="E35">
            <v>4</v>
          </cell>
          <cell r="H35">
            <v>112</v>
          </cell>
          <cell r="I35">
            <v>116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15</v>
          </cell>
          <cell r="H38">
            <v>225</v>
          </cell>
          <cell r="I38">
            <v>240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2</v>
          </cell>
          <cell r="H51">
            <v>30</v>
          </cell>
          <cell r="I51">
            <v>32</v>
          </cell>
        </row>
        <row r="53">
          <cell r="E53">
            <v>1</v>
          </cell>
          <cell r="H53">
            <v>44</v>
          </cell>
          <cell r="I53">
            <v>46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4" refreshError="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3</v>
          </cell>
          <cell r="H10">
            <v>80</v>
          </cell>
          <cell r="I10">
            <v>83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23</v>
          </cell>
          <cell r="H14">
            <v>345</v>
          </cell>
          <cell r="I14">
            <v>368</v>
          </cell>
        </row>
        <row r="15">
          <cell r="E15">
            <v>8</v>
          </cell>
          <cell r="H15">
            <v>120</v>
          </cell>
          <cell r="I15">
            <v>128</v>
          </cell>
        </row>
        <row r="16">
          <cell r="E16">
            <v>18</v>
          </cell>
          <cell r="H16">
            <v>270</v>
          </cell>
          <cell r="I16">
            <v>288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78</v>
          </cell>
          <cell r="H21">
            <v>1170</v>
          </cell>
          <cell r="I21">
            <v>1248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48</v>
          </cell>
          <cell r="I29">
            <v>50</v>
          </cell>
        </row>
        <row r="30">
          <cell r="E30">
            <v>4</v>
          </cell>
          <cell r="H30">
            <v>104</v>
          </cell>
          <cell r="I30">
            <v>108</v>
          </cell>
        </row>
        <row r="31">
          <cell r="E31">
            <v>20</v>
          </cell>
          <cell r="H31">
            <v>300</v>
          </cell>
          <cell r="I31">
            <v>320</v>
          </cell>
        </row>
        <row r="34">
          <cell r="E34">
            <v>6</v>
          </cell>
          <cell r="H34">
            <v>149</v>
          </cell>
          <cell r="I34">
            <v>155</v>
          </cell>
        </row>
        <row r="35">
          <cell r="E35">
            <v>6</v>
          </cell>
          <cell r="H35">
            <v>155</v>
          </cell>
          <cell r="I35">
            <v>161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17</v>
          </cell>
          <cell r="H38">
            <v>255</v>
          </cell>
          <cell r="I38">
            <v>272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38</v>
          </cell>
          <cell r="I43">
            <v>40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73</v>
          </cell>
          <cell r="I51">
            <v>77</v>
          </cell>
        </row>
        <row r="53">
          <cell r="E53">
            <v>1</v>
          </cell>
          <cell r="H53">
            <v>44</v>
          </cell>
          <cell r="I53">
            <v>46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5" refreshError="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3</v>
          </cell>
          <cell r="H10">
            <v>80</v>
          </cell>
          <cell r="I10">
            <v>83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29</v>
          </cell>
          <cell r="H14">
            <v>435</v>
          </cell>
          <cell r="I14">
            <v>464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18</v>
          </cell>
          <cell r="H16">
            <v>270</v>
          </cell>
          <cell r="I16">
            <v>288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93</v>
          </cell>
          <cell r="H21">
            <v>1425</v>
          </cell>
          <cell r="I21">
            <v>1519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80</v>
          </cell>
          <cell r="I29">
            <v>83</v>
          </cell>
        </row>
        <row r="30">
          <cell r="E30">
            <v>5</v>
          </cell>
          <cell r="H30">
            <v>128</v>
          </cell>
          <cell r="I30">
            <v>133</v>
          </cell>
        </row>
        <row r="31">
          <cell r="E31">
            <v>25</v>
          </cell>
          <cell r="H31">
            <v>375</v>
          </cell>
          <cell r="I31">
            <v>400</v>
          </cell>
        </row>
        <row r="34">
          <cell r="E34">
            <v>6</v>
          </cell>
          <cell r="H34">
            <v>151</v>
          </cell>
          <cell r="I34">
            <v>157</v>
          </cell>
        </row>
        <row r="35">
          <cell r="E35">
            <v>7</v>
          </cell>
          <cell r="H35">
            <v>177</v>
          </cell>
          <cell r="I35">
            <v>184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18</v>
          </cell>
          <cell r="H38">
            <v>270</v>
          </cell>
          <cell r="I38">
            <v>288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60</v>
          </cell>
          <cell r="I51">
            <v>64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6" refreshError="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5</v>
          </cell>
          <cell r="H10">
            <v>133</v>
          </cell>
          <cell r="I10">
            <v>138</v>
          </cell>
        </row>
        <row r="11">
          <cell r="E11">
            <v>1</v>
          </cell>
          <cell r="H11">
            <v>28</v>
          </cell>
          <cell r="I11">
            <v>29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25</v>
          </cell>
          <cell r="H14">
            <v>375</v>
          </cell>
          <cell r="I14">
            <v>400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20</v>
          </cell>
          <cell r="H16">
            <v>300</v>
          </cell>
          <cell r="I16">
            <v>320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106</v>
          </cell>
          <cell r="H21">
            <v>1620</v>
          </cell>
          <cell r="I21">
            <v>1727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4</v>
          </cell>
          <cell r="H29">
            <v>100</v>
          </cell>
          <cell r="I29">
            <v>104</v>
          </cell>
        </row>
        <row r="30">
          <cell r="E30">
            <v>6</v>
          </cell>
          <cell r="H30">
            <v>156</v>
          </cell>
          <cell r="I30">
            <v>162</v>
          </cell>
        </row>
        <row r="31">
          <cell r="E31">
            <v>28</v>
          </cell>
          <cell r="H31">
            <v>420</v>
          </cell>
          <cell r="I31">
            <v>448</v>
          </cell>
        </row>
        <row r="34">
          <cell r="E34">
            <v>6</v>
          </cell>
          <cell r="H34">
            <v>149</v>
          </cell>
          <cell r="I34">
            <v>155</v>
          </cell>
        </row>
        <row r="35">
          <cell r="E35">
            <v>8</v>
          </cell>
          <cell r="H35">
            <v>205</v>
          </cell>
          <cell r="I35">
            <v>213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19</v>
          </cell>
          <cell r="H38">
            <v>285</v>
          </cell>
          <cell r="I38">
            <v>304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45</v>
          </cell>
          <cell r="I51">
            <v>48</v>
          </cell>
        </row>
        <row r="53">
          <cell r="E53">
            <v>1</v>
          </cell>
          <cell r="H53">
            <v>38</v>
          </cell>
          <cell r="I53">
            <v>40</v>
          </cell>
        </row>
        <row r="55">
          <cell r="E55">
            <v>1</v>
          </cell>
          <cell r="H55">
            <v>44</v>
          </cell>
          <cell r="I55">
            <v>46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7" refreshError="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3</v>
          </cell>
          <cell r="H10">
            <v>80</v>
          </cell>
          <cell r="I10">
            <v>83</v>
          </cell>
        </row>
        <row r="11">
          <cell r="E11">
            <v>1</v>
          </cell>
          <cell r="H11">
            <v>28</v>
          </cell>
          <cell r="I11">
            <v>29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25</v>
          </cell>
          <cell r="H14">
            <v>375</v>
          </cell>
          <cell r="I14">
            <v>400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18</v>
          </cell>
          <cell r="H16">
            <v>270</v>
          </cell>
          <cell r="I16">
            <v>288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100</v>
          </cell>
          <cell r="H21">
            <v>1500</v>
          </cell>
          <cell r="I21">
            <v>1600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4</v>
          </cell>
          <cell r="H29">
            <v>100</v>
          </cell>
          <cell r="I29">
            <v>104</v>
          </cell>
        </row>
        <row r="30">
          <cell r="E30">
            <v>6</v>
          </cell>
          <cell r="H30">
            <v>144</v>
          </cell>
          <cell r="I30">
            <v>150</v>
          </cell>
        </row>
        <row r="31">
          <cell r="E31">
            <v>26</v>
          </cell>
          <cell r="H31">
            <v>390</v>
          </cell>
          <cell r="I31">
            <v>416</v>
          </cell>
        </row>
        <row r="34">
          <cell r="E34">
            <v>7</v>
          </cell>
          <cell r="H34">
            <v>169</v>
          </cell>
          <cell r="I34">
            <v>176</v>
          </cell>
        </row>
        <row r="35">
          <cell r="E35">
            <v>8</v>
          </cell>
          <cell r="H35">
            <v>207</v>
          </cell>
          <cell r="I35">
            <v>215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18</v>
          </cell>
          <cell r="H38">
            <v>270</v>
          </cell>
          <cell r="I38">
            <v>288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60</v>
          </cell>
          <cell r="I51">
            <v>64</v>
          </cell>
        </row>
        <row r="53">
          <cell r="E53">
            <v>2</v>
          </cell>
          <cell r="H53">
            <v>86</v>
          </cell>
          <cell r="I53">
            <v>90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1</v>
          </cell>
          <cell r="H61">
            <v>39</v>
          </cell>
          <cell r="I61">
            <v>41</v>
          </cell>
        </row>
      </sheetData>
      <sheetData sheetId="8" refreshError="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52</v>
          </cell>
          <cell r="I10">
            <v>54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31</v>
          </cell>
          <cell r="H14">
            <v>465</v>
          </cell>
          <cell r="I14">
            <v>496</v>
          </cell>
        </row>
        <row r="15">
          <cell r="E15">
            <v>13</v>
          </cell>
          <cell r="H15">
            <v>195</v>
          </cell>
          <cell r="I15">
            <v>208</v>
          </cell>
        </row>
        <row r="16">
          <cell r="E16">
            <v>19</v>
          </cell>
          <cell r="H16">
            <v>285</v>
          </cell>
          <cell r="I16">
            <v>304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126</v>
          </cell>
          <cell r="H21">
            <v>1920</v>
          </cell>
          <cell r="I21">
            <v>2047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1</v>
          </cell>
          <cell r="H25">
            <v>24</v>
          </cell>
          <cell r="I25">
            <v>25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4</v>
          </cell>
          <cell r="H29">
            <v>100</v>
          </cell>
          <cell r="I29">
            <v>104</v>
          </cell>
        </row>
        <row r="30">
          <cell r="E30">
            <v>3</v>
          </cell>
          <cell r="H30">
            <v>68</v>
          </cell>
          <cell r="I30">
            <v>71</v>
          </cell>
        </row>
        <row r="31">
          <cell r="E31">
            <v>31</v>
          </cell>
          <cell r="H31">
            <v>465</v>
          </cell>
          <cell r="I31">
            <v>496</v>
          </cell>
        </row>
        <row r="34">
          <cell r="E34">
            <v>6</v>
          </cell>
          <cell r="H34">
            <v>142</v>
          </cell>
          <cell r="I34">
            <v>148</v>
          </cell>
        </row>
        <row r="35">
          <cell r="E35">
            <v>7</v>
          </cell>
          <cell r="H35">
            <v>184</v>
          </cell>
          <cell r="I35">
            <v>192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21</v>
          </cell>
          <cell r="H38">
            <v>315</v>
          </cell>
          <cell r="I38">
            <v>336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28</v>
          </cell>
          <cell r="I50">
            <v>29</v>
          </cell>
        </row>
        <row r="51">
          <cell r="E51">
            <v>6</v>
          </cell>
          <cell r="H51">
            <v>90</v>
          </cell>
          <cell r="I51">
            <v>96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9" refreshError="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3</v>
          </cell>
          <cell r="H10">
            <v>79</v>
          </cell>
          <cell r="I10">
            <v>82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28</v>
          </cell>
          <cell r="H14">
            <v>420</v>
          </cell>
          <cell r="I14">
            <v>448</v>
          </cell>
        </row>
        <row r="15">
          <cell r="E15">
            <v>10</v>
          </cell>
          <cell r="H15">
            <v>150</v>
          </cell>
          <cell r="I15">
            <v>160</v>
          </cell>
        </row>
        <row r="16">
          <cell r="E16">
            <v>19</v>
          </cell>
          <cell r="H16">
            <v>285</v>
          </cell>
          <cell r="I16">
            <v>304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87</v>
          </cell>
          <cell r="H21">
            <v>1305</v>
          </cell>
          <cell r="I21">
            <v>1392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56</v>
          </cell>
          <cell r="I29">
            <v>58</v>
          </cell>
        </row>
        <row r="30">
          <cell r="E30">
            <v>3</v>
          </cell>
          <cell r="H30">
            <v>63</v>
          </cell>
          <cell r="I30">
            <v>66</v>
          </cell>
        </row>
        <row r="31">
          <cell r="E31">
            <v>25</v>
          </cell>
          <cell r="H31">
            <v>375</v>
          </cell>
          <cell r="I31">
            <v>400</v>
          </cell>
        </row>
        <row r="34">
          <cell r="E34">
            <v>6</v>
          </cell>
          <cell r="H34">
            <v>150</v>
          </cell>
          <cell r="I34">
            <v>156</v>
          </cell>
        </row>
        <row r="35">
          <cell r="E35">
            <v>7</v>
          </cell>
          <cell r="H35">
            <v>177</v>
          </cell>
          <cell r="I35">
            <v>184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17</v>
          </cell>
          <cell r="H38">
            <v>255</v>
          </cell>
          <cell r="I38">
            <v>272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45</v>
          </cell>
          <cell r="I51">
            <v>48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10" refreshError="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28</v>
          </cell>
          <cell r="I10">
            <v>29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23</v>
          </cell>
          <cell r="H14">
            <v>345</v>
          </cell>
          <cell r="I14">
            <v>368</v>
          </cell>
        </row>
        <row r="15">
          <cell r="E15">
            <v>8</v>
          </cell>
          <cell r="H15">
            <v>120</v>
          </cell>
          <cell r="I15">
            <v>128</v>
          </cell>
        </row>
        <row r="16">
          <cell r="E16">
            <v>20</v>
          </cell>
          <cell r="H16">
            <v>300</v>
          </cell>
          <cell r="I16">
            <v>320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79</v>
          </cell>
          <cell r="H21">
            <v>1185</v>
          </cell>
          <cell r="I21">
            <v>1264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48</v>
          </cell>
          <cell r="I29">
            <v>50</v>
          </cell>
        </row>
        <row r="30">
          <cell r="E30">
            <v>4</v>
          </cell>
          <cell r="H30">
            <v>96</v>
          </cell>
          <cell r="I30">
            <v>100</v>
          </cell>
        </row>
        <row r="31">
          <cell r="E31">
            <v>22</v>
          </cell>
          <cell r="H31">
            <v>330</v>
          </cell>
          <cell r="I31">
            <v>352</v>
          </cell>
        </row>
        <row r="34">
          <cell r="E34">
            <v>5</v>
          </cell>
          <cell r="H34">
            <v>122</v>
          </cell>
          <cell r="I34">
            <v>127</v>
          </cell>
        </row>
        <row r="35">
          <cell r="E35">
            <v>7</v>
          </cell>
          <cell r="H35">
            <v>192</v>
          </cell>
          <cell r="I35">
            <v>199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16</v>
          </cell>
          <cell r="H38">
            <v>240</v>
          </cell>
          <cell r="I38">
            <v>256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73</v>
          </cell>
          <cell r="I51">
            <v>77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1</v>
          </cell>
          <cell r="H61">
            <v>39</v>
          </cell>
          <cell r="I61">
            <v>41</v>
          </cell>
        </row>
      </sheetData>
      <sheetData sheetId="11" refreshError="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28</v>
          </cell>
          <cell r="I10">
            <v>29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26</v>
          </cell>
          <cell r="H14">
            <v>390</v>
          </cell>
          <cell r="I14">
            <v>416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17</v>
          </cell>
          <cell r="H16">
            <v>255</v>
          </cell>
          <cell r="I16">
            <v>272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81</v>
          </cell>
          <cell r="H21">
            <v>1215</v>
          </cell>
          <cell r="I21">
            <v>1296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72</v>
          </cell>
          <cell r="I29">
            <v>75</v>
          </cell>
        </row>
        <row r="30">
          <cell r="E30">
            <v>5</v>
          </cell>
          <cell r="H30">
            <v>124</v>
          </cell>
          <cell r="I30">
            <v>129</v>
          </cell>
        </row>
        <row r="31">
          <cell r="E31">
            <v>22</v>
          </cell>
          <cell r="H31">
            <v>330</v>
          </cell>
          <cell r="I31">
            <v>352</v>
          </cell>
        </row>
        <row r="34">
          <cell r="E34">
            <v>6</v>
          </cell>
          <cell r="H34">
            <v>150</v>
          </cell>
          <cell r="I34">
            <v>156</v>
          </cell>
        </row>
        <row r="35">
          <cell r="E35">
            <v>8</v>
          </cell>
          <cell r="H35">
            <v>218</v>
          </cell>
          <cell r="I35">
            <v>226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17</v>
          </cell>
          <cell r="H38">
            <v>255</v>
          </cell>
          <cell r="I38">
            <v>272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1</v>
          </cell>
          <cell r="H50">
            <v>28</v>
          </cell>
          <cell r="I50">
            <v>29</v>
          </cell>
        </row>
        <row r="51">
          <cell r="E51">
            <v>3</v>
          </cell>
          <cell r="H51">
            <v>45</v>
          </cell>
          <cell r="I51">
            <v>48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12" refreshError="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3</v>
          </cell>
          <cell r="H10">
            <v>84</v>
          </cell>
          <cell r="I10">
            <v>87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23</v>
          </cell>
          <cell r="H14">
            <v>345</v>
          </cell>
          <cell r="I14">
            <v>368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19</v>
          </cell>
          <cell r="H16">
            <v>285</v>
          </cell>
          <cell r="I16">
            <v>304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92</v>
          </cell>
          <cell r="H21">
            <v>1410</v>
          </cell>
          <cell r="I21">
            <v>1503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76</v>
          </cell>
          <cell r="I29">
            <v>79</v>
          </cell>
        </row>
        <row r="30">
          <cell r="E30">
            <v>4</v>
          </cell>
          <cell r="H30">
            <v>96</v>
          </cell>
          <cell r="I30">
            <v>100</v>
          </cell>
        </row>
        <row r="31">
          <cell r="E31">
            <v>24</v>
          </cell>
          <cell r="H31">
            <v>360</v>
          </cell>
          <cell r="I31">
            <v>384</v>
          </cell>
        </row>
        <row r="34">
          <cell r="E34">
            <v>6</v>
          </cell>
          <cell r="H34">
            <v>150</v>
          </cell>
          <cell r="I34">
            <v>156</v>
          </cell>
        </row>
        <row r="35">
          <cell r="E35">
            <v>4</v>
          </cell>
          <cell r="H35">
            <v>106</v>
          </cell>
          <cell r="I35">
            <v>110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17</v>
          </cell>
          <cell r="H38">
            <v>255</v>
          </cell>
          <cell r="I38">
            <v>272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38</v>
          </cell>
          <cell r="I43">
            <v>40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73</v>
          </cell>
          <cell r="I51">
            <v>77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1</v>
          </cell>
          <cell r="H55">
            <v>44</v>
          </cell>
          <cell r="I55">
            <v>46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13" refreshError="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3</v>
          </cell>
          <cell r="H10">
            <v>82</v>
          </cell>
          <cell r="I10">
            <v>85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44</v>
          </cell>
          <cell r="I12">
            <v>46</v>
          </cell>
        </row>
        <row r="14">
          <cell r="E14">
            <v>27</v>
          </cell>
          <cell r="H14">
            <v>405</v>
          </cell>
          <cell r="I14">
            <v>432</v>
          </cell>
        </row>
        <row r="15">
          <cell r="E15">
            <v>14</v>
          </cell>
          <cell r="H15">
            <v>210</v>
          </cell>
          <cell r="I15">
            <v>224</v>
          </cell>
        </row>
        <row r="16">
          <cell r="E16">
            <v>18</v>
          </cell>
          <cell r="H16">
            <v>270</v>
          </cell>
          <cell r="I16">
            <v>288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107</v>
          </cell>
          <cell r="H21">
            <v>1665</v>
          </cell>
          <cell r="I21">
            <v>1774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4</v>
          </cell>
          <cell r="H29">
            <v>100</v>
          </cell>
          <cell r="I29">
            <v>104</v>
          </cell>
        </row>
        <row r="30">
          <cell r="E30">
            <v>6</v>
          </cell>
          <cell r="H30">
            <v>144</v>
          </cell>
          <cell r="I30">
            <v>150</v>
          </cell>
        </row>
        <row r="31">
          <cell r="E31">
            <v>27</v>
          </cell>
          <cell r="H31">
            <v>405</v>
          </cell>
          <cell r="I31">
            <v>432</v>
          </cell>
        </row>
        <row r="34">
          <cell r="E34">
            <v>6</v>
          </cell>
          <cell r="H34">
            <v>157</v>
          </cell>
          <cell r="I34">
            <v>163</v>
          </cell>
        </row>
        <row r="35">
          <cell r="E35">
            <v>7</v>
          </cell>
          <cell r="H35">
            <v>196</v>
          </cell>
          <cell r="I35">
            <v>203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19</v>
          </cell>
          <cell r="H38">
            <v>285</v>
          </cell>
          <cell r="I38">
            <v>304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45</v>
          </cell>
          <cell r="I51">
            <v>48</v>
          </cell>
        </row>
        <row r="53">
          <cell r="E53">
            <v>1</v>
          </cell>
          <cell r="H53">
            <v>44</v>
          </cell>
          <cell r="I53">
            <v>46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14" refreshError="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6</v>
          </cell>
          <cell r="H10">
            <v>162</v>
          </cell>
          <cell r="I10">
            <v>168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31</v>
          </cell>
          <cell r="H14">
            <v>465</v>
          </cell>
          <cell r="I14">
            <v>496</v>
          </cell>
        </row>
        <row r="15">
          <cell r="E15">
            <v>8</v>
          </cell>
          <cell r="H15">
            <v>120</v>
          </cell>
          <cell r="I15">
            <v>128</v>
          </cell>
        </row>
        <row r="16">
          <cell r="E16">
            <v>12</v>
          </cell>
          <cell r="H16">
            <v>180</v>
          </cell>
          <cell r="I16">
            <v>192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105</v>
          </cell>
          <cell r="H21">
            <v>1665</v>
          </cell>
          <cell r="I21">
            <v>1773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48</v>
          </cell>
          <cell r="I29">
            <v>50</v>
          </cell>
        </row>
        <row r="30">
          <cell r="E30">
            <v>4</v>
          </cell>
          <cell r="H30">
            <v>96</v>
          </cell>
          <cell r="I30">
            <v>100</v>
          </cell>
        </row>
        <row r="31">
          <cell r="E31">
            <v>28</v>
          </cell>
          <cell r="H31">
            <v>420</v>
          </cell>
          <cell r="I31">
            <v>448</v>
          </cell>
        </row>
        <row r="34">
          <cell r="E34">
            <v>6</v>
          </cell>
          <cell r="H34">
            <v>141</v>
          </cell>
          <cell r="I34">
            <v>147</v>
          </cell>
        </row>
        <row r="35">
          <cell r="E35">
            <v>6</v>
          </cell>
          <cell r="H35">
            <v>168</v>
          </cell>
          <cell r="I35">
            <v>174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19</v>
          </cell>
          <cell r="H38">
            <v>285</v>
          </cell>
          <cell r="I38">
            <v>304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38</v>
          </cell>
          <cell r="I43">
            <v>40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45</v>
          </cell>
          <cell r="I51">
            <v>48</v>
          </cell>
        </row>
        <row r="53">
          <cell r="E53">
            <v>2</v>
          </cell>
          <cell r="H53">
            <v>82</v>
          </cell>
          <cell r="I53">
            <v>86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1</v>
          </cell>
          <cell r="H61">
            <v>39</v>
          </cell>
          <cell r="I61">
            <v>41</v>
          </cell>
        </row>
      </sheetData>
      <sheetData sheetId="15" refreshError="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3</v>
          </cell>
          <cell r="H10">
            <v>80</v>
          </cell>
          <cell r="I10">
            <v>83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25</v>
          </cell>
          <cell r="H14">
            <v>375</v>
          </cell>
          <cell r="I14">
            <v>400</v>
          </cell>
        </row>
        <row r="15">
          <cell r="E15">
            <v>15</v>
          </cell>
          <cell r="H15">
            <v>225</v>
          </cell>
          <cell r="I15">
            <v>240</v>
          </cell>
        </row>
        <row r="16">
          <cell r="E16">
            <v>26</v>
          </cell>
          <cell r="H16">
            <v>390</v>
          </cell>
          <cell r="I16">
            <v>416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128</v>
          </cell>
          <cell r="H21">
            <v>2010</v>
          </cell>
          <cell r="I21">
            <v>2141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4</v>
          </cell>
          <cell r="H29">
            <v>100</v>
          </cell>
          <cell r="I29">
            <v>104</v>
          </cell>
        </row>
        <row r="30">
          <cell r="E30">
            <v>4</v>
          </cell>
          <cell r="H30">
            <v>92</v>
          </cell>
          <cell r="I30">
            <v>96</v>
          </cell>
        </row>
        <row r="31">
          <cell r="E31">
            <v>31</v>
          </cell>
          <cell r="H31">
            <v>465</v>
          </cell>
          <cell r="I31">
            <v>496</v>
          </cell>
        </row>
        <row r="34">
          <cell r="E34">
            <v>6</v>
          </cell>
          <cell r="H34">
            <v>143</v>
          </cell>
          <cell r="I34">
            <v>149</v>
          </cell>
        </row>
        <row r="35">
          <cell r="E35">
            <v>8</v>
          </cell>
          <cell r="H35">
            <v>192</v>
          </cell>
          <cell r="I35">
            <v>200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19</v>
          </cell>
          <cell r="H38">
            <v>285</v>
          </cell>
          <cell r="I38">
            <v>304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1</v>
          </cell>
          <cell r="H50">
            <v>28</v>
          </cell>
          <cell r="I50">
            <v>29</v>
          </cell>
        </row>
        <row r="51">
          <cell r="E51">
            <v>5</v>
          </cell>
          <cell r="H51">
            <v>88</v>
          </cell>
          <cell r="I51">
            <v>93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16" refreshError="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52</v>
          </cell>
          <cell r="I10">
            <v>54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23</v>
          </cell>
          <cell r="H14">
            <v>345</v>
          </cell>
          <cell r="I14">
            <v>368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20</v>
          </cell>
          <cell r="H16">
            <v>300</v>
          </cell>
          <cell r="I16">
            <v>320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0</v>
          </cell>
          <cell r="H18">
            <v>0</v>
          </cell>
          <cell r="I18">
            <v>0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80</v>
          </cell>
          <cell r="H21">
            <v>1200</v>
          </cell>
          <cell r="I21">
            <v>1280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72</v>
          </cell>
          <cell r="I29">
            <v>75</v>
          </cell>
        </row>
        <row r="30">
          <cell r="E30">
            <v>3</v>
          </cell>
          <cell r="H30">
            <v>72</v>
          </cell>
          <cell r="I30">
            <v>75</v>
          </cell>
        </row>
        <row r="31">
          <cell r="E31">
            <v>24</v>
          </cell>
          <cell r="H31">
            <v>360</v>
          </cell>
          <cell r="I31">
            <v>384</v>
          </cell>
        </row>
        <row r="34">
          <cell r="E34">
            <v>6</v>
          </cell>
          <cell r="H34">
            <v>151</v>
          </cell>
          <cell r="I34">
            <v>157</v>
          </cell>
        </row>
        <row r="35">
          <cell r="E35">
            <v>8</v>
          </cell>
          <cell r="H35">
            <v>218</v>
          </cell>
          <cell r="I35">
            <v>226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15</v>
          </cell>
          <cell r="H38">
            <v>225</v>
          </cell>
          <cell r="I38">
            <v>240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38</v>
          </cell>
          <cell r="I43">
            <v>40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73</v>
          </cell>
          <cell r="I51">
            <v>77</v>
          </cell>
        </row>
        <row r="53">
          <cell r="E53">
            <v>1</v>
          </cell>
          <cell r="H53">
            <v>40</v>
          </cell>
          <cell r="I53">
            <v>42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17" refreshError="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52</v>
          </cell>
          <cell r="I10">
            <v>54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25</v>
          </cell>
          <cell r="H14">
            <v>375</v>
          </cell>
          <cell r="I14">
            <v>400</v>
          </cell>
        </row>
        <row r="15">
          <cell r="E15">
            <v>13</v>
          </cell>
          <cell r="H15">
            <v>195</v>
          </cell>
          <cell r="I15">
            <v>208</v>
          </cell>
        </row>
        <row r="16">
          <cell r="E16">
            <v>17</v>
          </cell>
          <cell r="H16">
            <v>255</v>
          </cell>
          <cell r="I16">
            <v>272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0</v>
          </cell>
          <cell r="H18">
            <v>0</v>
          </cell>
          <cell r="I18">
            <v>0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82</v>
          </cell>
          <cell r="H21">
            <v>1230</v>
          </cell>
          <cell r="I21">
            <v>1312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76</v>
          </cell>
          <cell r="I29">
            <v>79</v>
          </cell>
        </row>
        <row r="30">
          <cell r="E30">
            <v>2</v>
          </cell>
          <cell r="H30">
            <v>48</v>
          </cell>
          <cell r="I30">
            <v>50</v>
          </cell>
        </row>
        <row r="31">
          <cell r="E31">
            <v>22</v>
          </cell>
          <cell r="H31">
            <v>330</v>
          </cell>
          <cell r="I31">
            <v>352</v>
          </cell>
        </row>
        <row r="34">
          <cell r="E34">
            <v>6</v>
          </cell>
          <cell r="H34">
            <v>151</v>
          </cell>
          <cell r="I34">
            <v>157</v>
          </cell>
        </row>
        <row r="35">
          <cell r="E35">
            <v>8</v>
          </cell>
          <cell r="H35">
            <v>205</v>
          </cell>
          <cell r="I35">
            <v>213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16</v>
          </cell>
          <cell r="H38">
            <v>240</v>
          </cell>
          <cell r="I38">
            <v>256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2</v>
          </cell>
          <cell r="H51">
            <v>43</v>
          </cell>
          <cell r="I51">
            <v>45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1</v>
          </cell>
          <cell r="H61">
            <v>39</v>
          </cell>
          <cell r="I61">
            <v>41</v>
          </cell>
        </row>
      </sheetData>
      <sheetData sheetId="18" refreshError="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3</v>
          </cell>
          <cell r="H10">
            <v>79</v>
          </cell>
          <cell r="I10">
            <v>82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26</v>
          </cell>
          <cell r="H14">
            <v>390</v>
          </cell>
          <cell r="I14">
            <v>416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15</v>
          </cell>
          <cell r="H16">
            <v>225</v>
          </cell>
          <cell r="I16">
            <v>240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0</v>
          </cell>
          <cell r="H18">
            <v>0</v>
          </cell>
          <cell r="I18">
            <v>0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80</v>
          </cell>
          <cell r="H21">
            <v>1200</v>
          </cell>
          <cell r="I21">
            <v>1280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48</v>
          </cell>
          <cell r="I29">
            <v>50</v>
          </cell>
        </row>
        <row r="30">
          <cell r="E30">
            <v>5</v>
          </cell>
          <cell r="H30">
            <v>111</v>
          </cell>
          <cell r="I30">
            <v>116</v>
          </cell>
        </row>
        <row r="31">
          <cell r="E31">
            <v>22</v>
          </cell>
          <cell r="H31">
            <v>330</v>
          </cell>
          <cell r="I31">
            <v>352</v>
          </cell>
        </row>
        <row r="34">
          <cell r="E34">
            <v>6</v>
          </cell>
          <cell r="H34">
            <v>149</v>
          </cell>
          <cell r="I34">
            <v>155</v>
          </cell>
        </row>
        <row r="35">
          <cell r="E35">
            <v>7</v>
          </cell>
          <cell r="H35">
            <v>183</v>
          </cell>
          <cell r="I35">
            <v>190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16</v>
          </cell>
          <cell r="H38">
            <v>253</v>
          </cell>
          <cell r="I38">
            <v>269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73</v>
          </cell>
          <cell r="I51">
            <v>77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1</v>
          </cell>
          <cell r="H55">
            <v>44</v>
          </cell>
          <cell r="I55">
            <v>46</v>
          </cell>
        </row>
        <row r="57">
          <cell r="E57">
            <v>1</v>
          </cell>
          <cell r="H57">
            <v>38</v>
          </cell>
          <cell r="I57">
            <v>40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19" refreshError="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52</v>
          </cell>
          <cell r="I10">
            <v>54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26</v>
          </cell>
          <cell r="H14">
            <v>390</v>
          </cell>
          <cell r="I14">
            <v>416</v>
          </cell>
        </row>
        <row r="15">
          <cell r="E15">
            <v>10</v>
          </cell>
          <cell r="H15">
            <v>150</v>
          </cell>
          <cell r="I15">
            <v>160</v>
          </cell>
        </row>
        <row r="16">
          <cell r="E16">
            <v>16</v>
          </cell>
          <cell r="H16">
            <v>240</v>
          </cell>
          <cell r="I16">
            <v>256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92</v>
          </cell>
          <cell r="H21">
            <v>1410</v>
          </cell>
          <cell r="I21">
            <v>1503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4</v>
          </cell>
          <cell r="H29">
            <v>100</v>
          </cell>
          <cell r="I29">
            <v>104</v>
          </cell>
        </row>
        <row r="30">
          <cell r="E30">
            <v>4</v>
          </cell>
          <cell r="H30">
            <v>87</v>
          </cell>
          <cell r="I30">
            <v>91</v>
          </cell>
        </row>
        <row r="31">
          <cell r="E31">
            <v>24</v>
          </cell>
          <cell r="H31">
            <v>360</v>
          </cell>
          <cell r="I31">
            <v>384</v>
          </cell>
        </row>
        <row r="34">
          <cell r="E34">
            <v>6</v>
          </cell>
          <cell r="H34">
            <v>142</v>
          </cell>
          <cell r="I34">
            <v>148</v>
          </cell>
        </row>
        <row r="35">
          <cell r="E35">
            <v>9</v>
          </cell>
          <cell r="H35">
            <v>207</v>
          </cell>
          <cell r="I35">
            <v>216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18</v>
          </cell>
          <cell r="H38">
            <v>270</v>
          </cell>
          <cell r="I38">
            <v>288</v>
          </cell>
        </row>
        <row r="40">
          <cell r="E40">
            <v>2</v>
          </cell>
          <cell r="H40">
            <v>88</v>
          </cell>
          <cell r="I40">
            <v>92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38</v>
          </cell>
          <cell r="I43">
            <v>40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0</v>
          </cell>
          <cell r="H46">
            <v>0</v>
          </cell>
          <cell r="I46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73</v>
          </cell>
          <cell r="I51">
            <v>77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20" refreshError="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7</v>
          </cell>
          <cell r="H10">
            <v>193</v>
          </cell>
          <cell r="I10">
            <v>200</v>
          </cell>
        </row>
        <row r="11">
          <cell r="E11">
            <v>1</v>
          </cell>
          <cell r="H11">
            <v>28</v>
          </cell>
          <cell r="I11">
            <v>29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25</v>
          </cell>
          <cell r="H14">
            <v>375</v>
          </cell>
          <cell r="I14">
            <v>400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20</v>
          </cell>
          <cell r="H16">
            <v>300</v>
          </cell>
          <cell r="I16">
            <v>320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102</v>
          </cell>
          <cell r="H21">
            <v>1590</v>
          </cell>
          <cell r="I21">
            <v>1694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4</v>
          </cell>
          <cell r="H29">
            <v>92</v>
          </cell>
          <cell r="I29">
            <v>96</v>
          </cell>
        </row>
        <row r="30">
          <cell r="E30">
            <v>7</v>
          </cell>
          <cell r="H30">
            <v>172</v>
          </cell>
          <cell r="I30">
            <v>179</v>
          </cell>
        </row>
        <row r="31">
          <cell r="E31">
            <v>28</v>
          </cell>
          <cell r="H31">
            <v>420</v>
          </cell>
          <cell r="I31">
            <v>448</v>
          </cell>
        </row>
        <row r="34">
          <cell r="E34">
            <v>6</v>
          </cell>
          <cell r="H34">
            <v>150</v>
          </cell>
          <cell r="I34">
            <v>156</v>
          </cell>
        </row>
        <row r="35">
          <cell r="E35">
            <v>9</v>
          </cell>
          <cell r="H35">
            <v>233</v>
          </cell>
          <cell r="I35">
            <v>242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19</v>
          </cell>
          <cell r="H38">
            <v>285</v>
          </cell>
          <cell r="I38">
            <v>304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60</v>
          </cell>
          <cell r="I51">
            <v>64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21" refreshError="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4</v>
          </cell>
          <cell r="H10">
            <v>104</v>
          </cell>
          <cell r="I10">
            <v>108</v>
          </cell>
        </row>
        <row r="11">
          <cell r="E11">
            <v>1</v>
          </cell>
          <cell r="H11">
            <v>28</v>
          </cell>
          <cell r="I11">
            <v>29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25</v>
          </cell>
          <cell r="H14">
            <v>375</v>
          </cell>
          <cell r="I14">
            <v>400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17</v>
          </cell>
          <cell r="H16">
            <v>255</v>
          </cell>
          <cell r="I16">
            <v>272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96</v>
          </cell>
          <cell r="H21">
            <v>1440</v>
          </cell>
          <cell r="I21">
            <v>1536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4</v>
          </cell>
          <cell r="H29">
            <v>92</v>
          </cell>
          <cell r="I29">
            <v>96</v>
          </cell>
        </row>
        <row r="30">
          <cell r="E30">
            <v>6</v>
          </cell>
          <cell r="H30">
            <v>156</v>
          </cell>
          <cell r="I30">
            <v>162</v>
          </cell>
        </row>
        <row r="31">
          <cell r="E31">
            <v>28</v>
          </cell>
          <cell r="H31">
            <v>420</v>
          </cell>
          <cell r="I31">
            <v>448</v>
          </cell>
        </row>
        <row r="34">
          <cell r="E34">
            <v>6</v>
          </cell>
          <cell r="H34">
            <v>150</v>
          </cell>
          <cell r="I34">
            <v>156</v>
          </cell>
        </row>
        <row r="35">
          <cell r="E35">
            <v>8</v>
          </cell>
          <cell r="H35">
            <v>218</v>
          </cell>
          <cell r="I35">
            <v>226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19</v>
          </cell>
          <cell r="H38">
            <v>298</v>
          </cell>
          <cell r="I38">
            <v>317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38</v>
          </cell>
          <cell r="I43">
            <v>40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58</v>
          </cell>
          <cell r="I51">
            <v>61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22" refreshError="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52</v>
          </cell>
          <cell r="I10">
            <v>54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23</v>
          </cell>
          <cell r="H14">
            <v>345</v>
          </cell>
          <cell r="I14">
            <v>368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22</v>
          </cell>
          <cell r="H16">
            <v>330</v>
          </cell>
          <cell r="I16">
            <v>352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126</v>
          </cell>
          <cell r="H21">
            <v>1890</v>
          </cell>
          <cell r="I21">
            <v>2016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72</v>
          </cell>
          <cell r="I29">
            <v>75</v>
          </cell>
        </row>
        <row r="30">
          <cell r="E30">
            <v>4</v>
          </cell>
          <cell r="H30">
            <v>104</v>
          </cell>
          <cell r="I30">
            <v>108</v>
          </cell>
        </row>
        <row r="31">
          <cell r="E31">
            <v>29</v>
          </cell>
          <cell r="H31">
            <v>435</v>
          </cell>
          <cell r="I31">
            <v>464</v>
          </cell>
        </row>
        <row r="34">
          <cell r="E34">
            <v>6</v>
          </cell>
          <cell r="H34">
            <v>158</v>
          </cell>
          <cell r="I34">
            <v>164</v>
          </cell>
        </row>
        <row r="35">
          <cell r="E35">
            <v>8</v>
          </cell>
          <cell r="H35">
            <v>207</v>
          </cell>
          <cell r="I35">
            <v>215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22</v>
          </cell>
          <cell r="H38">
            <v>369</v>
          </cell>
          <cell r="I38">
            <v>391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28</v>
          </cell>
          <cell r="I50">
            <v>29</v>
          </cell>
        </row>
        <row r="51">
          <cell r="E51">
            <v>6</v>
          </cell>
          <cell r="H51">
            <v>103</v>
          </cell>
          <cell r="I51">
            <v>109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23" refreshError="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52</v>
          </cell>
          <cell r="I10">
            <v>54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21</v>
          </cell>
          <cell r="H14">
            <v>315</v>
          </cell>
          <cell r="I14">
            <v>336</v>
          </cell>
        </row>
        <row r="15">
          <cell r="E15">
            <v>13</v>
          </cell>
          <cell r="H15">
            <v>195</v>
          </cell>
          <cell r="I15">
            <v>208</v>
          </cell>
        </row>
        <row r="16">
          <cell r="E16">
            <v>18</v>
          </cell>
          <cell r="H16">
            <v>270</v>
          </cell>
          <cell r="I16">
            <v>288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83</v>
          </cell>
          <cell r="H21">
            <v>1245</v>
          </cell>
          <cell r="I21">
            <v>1328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4</v>
          </cell>
          <cell r="H29">
            <v>100</v>
          </cell>
          <cell r="I29">
            <v>104</v>
          </cell>
        </row>
        <row r="30">
          <cell r="E30">
            <v>2</v>
          </cell>
          <cell r="H30">
            <v>52</v>
          </cell>
          <cell r="I30">
            <v>54</v>
          </cell>
        </row>
        <row r="31">
          <cell r="E31">
            <v>25</v>
          </cell>
          <cell r="H31">
            <v>375</v>
          </cell>
          <cell r="I31">
            <v>400</v>
          </cell>
        </row>
        <row r="34">
          <cell r="E34">
            <v>6</v>
          </cell>
          <cell r="H34">
            <v>158</v>
          </cell>
          <cell r="I34">
            <v>164</v>
          </cell>
        </row>
        <row r="35">
          <cell r="E35">
            <v>7</v>
          </cell>
          <cell r="H35">
            <v>183</v>
          </cell>
          <cell r="I35">
            <v>190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20</v>
          </cell>
          <cell r="H38">
            <v>313</v>
          </cell>
          <cell r="I38">
            <v>333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38</v>
          </cell>
          <cell r="I43">
            <v>40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45</v>
          </cell>
          <cell r="I51">
            <v>48</v>
          </cell>
        </row>
        <row r="53">
          <cell r="E53">
            <v>1</v>
          </cell>
          <cell r="H53">
            <v>44</v>
          </cell>
          <cell r="I53">
            <v>46</v>
          </cell>
        </row>
        <row r="55">
          <cell r="E55">
            <v>1</v>
          </cell>
          <cell r="H55">
            <v>44</v>
          </cell>
          <cell r="I55">
            <v>46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1</v>
          </cell>
          <cell r="H61">
            <v>39</v>
          </cell>
          <cell r="I61">
            <v>41</v>
          </cell>
        </row>
      </sheetData>
      <sheetData sheetId="24" refreshError="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52</v>
          </cell>
          <cell r="I10">
            <v>54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25</v>
          </cell>
          <cell r="H14">
            <v>375</v>
          </cell>
          <cell r="I14">
            <v>400</v>
          </cell>
        </row>
        <row r="15">
          <cell r="E15">
            <v>10</v>
          </cell>
          <cell r="H15">
            <v>150</v>
          </cell>
          <cell r="I15">
            <v>160</v>
          </cell>
        </row>
        <row r="16">
          <cell r="E16">
            <v>17</v>
          </cell>
          <cell r="H16">
            <v>255</v>
          </cell>
          <cell r="I16">
            <v>272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79</v>
          </cell>
          <cell r="H21">
            <v>1185</v>
          </cell>
          <cell r="I21">
            <v>1264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76</v>
          </cell>
          <cell r="I29">
            <v>79</v>
          </cell>
        </row>
        <row r="30">
          <cell r="E30">
            <v>3</v>
          </cell>
          <cell r="H30">
            <v>71</v>
          </cell>
          <cell r="I30">
            <v>74</v>
          </cell>
        </row>
        <row r="31">
          <cell r="E31">
            <v>22</v>
          </cell>
          <cell r="H31">
            <v>330</v>
          </cell>
          <cell r="I31">
            <v>352</v>
          </cell>
        </row>
        <row r="34">
          <cell r="E34">
            <v>6</v>
          </cell>
          <cell r="H34">
            <v>158</v>
          </cell>
          <cell r="I34">
            <v>164</v>
          </cell>
        </row>
        <row r="35">
          <cell r="E35">
            <v>10</v>
          </cell>
          <cell r="H35">
            <v>248</v>
          </cell>
          <cell r="I35">
            <v>258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17</v>
          </cell>
          <cell r="H38">
            <v>255</v>
          </cell>
          <cell r="I38">
            <v>272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60</v>
          </cell>
          <cell r="I51">
            <v>64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25" refreshError="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25</v>
          </cell>
          <cell r="H14">
            <v>375</v>
          </cell>
          <cell r="I14">
            <v>400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20</v>
          </cell>
          <cell r="H16">
            <v>300</v>
          </cell>
          <cell r="I16">
            <v>320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70</v>
          </cell>
          <cell r="H21">
            <v>1050</v>
          </cell>
          <cell r="I21">
            <v>1120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56</v>
          </cell>
          <cell r="I29">
            <v>58</v>
          </cell>
        </row>
        <row r="30">
          <cell r="E30">
            <v>2</v>
          </cell>
          <cell r="H30">
            <v>43</v>
          </cell>
          <cell r="I30">
            <v>45</v>
          </cell>
        </row>
        <row r="31">
          <cell r="E31">
            <v>21</v>
          </cell>
          <cell r="H31">
            <v>315</v>
          </cell>
          <cell r="I31">
            <v>336</v>
          </cell>
        </row>
        <row r="34">
          <cell r="E34">
            <v>6</v>
          </cell>
          <cell r="H34">
            <v>165</v>
          </cell>
          <cell r="I34">
            <v>171</v>
          </cell>
        </row>
        <row r="35">
          <cell r="E35">
            <v>8</v>
          </cell>
          <cell r="H35">
            <v>205</v>
          </cell>
          <cell r="I35">
            <v>213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16</v>
          </cell>
          <cell r="H38">
            <v>240</v>
          </cell>
          <cell r="I38">
            <v>256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58</v>
          </cell>
          <cell r="I51">
            <v>61</v>
          </cell>
        </row>
        <row r="53">
          <cell r="E53">
            <v>1</v>
          </cell>
          <cell r="H53">
            <v>40</v>
          </cell>
          <cell r="I53">
            <v>42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26" refreshError="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0</v>
          </cell>
          <cell r="H10">
            <v>0</v>
          </cell>
          <cell r="I10">
            <v>0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24</v>
          </cell>
          <cell r="H14">
            <v>360</v>
          </cell>
          <cell r="I14">
            <v>384</v>
          </cell>
        </row>
        <row r="15">
          <cell r="E15">
            <v>6</v>
          </cell>
          <cell r="H15">
            <v>90</v>
          </cell>
          <cell r="I15">
            <v>96</v>
          </cell>
        </row>
        <row r="16">
          <cell r="E16">
            <v>24</v>
          </cell>
          <cell r="H16">
            <v>360</v>
          </cell>
          <cell r="I16">
            <v>384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88</v>
          </cell>
          <cell r="H21">
            <v>1350</v>
          </cell>
          <cell r="I21">
            <v>1439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72</v>
          </cell>
          <cell r="I29">
            <v>75</v>
          </cell>
        </row>
        <row r="30">
          <cell r="E30">
            <v>2</v>
          </cell>
          <cell r="H30">
            <v>48</v>
          </cell>
          <cell r="I30">
            <v>50</v>
          </cell>
        </row>
        <row r="31">
          <cell r="E31">
            <v>24</v>
          </cell>
          <cell r="H31">
            <v>360</v>
          </cell>
          <cell r="I31">
            <v>384</v>
          </cell>
        </row>
        <row r="34">
          <cell r="E34">
            <v>6</v>
          </cell>
          <cell r="H34">
            <v>157</v>
          </cell>
          <cell r="I34">
            <v>163</v>
          </cell>
        </row>
        <row r="35">
          <cell r="E35">
            <v>7</v>
          </cell>
          <cell r="H35">
            <v>179</v>
          </cell>
          <cell r="I35">
            <v>186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19</v>
          </cell>
          <cell r="H38">
            <v>298</v>
          </cell>
          <cell r="I38">
            <v>317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5</v>
          </cell>
          <cell r="H51">
            <v>75</v>
          </cell>
          <cell r="I51">
            <v>80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1</v>
          </cell>
          <cell r="H61">
            <v>39</v>
          </cell>
          <cell r="I61">
            <v>41</v>
          </cell>
        </row>
      </sheetData>
      <sheetData sheetId="27" refreshError="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29</v>
          </cell>
          <cell r="H14">
            <v>435</v>
          </cell>
          <cell r="I14">
            <v>464</v>
          </cell>
        </row>
        <row r="15">
          <cell r="E15">
            <v>13</v>
          </cell>
          <cell r="H15">
            <v>195</v>
          </cell>
          <cell r="I15">
            <v>208</v>
          </cell>
        </row>
        <row r="16">
          <cell r="E16">
            <v>16</v>
          </cell>
          <cell r="H16">
            <v>240</v>
          </cell>
          <cell r="I16">
            <v>256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105</v>
          </cell>
          <cell r="H21">
            <v>1635</v>
          </cell>
          <cell r="I21">
            <v>1742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1</v>
          </cell>
          <cell r="H29">
            <v>28</v>
          </cell>
          <cell r="I29">
            <v>29</v>
          </cell>
        </row>
        <row r="30">
          <cell r="E30">
            <v>5</v>
          </cell>
          <cell r="H30">
            <v>124</v>
          </cell>
          <cell r="I30">
            <v>129</v>
          </cell>
        </row>
        <row r="31">
          <cell r="E31">
            <v>29</v>
          </cell>
          <cell r="H31">
            <v>435</v>
          </cell>
          <cell r="I31">
            <v>464</v>
          </cell>
        </row>
        <row r="34">
          <cell r="E34">
            <v>6</v>
          </cell>
          <cell r="H34">
            <v>149</v>
          </cell>
          <cell r="I34">
            <v>155</v>
          </cell>
        </row>
        <row r="35">
          <cell r="E35">
            <v>8</v>
          </cell>
          <cell r="H35">
            <v>218</v>
          </cell>
          <cell r="I35">
            <v>226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19</v>
          </cell>
          <cell r="H38">
            <v>311</v>
          </cell>
          <cell r="I38">
            <v>330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45</v>
          </cell>
          <cell r="I51">
            <v>48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28" refreshError="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56</v>
          </cell>
          <cell r="I10">
            <v>58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27</v>
          </cell>
          <cell r="H14">
            <v>405</v>
          </cell>
          <cell r="I14">
            <v>432</v>
          </cell>
        </row>
        <row r="15">
          <cell r="E15">
            <v>8</v>
          </cell>
          <cell r="H15">
            <v>120</v>
          </cell>
          <cell r="I15">
            <v>128</v>
          </cell>
        </row>
        <row r="16">
          <cell r="E16">
            <v>16</v>
          </cell>
          <cell r="H16">
            <v>240</v>
          </cell>
          <cell r="I16">
            <v>256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95</v>
          </cell>
          <cell r="H21">
            <v>1485</v>
          </cell>
          <cell r="I21">
            <v>1582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40</v>
          </cell>
          <cell r="I29">
            <v>42</v>
          </cell>
        </row>
        <row r="30">
          <cell r="E30">
            <v>5</v>
          </cell>
          <cell r="H30">
            <v>132</v>
          </cell>
          <cell r="I30">
            <v>137</v>
          </cell>
        </row>
        <row r="31">
          <cell r="E31">
            <v>24</v>
          </cell>
          <cell r="H31">
            <v>360</v>
          </cell>
          <cell r="I31">
            <v>384</v>
          </cell>
        </row>
        <row r="34">
          <cell r="E34">
            <v>6</v>
          </cell>
          <cell r="H34">
            <v>151</v>
          </cell>
          <cell r="I34">
            <v>157</v>
          </cell>
        </row>
        <row r="35">
          <cell r="E35">
            <v>6</v>
          </cell>
          <cell r="H35">
            <v>168</v>
          </cell>
          <cell r="I35">
            <v>174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19</v>
          </cell>
          <cell r="H38">
            <v>298</v>
          </cell>
          <cell r="I38">
            <v>317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38</v>
          </cell>
          <cell r="I43">
            <v>40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0</v>
          </cell>
          <cell r="H50">
            <v>0</v>
          </cell>
          <cell r="I50">
            <v>0</v>
          </cell>
        </row>
        <row r="51">
          <cell r="E51">
            <v>2</v>
          </cell>
          <cell r="H51">
            <v>30</v>
          </cell>
          <cell r="I51">
            <v>32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29" refreshError="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44</v>
          </cell>
          <cell r="I12">
            <v>46</v>
          </cell>
        </row>
        <row r="14">
          <cell r="E14">
            <v>29</v>
          </cell>
          <cell r="H14">
            <v>435</v>
          </cell>
          <cell r="I14">
            <v>464</v>
          </cell>
        </row>
        <row r="15">
          <cell r="E15">
            <v>15</v>
          </cell>
          <cell r="H15">
            <v>225</v>
          </cell>
          <cell r="I15">
            <v>240</v>
          </cell>
        </row>
        <row r="16">
          <cell r="E16">
            <v>18</v>
          </cell>
          <cell r="H16">
            <v>270</v>
          </cell>
          <cell r="I16">
            <v>288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125</v>
          </cell>
          <cell r="H21">
            <v>1965</v>
          </cell>
          <cell r="I21">
            <v>2093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48</v>
          </cell>
          <cell r="I29">
            <v>50</v>
          </cell>
        </row>
        <row r="30">
          <cell r="E30">
            <v>4</v>
          </cell>
          <cell r="H30">
            <v>100</v>
          </cell>
          <cell r="I30">
            <v>104</v>
          </cell>
        </row>
        <row r="31">
          <cell r="E31">
            <v>33</v>
          </cell>
          <cell r="H31">
            <v>495</v>
          </cell>
          <cell r="I31">
            <v>528</v>
          </cell>
        </row>
        <row r="34">
          <cell r="E34">
            <v>5</v>
          </cell>
          <cell r="H34">
            <v>123</v>
          </cell>
          <cell r="I34">
            <v>128</v>
          </cell>
        </row>
        <row r="35">
          <cell r="E35">
            <v>7</v>
          </cell>
          <cell r="H35">
            <v>183</v>
          </cell>
          <cell r="I35">
            <v>190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22</v>
          </cell>
          <cell r="H38">
            <v>343</v>
          </cell>
          <cell r="I38">
            <v>365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1</v>
          </cell>
          <cell r="H50">
            <v>28</v>
          </cell>
          <cell r="I50">
            <v>29</v>
          </cell>
        </row>
        <row r="51">
          <cell r="E51">
            <v>6</v>
          </cell>
          <cell r="H51">
            <v>103</v>
          </cell>
          <cell r="I51">
            <v>109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1</v>
          </cell>
          <cell r="H55">
            <v>44</v>
          </cell>
          <cell r="I55">
            <v>46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1</v>
          </cell>
          <cell r="H61">
            <v>39</v>
          </cell>
          <cell r="I61">
            <v>41</v>
          </cell>
        </row>
      </sheetData>
      <sheetData sheetId="30" refreshError="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52</v>
          </cell>
          <cell r="I10">
            <v>54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22</v>
          </cell>
          <cell r="H14">
            <v>330</v>
          </cell>
          <cell r="I14">
            <v>352</v>
          </cell>
        </row>
        <row r="15">
          <cell r="E15">
            <v>14</v>
          </cell>
          <cell r="H15">
            <v>210</v>
          </cell>
          <cell r="I15">
            <v>224</v>
          </cell>
        </row>
        <row r="16">
          <cell r="E16">
            <v>17</v>
          </cell>
          <cell r="H16">
            <v>255</v>
          </cell>
          <cell r="I16">
            <v>272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74</v>
          </cell>
          <cell r="H21">
            <v>1192</v>
          </cell>
          <cell r="I21">
            <v>1269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76</v>
          </cell>
          <cell r="I29">
            <v>79</v>
          </cell>
        </row>
        <row r="30">
          <cell r="E30">
            <v>3</v>
          </cell>
          <cell r="H30">
            <v>68</v>
          </cell>
          <cell r="I30">
            <v>71</v>
          </cell>
        </row>
        <row r="31">
          <cell r="E31">
            <v>25</v>
          </cell>
          <cell r="H31">
            <v>375</v>
          </cell>
          <cell r="I31">
            <v>400</v>
          </cell>
        </row>
        <row r="34">
          <cell r="E34">
            <v>6</v>
          </cell>
          <cell r="H34">
            <v>150</v>
          </cell>
          <cell r="I34">
            <v>156</v>
          </cell>
        </row>
        <row r="35">
          <cell r="E35">
            <v>9</v>
          </cell>
          <cell r="H35">
            <v>222</v>
          </cell>
          <cell r="I35">
            <v>231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17</v>
          </cell>
          <cell r="H38">
            <v>255</v>
          </cell>
          <cell r="I38">
            <v>272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45</v>
          </cell>
          <cell r="I51">
            <v>48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31" refreshError="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25</v>
          </cell>
          <cell r="H14">
            <v>375</v>
          </cell>
          <cell r="I14">
            <v>400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17</v>
          </cell>
          <cell r="H16">
            <v>255</v>
          </cell>
          <cell r="I16">
            <v>272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0</v>
          </cell>
          <cell r="H18">
            <v>0</v>
          </cell>
          <cell r="I18">
            <v>0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73</v>
          </cell>
          <cell r="H21">
            <v>1147</v>
          </cell>
          <cell r="I21">
            <v>1222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1</v>
          </cell>
          <cell r="H29">
            <v>28</v>
          </cell>
          <cell r="I29">
            <v>29</v>
          </cell>
        </row>
        <row r="30">
          <cell r="E30">
            <v>4</v>
          </cell>
          <cell r="H30">
            <v>104</v>
          </cell>
          <cell r="I30">
            <v>108</v>
          </cell>
        </row>
        <row r="31">
          <cell r="E31">
            <v>21</v>
          </cell>
          <cell r="H31">
            <v>315</v>
          </cell>
          <cell r="I31">
            <v>336</v>
          </cell>
        </row>
        <row r="34">
          <cell r="E34">
            <v>6</v>
          </cell>
          <cell r="H34">
            <v>142</v>
          </cell>
          <cell r="I34">
            <v>148</v>
          </cell>
        </row>
        <row r="35">
          <cell r="E35">
            <v>8</v>
          </cell>
          <cell r="H35">
            <v>224</v>
          </cell>
          <cell r="I35">
            <v>232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20</v>
          </cell>
          <cell r="H38">
            <v>300</v>
          </cell>
          <cell r="I38">
            <v>320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58</v>
          </cell>
          <cell r="I51">
            <v>61</v>
          </cell>
        </row>
        <row r="53">
          <cell r="E53">
            <v>1</v>
          </cell>
          <cell r="H53">
            <v>44</v>
          </cell>
          <cell r="I53">
            <v>46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32" refreshError="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H12">
            <v>32</v>
          </cell>
          <cell r="I12">
            <v>34</v>
          </cell>
        </row>
        <row r="14">
          <cell r="E14">
            <v>26</v>
          </cell>
          <cell r="H14">
            <v>390</v>
          </cell>
          <cell r="I14">
            <v>416</v>
          </cell>
        </row>
        <row r="15">
          <cell r="E15">
            <v>10</v>
          </cell>
          <cell r="H15">
            <v>150</v>
          </cell>
          <cell r="I15">
            <v>160</v>
          </cell>
        </row>
        <row r="16">
          <cell r="E16">
            <v>18</v>
          </cell>
          <cell r="H16">
            <v>270</v>
          </cell>
          <cell r="I16">
            <v>288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73</v>
          </cell>
          <cell r="H21">
            <v>1169</v>
          </cell>
          <cell r="I21">
            <v>1245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76</v>
          </cell>
          <cell r="I29">
            <v>79</v>
          </cell>
        </row>
        <row r="30">
          <cell r="E30">
            <v>3</v>
          </cell>
          <cell r="H30">
            <v>76</v>
          </cell>
          <cell r="I30">
            <v>79</v>
          </cell>
        </row>
        <row r="31">
          <cell r="E31">
            <v>20</v>
          </cell>
          <cell r="H31">
            <v>300</v>
          </cell>
          <cell r="I31">
            <v>320</v>
          </cell>
        </row>
        <row r="34">
          <cell r="E34">
            <v>6</v>
          </cell>
          <cell r="H34">
            <v>150</v>
          </cell>
          <cell r="I34">
            <v>156</v>
          </cell>
        </row>
        <row r="35">
          <cell r="E35">
            <v>8</v>
          </cell>
          <cell r="H35">
            <v>220</v>
          </cell>
          <cell r="I35">
            <v>228</v>
          </cell>
        </row>
        <row r="36">
          <cell r="E36">
            <v>1</v>
          </cell>
          <cell r="H36">
            <v>33</v>
          </cell>
          <cell r="I36">
            <v>35</v>
          </cell>
        </row>
        <row r="38">
          <cell r="E38">
            <v>24</v>
          </cell>
          <cell r="H38">
            <v>360</v>
          </cell>
          <cell r="I38">
            <v>384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38</v>
          </cell>
          <cell r="I43">
            <v>40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0</v>
          </cell>
          <cell r="H46">
            <v>0</v>
          </cell>
          <cell r="I46">
            <v>0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60</v>
          </cell>
          <cell r="I51">
            <v>64</v>
          </cell>
        </row>
        <row r="53">
          <cell r="E53">
            <v>1</v>
          </cell>
          <cell r="H53">
            <v>44</v>
          </cell>
          <cell r="I53">
            <v>46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33" refreshError="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52</v>
          </cell>
          <cell r="I10">
            <v>54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H12">
            <v>32</v>
          </cell>
          <cell r="I12">
            <v>34</v>
          </cell>
        </row>
        <row r="14">
          <cell r="E14">
            <v>26</v>
          </cell>
          <cell r="H14">
            <v>390</v>
          </cell>
          <cell r="I14">
            <v>416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18</v>
          </cell>
          <cell r="H16">
            <v>270</v>
          </cell>
          <cell r="I16">
            <v>288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79</v>
          </cell>
          <cell r="H21">
            <v>1371</v>
          </cell>
          <cell r="I21">
            <v>1457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48</v>
          </cell>
          <cell r="I29">
            <v>50</v>
          </cell>
        </row>
        <row r="30">
          <cell r="E30">
            <v>5</v>
          </cell>
          <cell r="H30">
            <v>115</v>
          </cell>
          <cell r="I30">
            <v>120</v>
          </cell>
        </row>
        <row r="31">
          <cell r="E31">
            <v>26</v>
          </cell>
          <cell r="H31">
            <v>390</v>
          </cell>
          <cell r="I31">
            <v>416</v>
          </cell>
        </row>
        <row r="34">
          <cell r="E34">
            <v>6</v>
          </cell>
          <cell r="H34">
            <v>150</v>
          </cell>
          <cell r="I34">
            <v>156</v>
          </cell>
        </row>
        <row r="35">
          <cell r="E35">
            <v>6</v>
          </cell>
          <cell r="H35">
            <v>168</v>
          </cell>
          <cell r="I35">
            <v>174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23</v>
          </cell>
          <cell r="H38">
            <v>345</v>
          </cell>
          <cell r="I38">
            <v>368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73</v>
          </cell>
          <cell r="I51">
            <v>77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34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BC SỞ GTVT "/>
      <sheetName val="BC P-KHDT"/>
      <sheetName val="BÁO CÁO THÁNG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Sheet1"/>
    </sheetNames>
    <sheetDataSet>
      <sheetData sheetId="0"/>
      <sheetData sheetId="1">
        <row r="24">
          <cell r="I24">
            <v>1312236280</v>
          </cell>
        </row>
      </sheetData>
      <sheetData sheetId="2"/>
      <sheetData sheetId="3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6</v>
          </cell>
          <cell r="H10">
            <v>163</v>
          </cell>
          <cell r="I10">
            <v>169</v>
          </cell>
        </row>
        <row r="11">
          <cell r="E11">
            <v>2</v>
          </cell>
          <cell r="H11">
            <v>56</v>
          </cell>
          <cell r="I11">
            <v>58</v>
          </cell>
        </row>
        <row r="12">
          <cell r="E12">
            <v>1</v>
          </cell>
          <cell r="H12">
            <v>44</v>
          </cell>
          <cell r="I12">
            <v>46</v>
          </cell>
        </row>
        <row r="14">
          <cell r="E14">
            <v>33</v>
          </cell>
          <cell r="H14">
            <v>495</v>
          </cell>
          <cell r="I14">
            <v>528</v>
          </cell>
        </row>
        <row r="15">
          <cell r="E15">
            <v>14</v>
          </cell>
          <cell r="H15">
            <v>210</v>
          </cell>
          <cell r="I15">
            <v>224</v>
          </cell>
        </row>
        <row r="16">
          <cell r="E16">
            <v>20</v>
          </cell>
          <cell r="H16">
            <v>300</v>
          </cell>
          <cell r="I16">
            <v>320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2</v>
          </cell>
          <cell r="H18">
            <v>30</v>
          </cell>
          <cell r="I18">
            <v>32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131</v>
          </cell>
          <cell r="H21">
            <v>2219</v>
          </cell>
          <cell r="I21">
            <v>2359</v>
          </cell>
        </row>
        <row r="23">
          <cell r="E23">
            <v>1</v>
          </cell>
          <cell r="H23">
            <v>28</v>
          </cell>
          <cell r="I23">
            <v>29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68</v>
          </cell>
          <cell r="I29">
            <v>71</v>
          </cell>
        </row>
        <row r="30">
          <cell r="E30">
            <v>7</v>
          </cell>
          <cell r="H30">
            <v>172</v>
          </cell>
          <cell r="I30">
            <v>179</v>
          </cell>
        </row>
        <row r="31">
          <cell r="E31">
            <v>26</v>
          </cell>
          <cell r="H31">
            <v>390</v>
          </cell>
          <cell r="I31">
            <v>416</v>
          </cell>
        </row>
        <row r="34">
          <cell r="E34">
            <v>13</v>
          </cell>
          <cell r="H34">
            <v>345</v>
          </cell>
          <cell r="I34">
            <v>358</v>
          </cell>
        </row>
        <row r="35">
          <cell r="E35">
            <v>9</v>
          </cell>
          <cell r="H35">
            <v>229</v>
          </cell>
          <cell r="I35">
            <v>238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24</v>
          </cell>
          <cell r="H38">
            <v>386</v>
          </cell>
          <cell r="I38">
            <v>410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3</v>
          </cell>
          <cell r="H48">
            <v>84</v>
          </cell>
          <cell r="I48">
            <v>87</v>
          </cell>
        </row>
        <row r="50">
          <cell r="E50">
            <v>1</v>
          </cell>
          <cell r="H50">
            <v>28</v>
          </cell>
          <cell r="I50">
            <v>29</v>
          </cell>
        </row>
        <row r="51">
          <cell r="E51">
            <v>7</v>
          </cell>
          <cell r="H51">
            <v>131</v>
          </cell>
          <cell r="I51">
            <v>138</v>
          </cell>
        </row>
        <row r="53">
          <cell r="E53">
            <v>1</v>
          </cell>
          <cell r="H53">
            <v>42</v>
          </cell>
          <cell r="I53">
            <v>44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  <row r="59">
          <cell r="E59">
            <v>1</v>
          </cell>
          <cell r="H59">
            <v>44</v>
          </cell>
          <cell r="I59">
            <v>46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4">
        <row r="9">
          <cell r="E9">
            <v>3</v>
          </cell>
          <cell r="H9">
            <v>70</v>
          </cell>
          <cell r="I9">
            <v>73</v>
          </cell>
        </row>
        <row r="10">
          <cell r="E10">
            <v>12</v>
          </cell>
          <cell r="H10">
            <v>326</v>
          </cell>
          <cell r="I10">
            <v>338</v>
          </cell>
        </row>
        <row r="11">
          <cell r="E11">
            <v>2</v>
          </cell>
          <cell r="H11">
            <v>56</v>
          </cell>
          <cell r="I11">
            <v>58</v>
          </cell>
        </row>
        <row r="12">
          <cell r="E12">
            <v>1</v>
          </cell>
          <cell r="H12">
            <v>44</v>
          </cell>
          <cell r="I12">
            <v>46</v>
          </cell>
        </row>
        <row r="14">
          <cell r="E14">
            <v>45</v>
          </cell>
          <cell r="H14">
            <v>675</v>
          </cell>
          <cell r="I14">
            <v>720</v>
          </cell>
        </row>
        <row r="15">
          <cell r="E15">
            <v>8</v>
          </cell>
          <cell r="H15">
            <v>120</v>
          </cell>
          <cell r="I15">
            <v>128</v>
          </cell>
        </row>
        <row r="16">
          <cell r="E16">
            <v>18</v>
          </cell>
          <cell r="H16">
            <v>270</v>
          </cell>
          <cell r="I16">
            <v>288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113</v>
          </cell>
          <cell r="H21">
            <v>1971</v>
          </cell>
          <cell r="I21">
            <v>2094</v>
          </cell>
        </row>
        <row r="23">
          <cell r="E23">
            <v>1</v>
          </cell>
          <cell r="H23">
            <v>28</v>
          </cell>
          <cell r="I23">
            <v>29</v>
          </cell>
        </row>
        <row r="25">
          <cell r="E25">
            <v>1</v>
          </cell>
          <cell r="H25">
            <v>24</v>
          </cell>
          <cell r="I25">
            <v>25</v>
          </cell>
        </row>
        <row r="27">
          <cell r="E27">
            <v>1</v>
          </cell>
          <cell r="H27">
            <v>28</v>
          </cell>
          <cell r="I27">
            <v>29</v>
          </cell>
        </row>
        <row r="29">
          <cell r="E29">
            <v>4</v>
          </cell>
          <cell r="H29">
            <v>96</v>
          </cell>
          <cell r="I29">
            <v>100</v>
          </cell>
        </row>
        <row r="30">
          <cell r="E30">
            <v>6</v>
          </cell>
          <cell r="H30">
            <v>148</v>
          </cell>
          <cell r="I30">
            <v>154</v>
          </cell>
        </row>
        <row r="31">
          <cell r="E31">
            <v>28</v>
          </cell>
          <cell r="H31">
            <v>420</v>
          </cell>
          <cell r="I31">
            <v>448</v>
          </cell>
        </row>
        <row r="34">
          <cell r="E34">
            <v>12</v>
          </cell>
          <cell r="H34">
            <v>317</v>
          </cell>
          <cell r="I34">
            <v>329</v>
          </cell>
        </row>
        <row r="35">
          <cell r="E35">
            <v>9</v>
          </cell>
          <cell r="H35">
            <v>229</v>
          </cell>
          <cell r="I35">
            <v>238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28</v>
          </cell>
          <cell r="H38">
            <v>446</v>
          </cell>
          <cell r="I38">
            <v>474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1</v>
          </cell>
          <cell r="H50">
            <v>28</v>
          </cell>
          <cell r="I50">
            <v>29</v>
          </cell>
        </row>
        <row r="51">
          <cell r="E51">
            <v>5</v>
          </cell>
          <cell r="H51">
            <v>88</v>
          </cell>
          <cell r="I51">
            <v>93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9">
          <cell r="E59">
            <v>1</v>
          </cell>
          <cell r="H59">
            <v>44</v>
          </cell>
          <cell r="I59">
            <v>46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5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31</v>
          </cell>
          <cell r="H14">
            <v>465</v>
          </cell>
          <cell r="I14">
            <v>496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16</v>
          </cell>
          <cell r="H16">
            <v>240</v>
          </cell>
          <cell r="I16">
            <v>256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128</v>
          </cell>
          <cell r="H21">
            <v>2286</v>
          </cell>
          <cell r="I21">
            <v>2427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4</v>
          </cell>
          <cell r="H29">
            <v>96</v>
          </cell>
          <cell r="I29">
            <v>100</v>
          </cell>
        </row>
        <row r="30">
          <cell r="E30">
            <v>8</v>
          </cell>
          <cell r="H30">
            <v>204</v>
          </cell>
          <cell r="I30">
            <v>212</v>
          </cell>
        </row>
        <row r="31">
          <cell r="E31">
            <v>29</v>
          </cell>
          <cell r="H31">
            <v>435</v>
          </cell>
          <cell r="I31">
            <v>464</v>
          </cell>
        </row>
        <row r="34">
          <cell r="E34">
            <v>7</v>
          </cell>
          <cell r="H34">
            <v>186</v>
          </cell>
          <cell r="I34">
            <v>193</v>
          </cell>
        </row>
        <row r="35">
          <cell r="E35">
            <v>11</v>
          </cell>
          <cell r="H35">
            <v>281</v>
          </cell>
          <cell r="I35">
            <v>293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28</v>
          </cell>
          <cell r="H38">
            <v>446</v>
          </cell>
          <cell r="I38">
            <v>474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38</v>
          </cell>
          <cell r="I43">
            <v>40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1</v>
          </cell>
          <cell r="H50">
            <v>28</v>
          </cell>
          <cell r="I50">
            <v>29</v>
          </cell>
        </row>
        <row r="51">
          <cell r="E51">
            <v>5</v>
          </cell>
          <cell r="H51">
            <v>88</v>
          </cell>
          <cell r="I51">
            <v>93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9">
          <cell r="E59">
            <v>0</v>
          </cell>
          <cell r="H59">
            <v>0</v>
          </cell>
          <cell r="I59">
            <v>0</v>
          </cell>
        </row>
        <row r="61">
          <cell r="E61">
            <v>1</v>
          </cell>
          <cell r="H61">
            <v>39</v>
          </cell>
          <cell r="I61">
            <v>41</v>
          </cell>
        </row>
      </sheetData>
      <sheetData sheetId="6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44</v>
          </cell>
          <cell r="I12">
            <v>46</v>
          </cell>
        </row>
        <row r="14">
          <cell r="E14">
            <v>23</v>
          </cell>
          <cell r="H14">
            <v>345</v>
          </cell>
          <cell r="I14">
            <v>368</v>
          </cell>
        </row>
        <row r="15">
          <cell r="E15">
            <v>18</v>
          </cell>
          <cell r="H15">
            <v>270</v>
          </cell>
          <cell r="I15">
            <v>288</v>
          </cell>
        </row>
        <row r="16">
          <cell r="E16">
            <v>20</v>
          </cell>
          <cell r="H16">
            <v>300</v>
          </cell>
          <cell r="I16">
            <v>320</v>
          </cell>
        </row>
        <row r="17">
          <cell r="E17">
            <v>0</v>
          </cell>
          <cell r="H17">
            <v>0</v>
          </cell>
          <cell r="I17">
            <v>0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2</v>
          </cell>
          <cell r="H19">
            <v>30</v>
          </cell>
          <cell r="I19">
            <v>32</v>
          </cell>
        </row>
        <row r="21">
          <cell r="E21">
            <v>137</v>
          </cell>
          <cell r="H21">
            <v>2414</v>
          </cell>
          <cell r="I21">
            <v>2564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76</v>
          </cell>
          <cell r="I29">
            <v>79</v>
          </cell>
        </row>
        <row r="30">
          <cell r="E30">
            <v>5</v>
          </cell>
          <cell r="H30">
            <v>124</v>
          </cell>
          <cell r="I30">
            <v>129</v>
          </cell>
        </row>
        <row r="31">
          <cell r="E31">
            <v>28</v>
          </cell>
          <cell r="H31">
            <v>420</v>
          </cell>
          <cell r="I31">
            <v>448</v>
          </cell>
        </row>
        <row r="34">
          <cell r="E34">
            <v>6</v>
          </cell>
          <cell r="H34">
            <v>167</v>
          </cell>
          <cell r="I34">
            <v>173</v>
          </cell>
        </row>
        <row r="35">
          <cell r="E35">
            <v>9</v>
          </cell>
          <cell r="H35">
            <v>233</v>
          </cell>
          <cell r="I35">
            <v>242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27</v>
          </cell>
          <cell r="H38">
            <v>444</v>
          </cell>
          <cell r="I38">
            <v>471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28</v>
          </cell>
          <cell r="I50">
            <v>29</v>
          </cell>
        </row>
        <row r="51">
          <cell r="E51">
            <v>7</v>
          </cell>
          <cell r="H51">
            <v>118</v>
          </cell>
          <cell r="I51">
            <v>125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1</v>
          </cell>
          <cell r="H55">
            <v>44</v>
          </cell>
          <cell r="I55">
            <v>46</v>
          </cell>
        </row>
        <row r="57">
          <cell r="E57">
            <v>1</v>
          </cell>
          <cell r="H57">
            <v>38</v>
          </cell>
          <cell r="I57">
            <v>40</v>
          </cell>
        </row>
        <row r="59">
          <cell r="E59">
            <v>1</v>
          </cell>
          <cell r="H59">
            <v>44</v>
          </cell>
          <cell r="I59">
            <v>46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7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0</v>
          </cell>
          <cell r="H10">
            <v>0</v>
          </cell>
          <cell r="I10">
            <v>0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24</v>
          </cell>
          <cell r="H14">
            <v>360</v>
          </cell>
          <cell r="I14">
            <v>384</v>
          </cell>
        </row>
        <row r="15">
          <cell r="E15">
            <v>8</v>
          </cell>
          <cell r="H15">
            <v>120</v>
          </cell>
          <cell r="I15">
            <v>128</v>
          </cell>
        </row>
        <row r="16">
          <cell r="E16">
            <v>17</v>
          </cell>
          <cell r="H16">
            <v>255</v>
          </cell>
          <cell r="I16">
            <v>272</v>
          </cell>
        </row>
        <row r="17">
          <cell r="E17">
            <v>0</v>
          </cell>
          <cell r="H17">
            <v>0</v>
          </cell>
          <cell r="I17">
            <v>0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91</v>
          </cell>
          <cell r="H21">
            <v>1485</v>
          </cell>
          <cell r="I21">
            <v>1580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76</v>
          </cell>
          <cell r="I29">
            <v>79</v>
          </cell>
        </row>
        <row r="30">
          <cell r="E30">
            <v>5</v>
          </cell>
          <cell r="H30">
            <v>111</v>
          </cell>
          <cell r="I30">
            <v>116</v>
          </cell>
        </row>
        <row r="31">
          <cell r="E31">
            <v>25</v>
          </cell>
          <cell r="H31">
            <v>375</v>
          </cell>
          <cell r="I31">
            <v>400</v>
          </cell>
        </row>
        <row r="34">
          <cell r="E34">
            <v>6</v>
          </cell>
          <cell r="H34">
            <v>151</v>
          </cell>
          <cell r="I34">
            <v>157</v>
          </cell>
        </row>
        <row r="35">
          <cell r="E35">
            <v>6</v>
          </cell>
          <cell r="H35">
            <v>162</v>
          </cell>
          <cell r="I35">
            <v>168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24</v>
          </cell>
          <cell r="H38">
            <v>360</v>
          </cell>
          <cell r="I38">
            <v>384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28</v>
          </cell>
          <cell r="I50">
            <v>29</v>
          </cell>
        </row>
        <row r="51">
          <cell r="E51">
            <v>4</v>
          </cell>
          <cell r="H51">
            <v>73</v>
          </cell>
          <cell r="I51">
            <v>77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9">
          <cell r="E59">
            <v>1</v>
          </cell>
          <cell r="H59">
            <v>44</v>
          </cell>
          <cell r="I59">
            <v>46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8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3</v>
          </cell>
          <cell r="H10">
            <v>80</v>
          </cell>
          <cell r="I10">
            <v>83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26</v>
          </cell>
          <cell r="H14">
            <v>390</v>
          </cell>
          <cell r="I14">
            <v>416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17</v>
          </cell>
          <cell r="H16">
            <v>255</v>
          </cell>
          <cell r="I16">
            <v>272</v>
          </cell>
        </row>
        <row r="17">
          <cell r="E17">
            <v>0</v>
          </cell>
          <cell r="H17">
            <v>0</v>
          </cell>
          <cell r="I17">
            <v>0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84</v>
          </cell>
          <cell r="H21">
            <v>1260</v>
          </cell>
          <cell r="I21">
            <v>1344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76</v>
          </cell>
          <cell r="I29">
            <v>79</v>
          </cell>
        </row>
        <row r="30">
          <cell r="E30">
            <v>6</v>
          </cell>
          <cell r="H30">
            <v>135</v>
          </cell>
          <cell r="I30">
            <v>141</v>
          </cell>
        </row>
        <row r="31">
          <cell r="E31">
            <v>22</v>
          </cell>
          <cell r="H31">
            <v>330</v>
          </cell>
          <cell r="I31">
            <v>352</v>
          </cell>
        </row>
        <row r="34">
          <cell r="E34">
            <v>6</v>
          </cell>
          <cell r="H34">
            <v>151</v>
          </cell>
          <cell r="I34">
            <v>157</v>
          </cell>
        </row>
        <row r="35">
          <cell r="E35">
            <v>7</v>
          </cell>
          <cell r="H35">
            <v>192</v>
          </cell>
          <cell r="I35">
            <v>199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21</v>
          </cell>
          <cell r="H38">
            <v>315</v>
          </cell>
          <cell r="I38">
            <v>336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38</v>
          </cell>
          <cell r="I43">
            <v>40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73</v>
          </cell>
          <cell r="I51">
            <v>77</v>
          </cell>
        </row>
        <row r="53">
          <cell r="E53">
            <v>1</v>
          </cell>
          <cell r="H53">
            <v>44</v>
          </cell>
          <cell r="I53">
            <v>46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9">
          <cell r="E59">
            <v>1</v>
          </cell>
          <cell r="H59">
            <v>44</v>
          </cell>
          <cell r="I59">
            <v>46</v>
          </cell>
        </row>
        <row r="61">
          <cell r="E61">
            <v>1</v>
          </cell>
          <cell r="H61">
            <v>39</v>
          </cell>
          <cell r="I61">
            <v>41</v>
          </cell>
        </row>
      </sheetData>
      <sheetData sheetId="9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51</v>
          </cell>
          <cell r="I10">
            <v>53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26</v>
          </cell>
          <cell r="H14">
            <v>390</v>
          </cell>
          <cell r="I14">
            <v>416</v>
          </cell>
        </row>
        <row r="15">
          <cell r="E15">
            <v>13</v>
          </cell>
          <cell r="H15">
            <v>195</v>
          </cell>
          <cell r="I15">
            <v>208</v>
          </cell>
        </row>
        <row r="16">
          <cell r="E16">
            <v>16</v>
          </cell>
          <cell r="H16">
            <v>240</v>
          </cell>
          <cell r="I16">
            <v>256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75</v>
          </cell>
          <cell r="H21">
            <v>1289</v>
          </cell>
          <cell r="I21">
            <v>1370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76</v>
          </cell>
          <cell r="I29">
            <v>79</v>
          </cell>
        </row>
        <row r="30">
          <cell r="E30">
            <v>4</v>
          </cell>
          <cell r="H30">
            <v>92</v>
          </cell>
          <cell r="I30">
            <v>96</v>
          </cell>
        </row>
        <row r="31">
          <cell r="E31">
            <v>23</v>
          </cell>
          <cell r="H31">
            <v>345</v>
          </cell>
          <cell r="I31">
            <v>368</v>
          </cell>
        </row>
        <row r="34">
          <cell r="E34">
            <v>6</v>
          </cell>
          <cell r="H34">
            <v>151</v>
          </cell>
          <cell r="I34">
            <v>157</v>
          </cell>
        </row>
        <row r="35">
          <cell r="E35">
            <v>9</v>
          </cell>
          <cell r="H35">
            <v>239</v>
          </cell>
          <cell r="I35">
            <v>248</v>
          </cell>
        </row>
        <row r="36">
          <cell r="E36">
            <v>0</v>
          </cell>
          <cell r="H36">
            <v>0</v>
          </cell>
          <cell r="I36"/>
        </row>
        <row r="38">
          <cell r="E38">
            <v>22</v>
          </cell>
          <cell r="H38">
            <v>330</v>
          </cell>
          <cell r="I38">
            <v>352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73</v>
          </cell>
          <cell r="I51">
            <v>77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  <row r="59">
          <cell r="E59">
            <v>1</v>
          </cell>
          <cell r="H59">
            <v>44</v>
          </cell>
          <cell r="I59">
            <v>46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10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4</v>
          </cell>
          <cell r="H10">
            <v>108</v>
          </cell>
          <cell r="I10">
            <v>112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25</v>
          </cell>
          <cell r="H14">
            <v>375</v>
          </cell>
          <cell r="I14">
            <v>400</v>
          </cell>
        </row>
        <row r="15">
          <cell r="E15">
            <v>13</v>
          </cell>
          <cell r="H15">
            <v>195</v>
          </cell>
          <cell r="I15">
            <v>208</v>
          </cell>
        </row>
        <row r="16">
          <cell r="E16">
            <v>17</v>
          </cell>
          <cell r="H16">
            <v>255</v>
          </cell>
          <cell r="I16">
            <v>272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85</v>
          </cell>
          <cell r="H21">
            <v>1461</v>
          </cell>
          <cell r="I21">
            <v>1553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76</v>
          </cell>
          <cell r="I29">
            <v>79</v>
          </cell>
        </row>
        <row r="30">
          <cell r="E30">
            <v>4</v>
          </cell>
          <cell r="H30">
            <v>100</v>
          </cell>
          <cell r="I30">
            <v>104</v>
          </cell>
        </row>
        <row r="31">
          <cell r="E31">
            <v>29</v>
          </cell>
          <cell r="H31">
            <v>435</v>
          </cell>
          <cell r="I31">
            <v>464</v>
          </cell>
        </row>
        <row r="34">
          <cell r="E34">
            <v>6</v>
          </cell>
          <cell r="H34">
            <v>143</v>
          </cell>
          <cell r="I34">
            <v>149</v>
          </cell>
        </row>
        <row r="35">
          <cell r="E35">
            <v>8</v>
          </cell>
          <cell r="H35">
            <v>205</v>
          </cell>
          <cell r="I35">
            <v>213</v>
          </cell>
        </row>
        <row r="36">
          <cell r="E36">
            <v>3</v>
          </cell>
          <cell r="H36">
            <v>94</v>
          </cell>
          <cell r="I36">
            <v>99</v>
          </cell>
        </row>
        <row r="38">
          <cell r="E38">
            <v>24</v>
          </cell>
          <cell r="H38">
            <v>360</v>
          </cell>
          <cell r="I38">
            <v>384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28</v>
          </cell>
          <cell r="I50">
            <v>29</v>
          </cell>
        </row>
        <row r="51">
          <cell r="E51">
            <v>4</v>
          </cell>
          <cell r="H51">
            <v>73</v>
          </cell>
          <cell r="I51">
            <v>77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9">
          <cell r="E59">
            <v>1</v>
          </cell>
          <cell r="H59">
            <v>40</v>
          </cell>
          <cell r="I59">
            <v>42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1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52</v>
          </cell>
          <cell r="I10">
            <v>54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29</v>
          </cell>
          <cell r="H14">
            <v>435</v>
          </cell>
          <cell r="I14">
            <v>464</v>
          </cell>
        </row>
        <row r="15">
          <cell r="E15">
            <v>9</v>
          </cell>
          <cell r="H15">
            <v>135</v>
          </cell>
          <cell r="I15">
            <v>144</v>
          </cell>
        </row>
        <row r="16">
          <cell r="E16">
            <v>18</v>
          </cell>
          <cell r="H16">
            <v>270</v>
          </cell>
          <cell r="I16">
            <v>288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2</v>
          </cell>
          <cell r="H19">
            <v>30</v>
          </cell>
          <cell r="I19">
            <v>32</v>
          </cell>
        </row>
        <row r="21">
          <cell r="E21">
            <v>86</v>
          </cell>
          <cell r="H21">
            <v>1492</v>
          </cell>
          <cell r="I21">
            <v>1585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4</v>
          </cell>
          <cell r="H29">
            <v>96</v>
          </cell>
          <cell r="I29">
            <v>100</v>
          </cell>
        </row>
        <row r="30">
          <cell r="E30">
            <v>6</v>
          </cell>
          <cell r="H30">
            <v>143</v>
          </cell>
          <cell r="I30">
            <v>149</v>
          </cell>
        </row>
        <row r="31">
          <cell r="E31">
            <v>26</v>
          </cell>
          <cell r="H31">
            <v>390</v>
          </cell>
          <cell r="I31">
            <v>416</v>
          </cell>
        </row>
        <row r="34">
          <cell r="E34">
            <v>6</v>
          </cell>
          <cell r="H34">
            <v>149</v>
          </cell>
          <cell r="I34">
            <v>155</v>
          </cell>
        </row>
        <row r="35">
          <cell r="E35">
            <v>8</v>
          </cell>
          <cell r="H35">
            <v>194</v>
          </cell>
          <cell r="I35">
            <v>202</v>
          </cell>
        </row>
        <row r="36">
          <cell r="E36">
            <v>3</v>
          </cell>
          <cell r="H36">
            <v>89</v>
          </cell>
          <cell r="I36">
            <v>93</v>
          </cell>
        </row>
        <row r="38">
          <cell r="E38">
            <v>23</v>
          </cell>
          <cell r="H38">
            <v>358</v>
          </cell>
          <cell r="I38">
            <v>381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38</v>
          </cell>
          <cell r="I43">
            <v>40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73</v>
          </cell>
          <cell r="I51">
            <v>77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9">
          <cell r="E59">
            <v>0</v>
          </cell>
          <cell r="H59">
            <v>0</v>
          </cell>
          <cell r="I59">
            <v>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12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55</v>
          </cell>
          <cell r="I10">
            <v>57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27</v>
          </cell>
          <cell r="H14">
            <v>405</v>
          </cell>
          <cell r="I14">
            <v>432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18</v>
          </cell>
          <cell r="H16">
            <v>270</v>
          </cell>
          <cell r="I16">
            <v>288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110</v>
          </cell>
          <cell r="H21">
            <v>1986</v>
          </cell>
          <cell r="I21">
            <v>2108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4</v>
          </cell>
          <cell r="H29">
            <v>96</v>
          </cell>
          <cell r="I29">
            <v>100</v>
          </cell>
        </row>
        <row r="30">
          <cell r="E30">
            <v>6</v>
          </cell>
          <cell r="H30">
            <v>143</v>
          </cell>
          <cell r="I30">
            <v>149</v>
          </cell>
        </row>
        <row r="31">
          <cell r="E31">
            <v>29</v>
          </cell>
          <cell r="H31">
            <v>435</v>
          </cell>
          <cell r="I31">
            <v>464</v>
          </cell>
        </row>
        <row r="34">
          <cell r="E34">
            <v>6</v>
          </cell>
          <cell r="H34">
            <v>142</v>
          </cell>
          <cell r="I34">
            <v>148</v>
          </cell>
        </row>
        <row r="35">
          <cell r="E35">
            <v>7</v>
          </cell>
          <cell r="H35">
            <v>179</v>
          </cell>
          <cell r="I35">
            <v>186</v>
          </cell>
        </row>
        <row r="36">
          <cell r="E36">
            <v>1</v>
          </cell>
          <cell r="H36">
            <v>33</v>
          </cell>
          <cell r="I36">
            <v>35</v>
          </cell>
        </row>
        <row r="38">
          <cell r="E38">
            <v>23</v>
          </cell>
          <cell r="H38">
            <v>384</v>
          </cell>
          <cell r="I38">
            <v>407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28</v>
          </cell>
          <cell r="I50">
            <v>29</v>
          </cell>
        </row>
        <row r="51">
          <cell r="E51">
            <v>5</v>
          </cell>
          <cell r="H51">
            <v>88</v>
          </cell>
          <cell r="I51">
            <v>93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1</v>
          </cell>
          <cell r="H55">
            <v>44</v>
          </cell>
          <cell r="I55">
            <v>46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9">
          <cell r="E59">
            <v>2</v>
          </cell>
          <cell r="H59">
            <v>82</v>
          </cell>
          <cell r="I59">
            <v>86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13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25</v>
          </cell>
          <cell r="H14">
            <v>375</v>
          </cell>
          <cell r="I14">
            <v>400</v>
          </cell>
        </row>
        <row r="15">
          <cell r="E15">
            <v>14</v>
          </cell>
          <cell r="H15">
            <v>210</v>
          </cell>
          <cell r="I15">
            <v>224</v>
          </cell>
        </row>
        <row r="16">
          <cell r="E16">
            <v>16</v>
          </cell>
          <cell r="H16">
            <v>240</v>
          </cell>
          <cell r="I16">
            <v>256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74</v>
          </cell>
          <cell r="H21">
            <v>1162</v>
          </cell>
          <cell r="I21">
            <v>1238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24</v>
          </cell>
          <cell r="I25">
            <v>25</v>
          </cell>
        </row>
        <row r="27">
          <cell r="E27">
            <v>0</v>
          </cell>
          <cell r="H27">
            <v>0</v>
          </cell>
          <cell r="I27">
            <v>0</v>
          </cell>
        </row>
        <row r="29">
          <cell r="E29">
            <v>2</v>
          </cell>
          <cell r="H29">
            <v>48</v>
          </cell>
          <cell r="I29">
            <v>50</v>
          </cell>
        </row>
        <row r="30">
          <cell r="E30">
            <v>2</v>
          </cell>
          <cell r="H30">
            <v>48</v>
          </cell>
          <cell r="I30">
            <v>50</v>
          </cell>
        </row>
        <row r="31">
          <cell r="E31">
            <v>25</v>
          </cell>
          <cell r="H31">
            <v>375</v>
          </cell>
          <cell r="I31">
            <v>400</v>
          </cell>
        </row>
        <row r="34">
          <cell r="E34">
            <v>6</v>
          </cell>
          <cell r="H34">
            <v>150</v>
          </cell>
          <cell r="I34">
            <v>156</v>
          </cell>
        </row>
        <row r="35">
          <cell r="E35">
            <v>9</v>
          </cell>
          <cell r="H35">
            <v>233</v>
          </cell>
          <cell r="I35">
            <v>242</v>
          </cell>
        </row>
        <row r="36">
          <cell r="E36">
            <v>3</v>
          </cell>
          <cell r="H36">
            <v>89</v>
          </cell>
          <cell r="I36">
            <v>93</v>
          </cell>
        </row>
        <row r="38">
          <cell r="E38">
            <v>24</v>
          </cell>
          <cell r="H38">
            <v>373</v>
          </cell>
          <cell r="I38">
            <v>397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73</v>
          </cell>
          <cell r="I51">
            <v>77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  <row r="59">
          <cell r="E59">
            <v>1</v>
          </cell>
          <cell r="H59">
            <v>44</v>
          </cell>
          <cell r="I59">
            <v>46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14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52</v>
          </cell>
          <cell r="I10">
            <v>54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25</v>
          </cell>
          <cell r="H14">
            <v>375</v>
          </cell>
          <cell r="I14">
            <v>400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16</v>
          </cell>
          <cell r="H16">
            <v>240</v>
          </cell>
          <cell r="I16">
            <v>256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0</v>
          </cell>
          <cell r="H18">
            <v>0</v>
          </cell>
          <cell r="I18">
            <v>0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81</v>
          </cell>
          <cell r="H21">
            <v>1215</v>
          </cell>
          <cell r="I21">
            <v>1296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56</v>
          </cell>
          <cell r="I29">
            <v>58</v>
          </cell>
        </row>
        <row r="30">
          <cell r="E30">
            <v>3</v>
          </cell>
          <cell r="H30">
            <v>68</v>
          </cell>
          <cell r="I30">
            <v>71</v>
          </cell>
        </row>
        <row r="31">
          <cell r="E31">
            <v>20</v>
          </cell>
          <cell r="H31">
            <v>300</v>
          </cell>
          <cell r="I31">
            <v>320</v>
          </cell>
        </row>
        <row r="34">
          <cell r="E34">
            <v>6</v>
          </cell>
          <cell r="H34">
            <v>150</v>
          </cell>
          <cell r="I34">
            <v>156</v>
          </cell>
        </row>
        <row r="35">
          <cell r="E35">
            <v>8</v>
          </cell>
          <cell r="H35">
            <v>218</v>
          </cell>
          <cell r="I35">
            <v>226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22</v>
          </cell>
          <cell r="H38">
            <v>330</v>
          </cell>
          <cell r="I38">
            <v>352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73</v>
          </cell>
          <cell r="I51">
            <v>77</v>
          </cell>
        </row>
        <row r="53">
          <cell r="E53">
            <v>1</v>
          </cell>
          <cell r="H53">
            <v>44</v>
          </cell>
          <cell r="I53">
            <v>46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9">
          <cell r="E59">
            <v>2</v>
          </cell>
          <cell r="H59">
            <v>84</v>
          </cell>
          <cell r="I59">
            <v>88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15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24</v>
          </cell>
          <cell r="H14">
            <v>360</v>
          </cell>
          <cell r="I14">
            <v>384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13</v>
          </cell>
          <cell r="H16">
            <v>195</v>
          </cell>
          <cell r="I16">
            <v>208</v>
          </cell>
        </row>
        <row r="17">
          <cell r="E17">
            <v>0</v>
          </cell>
          <cell r="H17">
            <v>0</v>
          </cell>
          <cell r="I17">
            <v>0</v>
          </cell>
        </row>
        <row r="18">
          <cell r="E18">
            <v>2</v>
          </cell>
          <cell r="H18">
            <v>30</v>
          </cell>
          <cell r="I18">
            <v>32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76</v>
          </cell>
          <cell r="H21">
            <v>1140</v>
          </cell>
          <cell r="I21">
            <v>1216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48</v>
          </cell>
          <cell r="I29">
            <v>50</v>
          </cell>
        </row>
        <row r="30">
          <cell r="E30">
            <v>6</v>
          </cell>
          <cell r="H30">
            <v>130</v>
          </cell>
          <cell r="I30">
            <v>136</v>
          </cell>
        </row>
        <row r="31">
          <cell r="E31">
            <v>20</v>
          </cell>
          <cell r="H31">
            <v>300</v>
          </cell>
          <cell r="I31">
            <v>320</v>
          </cell>
        </row>
        <row r="34">
          <cell r="E34">
            <v>5</v>
          </cell>
          <cell r="H34">
            <v>130</v>
          </cell>
          <cell r="I34">
            <v>135</v>
          </cell>
        </row>
        <row r="35">
          <cell r="E35">
            <v>7</v>
          </cell>
          <cell r="H35">
            <v>190</v>
          </cell>
          <cell r="I35">
            <v>197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22</v>
          </cell>
          <cell r="H38">
            <v>330</v>
          </cell>
          <cell r="I38">
            <v>352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38</v>
          </cell>
          <cell r="I43">
            <v>40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58</v>
          </cell>
          <cell r="I51">
            <v>61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9">
          <cell r="E59">
            <v>1</v>
          </cell>
          <cell r="H59">
            <v>44</v>
          </cell>
          <cell r="I59">
            <v>46</v>
          </cell>
        </row>
        <row r="61">
          <cell r="E61">
            <v>1</v>
          </cell>
          <cell r="H61">
            <v>39</v>
          </cell>
          <cell r="I61">
            <v>41</v>
          </cell>
        </row>
      </sheetData>
      <sheetData sheetId="16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29</v>
          </cell>
          <cell r="H14">
            <v>435</v>
          </cell>
          <cell r="I14">
            <v>464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20</v>
          </cell>
          <cell r="H16">
            <v>300</v>
          </cell>
          <cell r="I16">
            <v>320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2</v>
          </cell>
          <cell r="H19">
            <v>30</v>
          </cell>
          <cell r="I19">
            <v>32</v>
          </cell>
        </row>
        <row r="21">
          <cell r="E21">
            <v>76</v>
          </cell>
          <cell r="H21">
            <v>1274</v>
          </cell>
          <cell r="I21">
            <v>1355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4</v>
          </cell>
          <cell r="H29">
            <v>100</v>
          </cell>
          <cell r="I29">
            <v>104</v>
          </cell>
        </row>
        <row r="30">
          <cell r="E30">
            <v>5</v>
          </cell>
          <cell r="H30">
            <v>128</v>
          </cell>
          <cell r="I30">
            <v>133</v>
          </cell>
        </row>
        <row r="31">
          <cell r="E31">
            <v>24</v>
          </cell>
          <cell r="H31">
            <v>360</v>
          </cell>
          <cell r="I31">
            <v>384</v>
          </cell>
        </row>
        <row r="34">
          <cell r="E34">
            <v>6</v>
          </cell>
          <cell r="H34">
            <v>158</v>
          </cell>
          <cell r="I34">
            <v>164</v>
          </cell>
        </row>
        <row r="35">
          <cell r="E35">
            <v>8</v>
          </cell>
          <cell r="H35">
            <v>224</v>
          </cell>
          <cell r="I35">
            <v>232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24</v>
          </cell>
          <cell r="H38">
            <v>360</v>
          </cell>
          <cell r="I38">
            <v>384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60</v>
          </cell>
          <cell r="I51">
            <v>64</v>
          </cell>
        </row>
        <row r="53">
          <cell r="E53">
            <v>1</v>
          </cell>
          <cell r="H53">
            <v>44</v>
          </cell>
          <cell r="I53">
            <v>46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  <row r="59">
          <cell r="E59">
            <v>1</v>
          </cell>
          <cell r="H59">
            <v>40</v>
          </cell>
          <cell r="I59">
            <v>42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17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5</v>
          </cell>
          <cell r="H10">
            <v>136</v>
          </cell>
          <cell r="I10">
            <v>141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27</v>
          </cell>
          <cell r="H14">
            <v>405</v>
          </cell>
          <cell r="I14">
            <v>432</v>
          </cell>
        </row>
        <row r="15">
          <cell r="E15">
            <v>14</v>
          </cell>
          <cell r="H15">
            <v>210</v>
          </cell>
          <cell r="I15">
            <v>224</v>
          </cell>
        </row>
        <row r="16">
          <cell r="E16">
            <v>18</v>
          </cell>
          <cell r="H16">
            <v>270</v>
          </cell>
          <cell r="I16">
            <v>288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2</v>
          </cell>
          <cell r="H19">
            <v>30</v>
          </cell>
          <cell r="I19">
            <v>32</v>
          </cell>
        </row>
        <row r="21">
          <cell r="E21">
            <v>99</v>
          </cell>
          <cell r="H21">
            <v>1769</v>
          </cell>
          <cell r="I21">
            <v>1878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4</v>
          </cell>
          <cell r="H29">
            <v>92</v>
          </cell>
          <cell r="I29">
            <v>96</v>
          </cell>
        </row>
        <row r="30">
          <cell r="E30">
            <v>5</v>
          </cell>
          <cell r="H30">
            <v>120</v>
          </cell>
          <cell r="I30">
            <v>125</v>
          </cell>
        </row>
        <row r="31">
          <cell r="E31">
            <v>28</v>
          </cell>
          <cell r="H31">
            <v>420</v>
          </cell>
          <cell r="I31">
            <v>448</v>
          </cell>
        </row>
        <row r="34">
          <cell r="E34">
            <v>6</v>
          </cell>
          <cell r="H34">
            <v>160</v>
          </cell>
          <cell r="I34">
            <v>166</v>
          </cell>
        </row>
        <row r="35">
          <cell r="E35">
            <v>8</v>
          </cell>
          <cell r="H35">
            <v>224</v>
          </cell>
          <cell r="I35">
            <v>232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25</v>
          </cell>
          <cell r="H38">
            <v>375</v>
          </cell>
          <cell r="I38">
            <v>400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28</v>
          </cell>
          <cell r="I50">
            <v>29</v>
          </cell>
        </row>
        <row r="51">
          <cell r="E51">
            <v>4</v>
          </cell>
          <cell r="H51">
            <v>73</v>
          </cell>
          <cell r="I51">
            <v>77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9">
          <cell r="E59">
            <v>0</v>
          </cell>
          <cell r="H59">
            <v>0</v>
          </cell>
          <cell r="I59">
            <v>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18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5</v>
          </cell>
          <cell r="H10">
            <v>139</v>
          </cell>
          <cell r="I10">
            <v>144</v>
          </cell>
        </row>
        <row r="11">
          <cell r="E11">
            <v>1</v>
          </cell>
          <cell r="H11">
            <v>28</v>
          </cell>
          <cell r="I11">
            <v>29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28</v>
          </cell>
          <cell r="H14">
            <v>420</v>
          </cell>
          <cell r="I14">
            <v>448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16</v>
          </cell>
          <cell r="H16">
            <v>240</v>
          </cell>
          <cell r="I16">
            <v>256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87</v>
          </cell>
          <cell r="H21">
            <v>1529</v>
          </cell>
          <cell r="I21">
            <v>1624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4</v>
          </cell>
          <cell r="H29">
            <v>88</v>
          </cell>
          <cell r="I29">
            <v>92</v>
          </cell>
        </row>
        <row r="30">
          <cell r="E30">
            <v>6</v>
          </cell>
          <cell r="H30">
            <v>135</v>
          </cell>
          <cell r="I30">
            <v>141</v>
          </cell>
        </row>
        <row r="31">
          <cell r="E31">
            <v>27</v>
          </cell>
          <cell r="H31">
            <v>405</v>
          </cell>
          <cell r="I31">
            <v>432</v>
          </cell>
        </row>
        <row r="34">
          <cell r="E34">
            <v>6</v>
          </cell>
          <cell r="H34">
            <v>167</v>
          </cell>
          <cell r="I34">
            <v>173</v>
          </cell>
        </row>
        <row r="35">
          <cell r="E35">
            <v>7</v>
          </cell>
          <cell r="H35">
            <v>177</v>
          </cell>
          <cell r="I35">
            <v>184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26</v>
          </cell>
          <cell r="H38">
            <v>390</v>
          </cell>
          <cell r="I38">
            <v>416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38</v>
          </cell>
          <cell r="I43">
            <v>40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0</v>
          </cell>
          <cell r="H46">
            <v>0</v>
          </cell>
          <cell r="I46">
            <v>0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5</v>
          </cell>
          <cell r="H51">
            <v>75</v>
          </cell>
          <cell r="I51">
            <v>80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9">
          <cell r="E59">
            <v>2</v>
          </cell>
          <cell r="H59">
            <v>84</v>
          </cell>
          <cell r="I59">
            <v>88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19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6</v>
          </cell>
          <cell r="H10">
            <v>164</v>
          </cell>
          <cell r="I10">
            <v>170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24</v>
          </cell>
          <cell r="H14">
            <v>360</v>
          </cell>
          <cell r="I14">
            <v>384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17</v>
          </cell>
          <cell r="H16">
            <v>255</v>
          </cell>
          <cell r="I16">
            <v>272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127</v>
          </cell>
          <cell r="H21">
            <v>2211</v>
          </cell>
          <cell r="I21">
            <v>2349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4</v>
          </cell>
          <cell r="H29">
            <v>96</v>
          </cell>
          <cell r="I29">
            <v>100</v>
          </cell>
        </row>
        <row r="30">
          <cell r="E30">
            <v>4</v>
          </cell>
          <cell r="H30">
            <v>96</v>
          </cell>
          <cell r="I30">
            <v>100</v>
          </cell>
        </row>
        <row r="31">
          <cell r="E31">
            <v>30</v>
          </cell>
          <cell r="H31">
            <v>450</v>
          </cell>
          <cell r="I31">
            <v>480</v>
          </cell>
        </row>
        <row r="34">
          <cell r="E34">
            <v>6</v>
          </cell>
          <cell r="H34">
            <v>159</v>
          </cell>
          <cell r="I34">
            <v>165</v>
          </cell>
        </row>
        <row r="35">
          <cell r="E35">
            <v>8</v>
          </cell>
          <cell r="H35">
            <v>224</v>
          </cell>
          <cell r="I35">
            <v>232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30</v>
          </cell>
          <cell r="H38">
            <v>450</v>
          </cell>
          <cell r="I38">
            <v>480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6</v>
          </cell>
          <cell r="H51">
            <v>103</v>
          </cell>
          <cell r="I51">
            <v>109</v>
          </cell>
        </row>
        <row r="53">
          <cell r="E53">
            <v>1</v>
          </cell>
          <cell r="H53">
            <v>42</v>
          </cell>
          <cell r="I53">
            <v>44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  <row r="59">
          <cell r="E59">
            <v>1</v>
          </cell>
          <cell r="H59">
            <v>45</v>
          </cell>
          <cell r="I59">
            <v>47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20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4</v>
          </cell>
          <cell r="H10">
            <v>108</v>
          </cell>
          <cell r="I10">
            <v>112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26</v>
          </cell>
          <cell r="H14">
            <v>390</v>
          </cell>
          <cell r="I14">
            <v>416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18</v>
          </cell>
          <cell r="H16">
            <v>270</v>
          </cell>
          <cell r="I16">
            <v>288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78</v>
          </cell>
          <cell r="H21">
            <v>1252</v>
          </cell>
          <cell r="I21">
            <v>1333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4</v>
          </cell>
          <cell r="H29">
            <v>100</v>
          </cell>
          <cell r="I29">
            <v>104</v>
          </cell>
        </row>
        <row r="30">
          <cell r="E30">
            <v>4</v>
          </cell>
          <cell r="H30">
            <v>96</v>
          </cell>
          <cell r="I30">
            <v>100</v>
          </cell>
        </row>
        <row r="31">
          <cell r="E31">
            <v>24</v>
          </cell>
          <cell r="H31">
            <v>360</v>
          </cell>
          <cell r="I31">
            <v>384</v>
          </cell>
        </row>
        <row r="34">
          <cell r="E34">
            <v>6</v>
          </cell>
          <cell r="H34">
            <v>151</v>
          </cell>
          <cell r="I34">
            <v>157</v>
          </cell>
        </row>
        <row r="35">
          <cell r="E35">
            <v>8</v>
          </cell>
          <cell r="H35">
            <v>211</v>
          </cell>
          <cell r="I35">
            <v>219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25</v>
          </cell>
          <cell r="H38">
            <v>375</v>
          </cell>
          <cell r="I38">
            <v>400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38</v>
          </cell>
          <cell r="I43">
            <v>40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45</v>
          </cell>
          <cell r="I51">
            <v>48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9">
          <cell r="E59">
            <v>1</v>
          </cell>
          <cell r="H59">
            <v>40</v>
          </cell>
          <cell r="I59">
            <v>42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2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3</v>
          </cell>
          <cell r="H10">
            <v>84</v>
          </cell>
          <cell r="I10">
            <v>87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23</v>
          </cell>
          <cell r="H14">
            <v>345</v>
          </cell>
          <cell r="I14">
            <v>368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17</v>
          </cell>
          <cell r="H16">
            <v>255</v>
          </cell>
          <cell r="I16">
            <v>272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0</v>
          </cell>
          <cell r="H18">
            <v>0</v>
          </cell>
          <cell r="I18">
            <v>0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85</v>
          </cell>
          <cell r="H21">
            <v>1275</v>
          </cell>
          <cell r="I21">
            <v>1360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76</v>
          </cell>
          <cell r="I29">
            <v>79</v>
          </cell>
        </row>
        <row r="30">
          <cell r="E30">
            <v>4</v>
          </cell>
          <cell r="H30">
            <v>100</v>
          </cell>
          <cell r="I30">
            <v>104</v>
          </cell>
        </row>
        <row r="31">
          <cell r="E31">
            <v>26</v>
          </cell>
          <cell r="H31">
            <v>390</v>
          </cell>
          <cell r="I31">
            <v>416</v>
          </cell>
        </row>
        <row r="34">
          <cell r="E34">
            <v>6</v>
          </cell>
          <cell r="H34">
            <v>151</v>
          </cell>
          <cell r="I34">
            <v>157</v>
          </cell>
        </row>
        <row r="35">
          <cell r="E35">
            <v>8</v>
          </cell>
          <cell r="H35">
            <v>205</v>
          </cell>
          <cell r="I35">
            <v>213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23</v>
          </cell>
          <cell r="H38">
            <v>345</v>
          </cell>
          <cell r="I38">
            <v>368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60</v>
          </cell>
          <cell r="I51">
            <v>64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9">
          <cell r="E59">
            <v>1</v>
          </cell>
          <cell r="H59">
            <v>44</v>
          </cell>
          <cell r="I59">
            <v>46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22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24</v>
          </cell>
          <cell r="H14">
            <v>360</v>
          </cell>
          <cell r="I14">
            <v>384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17</v>
          </cell>
          <cell r="H16">
            <v>255</v>
          </cell>
          <cell r="I16">
            <v>272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85</v>
          </cell>
          <cell r="H21">
            <v>1319</v>
          </cell>
          <cell r="I21">
            <v>1406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56</v>
          </cell>
          <cell r="I29">
            <v>58</v>
          </cell>
        </row>
        <row r="30">
          <cell r="E30">
            <v>3</v>
          </cell>
          <cell r="H30">
            <v>72</v>
          </cell>
          <cell r="I30">
            <v>75</v>
          </cell>
        </row>
        <row r="31">
          <cell r="E31">
            <v>23</v>
          </cell>
          <cell r="H31">
            <v>345</v>
          </cell>
          <cell r="I31">
            <v>368</v>
          </cell>
        </row>
        <row r="34">
          <cell r="E34">
            <v>6</v>
          </cell>
          <cell r="H34">
            <v>151</v>
          </cell>
          <cell r="I34">
            <v>157</v>
          </cell>
        </row>
        <row r="35">
          <cell r="E35">
            <v>6</v>
          </cell>
          <cell r="H35">
            <v>168</v>
          </cell>
          <cell r="I35">
            <v>174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23</v>
          </cell>
          <cell r="H38">
            <v>345</v>
          </cell>
          <cell r="I38">
            <v>368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45</v>
          </cell>
          <cell r="I51">
            <v>48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1</v>
          </cell>
          <cell r="H55">
            <v>44</v>
          </cell>
          <cell r="I55">
            <v>46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9">
          <cell r="E59">
            <v>0</v>
          </cell>
          <cell r="H59">
            <v>0</v>
          </cell>
          <cell r="I59">
            <v>0</v>
          </cell>
        </row>
        <row r="61">
          <cell r="E61">
            <v>1</v>
          </cell>
          <cell r="H61">
            <v>39</v>
          </cell>
          <cell r="I61">
            <v>41</v>
          </cell>
        </row>
      </sheetData>
      <sheetData sheetId="23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3</v>
          </cell>
          <cell r="H10">
            <v>79</v>
          </cell>
          <cell r="I10">
            <v>82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26</v>
          </cell>
          <cell r="H14">
            <v>390</v>
          </cell>
          <cell r="I14">
            <v>416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17</v>
          </cell>
          <cell r="H16">
            <v>255</v>
          </cell>
          <cell r="I16">
            <v>272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84</v>
          </cell>
          <cell r="H21">
            <v>1416</v>
          </cell>
          <cell r="I21">
            <v>1506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4</v>
          </cell>
          <cell r="H29">
            <v>104</v>
          </cell>
          <cell r="I29">
            <v>108</v>
          </cell>
        </row>
        <row r="30">
          <cell r="E30">
            <v>4</v>
          </cell>
          <cell r="H30">
            <v>104</v>
          </cell>
          <cell r="I30">
            <v>108</v>
          </cell>
        </row>
        <row r="31">
          <cell r="E31">
            <v>26</v>
          </cell>
          <cell r="H31">
            <v>390</v>
          </cell>
          <cell r="I31">
            <v>416</v>
          </cell>
        </row>
        <row r="34">
          <cell r="E34">
            <v>6</v>
          </cell>
          <cell r="H34">
            <v>149</v>
          </cell>
          <cell r="I34">
            <v>155</v>
          </cell>
        </row>
        <row r="35">
          <cell r="E35">
            <v>7</v>
          </cell>
          <cell r="H35">
            <v>190</v>
          </cell>
          <cell r="I35">
            <v>197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25</v>
          </cell>
          <cell r="H38">
            <v>375</v>
          </cell>
          <cell r="I38">
            <v>400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60</v>
          </cell>
          <cell r="I51">
            <v>64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  <row r="59">
          <cell r="E59">
            <v>2</v>
          </cell>
          <cell r="H59">
            <v>89</v>
          </cell>
          <cell r="I59">
            <v>93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24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4</v>
          </cell>
          <cell r="H10">
            <v>108</v>
          </cell>
          <cell r="I10">
            <v>112</v>
          </cell>
        </row>
        <row r="11">
          <cell r="E11">
            <v>1</v>
          </cell>
          <cell r="H11">
            <v>28</v>
          </cell>
          <cell r="I11">
            <v>29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29</v>
          </cell>
          <cell r="H14">
            <v>435</v>
          </cell>
          <cell r="I14">
            <v>464</v>
          </cell>
        </row>
        <row r="15">
          <cell r="E15">
            <v>13</v>
          </cell>
          <cell r="H15">
            <v>195</v>
          </cell>
          <cell r="I15">
            <v>208</v>
          </cell>
        </row>
        <row r="16">
          <cell r="E16">
            <v>21</v>
          </cell>
          <cell r="H16">
            <v>315</v>
          </cell>
          <cell r="I16">
            <v>336</v>
          </cell>
        </row>
        <row r="17">
          <cell r="E17">
            <v>0</v>
          </cell>
          <cell r="H17">
            <v>0</v>
          </cell>
          <cell r="I17">
            <v>0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101</v>
          </cell>
          <cell r="H21">
            <v>1799</v>
          </cell>
          <cell r="I21">
            <v>1910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4</v>
          </cell>
          <cell r="H29">
            <v>96</v>
          </cell>
          <cell r="I29">
            <v>100</v>
          </cell>
        </row>
        <row r="30">
          <cell r="E30">
            <v>4</v>
          </cell>
          <cell r="H30">
            <v>112</v>
          </cell>
          <cell r="I30">
            <v>116</v>
          </cell>
        </row>
        <row r="31">
          <cell r="E31">
            <v>27</v>
          </cell>
          <cell r="H31">
            <v>405</v>
          </cell>
          <cell r="I31">
            <v>432</v>
          </cell>
        </row>
        <row r="34">
          <cell r="E34">
            <v>6</v>
          </cell>
          <cell r="H34">
            <v>142</v>
          </cell>
          <cell r="I34">
            <v>148</v>
          </cell>
        </row>
        <row r="35">
          <cell r="E35">
            <v>8</v>
          </cell>
          <cell r="H35">
            <v>192</v>
          </cell>
          <cell r="I35">
            <v>200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26</v>
          </cell>
          <cell r="H38">
            <v>390</v>
          </cell>
          <cell r="I38">
            <v>416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60</v>
          </cell>
          <cell r="I51">
            <v>64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9">
          <cell r="E59">
            <v>2</v>
          </cell>
          <cell r="H59">
            <v>84</v>
          </cell>
          <cell r="I59">
            <v>88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25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7</v>
          </cell>
          <cell r="H10">
            <v>195</v>
          </cell>
          <cell r="I10">
            <v>202</v>
          </cell>
        </row>
        <row r="11">
          <cell r="E11">
            <v>1</v>
          </cell>
          <cell r="H11">
            <v>28</v>
          </cell>
          <cell r="I11">
            <v>29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24</v>
          </cell>
          <cell r="H14">
            <v>360</v>
          </cell>
          <cell r="I14">
            <v>384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23</v>
          </cell>
          <cell r="H16">
            <v>345</v>
          </cell>
          <cell r="I16">
            <v>368</v>
          </cell>
        </row>
        <row r="17">
          <cell r="E17">
            <v>2</v>
          </cell>
          <cell r="H17">
            <v>30</v>
          </cell>
          <cell r="I17">
            <v>32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102</v>
          </cell>
          <cell r="H21">
            <v>1784</v>
          </cell>
          <cell r="I21">
            <v>1895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48</v>
          </cell>
          <cell r="I29">
            <v>50</v>
          </cell>
        </row>
        <row r="30">
          <cell r="E30">
            <v>3</v>
          </cell>
          <cell r="H30">
            <v>80</v>
          </cell>
          <cell r="I30">
            <v>83</v>
          </cell>
        </row>
        <row r="31">
          <cell r="E31">
            <v>28</v>
          </cell>
          <cell r="H31">
            <v>420</v>
          </cell>
          <cell r="I31">
            <v>448</v>
          </cell>
        </row>
        <row r="34">
          <cell r="E34">
            <v>6</v>
          </cell>
          <cell r="H34">
            <v>149</v>
          </cell>
          <cell r="I34">
            <v>155</v>
          </cell>
        </row>
        <row r="35">
          <cell r="E35">
            <v>8</v>
          </cell>
          <cell r="H35">
            <v>211</v>
          </cell>
          <cell r="I35">
            <v>219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28</v>
          </cell>
          <cell r="H38">
            <v>420</v>
          </cell>
          <cell r="I38">
            <v>448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2</v>
          </cell>
          <cell r="H51">
            <v>30</v>
          </cell>
          <cell r="I51">
            <v>32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9">
          <cell r="E59">
            <v>2</v>
          </cell>
          <cell r="H59">
            <v>89</v>
          </cell>
          <cell r="I59">
            <v>93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26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55</v>
          </cell>
          <cell r="I10">
            <v>57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24</v>
          </cell>
          <cell r="H14">
            <v>360</v>
          </cell>
          <cell r="I14">
            <v>384</v>
          </cell>
        </row>
        <row r="15">
          <cell r="E15">
            <v>14</v>
          </cell>
          <cell r="H15">
            <v>210</v>
          </cell>
          <cell r="I15">
            <v>224</v>
          </cell>
        </row>
        <row r="16">
          <cell r="E16">
            <v>17</v>
          </cell>
          <cell r="H16">
            <v>255</v>
          </cell>
          <cell r="I16">
            <v>272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2</v>
          </cell>
          <cell r="H19">
            <v>30</v>
          </cell>
          <cell r="I19">
            <v>32</v>
          </cell>
        </row>
        <row r="21">
          <cell r="E21">
            <v>125</v>
          </cell>
          <cell r="H21">
            <v>2151</v>
          </cell>
          <cell r="I21">
            <v>2286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1</v>
          </cell>
          <cell r="H29">
            <v>28</v>
          </cell>
          <cell r="I29">
            <v>29</v>
          </cell>
        </row>
        <row r="30">
          <cell r="E30">
            <v>5</v>
          </cell>
          <cell r="H30">
            <v>119</v>
          </cell>
          <cell r="I30">
            <v>124</v>
          </cell>
        </row>
        <row r="31">
          <cell r="E31">
            <v>28</v>
          </cell>
          <cell r="H31">
            <v>420</v>
          </cell>
          <cell r="I31">
            <v>448</v>
          </cell>
        </row>
        <row r="34">
          <cell r="E34">
            <v>6</v>
          </cell>
          <cell r="H34">
            <v>149</v>
          </cell>
          <cell r="I34">
            <v>155</v>
          </cell>
        </row>
        <row r="35">
          <cell r="E35">
            <v>7</v>
          </cell>
          <cell r="H35">
            <v>177</v>
          </cell>
          <cell r="I35">
            <v>184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29</v>
          </cell>
          <cell r="H38">
            <v>435</v>
          </cell>
          <cell r="I38">
            <v>464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28</v>
          </cell>
          <cell r="I50">
            <v>29</v>
          </cell>
        </row>
        <row r="51">
          <cell r="E51">
            <v>5</v>
          </cell>
          <cell r="H51">
            <v>75</v>
          </cell>
          <cell r="I51">
            <v>80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  <row r="59">
          <cell r="E59">
            <v>1</v>
          </cell>
          <cell r="H59">
            <v>44</v>
          </cell>
          <cell r="I59">
            <v>46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27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22</v>
          </cell>
          <cell r="H14">
            <v>330</v>
          </cell>
          <cell r="I14">
            <v>352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19</v>
          </cell>
          <cell r="H16">
            <v>285</v>
          </cell>
          <cell r="I16">
            <v>304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2</v>
          </cell>
          <cell r="H19">
            <v>30</v>
          </cell>
          <cell r="I19">
            <v>32</v>
          </cell>
        </row>
        <row r="21">
          <cell r="E21">
            <v>84</v>
          </cell>
          <cell r="H21">
            <v>1342</v>
          </cell>
          <cell r="I21">
            <v>1429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1</v>
          </cell>
          <cell r="H29">
            <v>28</v>
          </cell>
          <cell r="I29">
            <v>29</v>
          </cell>
        </row>
        <row r="30">
          <cell r="E30">
            <v>5</v>
          </cell>
          <cell r="H30">
            <v>119</v>
          </cell>
          <cell r="I30">
            <v>124</v>
          </cell>
        </row>
        <row r="31">
          <cell r="E31">
            <v>26</v>
          </cell>
          <cell r="H31">
            <v>390</v>
          </cell>
          <cell r="I31">
            <v>416</v>
          </cell>
        </row>
        <row r="34">
          <cell r="E34">
            <v>5</v>
          </cell>
          <cell r="H34">
            <v>121</v>
          </cell>
          <cell r="I34">
            <v>126</v>
          </cell>
        </row>
        <row r="35">
          <cell r="E35">
            <v>6</v>
          </cell>
          <cell r="H35">
            <v>155</v>
          </cell>
          <cell r="I35">
            <v>161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23</v>
          </cell>
          <cell r="H38">
            <v>345</v>
          </cell>
          <cell r="I38">
            <v>368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2</v>
          </cell>
          <cell r="H48">
            <v>56</v>
          </cell>
          <cell r="I48">
            <v>58</v>
          </cell>
        </row>
        <row r="50">
          <cell r="E50">
            <v>1</v>
          </cell>
          <cell r="H50">
            <v>28</v>
          </cell>
          <cell r="I50">
            <v>29</v>
          </cell>
        </row>
        <row r="51">
          <cell r="E51">
            <v>3</v>
          </cell>
          <cell r="H51">
            <v>58</v>
          </cell>
          <cell r="I51">
            <v>61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9">
          <cell r="E59">
            <v>1</v>
          </cell>
          <cell r="H59">
            <v>45</v>
          </cell>
          <cell r="I59">
            <v>47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28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4</v>
          </cell>
          <cell r="H10">
            <v>112</v>
          </cell>
          <cell r="I10">
            <v>116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25</v>
          </cell>
          <cell r="H14">
            <v>375</v>
          </cell>
          <cell r="I14">
            <v>400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16</v>
          </cell>
          <cell r="H16">
            <v>240</v>
          </cell>
          <cell r="I16">
            <v>256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85</v>
          </cell>
          <cell r="H21">
            <v>1275</v>
          </cell>
          <cell r="I21">
            <v>1360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1</v>
          </cell>
          <cell r="H29">
            <v>28</v>
          </cell>
          <cell r="I29">
            <v>29</v>
          </cell>
        </row>
        <row r="30">
          <cell r="E30">
            <v>4</v>
          </cell>
          <cell r="H30">
            <v>95</v>
          </cell>
          <cell r="I30">
            <v>99</v>
          </cell>
        </row>
        <row r="31">
          <cell r="E31">
            <v>26</v>
          </cell>
          <cell r="H31">
            <v>390</v>
          </cell>
          <cell r="I31">
            <v>416</v>
          </cell>
        </row>
        <row r="34">
          <cell r="E34">
            <v>6</v>
          </cell>
          <cell r="H34">
            <v>160</v>
          </cell>
          <cell r="I34">
            <v>166</v>
          </cell>
        </row>
        <row r="35">
          <cell r="E35">
            <v>9</v>
          </cell>
          <cell r="H35">
            <v>246</v>
          </cell>
          <cell r="I35">
            <v>255</v>
          </cell>
        </row>
        <row r="36">
          <cell r="E36">
            <v>2</v>
          </cell>
          <cell r="H36">
            <v>57</v>
          </cell>
          <cell r="I36">
            <v>60</v>
          </cell>
        </row>
        <row r="38">
          <cell r="E38">
            <v>23</v>
          </cell>
          <cell r="H38">
            <v>345</v>
          </cell>
          <cell r="I38">
            <v>368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4</v>
          </cell>
          <cell r="H51">
            <v>73</v>
          </cell>
          <cell r="I51">
            <v>77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1</v>
          </cell>
          <cell r="H55">
            <v>44</v>
          </cell>
          <cell r="I55">
            <v>46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9">
          <cell r="E59">
            <v>1</v>
          </cell>
          <cell r="H59">
            <v>44</v>
          </cell>
          <cell r="I59">
            <v>46</v>
          </cell>
        </row>
        <row r="61">
          <cell r="E61">
            <v>1</v>
          </cell>
          <cell r="H61">
            <v>39</v>
          </cell>
          <cell r="I61">
            <v>41</v>
          </cell>
        </row>
      </sheetData>
      <sheetData sheetId="29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</v>
          </cell>
          <cell r="H10">
            <v>24</v>
          </cell>
          <cell r="I10">
            <v>25</v>
          </cell>
        </row>
        <row r="11">
          <cell r="E11">
            <v>1</v>
          </cell>
          <cell r="H11">
            <v>28</v>
          </cell>
          <cell r="I11">
            <v>29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25</v>
          </cell>
          <cell r="H14">
            <v>375</v>
          </cell>
          <cell r="I14">
            <v>400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16</v>
          </cell>
          <cell r="H16">
            <v>240</v>
          </cell>
          <cell r="I16">
            <v>256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2</v>
          </cell>
          <cell r="H19">
            <v>30</v>
          </cell>
          <cell r="I19">
            <v>32</v>
          </cell>
        </row>
        <row r="21">
          <cell r="E21">
            <v>86</v>
          </cell>
          <cell r="H21">
            <v>1290</v>
          </cell>
          <cell r="I21">
            <v>1376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56</v>
          </cell>
          <cell r="I29">
            <v>58</v>
          </cell>
        </row>
        <row r="30">
          <cell r="E30">
            <v>5</v>
          </cell>
          <cell r="H30">
            <v>119</v>
          </cell>
          <cell r="I30">
            <v>124</v>
          </cell>
        </row>
        <row r="31">
          <cell r="E31">
            <v>25</v>
          </cell>
          <cell r="H31">
            <v>375</v>
          </cell>
          <cell r="I31">
            <v>400</v>
          </cell>
        </row>
        <row r="34">
          <cell r="E34">
            <v>6</v>
          </cell>
          <cell r="H34">
            <v>160</v>
          </cell>
          <cell r="I34">
            <v>166</v>
          </cell>
        </row>
        <row r="35">
          <cell r="E35">
            <v>7</v>
          </cell>
          <cell r="H35">
            <v>196</v>
          </cell>
          <cell r="I35">
            <v>203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23</v>
          </cell>
          <cell r="H38">
            <v>345</v>
          </cell>
          <cell r="I38">
            <v>368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2</v>
          </cell>
          <cell r="H51">
            <v>30</v>
          </cell>
          <cell r="I51">
            <v>32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1</v>
          </cell>
          <cell r="H57">
            <v>38</v>
          </cell>
          <cell r="I57">
            <v>40</v>
          </cell>
        </row>
        <row r="59">
          <cell r="E59">
            <v>1</v>
          </cell>
          <cell r="H59">
            <v>44</v>
          </cell>
          <cell r="I59">
            <v>46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30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2</v>
          </cell>
          <cell r="H10">
            <v>52</v>
          </cell>
          <cell r="I10">
            <v>54</v>
          </cell>
        </row>
        <row r="11">
          <cell r="E11">
            <v>1</v>
          </cell>
          <cell r="H11">
            <v>28</v>
          </cell>
          <cell r="I11">
            <v>29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26</v>
          </cell>
          <cell r="H14">
            <v>390</v>
          </cell>
          <cell r="I14">
            <v>416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14</v>
          </cell>
          <cell r="H16">
            <v>210</v>
          </cell>
          <cell r="I16">
            <v>224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90</v>
          </cell>
          <cell r="H21">
            <v>1492</v>
          </cell>
          <cell r="I21">
            <v>1587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1</v>
          </cell>
          <cell r="H29">
            <v>28</v>
          </cell>
          <cell r="I29">
            <v>29</v>
          </cell>
        </row>
        <row r="30">
          <cell r="E30">
            <v>7</v>
          </cell>
          <cell r="H30">
            <v>163</v>
          </cell>
          <cell r="I30">
            <v>170</v>
          </cell>
        </row>
        <row r="31">
          <cell r="E31">
            <v>26</v>
          </cell>
          <cell r="H31">
            <v>390</v>
          </cell>
          <cell r="I31">
            <v>416</v>
          </cell>
        </row>
        <row r="34">
          <cell r="E34">
            <v>6</v>
          </cell>
          <cell r="H34">
            <v>167</v>
          </cell>
          <cell r="I34">
            <v>173</v>
          </cell>
        </row>
        <row r="35">
          <cell r="E35">
            <v>7</v>
          </cell>
          <cell r="H35">
            <v>190</v>
          </cell>
          <cell r="I35">
            <v>197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25</v>
          </cell>
          <cell r="H38">
            <v>375</v>
          </cell>
          <cell r="I38">
            <v>400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45</v>
          </cell>
          <cell r="I51">
            <v>48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9">
          <cell r="E59">
            <v>2</v>
          </cell>
          <cell r="H59">
            <v>85</v>
          </cell>
          <cell r="I59">
            <v>89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31">
        <row r="9">
          <cell r="E9">
            <v>1</v>
          </cell>
          <cell r="H9">
            <v>24</v>
          </cell>
          <cell r="I9">
            <v>25</v>
          </cell>
        </row>
        <row r="10">
          <cell r="E10">
            <v>15</v>
          </cell>
          <cell r="H10">
            <v>414</v>
          </cell>
          <cell r="I10">
            <v>429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E12">
            <v>1</v>
          </cell>
          <cell r="H12">
            <v>32</v>
          </cell>
          <cell r="I12">
            <v>34</v>
          </cell>
        </row>
        <row r="14">
          <cell r="E14">
            <v>39</v>
          </cell>
          <cell r="H14">
            <v>585</v>
          </cell>
          <cell r="I14">
            <v>624</v>
          </cell>
        </row>
        <row r="15">
          <cell r="E15">
            <v>11</v>
          </cell>
          <cell r="H15">
            <v>165</v>
          </cell>
          <cell r="I15">
            <v>176</v>
          </cell>
        </row>
        <row r="16">
          <cell r="E16">
            <v>19</v>
          </cell>
          <cell r="H16">
            <v>285</v>
          </cell>
          <cell r="I16">
            <v>304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120</v>
          </cell>
          <cell r="H21">
            <v>2054</v>
          </cell>
          <cell r="I21">
            <v>2183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3</v>
          </cell>
          <cell r="H29">
            <v>76</v>
          </cell>
          <cell r="I29">
            <v>79</v>
          </cell>
        </row>
        <row r="30">
          <cell r="E30">
            <v>5</v>
          </cell>
          <cell r="H30">
            <v>128</v>
          </cell>
          <cell r="I30">
            <v>133</v>
          </cell>
        </row>
        <row r="31">
          <cell r="E31">
            <v>27</v>
          </cell>
          <cell r="H31">
            <v>405</v>
          </cell>
          <cell r="I31">
            <v>432</v>
          </cell>
        </row>
        <row r="34">
          <cell r="E34">
            <v>6</v>
          </cell>
          <cell r="H34">
            <v>159</v>
          </cell>
          <cell r="I34">
            <v>165</v>
          </cell>
        </row>
        <row r="35">
          <cell r="E35">
            <v>7</v>
          </cell>
          <cell r="H35">
            <v>195</v>
          </cell>
          <cell r="I35">
            <v>203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27</v>
          </cell>
          <cell r="H38">
            <v>405</v>
          </cell>
          <cell r="I38">
            <v>432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28</v>
          </cell>
          <cell r="I50">
            <v>29</v>
          </cell>
        </row>
        <row r="51">
          <cell r="E51">
            <v>3</v>
          </cell>
          <cell r="H51">
            <v>45</v>
          </cell>
          <cell r="I51">
            <v>48</v>
          </cell>
        </row>
        <row r="53">
          <cell r="E53">
            <v>2</v>
          </cell>
          <cell r="H53">
            <v>86</v>
          </cell>
          <cell r="I53">
            <v>90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9">
          <cell r="E59">
            <v>1</v>
          </cell>
          <cell r="H59">
            <v>44</v>
          </cell>
          <cell r="I59">
            <v>46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32">
        <row r="9">
          <cell r="E9">
            <v>3</v>
          </cell>
          <cell r="H9">
            <v>72</v>
          </cell>
          <cell r="I9">
            <v>75</v>
          </cell>
        </row>
        <row r="10">
          <cell r="E10">
            <v>16</v>
          </cell>
          <cell r="H10">
            <v>439</v>
          </cell>
          <cell r="I10">
            <v>455</v>
          </cell>
        </row>
        <row r="11">
          <cell r="E11">
            <v>2</v>
          </cell>
          <cell r="H11">
            <v>56</v>
          </cell>
          <cell r="I11">
            <v>58</v>
          </cell>
        </row>
        <row r="12">
          <cell r="H12">
            <v>32</v>
          </cell>
          <cell r="I12">
            <v>34</v>
          </cell>
        </row>
        <row r="14">
          <cell r="E14">
            <v>40</v>
          </cell>
          <cell r="H14">
            <v>600</v>
          </cell>
          <cell r="I14">
            <v>640</v>
          </cell>
        </row>
        <row r="15">
          <cell r="E15">
            <v>12</v>
          </cell>
          <cell r="H15">
            <v>180</v>
          </cell>
          <cell r="I15">
            <v>192</v>
          </cell>
        </row>
        <row r="16">
          <cell r="E16">
            <v>18</v>
          </cell>
          <cell r="H16">
            <v>270</v>
          </cell>
          <cell r="I16">
            <v>288</v>
          </cell>
        </row>
        <row r="17">
          <cell r="E17">
            <v>1</v>
          </cell>
          <cell r="H17">
            <v>15</v>
          </cell>
          <cell r="I17">
            <v>16</v>
          </cell>
        </row>
        <row r="18">
          <cell r="E18">
            <v>1</v>
          </cell>
          <cell r="H18">
            <v>15</v>
          </cell>
          <cell r="I18">
            <v>16</v>
          </cell>
        </row>
        <row r="19">
          <cell r="E19">
            <v>1</v>
          </cell>
          <cell r="H19">
            <v>15</v>
          </cell>
          <cell r="I19">
            <v>16</v>
          </cell>
        </row>
        <row r="21">
          <cell r="E21">
            <v>120</v>
          </cell>
          <cell r="H21">
            <v>2076</v>
          </cell>
          <cell r="I21">
            <v>2206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2</v>
          </cell>
          <cell r="H29">
            <v>48</v>
          </cell>
          <cell r="I29">
            <v>50</v>
          </cell>
        </row>
        <row r="30">
          <cell r="E30">
            <v>6</v>
          </cell>
          <cell r="H30">
            <v>152</v>
          </cell>
          <cell r="I30">
            <v>158</v>
          </cell>
        </row>
        <row r="31">
          <cell r="E31">
            <v>29</v>
          </cell>
          <cell r="H31">
            <v>435</v>
          </cell>
          <cell r="I31">
            <v>464</v>
          </cell>
        </row>
        <row r="34">
          <cell r="E34">
            <v>10</v>
          </cell>
          <cell r="H34">
            <v>263</v>
          </cell>
          <cell r="I34">
            <v>273</v>
          </cell>
        </row>
        <row r="35">
          <cell r="E35">
            <v>8</v>
          </cell>
          <cell r="H35">
            <v>212</v>
          </cell>
          <cell r="I35">
            <v>221</v>
          </cell>
        </row>
        <row r="36">
          <cell r="E36">
            <v>2</v>
          </cell>
          <cell r="H36">
            <v>61</v>
          </cell>
          <cell r="I36">
            <v>64</v>
          </cell>
        </row>
        <row r="38">
          <cell r="E38">
            <v>28</v>
          </cell>
          <cell r="H38">
            <v>420</v>
          </cell>
          <cell r="I38">
            <v>448</v>
          </cell>
        </row>
        <row r="40">
          <cell r="E40">
            <v>1</v>
          </cell>
          <cell r="H40">
            <v>44</v>
          </cell>
          <cell r="I40">
            <v>46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1</v>
          </cell>
          <cell r="H45">
            <v>40</v>
          </cell>
          <cell r="I45">
            <v>42</v>
          </cell>
        </row>
        <row r="46">
          <cell r="E46">
            <v>1</v>
          </cell>
          <cell r="H46">
            <v>40</v>
          </cell>
          <cell r="I46">
            <v>42</v>
          </cell>
        </row>
        <row r="48">
          <cell r="E48">
            <v>1</v>
          </cell>
          <cell r="H48">
            <v>28</v>
          </cell>
          <cell r="I48">
            <v>29</v>
          </cell>
        </row>
        <row r="50">
          <cell r="E50">
            <v>1</v>
          </cell>
          <cell r="H50">
            <v>15</v>
          </cell>
          <cell r="I50">
            <v>16</v>
          </cell>
        </row>
        <row r="51">
          <cell r="E51">
            <v>3</v>
          </cell>
          <cell r="H51">
            <v>45</v>
          </cell>
          <cell r="I51">
            <v>48</v>
          </cell>
        </row>
        <row r="53">
          <cell r="E53">
            <v>1</v>
          </cell>
          <cell r="H53">
            <v>38</v>
          </cell>
          <cell r="I53">
            <v>40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9">
          <cell r="E59">
            <v>2</v>
          </cell>
          <cell r="H59">
            <v>84</v>
          </cell>
          <cell r="I59">
            <v>88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33">
        <row r="9">
          <cell r="E9">
            <v>0</v>
          </cell>
          <cell r="H9">
            <v>0</v>
          </cell>
          <cell r="I9">
            <v>0</v>
          </cell>
        </row>
        <row r="10">
          <cell r="E10">
            <v>0</v>
          </cell>
          <cell r="H10">
            <v>0</v>
          </cell>
          <cell r="I10">
            <v>0</v>
          </cell>
        </row>
        <row r="11">
          <cell r="E11">
            <v>0</v>
          </cell>
          <cell r="H11">
            <v>0</v>
          </cell>
          <cell r="I11">
            <v>0</v>
          </cell>
        </row>
        <row r="12">
          <cell r="H12">
            <v>0</v>
          </cell>
          <cell r="I12">
            <v>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0</v>
          </cell>
          <cell r="H15">
            <v>0</v>
          </cell>
          <cell r="I15">
            <v>0</v>
          </cell>
        </row>
        <row r="16">
          <cell r="E16">
            <v>0</v>
          </cell>
          <cell r="H16">
            <v>0</v>
          </cell>
          <cell r="I16">
            <v>0</v>
          </cell>
        </row>
        <row r="17">
          <cell r="E17">
            <v>0</v>
          </cell>
          <cell r="H17">
            <v>0</v>
          </cell>
          <cell r="I17">
            <v>0</v>
          </cell>
        </row>
        <row r="18">
          <cell r="E18">
            <v>0</v>
          </cell>
          <cell r="H18">
            <v>0</v>
          </cell>
          <cell r="I18">
            <v>0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1">
          <cell r="E21">
            <v>0</v>
          </cell>
          <cell r="H21">
            <v>0</v>
          </cell>
          <cell r="I21">
            <v>0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0</v>
          </cell>
          <cell r="H25">
            <v>0</v>
          </cell>
          <cell r="I25">
            <v>0</v>
          </cell>
        </row>
        <row r="27">
          <cell r="E27">
            <v>0</v>
          </cell>
          <cell r="H27">
            <v>0</v>
          </cell>
          <cell r="I27">
            <v>0</v>
          </cell>
        </row>
        <row r="29">
          <cell r="E29">
            <v>0</v>
          </cell>
          <cell r="H29">
            <v>0</v>
          </cell>
          <cell r="I29">
            <v>0</v>
          </cell>
        </row>
        <row r="30">
          <cell r="E30">
            <v>0</v>
          </cell>
          <cell r="H30">
            <v>0</v>
          </cell>
          <cell r="I30">
            <v>0</v>
          </cell>
        </row>
        <row r="31">
          <cell r="E31">
            <v>0</v>
          </cell>
          <cell r="H31">
            <v>0</v>
          </cell>
          <cell r="I31">
            <v>0</v>
          </cell>
        </row>
        <row r="34">
          <cell r="E34">
            <v>0</v>
          </cell>
          <cell r="H34">
            <v>0</v>
          </cell>
          <cell r="I34">
            <v>0</v>
          </cell>
        </row>
        <row r="35">
          <cell r="E35">
            <v>0</v>
          </cell>
          <cell r="H35">
            <v>0</v>
          </cell>
          <cell r="I35">
            <v>0</v>
          </cell>
        </row>
        <row r="36">
          <cell r="E36">
            <v>0</v>
          </cell>
          <cell r="H36">
            <v>0</v>
          </cell>
          <cell r="I36"/>
        </row>
        <row r="38">
          <cell r="E38">
            <v>0</v>
          </cell>
          <cell r="H38">
            <v>0</v>
          </cell>
          <cell r="I38">
            <v>0</v>
          </cell>
        </row>
        <row r="40">
          <cell r="E40">
            <v>0</v>
          </cell>
          <cell r="H40">
            <v>0</v>
          </cell>
          <cell r="I40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5">
          <cell r="E45">
            <v>0</v>
          </cell>
          <cell r="H45">
            <v>0</v>
          </cell>
          <cell r="I45">
            <v>0</v>
          </cell>
        </row>
        <row r="46">
          <cell r="E46">
            <v>0</v>
          </cell>
          <cell r="H46">
            <v>0</v>
          </cell>
          <cell r="I46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50">
          <cell r="E50">
            <v>0</v>
          </cell>
          <cell r="H50">
            <v>0</v>
          </cell>
          <cell r="I50">
            <v>0</v>
          </cell>
        </row>
        <row r="51">
          <cell r="E51">
            <v>0</v>
          </cell>
          <cell r="H51">
            <v>0</v>
          </cell>
          <cell r="I51">
            <v>0</v>
          </cell>
        </row>
        <row r="53">
          <cell r="E53">
            <v>0</v>
          </cell>
          <cell r="H53">
            <v>0</v>
          </cell>
          <cell r="I53">
            <v>0</v>
          </cell>
        </row>
        <row r="55">
          <cell r="E55">
            <v>0</v>
          </cell>
          <cell r="H55">
            <v>0</v>
          </cell>
          <cell r="I55">
            <v>0</v>
          </cell>
        </row>
        <row r="57">
          <cell r="E57">
            <v>0</v>
          </cell>
          <cell r="H57">
            <v>0</v>
          </cell>
          <cell r="I57">
            <v>0</v>
          </cell>
        </row>
        <row r="59">
          <cell r="E59">
            <v>0</v>
          </cell>
          <cell r="H59">
            <v>0</v>
          </cell>
          <cell r="I59">
            <v>0</v>
          </cell>
        </row>
        <row r="61">
          <cell r="E61">
            <v>0</v>
          </cell>
          <cell r="H61">
            <v>0</v>
          </cell>
          <cell r="I61">
            <v>0</v>
          </cell>
        </row>
      </sheetData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8"/>
  <sheetViews>
    <sheetView topLeftCell="A22" workbookViewId="0">
      <selection activeCell="G34" sqref="G34"/>
    </sheetView>
  </sheetViews>
  <sheetFormatPr defaultRowHeight="15"/>
  <cols>
    <col min="1" max="1" width="6.28515625" customWidth="1"/>
    <col min="2" max="2" width="38.5703125" customWidth="1"/>
    <col min="7" max="7" width="8.7109375" bestFit="1" customWidth="1"/>
    <col min="8" max="8" width="9.7109375" bestFit="1" customWidth="1"/>
    <col min="9" max="9" width="10.7109375" customWidth="1"/>
    <col min="10" max="10" width="9.28515625" customWidth="1"/>
    <col min="11" max="11" width="13" customWidth="1"/>
  </cols>
  <sheetData>
    <row r="1" spans="1:13" s="21" customFormat="1" ht="15.75">
      <c r="A1" s="113" t="s">
        <v>100</v>
      </c>
      <c r="B1" s="113"/>
      <c r="C1" s="113"/>
      <c r="D1" s="113" t="s">
        <v>85</v>
      </c>
      <c r="E1" s="113"/>
      <c r="F1" s="113"/>
      <c r="G1" s="113"/>
      <c r="H1" s="113"/>
      <c r="I1" s="113"/>
      <c r="J1" s="113"/>
      <c r="K1" s="113"/>
    </row>
    <row r="2" spans="1:13" s="42" customFormat="1" ht="18.75">
      <c r="A2" s="129" t="s">
        <v>101</v>
      </c>
      <c r="B2" s="129"/>
      <c r="C2" s="129"/>
      <c r="D2" s="114" t="s">
        <v>87</v>
      </c>
      <c r="E2" s="114"/>
      <c r="F2" s="114"/>
      <c r="G2" s="114"/>
      <c r="H2" s="114"/>
      <c r="I2" s="114"/>
      <c r="J2" s="114"/>
      <c r="K2" s="114"/>
    </row>
    <row r="3" spans="1:13" ht="18.75">
      <c r="A3" s="119" t="s">
        <v>88</v>
      </c>
      <c r="B3" s="119"/>
      <c r="C3" s="119"/>
      <c r="D3" s="46"/>
      <c r="E3" s="46"/>
      <c r="F3" s="46"/>
      <c r="G3" s="46"/>
      <c r="H3" s="46"/>
      <c r="I3" s="46"/>
      <c r="J3" s="46"/>
      <c r="K3" s="46"/>
    </row>
    <row r="4" spans="1:13" ht="20.25" customHeight="1">
      <c r="A4" s="115" t="s">
        <v>89</v>
      </c>
      <c r="B4" s="116"/>
      <c r="C4" s="116"/>
      <c r="D4" s="116"/>
      <c r="E4" s="116"/>
      <c r="F4" s="116"/>
      <c r="G4" s="116"/>
      <c r="H4" s="116"/>
      <c r="I4" s="116"/>
      <c r="J4" s="116"/>
      <c r="K4" s="116"/>
      <c r="L4" t="s">
        <v>90</v>
      </c>
    </row>
    <row r="5" spans="1:13" ht="18.75" customHeight="1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</row>
    <row r="6" spans="1:13" ht="15.75">
      <c r="A6" s="120" t="s">
        <v>102</v>
      </c>
      <c r="B6" s="120"/>
      <c r="C6" s="120"/>
      <c r="D6" s="120"/>
      <c r="E6" s="120"/>
      <c r="F6" s="120"/>
      <c r="G6" s="120"/>
      <c r="H6" s="120"/>
      <c r="I6" s="120"/>
      <c r="J6" s="120"/>
      <c r="K6" s="120"/>
    </row>
    <row r="7" spans="1:13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</row>
    <row r="8" spans="1:13" ht="15.75">
      <c r="A8" s="120" t="s">
        <v>103</v>
      </c>
      <c r="B8" s="113"/>
      <c r="C8" s="113"/>
      <c r="D8" s="113"/>
      <c r="E8" s="113"/>
      <c r="F8" s="113"/>
      <c r="G8" s="113"/>
      <c r="H8" s="113"/>
      <c r="I8" s="113"/>
      <c r="J8" s="113"/>
      <c r="K8" s="113"/>
    </row>
    <row r="9" spans="1:13" ht="15.75" thickBot="1">
      <c r="A9" s="47"/>
      <c r="B9" s="47"/>
      <c r="C9" s="47"/>
      <c r="D9" s="47"/>
      <c r="E9" s="47"/>
      <c r="F9" s="47"/>
      <c r="G9" s="47"/>
      <c r="H9" s="47"/>
      <c r="I9" s="47"/>
      <c r="J9" s="47"/>
      <c r="K9" s="48"/>
    </row>
    <row r="10" spans="1:13" ht="15.75" customHeight="1" thickTop="1">
      <c r="A10" s="121" t="s">
        <v>33</v>
      </c>
      <c r="B10" s="123" t="s">
        <v>34</v>
      </c>
      <c r="C10" s="123" t="s">
        <v>35</v>
      </c>
      <c r="D10" s="123"/>
      <c r="E10" s="123"/>
      <c r="F10" s="123" t="s">
        <v>36</v>
      </c>
      <c r="G10" s="123"/>
      <c r="H10" s="123"/>
      <c r="I10" s="123"/>
      <c r="J10" s="125" t="s">
        <v>37</v>
      </c>
      <c r="K10" s="127" t="s">
        <v>38</v>
      </c>
    </row>
    <row r="11" spans="1:13" ht="57">
      <c r="A11" s="122"/>
      <c r="B11" s="124"/>
      <c r="C11" s="20" t="s">
        <v>39</v>
      </c>
      <c r="D11" s="20" t="s">
        <v>40</v>
      </c>
      <c r="E11" s="20" t="s">
        <v>41</v>
      </c>
      <c r="F11" s="20" t="s">
        <v>39</v>
      </c>
      <c r="G11" s="20" t="s">
        <v>40</v>
      </c>
      <c r="H11" s="20" t="s">
        <v>41</v>
      </c>
      <c r="I11" s="20" t="s">
        <v>42</v>
      </c>
      <c r="J11" s="126"/>
      <c r="K11" s="128"/>
      <c r="L11" s="60" t="s">
        <v>104</v>
      </c>
    </row>
    <row r="12" spans="1:13" s="21" customFormat="1" ht="15.75">
      <c r="A12" s="61" t="s">
        <v>0</v>
      </c>
      <c r="B12" s="2" t="s">
        <v>1</v>
      </c>
      <c r="C12" s="27">
        <f t="shared" ref="C12:I12" si="0">C13+C14+C15+C16+C17+C18+C19</f>
        <v>135</v>
      </c>
      <c r="D12" s="27">
        <f t="shared" si="0"/>
        <v>2677</v>
      </c>
      <c r="E12" s="27">
        <f t="shared" si="0"/>
        <v>1922</v>
      </c>
      <c r="F12" s="27">
        <f t="shared" si="0"/>
        <v>134</v>
      </c>
      <c r="G12" s="3">
        <f t="shared" si="0"/>
        <v>41123</v>
      </c>
      <c r="H12" s="3">
        <f t="shared" si="0"/>
        <v>2339</v>
      </c>
      <c r="I12" s="3">
        <f t="shared" si="0"/>
        <v>38749</v>
      </c>
      <c r="J12" s="4"/>
      <c r="K12" s="62"/>
    </row>
    <row r="13" spans="1:13" s="21" customFormat="1" ht="15.75">
      <c r="A13" s="63">
        <v>1</v>
      </c>
      <c r="B13" s="64" t="s">
        <v>2</v>
      </c>
      <c r="C13" s="65">
        <v>31</v>
      </c>
      <c r="D13" s="65">
        <v>504</v>
      </c>
      <c r="E13" s="65">
        <f>K13*31</f>
        <v>744</v>
      </c>
      <c r="F13" s="65">
        <v>31</v>
      </c>
      <c r="G13" s="8">
        <f>'[1]01'!I9+'[1]01'!I14+'[1]02'!I9+'[1]02'!I14+'[1]03'!I9+'[1]03'!I14+'[1]04'!I9+'[1]04'!I14+'[1]05'!I9+'[1]05'!I14+'[1]06'!I9+'[1]06'!I14+'[1]07'!I9+'[1]07'!I14+'[1]08'!I9+'[1]08'!I14+'[1]09'!I9+'[1]09'!I14+'[1]10'!I9+'[1]10'!I14+'[1]11'!I9+'[1]11'!I14+'[1]12'!I9+'[1]12'!I14+'[1]13'!I9+'[1]13'!I14+'[1]14'!I9+'[1]14'!I14+'[1]15'!I9+'[1]15'!I14+'[1]16'!I9+'[1]16'!I14+'[1]17'!I9+'[1]17'!I14+'[1]18'!I9+'[1]18'!I14+'[1]19'!I9+'[1]19'!I14+'[1]20'!I9+'[1]20'!I14+'[1]21'!I9+'[1]21'!I14+'[1]22'!I9+'[1]22'!I14+'[1]23'!I9+'[1]23'!I14+'[1]24'!I9+'[1]24'!I14+'[1]25'!I9+'[1]25'!I14+'[1]26'!I9+'[1]26'!I14+'[1]27'!I9+'[1]27'!I14+'[1]28'!I9+'[1]28'!I14+'[1]29'!I9+'[1]29'!I14+'[1]30'!I9+'[1]30'!I14+'[1]31'!I9+'[1]31'!I14</f>
        <v>16635</v>
      </c>
      <c r="H13" s="8">
        <f>'[1]01'!C9+'[1]01'!C14+'[1]02'!C9+'[1]02'!C14+'[1]03'!C9+'[1]03'!C14+'[1]04'!C9+'[1]04'!C14+'[1]05'!C9+'[1]05'!C14+'[1]06'!C9+'[1]06'!C14+'[1]07'!C9+'[1]07'!C14+'[1]08'!C9+'[1]08'!C14+'[1]09'!C9+'[1]09'!C14+'[1]10'!C9+'[1]10'!C14+'[1]11'!C9+'[1]11'!C14+'[1]12'!C9+'[1]12'!C14+'[1]13'!C9+'[1]13'!C14+'[1]14'!C9+'[1]14'!C14+'[1]15'!C9+'[1]15'!C14+'[1]16'!C9+'[1]16'!C14+'[1]17'!C9+'[1]17'!C14+'[1]18'!C9+'[1]18'!C14+'[1]19'!C9+'[1]19'!C14+'[1]20'!C9+'[1]20'!C14+'[1]21'!C9+'[1]21'!C14+'[1]22'!C9+'[1]22'!C14+'[1]23'!C9+'[1]23'!C14+'[1]24'!C9+'[1]24'!C14+'[1]25'!C9+'[1]25'!C14+'[1]26'!C9+'[1]26'!C14+'[1]27'!C9+'[1]27'!C14+'[1]28'!C9+'[1]28'!C14+'[1]29'!C9+'[1]29'!C14+'[1]30'!C9+'[1]30'!C14+'[1]31'!C9+'[1]31'!C14</f>
        <v>1020</v>
      </c>
      <c r="I13" s="8">
        <f>'[1]01'!H9+'[1]01'!H14+'[1]02'!H9+'[1]02'!H14+'[1]03'!H9+'[1]03'!H14+'[1]04'!H9+'[1]04'!H14+'[1]05'!H9+'[1]05'!H14+'[1]06'!H9+'[1]06'!H14+'[1]07'!H9+'[1]07'!H14+'[1]08'!H9+'[1]08'!H14+'[1]09'!H9+'[1]09'!H14+'[1]10'!H9+'[1]10'!H14+'[1]11'!H9+'[1]11'!H14+'[1]12'!H9+'[1]12'!H14+'[1]13'!H9+'[1]13'!H14+'[1]14'!H9+'[1]14'!H14+'[1]15'!H9+'[1]15'!H14+'[1]16'!H9+'[1]16'!H14+'[1]17'!H9+'[1]17'!H14+'[1]18'!H9+'[1]18'!H14+'[1]19'!H9+'[1]19'!H14+'[1]20'!H9+'[1]20'!H14+'[1]21'!H9+'[1]21'!H14+'[1]22'!H9+'[1]22'!H14+'[1]23'!H9+'[1]23'!H14+'[1]24'!H9+'[1]24'!H14+'[1]25'!H9+'[1]25'!H14+'[1]26'!H9+'[1]26'!H14+'[1]27'!H9+'[1]27'!H14+'[1]28'!H9+'[1]28'!H14+'[1]29'!H9+'[1]29'!H14+'[1]30'!H9+'[1]30'!H14+'[1]31'!H9+'[1]31'!H14</f>
        <v>15615</v>
      </c>
      <c r="J13" s="9">
        <f>H13/E13%</f>
        <v>137.09677419354838</v>
      </c>
      <c r="K13" s="66">
        <v>24</v>
      </c>
      <c r="M13" s="49"/>
    </row>
    <row r="14" spans="1:13" s="21" customFormat="1" ht="15.75">
      <c r="A14" s="63">
        <v>2</v>
      </c>
      <c r="B14" s="64" t="s">
        <v>3</v>
      </c>
      <c r="C14" s="65">
        <v>50</v>
      </c>
      <c r="D14" s="65">
        <v>1105</v>
      </c>
      <c r="E14" s="65">
        <f t="shared" ref="E14:E19" si="1">K14*31</f>
        <v>527</v>
      </c>
      <c r="F14" s="65">
        <v>50</v>
      </c>
      <c r="G14" s="8">
        <f>'[1]01'!I10+'[1]01'!I15+'[1]02'!I10+'[1]02'!I15+'[1]03'!I10+'[1]03'!I15+'[1]04'!I10+'[1]04'!I15+'[1]05'!I10+'[1]05'!I15+'[1]06'!I10+'[1]06'!I15+'[1]07'!I10+'[1]07'!I15+'[1]08'!I10+'[1]08'!I15+'[1]09'!I10+'[1]09'!I15+'[1]10'!I10+'[1]10'!I15+'[1]11'!I10+'[1]11'!I15+'[1]12'!I10+'[1]12'!I15+'[1]13'!I10+'[1]13'!I15+'[1]14'!I10+'[1]14'!I15+'[1]15'!I10+'[1]15'!I15+'[1]16'!I10+'[1]16'!I15+'[1]17'!I10+'[1]17'!I15+'[1]18'!I10+'[1]18'!I15+'[1]19'!I10+'[1]19'!I15+'[1]20'!I10+'[1]20'!I15+'[1]21'!I10+'[1]21'!I15+'[1]22'!I10+'[1]22'!I15+'[1]23'!I10+'[1]23'!I15+'[1]24'!I10+'[1]24'!I15+'[1]25'!I10+'[1]25'!I15+'[1]26'!I10+'[1]26'!I15+'[1]27'!I10+'[1]27'!I15+'[1]28'!I10+'[1]28'!I15+'[1]29'!I10+'[1]29'!I15+'[1]30'!I10+'[1]30'!I15+'[1]31'!I10+'[1]31'!I15</f>
        <v>12009</v>
      </c>
      <c r="H14" s="8">
        <f>'[1]01'!D10+'[1]01'!D15+'[1]02'!D10+'[1]02'!D15+'[1]03'!D10+'[1]03'!D15+'[1]04'!D10+'[1]04'!D15+'[1]05'!D10+'[1]05'!D15+'[1]06'!D10+'[1]06'!D15+'[1]07'!D10+'[1]07'!D15+'[1]08'!D10+'[1]08'!D15+'[1]09'!D10+'[1]09'!D15+'[1]10'!D10+'[1]10'!D15+'[1]11'!D10+'[1]11'!D15+'[1]12'!D10+'[1]12'!D15+'[1]13'!D10+'[1]13'!D15+'[1]14'!D10+'[1]14'!D15+'[1]15'!D10+'[1]15'!D15+'[1]16'!D10+'[1]16'!D15+'[1]17'!D10+'[1]17'!D15+'[1]18'!D10+'[1]18'!D15+'[1]19'!D10+'[1]19'!D15+'[1]20'!D10+'[1]20'!D15+'[1]21'!D10+'[1]21'!D15+'[1]22'!D10+'[1]22'!D15+'[1]23'!D10+'[1]23'!D15+'[1]24'!D10+'[1]24'!D15+'[1]25'!D10+'[1]25'!D15+'[1]26'!D10+'[1]26'!D15+'[1]27'!D10+'[1]27'!D15+'[1]28'!D10+'[1]28'!D15+'[1]29'!D10+'[1]29'!D15+'[1]30'!D10+'[1]30'!D15+'[1]31'!D10+'[1]31'!D15</f>
        <v>592</v>
      </c>
      <c r="I14" s="8">
        <f>'[1]01'!H10+'[1]01'!H15+'[1]02'!H10+'[1]02'!H15+'[1]03'!H10+'[1]03'!H15+'[1]04'!H10+'[1]04'!H15+'[1]05'!H10+'[1]05'!H15+'[1]06'!H10+'[1]06'!H15+'[1]07'!H10+'[1]07'!H15+'[1]08'!H10+'[1]08'!H15+'[1]09'!H10+'[1]09'!H15+'[1]10'!H10+'[1]10'!H15+'[1]11'!H10+'[1]11'!H15+'[1]12'!H10+'[1]12'!H15+'[1]13'!H10+'[1]13'!H15+'[1]14'!H10+'[1]14'!H15+'[1]15'!H10+'[1]15'!H15+'[1]16'!H10+'[1]16'!H15+'[1]17'!H10+'[1]17'!H15+'[1]18'!H10+'[1]18'!H15+'[1]19'!H10+'[1]19'!H15+'[1]20'!H10+'[1]20'!H15+'[1]21'!H10+'[1]21'!H15+'[1]22'!H10+'[1]22'!H15+'[1]23'!H10+'[1]23'!H15+'[1]24'!H10+'[1]24'!H15+'[1]25'!H10+'[1]25'!H15+'[1]26'!H10+'[1]26'!H15+'[1]27'!H10+'[1]27'!H15+'[1]28'!H10+'[1]28'!H15+'[1]29'!H10+'[1]29'!H15+'[1]30'!H10+'[1]30'!H15+'[1]31'!H10+'[1]31'!H15</f>
        <v>11417</v>
      </c>
      <c r="J14" s="9">
        <f t="shared" ref="J14:J52" si="2">H14/E14%</f>
        <v>112.33396584440229</v>
      </c>
      <c r="K14" s="66">
        <v>17</v>
      </c>
      <c r="M14" s="49"/>
    </row>
    <row r="15" spans="1:13" s="21" customFormat="1" ht="15.75">
      <c r="A15" s="63">
        <v>3</v>
      </c>
      <c r="B15" s="64" t="s">
        <v>4</v>
      </c>
      <c r="C15" s="65">
        <v>45</v>
      </c>
      <c r="D15" s="65">
        <v>862</v>
      </c>
      <c r="E15" s="65">
        <f t="shared" si="1"/>
        <v>527</v>
      </c>
      <c r="F15" s="65">
        <v>45</v>
      </c>
      <c r="G15" s="8">
        <f>'[1]01'!I11+'[1]01'!I16+'[1]02'!I11+'[1]02'!I16+'[1]03'!I11+'[1]03'!I16+'[1]04'!I11+'[1]04'!I16+'[1]05'!I11+'[1]05'!I16+'[1]06'!I11+'[1]06'!I16+'[1]07'!I11+'[1]07'!I16+'[1]08'!I11+'[1]08'!I16+'[1]09'!I11+'[1]09'!I16+'[1]10'!I11+'[1]10'!I16+'[1]11'!I11+'[1]11'!I16+'[1]12'!I11+'[1]12'!I16+'[1]13'!I11+'[1]13'!I16+'[1]14'!I11+'[1]14'!I16+'[1]15'!I11+'[1]15'!I16+'[1]16'!I11+'[1]16'!I16+'[1]17'!I11+'[1]17'!I16+'[1]18'!I11+'[1]18'!I16+'[1]19'!I11+'[1]19'!I16+'[1]20'!I11+'[1]20'!I16+'[1]21'!I11+'[1]21'!I16+'[1]22'!I11+'[1]22'!I16+'[1]23'!I11+'[1]23'!I16+'[1]24'!I11+'[1]24'!I16+'[1]25'!I11+'[1]25'!I16+'[1]26'!I11+'[1]26'!I16+'[1]27'!I11+'[1]27'!I16+'[1]28'!I11+'[1]28'!I16+'[1]29'!I11+'[1]29'!I16+'[1]30'!I11+'[1]30'!I16+'[1]31'!I11+'[1]31'!I16</f>
        <v>9333</v>
      </c>
      <c r="H15" s="8">
        <f>'[1]01'!D11+'[1]01'!D16+'[1]02'!D11+'[1]02'!D16+'[1]03'!D11+'[1]03'!D16+'[1]04'!D11+'[1]04'!D16+'[1]05'!D11+'[1]05'!D16+'[1]06'!D11+'[1]06'!D16+'[1]07'!D11+'[1]07'!D16+'[1]08'!D11+'[1]08'!D16+'[1]09'!D11+'[1]09'!D16+'[1]10'!D11+'[1]10'!D16+'[1]11'!D11+'[1]11'!D16+'[1]12'!D11+'[1]12'!D16+'[1]13'!D11+'[1]13'!D16+'[1]14'!D11+'[1]14'!D16+'[1]15'!D11+'[1]15'!D16+'[1]16'!D11+'[1]16'!D16+'[1]17'!D11+'[1]17'!D16+'[1]18'!D11+'[1]18'!D16+'[1]19'!D11+'[1]19'!D16+'[1]20'!D11+'[1]20'!D16+'[1]21'!D11+'[1]21'!D16+'[1]22'!D11+'[1]22'!D16+'[1]23'!D11+'[1]23'!D16+'[1]24'!D11+'[1]24'!D16+'[1]25'!D11+'[1]25'!D16+'[1]26'!D11+'[1]26'!D16+'[1]27'!D11+'[1]27'!D16+'[1]28'!D11+'[1]28'!D16+'[1]29'!D11+'[1]29'!D16+'[1]30'!D11+'[1]30'!D16+'[1]31'!D11+'[1]31'!D16</f>
        <v>572</v>
      </c>
      <c r="I15" s="8">
        <f>'[1]01'!H11+'[1]01'!H16+'[1]02'!H11+'[1]02'!H16+'[1]03'!H11+'[1]03'!H16+'[1]04'!H11+'[1]04'!H16+'[1]05'!H11+'[1]05'!H16+'[1]06'!H11+'[1]06'!H16+'[1]07'!H11+'[1]07'!H16+'[1]08'!H11+'[1]08'!H16+'[1]09'!H11+'[1]09'!H16+'[1]10'!H11+'[1]10'!H16+'[1]11'!H11+'[1]11'!H16+'[1]12'!H11+'[1]12'!H16+'[1]13'!H11+'[1]13'!H16+'[1]14'!H11+'[1]14'!H16+'[1]15'!H11+'[1]15'!H16+'[1]16'!H11+'[1]16'!H16+'[1]17'!H11+'[1]17'!H16+'[1]18'!H11+'[1]18'!H16+'[1]19'!H11+'[1]19'!H16+'[1]20'!H11+'[1]20'!H16+'[1]21'!H11+'[1]21'!H16+'[1]22'!H11+'[1]22'!H16+'[1]23'!H11+'[1]23'!H16+'[1]24'!H11+'[1]24'!H16+'[1]25'!H11+'[1]25'!H16+'[1]26'!H11+'[1]26'!H16+'[1]27'!H11+'[1]27'!H16+'[1]28'!H11+'[1]28'!H16+'[1]29'!H11+'[1]29'!H16+'[1]30'!H11+'[1]30'!H16+'[1]31'!H11+'[1]31'!H16</f>
        <v>8761</v>
      </c>
      <c r="J15" s="9">
        <f t="shared" si="2"/>
        <v>108.53889943074005</v>
      </c>
      <c r="K15" s="66">
        <v>17</v>
      </c>
      <c r="M15" s="49"/>
    </row>
    <row r="16" spans="1:13" s="21" customFormat="1" ht="15.75">
      <c r="A16" s="63">
        <v>4</v>
      </c>
      <c r="B16" s="64" t="s">
        <v>5</v>
      </c>
      <c r="C16" s="65">
        <v>2</v>
      </c>
      <c r="D16" s="65">
        <v>80</v>
      </c>
      <c r="E16" s="65">
        <f t="shared" si="1"/>
        <v>31</v>
      </c>
      <c r="F16" s="65">
        <v>2</v>
      </c>
      <c r="G16" s="8">
        <f>'[1]01'!I12+'[1]02'!I12+'[1]03'!I12+'[1]04'!I12+'[1]05'!I12+'[1]06'!I12+'[1]07'!I12+'[1]08'!I12+'[1]09'!I12+'[1]10'!I12+'[1]11'!I12+'[1]12'!I12+'[1]13'!I12+'[1]14'!I12+'[1]15'!I12+'[1]16'!I12+'[1]17'!I12+'[1]18'!I12+'[1]19'!I12+'[1]20'!I12+'[1]21'!I12+'[1]22'!I12+'[1]23'!I12+'[1]24'!I12+'[1]25'!I12+'[1]26'!I12+'[1]27'!I12+'[1]28'!I12+'[1]29'!I12+'[1]30'!I12+'[1]31'!I12</f>
        <v>1402</v>
      </c>
      <c r="H16" s="8">
        <f>'[1]01'!E12+'[1]02'!E12+'[1]03'!E12+'[1]04'!E12+'[1]05'!E12+'[1]06'!E12+'[1]07'!E12+'[1]08'!E12+'[1]09'!E12+'[1]10'!E12+'[1]11'!E12+'[1]12'!E12+'[1]13'!E12+'[1]14'!E12+'[1]15'!E12+'[1]16'!E12+'[1]17'!E12+'[1]18'!E12+'[1]19'!E12+'[1]20'!E12+'[1]21'!E12+'[1]22'!E12+'[1]23'!E12+'[1]24'!E12+'[1]25'!E12+'[1]26'!E12+'[1]27'!E12+'[1]28'!E12+'[1]29'!E12+'[1]30'!E12+'[1]31'!E12</f>
        <v>46</v>
      </c>
      <c r="I16" s="8">
        <f>'[1]01'!H12+'[1]02'!H12+'[1]03'!H12+'[1]04'!H12+'[1]05'!H12+'[1]06'!H12+'[1]07'!H12+'[1]08'!H12+'[1]09'!H12+'[1]10'!H12+'[1]11'!H12+'[1]12'!H12+'[1]13'!H12+'[1]14'!H12+'[1]15'!H12+'[1]16'!H12+'[1]17'!H12+'[1]18'!H12+'[1]19'!H12+'[1]20'!H12+'[1]21'!H12+'[1]22'!H12+'[1]23'!H12+'[1]24'!H12+'[1]25'!H12+'[1]26'!H12+'[1]27'!H12+'[1]28'!H12+'[1]29'!H12+'[1]30'!H12+'[1]31'!H12</f>
        <v>1321</v>
      </c>
      <c r="J16" s="9">
        <f t="shared" si="2"/>
        <v>148.38709677419354</v>
      </c>
      <c r="K16" s="66">
        <v>1</v>
      </c>
      <c r="M16" s="49"/>
    </row>
    <row r="17" spans="1:15" s="21" customFormat="1" ht="15.75">
      <c r="A17" s="63">
        <v>5</v>
      </c>
      <c r="B17" s="64" t="s">
        <v>6</v>
      </c>
      <c r="C17" s="65">
        <v>3</v>
      </c>
      <c r="D17" s="65">
        <v>62</v>
      </c>
      <c r="E17" s="65">
        <f t="shared" si="1"/>
        <v>31</v>
      </c>
      <c r="F17" s="65">
        <v>2</v>
      </c>
      <c r="G17" s="8">
        <f>'[1]01'!I17+'[1]02'!I17+'[1]03'!I17+'[1]04'!I17+'[1]05'!I17+'[1]06'!I17+'[1]07'!I17+'[1]08'!I17+'[1]09'!I17+'[1]10'!I17+'[1]11'!I17+'[1]12'!I17+'[1]13'!I17+'[1]14'!I17+'[1]15'!I17+'[1]16'!I17+'[1]17'!I17+'[1]18'!I17+'[1]19'!I17+'[1]20'!I17+'[1]21'!I17+'[1]22'!I17+'[1]23'!I17+'[1]24'!I17+'[1]25'!I17+'[1]26'!I17+'[1]27'!I17+'[1]28'!I17+'[1]29'!I17+'[1]30'!I17+'[1]31'!I17</f>
        <v>512</v>
      </c>
      <c r="H17" s="8">
        <f>'[1]01'!E17+'[1]02'!E17+'[1]03'!E17+'[1]04'!E17+'[1]05'!E17+'[1]06'!E17+'[1]07'!E17+'[1]08'!E17+'[1]09'!E17+'[1]10'!E17+'[1]11'!E17+'[1]12'!E17+'[1]13'!E17+'[1]14'!E17+'[1]15'!E17+'[1]16'!E17+'[1]17'!E17+'[1]18'!E17+'[1]19'!E17+'[1]20'!E17+'[1]21'!E17+'[1]22'!E17+'[1]23'!E17+'[1]24'!E17+'[1]25'!E17+'[1]26'!E17+'[1]27'!E17+'[1]28'!E17+'[1]29'!E17+'[1]30'!E17+'[1]31'!E17</f>
        <v>32</v>
      </c>
      <c r="I17" s="8">
        <f>'[1]01'!H17+'[1]02'!H17+'[1]03'!H17+'[1]04'!H17+'[1]05'!H17+'[1]06'!H17+'[1]07'!H17+'[1]08'!H17+'[1]09'!H17+'[1]10'!H17+'[1]11'!H17+'[1]12'!H17+'[1]13'!H17+'[1]14'!H17+'[1]15'!H17+'[1]16'!H17+'[1]17'!H17+'[1]18'!H17+'[1]19'!H17+'[1]20'!H17+'[1]21'!H17+'[1]22'!H17+'[1]23'!H17+'[1]24'!H17+'[1]25'!H17+'[1]26'!H17+'[1]27'!H17+'[1]28'!H17+'[1]29'!H17+'[1]30'!H17+'[1]31'!H17</f>
        <v>480</v>
      </c>
      <c r="J17" s="9">
        <f t="shared" si="2"/>
        <v>103.22580645161291</v>
      </c>
      <c r="K17" s="66">
        <v>1</v>
      </c>
      <c r="M17" s="49"/>
    </row>
    <row r="18" spans="1:15" s="21" customFormat="1" ht="15.75">
      <c r="A18" s="63">
        <v>6</v>
      </c>
      <c r="B18" s="64" t="s">
        <v>7</v>
      </c>
      <c r="C18" s="65">
        <v>2</v>
      </c>
      <c r="D18" s="65">
        <v>32</v>
      </c>
      <c r="E18" s="65">
        <f t="shared" si="1"/>
        <v>31</v>
      </c>
      <c r="F18" s="65">
        <v>2</v>
      </c>
      <c r="G18" s="8">
        <f>'[1]01'!I18+'[1]02'!I18+'[1]03'!I18+'[1]04'!I18+'[1]05'!I18+'[1]06'!I18+'[1]07'!I18+'[1]08'!I18+'[1]09'!I18+'[1]10'!I18+'[1]11'!I18+'[1]12'!I18+'[1]13'!I18+'[1]14'!I18+'[1]15'!I18+'[1]16'!I18+'[1]17'!I18+'[1]18'!I18+'[1]19'!I18+'[1]20'!I18+'[1]21'!I18+'[1]22'!I18+'[1]23'!I18+'[1]24'!I18+'[1]25'!I18+'[1]26'!I18+'[1]27'!I18+'[1]28'!I18+'[1]29'!I18+'[1]30'!I18+'[1]31'!I18</f>
        <v>608</v>
      </c>
      <c r="H18" s="8">
        <f>'[1]01'!E18+'[1]02'!E18+'[1]03'!E18+'[1]04'!E18+'[1]05'!E18+'[1]06'!E18+'[1]07'!E18+'[1]08'!E18+'[1]09'!E18+'[1]10'!E18+'[1]11'!E18+'[1]12'!E18+'[1]13'!E18+'[1]14'!E18+'[1]15'!E18+'[1]16'!E18+'[1]17'!E18+'[1]18'!E18+'[1]19'!E18+'[1]20'!E18+'[1]21'!E18+'[1]22'!E18+'[1]23'!E18+'[1]24'!E18+'[1]25'!E18+'[1]26'!E18+'[1]27'!E18+'[1]28'!E18+'[1]29'!E18+'[1]30'!E18+'[1]31'!E18</f>
        <v>38</v>
      </c>
      <c r="I18" s="8">
        <f>'[1]01'!H18+'[1]02'!H18+'[1]03'!H18+'[1]04'!H18+'[1]05'!H18+'[1]06'!H18+'[1]07'!H18+'[1]08'!H18+'[1]09'!H18+'[1]10'!H18+'[1]11'!H18+'[1]12'!H18+'[1]13'!H18+'[1]14'!H18+'[1]15'!H18+'[1]16'!H18+'[1]17'!H18+'[1]18'!H18+'[1]19'!H18+'[1]20'!H18+'[1]21'!H18+'[1]22'!H18+'[1]23'!H18+'[1]24'!H18+'[1]25'!H18+'[1]26'!H18+'[1]27'!H18+'[1]28'!H18+'[1]29'!H18+'[1]30'!H18+'[1]31'!H18</f>
        <v>570</v>
      </c>
      <c r="J18" s="9">
        <f t="shared" si="2"/>
        <v>122.58064516129032</v>
      </c>
      <c r="K18" s="66">
        <v>1</v>
      </c>
      <c r="M18" s="49"/>
    </row>
    <row r="19" spans="1:15" s="21" customFormat="1" ht="15.75">
      <c r="A19" s="63">
        <v>7</v>
      </c>
      <c r="B19" s="64" t="s">
        <v>8</v>
      </c>
      <c r="C19" s="65">
        <v>2</v>
      </c>
      <c r="D19" s="65">
        <v>32</v>
      </c>
      <c r="E19" s="65">
        <f t="shared" si="1"/>
        <v>31</v>
      </c>
      <c r="F19" s="65">
        <v>2</v>
      </c>
      <c r="G19" s="8">
        <f>'[1]01'!I19+'[1]02'!I19+'[1]03'!I19+'[1]04'!I19+'[1]05'!I19+'[1]06'!I19+'[1]07'!I19+'[1]08'!I19+'[1]09'!I19+'[1]10'!I19+'[1]11'!I19+'[1]12'!I19+'[1]13'!I19+'[1]14'!I19+'[1]15'!I19+'[1]16'!I19+'[1]17'!I19+'[1]18'!I19+'[1]19'!I19+'[1]20'!I19+'[1]21'!I19+'[1]22'!I19+'[1]23'!I19+'[1]24'!I19+'[1]25'!I19+'[1]26'!I19+'[1]27'!I19+'[1]28'!I19+'[1]29'!I19+'[1]30'!I19+'[1]31'!I19</f>
        <v>624</v>
      </c>
      <c r="H19" s="8">
        <f>'[1]01'!E19+'[1]02'!E19+'[1]03'!E19+'[1]04'!E19+'[1]05'!E19+'[1]06'!E19+'[1]07'!E19+'[1]08'!E19+'[1]09'!E19+'[1]10'!E19+'[1]11'!E19+'[1]12'!E19+'[1]13'!E19+'[1]14'!E19+'[1]15'!E19+'[1]16'!E19+'[1]17'!E19+'[1]18'!E19+'[1]19'!E19+'[1]20'!E19+'[1]21'!E19+'[1]22'!E19+'[1]23'!E19+'[1]24'!E19+'[1]25'!E19+'[1]26'!E19+'[1]27'!E19+'[1]28'!E19+'[1]29'!E19+'[1]30'!E19+'[1]31'!E19</f>
        <v>39</v>
      </c>
      <c r="I19" s="8">
        <f>'[1]01'!H19+'[1]02'!H19+'[1]03'!H19+'[1]04'!H19+'[1]05'!H19+'[1]06'!H19+'[1]07'!H19+'[1]08'!H19+'[1]09'!H19+'[1]10'!H19+'[1]11'!H19+'[1]12'!H19+'[1]13'!H19+'[1]14'!H19+'[1]15'!H19+'[1]16'!H19+'[1]17'!H19+'[1]18'!H19+'[1]19'!H19+'[1]20'!H19+'[1]21'!H19+'[1]22'!H19+'[1]23'!H19+'[1]24'!H19+'[1]25'!H19+'[1]26'!H19+'[1]27'!H19+'[1]28'!H19+'[1]29'!H19+'[1]30'!H19+'[1]31'!H19</f>
        <v>585</v>
      </c>
      <c r="J19" s="9">
        <f t="shared" si="2"/>
        <v>125.80645161290323</v>
      </c>
      <c r="K19" s="66">
        <v>1</v>
      </c>
      <c r="M19" s="49"/>
    </row>
    <row r="20" spans="1:15" s="21" customFormat="1" ht="15.75">
      <c r="A20" s="61" t="s">
        <v>9</v>
      </c>
      <c r="B20" s="67" t="s">
        <v>10</v>
      </c>
      <c r="C20" s="27">
        <f t="shared" ref="C20:I20" si="3">C21</f>
        <v>30</v>
      </c>
      <c r="D20" s="27">
        <f t="shared" si="3"/>
        <v>571</v>
      </c>
      <c r="E20" s="27">
        <f t="shared" si="3"/>
        <v>3162</v>
      </c>
      <c r="F20" s="27">
        <f t="shared" si="3"/>
        <v>30</v>
      </c>
      <c r="G20" s="3">
        <f t="shared" si="3"/>
        <v>52111</v>
      </c>
      <c r="H20" s="3">
        <f t="shared" si="3"/>
        <v>3192</v>
      </c>
      <c r="I20" s="3">
        <f t="shared" si="3"/>
        <v>48885</v>
      </c>
      <c r="J20" s="12"/>
      <c r="K20" s="62"/>
      <c r="M20" s="49"/>
    </row>
    <row r="21" spans="1:15" s="21" customFormat="1" ht="15.75">
      <c r="A21" s="63">
        <v>1</v>
      </c>
      <c r="B21" s="64" t="s">
        <v>11</v>
      </c>
      <c r="C21" s="65">
        <v>30</v>
      </c>
      <c r="D21" s="65">
        <v>571</v>
      </c>
      <c r="E21" s="65">
        <f>K21*31</f>
        <v>3162</v>
      </c>
      <c r="F21" s="65">
        <v>30</v>
      </c>
      <c r="G21" s="8">
        <f>'[1]01'!I21+'[1]02'!I21+'[1]03'!I21+'[1]04'!I21+'[1]05'!I21+'[1]06'!I21+'[1]07'!I21+'[1]08'!I21+'[1]09'!I21+'[1]10'!I21+'[1]11'!I21+'[1]12'!I21+'[1]13'!I21+'[1]14'!I21+'[1]15'!I21+'[1]16'!I21+'[1]17'!I21+'[1]18'!I21+'[1]19'!I21+'[1]20'!I21+'[1]21'!I21+'[1]22'!I21+'[1]23'!I21+'[1]24'!I21+'[1]25'!I21+'[1]26'!I21+'[1]27'!I21+'[1]28'!I21+'[1]29'!I21+'[1]30'!I21+'[1]31'!I21</f>
        <v>52111</v>
      </c>
      <c r="H21" s="8">
        <f>'[1]01'!E21+'[1]02'!E21+'[1]03'!E21+'[1]04'!E21+'[1]05'!E21+'[1]06'!E21+'[1]07'!E21+'[1]08'!E21+'[1]09'!E21+'[1]10'!E21+'[1]11'!E21+'[1]12'!E21+'[1]13'!E21+'[1]14'!E21+'[1]15'!E21+'[1]16'!E21+'[1]17'!E21+'[1]18'!E21+'[1]19'!E21+'[1]20'!E21+'[1]21'!E21+'[1]22'!E21+'[1]23'!E21+'[1]24'!E21+'[1]25'!E21+'[1]26'!E21+'[1]27'!E21+'[1]28'!E21+'[1]29'!E21+'[1]30'!E21+'[1]31'!E21</f>
        <v>3192</v>
      </c>
      <c r="I21" s="8">
        <f>'[1]01'!H21+'[1]02'!H21+'[1]03'!H21+'[1]04'!H21+'[1]05'!H21+'[1]06'!H21+'[1]07'!H21+'[1]08'!H21+'[1]09'!H21+'[1]10'!H21+'[1]11'!H21+'[1]12'!H21+'[1]13'!H21+'[1]14'!H21+'[1]15'!H21+'[1]16'!H21+'[1]17'!H21+'[1]18'!H21+'[1]19'!H21+'[1]20'!H21+'[1]21'!H21+'[1]22'!H21+'[1]23'!H21+'[1]24'!H21+'[1]25'!H21+'[1]26'!H21+'[1]27'!H21+'[1]28'!H21+'[1]29'!H21+'[1]30'!H21+'[1]31'!H21</f>
        <v>48885</v>
      </c>
      <c r="J21" s="9">
        <f t="shared" si="2"/>
        <v>100.94876660341555</v>
      </c>
      <c r="K21" s="66">
        <v>102</v>
      </c>
      <c r="M21" s="49"/>
    </row>
    <row r="22" spans="1:15" s="21" customFormat="1" ht="15.75">
      <c r="A22" s="61" t="s">
        <v>12</v>
      </c>
      <c r="B22" s="67" t="s">
        <v>13</v>
      </c>
      <c r="C22" s="27">
        <f t="shared" ref="C22:I22" si="4">C23</f>
        <v>2</v>
      </c>
      <c r="D22" s="27">
        <f t="shared" si="4"/>
        <v>68</v>
      </c>
      <c r="E22" s="27">
        <f t="shared" si="4"/>
        <v>31</v>
      </c>
      <c r="F22" s="27">
        <f t="shared" si="4"/>
        <v>1</v>
      </c>
      <c r="G22" s="3">
        <f t="shared" si="4"/>
        <v>573</v>
      </c>
      <c r="H22" s="3">
        <f t="shared" si="4"/>
        <v>17</v>
      </c>
      <c r="I22" s="3">
        <f t="shared" si="4"/>
        <v>540</v>
      </c>
      <c r="J22" s="12"/>
      <c r="K22" s="62"/>
      <c r="M22" s="49"/>
    </row>
    <row r="23" spans="1:15" s="21" customFormat="1" ht="15.75">
      <c r="A23" s="63">
        <v>1</v>
      </c>
      <c r="B23" s="64" t="s">
        <v>105</v>
      </c>
      <c r="C23" s="65">
        <v>2</v>
      </c>
      <c r="D23" s="65">
        <v>68</v>
      </c>
      <c r="E23" s="65">
        <f>K23*31</f>
        <v>31</v>
      </c>
      <c r="F23" s="65">
        <v>1</v>
      </c>
      <c r="G23" s="8">
        <f>'[1]01'!I23+'[1]02'!I23+'[1]03'!I23+'[1]04'!I23+'[1]05'!I23+'[1]06'!I23+'[1]07'!I23+'[1]08'!I23+'[1]09'!I23+'[1]10'!I23+'[1]11'!I23+'[1]12'!I23+'[1]13'!I23+'[1]14'!I23+'[1]15'!I23+'[1]16'!I23+'[1]17'!I23+'[1]18'!I23+'[1]19'!I23+'[1]20'!I23+'[1]21'!I23+'[1]22'!I23+'[1]23'!I23+'[1]24'!I23+'[1]25'!I23+'[1]26'!I23+'[1]27'!I23+'[1]28'!I23+'[1]29'!I23+'[1]30'!I23+'[1]31'!I23</f>
        <v>573</v>
      </c>
      <c r="H23" s="8">
        <f>'[1]01'!E23+'[1]02'!E23+'[1]03'!E23+'[1]04'!E23+'[1]05'!E23+'[1]06'!E23+'[1]07'!E23+'[1]08'!E23+'[1]09'!E23+'[1]10'!E23+'[1]11'!E23+'[1]12'!E23+'[1]13'!E23+'[1]14'!E23+'[1]15'!E23+'[1]16'!E23+'[1]17'!E23+'[1]18'!E23+'[1]19'!E23+'[1]20'!E23+'[1]21'!E23+'[1]22'!E23+'[1]23'!E23+'[1]24'!E23+'[1]25'!E23+'[1]26'!E23+'[1]27'!E23+'[1]28'!E23+'[1]29'!E23+'[1]30'!E23+'[1]31'!E23</f>
        <v>17</v>
      </c>
      <c r="I23" s="8">
        <f>'[1]01'!H23+'[1]02'!H23+'[1]03'!H23+'[1]04'!H23+'[1]05'!H23+'[1]06'!H23+'[1]07'!H23+'[1]08'!H23+'[1]09'!H23+'[1]10'!H23+'[1]11'!H23+'[1]12'!H23+'[1]13'!H23+'[1]14'!H23+'[1]15'!H23+'[1]16'!H23+'[1]17'!H23+'[1]18'!H23+'[1]19'!H23+'[1]20'!H23+'[1]21'!H23+'[1]22'!H23+'[1]23'!H23+'[1]24'!H23+'[1]25'!H23+'[1]26'!H23+'[1]27'!H23+'[1]28'!H23+'[1]29'!H23+'[1]30'!H23+'[1]31'!H23</f>
        <v>540</v>
      </c>
      <c r="J23" s="9">
        <f t="shared" si="2"/>
        <v>54.838709677419352</v>
      </c>
      <c r="K23" s="66">
        <v>1</v>
      </c>
      <c r="M23" s="49"/>
      <c r="O23" s="49"/>
    </row>
    <row r="24" spans="1:15" s="21" customFormat="1" ht="15.75">
      <c r="A24" s="61" t="s">
        <v>14</v>
      </c>
      <c r="B24" s="67" t="s">
        <v>15</v>
      </c>
      <c r="C24" s="27">
        <f t="shared" ref="C24:I24" si="5">C25</f>
        <v>2</v>
      </c>
      <c r="D24" s="27">
        <f t="shared" si="5"/>
        <v>56</v>
      </c>
      <c r="E24" s="27">
        <f t="shared" si="5"/>
        <v>31</v>
      </c>
      <c r="F24" s="27">
        <f t="shared" si="5"/>
        <v>2</v>
      </c>
      <c r="G24" s="3">
        <f t="shared" si="5"/>
        <v>896</v>
      </c>
      <c r="H24" s="3">
        <f t="shared" si="5"/>
        <v>32</v>
      </c>
      <c r="I24" s="3">
        <f t="shared" si="5"/>
        <v>864</v>
      </c>
      <c r="J24" s="12"/>
      <c r="K24" s="62"/>
      <c r="M24" s="49"/>
    </row>
    <row r="25" spans="1:15" s="21" customFormat="1" ht="15.75">
      <c r="A25" s="63">
        <v>1</v>
      </c>
      <c r="B25" s="64" t="s">
        <v>16</v>
      </c>
      <c r="C25" s="65">
        <v>2</v>
      </c>
      <c r="D25" s="65">
        <v>56</v>
      </c>
      <c r="E25" s="65">
        <f>K25*31</f>
        <v>31</v>
      </c>
      <c r="F25" s="65">
        <v>2</v>
      </c>
      <c r="G25" s="8">
        <f>'[1]01'!I25+'[1]02'!I25+'[1]03'!I25+'[1]04'!I25+'[1]05'!I25+'[1]06'!I25+'[1]07'!I25+'[1]08'!I25+'[1]09'!I25+'[1]10'!I25+'[1]11'!I25+'[1]12'!I25+'[1]13'!I25+'[1]14'!I25+'[1]15'!I25+'[1]16'!I25+'[1]17'!I25+'[1]18'!I25+'[1]19'!I25+'[1]20'!I25+'[1]21'!I25+'[1]22'!I25+'[1]23'!I25+'[1]24'!I25+'[1]25'!I25+'[1]26'!I25+'[1]27'!I25+'[1]28'!I25+'[1]29'!I25+'[1]30'!I25+'[1]31'!I25</f>
        <v>896</v>
      </c>
      <c r="H25" s="8">
        <f>'[1]01'!E25+'[1]02'!E25+'[1]03'!E25+'[1]04'!E25+'[1]05'!E25+'[1]06'!E25+'[1]07'!E25+'[1]08'!E25+'[1]09'!E25+'[1]10'!E25+'[1]11'!E25+'[1]12'!E25+'[1]13'!E25+'[1]14'!E25+'[1]15'!E25+'[1]16'!E25+'[1]17'!E25+'[1]18'!E25+'[1]19'!E25+'[1]20'!E25+'[1]21'!E25+'[1]22'!E25+'[1]23'!E25+'[1]24'!E25+'[1]25'!E25+'[1]26'!E25+'[1]27'!E25+'[1]28'!E25+'[1]29'!E25+'[1]30'!E25+'[1]31'!E25</f>
        <v>32</v>
      </c>
      <c r="I25" s="8">
        <f>'[1]01'!H25+'[1]02'!H25+'[1]03'!H25+'[1]04'!H25+'[1]05'!H25+'[1]06'!H25+'[1]07'!H25+'[1]08'!H25+'[1]09'!H25+'[1]10'!H25+'[1]11'!H25+'[1]12'!H25+'[1]13'!H25+'[1]14'!H25+'[1]15'!H25+'[1]16'!H25+'[1]17'!H25+'[1]18'!H25+'[1]19'!H25+'[1]20'!H25+'[1]21'!H25+'[1]22'!H25+'[1]23'!H25+'[1]24'!H25+'[1]25'!H25+'[1]26'!H25+'[1]27'!H25+'[1]28'!H25+'[1]29'!H25+'[1]30'!H25+'[1]31'!H25</f>
        <v>864</v>
      </c>
      <c r="J25" s="9">
        <f t="shared" si="2"/>
        <v>103.22580645161291</v>
      </c>
      <c r="K25" s="66">
        <v>1</v>
      </c>
      <c r="M25" s="49"/>
    </row>
    <row r="26" spans="1:15" s="21" customFormat="1" ht="15.75">
      <c r="A26" s="61" t="s">
        <v>17</v>
      </c>
      <c r="B26" s="67" t="s">
        <v>18</v>
      </c>
      <c r="C26" s="27">
        <f t="shared" ref="C26:I26" si="6">C27</f>
        <v>2</v>
      </c>
      <c r="D26" s="27">
        <f t="shared" si="6"/>
        <v>50</v>
      </c>
      <c r="E26" s="27">
        <f t="shared" si="6"/>
        <v>31</v>
      </c>
      <c r="F26" s="27">
        <f t="shared" si="6"/>
        <v>1</v>
      </c>
      <c r="G26" s="3">
        <f t="shared" si="6"/>
        <v>750</v>
      </c>
      <c r="H26" s="3">
        <f t="shared" si="6"/>
        <v>30</v>
      </c>
      <c r="I26" s="3">
        <f t="shared" si="6"/>
        <v>720</v>
      </c>
      <c r="J26" s="12"/>
      <c r="K26" s="62"/>
      <c r="M26" s="49"/>
    </row>
    <row r="27" spans="1:15" s="21" customFormat="1" ht="15.75">
      <c r="A27" s="63">
        <v>1</v>
      </c>
      <c r="B27" s="64" t="s">
        <v>16</v>
      </c>
      <c r="C27" s="65">
        <v>2</v>
      </c>
      <c r="D27" s="65">
        <v>50</v>
      </c>
      <c r="E27" s="65">
        <f>K27*31</f>
        <v>31</v>
      </c>
      <c r="F27" s="65">
        <v>1</v>
      </c>
      <c r="G27" s="8">
        <f>'[1]01'!I27+'[1]02'!I27+'[1]03'!I27+'[1]04'!I27+'[1]05'!I27+'[1]06'!I27+'[1]07'!I27+'[1]08'!I27+'[1]09'!I27+'[1]10'!I27+'[1]11'!I27+'[1]12'!I27+'[1]13'!I27+'[1]14'!I27+'[1]15'!I27+'[1]16'!I27+'[1]17'!I27+'[1]18'!I27+'[1]19'!I27+'[1]20'!I27+'[1]21'!I27+'[1]22'!I27+'[1]23'!I27+'[1]24'!I27+'[1]25'!I27+'[1]26'!I27+'[1]27'!I27+'[1]28'!I27+'[1]29'!I27+'[1]30'!I27+'[1]31'!I27</f>
        <v>750</v>
      </c>
      <c r="H27" s="8">
        <f>'[1]01'!E27+'[1]02'!E27+'[1]03'!E27+'[1]04'!E27+'[1]05'!E27+'[1]06'!E27+'[1]07'!E27+'[1]08'!E27+'[1]09'!E27+'[1]10'!E27+'[1]11'!E27+'[1]12'!E27+'[1]13'!E27+'[1]14'!E27+'[1]15'!E27+'[1]16'!E27+'[1]17'!E27+'[1]18'!E27+'[1]19'!E27+'[1]20'!E27+'[1]21'!E27+'[1]22'!E27+'[1]23'!E27+'[1]24'!E27+'[1]25'!E27+'[1]26'!E27+'[1]27'!E27+'[1]28'!E27+'[1]29'!E27+'[1]30'!E27+'[1]31'!E27</f>
        <v>30</v>
      </c>
      <c r="I27" s="8">
        <f>'[1]01'!H27+'[1]02'!H27+'[1]03'!H27+'[1]04'!H27+'[1]05'!H27+'[1]06'!H27+'[1]07'!H27+'[1]08'!H27+'[1]09'!H27+'[1]10'!H27+'[1]11'!H27+'[1]12'!H27+'[1]13'!H27+'[1]14'!H27+'[1]15'!H27+'[1]16'!H27+'[1]17'!H27+'[1]18'!H27+'[1]19'!H27+'[1]20'!H27+'[1]21'!H27+'[1]22'!H27+'[1]23'!H27+'[1]24'!H27+'[1]25'!H27+'[1]26'!H27+'[1]27'!H27+'[1]28'!H27+'[1]29'!H27+'[1]30'!H27+'[1]31'!H27</f>
        <v>720</v>
      </c>
      <c r="J27" s="9">
        <f t="shared" si="2"/>
        <v>96.774193548387103</v>
      </c>
      <c r="K27" s="66">
        <v>1</v>
      </c>
      <c r="M27" s="49"/>
    </row>
    <row r="28" spans="1:15" s="21" customFormat="1" ht="15.75">
      <c r="A28" s="61" t="s">
        <v>19</v>
      </c>
      <c r="B28" s="67" t="s">
        <v>20</v>
      </c>
      <c r="C28" s="27">
        <f t="shared" ref="C28:I28" si="7">C29+C30</f>
        <v>24</v>
      </c>
      <c r="D28" s="27">
        <f t="shared" si="7"/>
        <v>597</v>
      </c>
      <c r="E28" s="27">
        <f t="shared" si="7"/>
        <v>341</v>
      </c>
      <c r="F28" s="27">
        <f t="shared" si="7"/>
        <v>24</v>
      </c>
      <c r="G28" s="3">
        <f t="shared" si="7"/>
        <v>8761</v>
      </c>
      <c r="H28" s="3">
        <f t="shared" si="7"/>
        <v>366</v>
      </c>
      <c r="I28" s="3">
        <f t="shared" si="7"/>
        <v>8395</v>
      </c>
      <c r="J28" s="12"/>
      <c r="K28" s="62"/>
      <c r="M28" s="49"/>
    </row>
    <row r="29" spans="1:15" s="21" customFormat="1" ht="15.75">
      <c r="A29" s="63">
        <v>1</v>
      </c>
      <c r="B29" s="64" t="s">
        <v>2</v>
      </c>
      <c r="C29" s="65">
        <v>11</v>
      </c>
      <c r="D29" s="65">
        <v>284</v>
      </c>
      <c r="E29" s="65">
        <f>K29*31</f>
        <v>155</v>
      </c>
      <c r="F29" s="65">
        <v>11</v>
      </c>
      <c r="G29" s="8">
        <f>'[1]01'!I29+'[1]02'!I29+'[1]03'!I29+'[1]04'!I29+'[1]05'!I29+'[1]06'!I29+'[1]07'!I29+'[1]08'!I29+'[1]09'!I29+'[1]10'!I29+'[1]11'!I29+'[1]12'!I29+'[1]13'!I29+'[1]14'!I29+'[1]15'!I29+'[1]16'!I29+'[1]17'!I29+'[1]18'!I29+'[1]19'!I29+'[1]20'!I29+'[1]21'!I29+'[1]22'!I29+'[1]23'!I29+'[1]24'!I29+'[1]25'!I29+'[1]26'!I29+'[1]27'!I29+'[1]28'!I29+'[1]29'!I29+'[1]30'!I29+'[1]31'!I29</f>
        <v>4107</v>
      </c>
      <c r="H29" s="8">
        <f>'[1]01'!E29+'[1]02'!E29+'[1]03'!E29+'[1]04'!E29+'[1]05'!E29+'[1]06'!E29+'[1]07'!E29+'[1]08'!E29+'[1]09'!E29+'[1]10'!E29+'[1]11'!E29+'[1]12'!E29+'[1]13'!E29+'[1]14'!E29+'[1]15'!E29+'[1]16'!E29+'[1]17'!E29+'[1]18'!E29+'[1]19'!E29+'[1]20'!E29+'[1]21'!E29+'[1]22'!E29+'[1]23'!E29+'[1]24'!E29+'[1]25'!E29+'[1]26'!E29+'[1]27'!E29+'[1]28'!E29+'[1]29'!E29+'[1]30'!E29+'[1]31'!E29</f>
        <v>171</v>
      </c>
      <c r="I29" s="8">
        <f>'[1]01'!H29+'[1]02'!H29+'[1]03'!H29+'[1]04'!H29+'[1]05'!H29+'[1]06'!H29+'[1]07'!H29+'[1]08'!H29+'[1]09'!H29+'[1]10'!H29+'[1]11'!H29+'[1]12'!H29+'[1]13'!H29+'[1]14'!H29+'[1]15'!H29+'[1]16'!H29+'[1]17'!H29+'[1]18'!H29+'[1]19'!H29+'[1]20'!H29+'[1]21'!H29+'[1]22'!H29+'[1]23'!H29+'[1]24'!H29+'[1]25'!H29+'[1]26'!H29+'[1]27'!H29+'[1]28'!H29+'[1]29'!H29+'[1]30'!H29+'[1]31'!H29</f>
        <v>3936</v>
      </c>
      <c r="J29" s="9">
        <f t="shared" si="2"/>
        <v>110.32258064516128</v>
      </c>
      <c r="K29" s="66">
        <v>5</v>
      </c>
      <c r="M29" s="49"/>
    </row>
    <row r="30" spans="1:15" s="21" customFormat="1" ht="15.75">
      <c r="A30" s="63">
        <v>2</v>
      </c>
      <c r="B30" s="64" t="s">
        <v>21</v>
      </c>
      <c r="C30" s="65">
        <v>13</v>
      </c>
      <c r="D30" s="65">
        <v>313</v>
      </c>
      <c r="E30" s="65">
        <f>K30*31</f>
        <v>186</v>
      </c>
      <c r="F30" s="65">
        <v>13</v>
      </c>
      <c r="G30" s="8">
        <f>'[1]01'!I30+'[1]02'!I30+'[1]03'!I30+'[1]04'!I30+'[1]05'!I30+'[1]06'!I30+'[1]07'!I30+'[1]08'!I30+'[1]09'!I30+'[1]10'!I30+'[1]11'!I30+'[1]12'!I30+'[1]13'!I30+'[1]14'!I30+'[1]15'!I30+'[1]16'!I30+'[1]17'!I30+'[1]18'!I30+'[1]19'!I30+'[1]20'!I30+'[1]21'!I30+'[1]22'!I30+'[1]23'!I30+'[1]24'!I30+'[1]25'!I30+'[1]26'!I30+'[1]27'!I30+'[1]28'!I30+'[1]29'!I30+'[1]30'!I30+'[1]31'!I30</f>
        <v>4654</v>
      </c>
      <c r="H30" s="8">
        <f>'[1]01'!E30+'[1]02'!E30+'[1]03'!E30+'[1]04'!E30+'[1]05'!E30+'[1]06'!E30+'[1]07'!E30+'[1]08'!E30+'[1]09'!E30+'[1]10'!E30+'[1]11'!E30+'[1]12'!E30+'[1]13'!E30+'[1]14'!E30+'[1]15'!E30+'[1]16'!E30+'[1]17'!E30+'[1]18'!E30+'[1]19'!E30+'[1]20'!E30+'[1]21'!E30+'[1]22'!E30+'[1]23'!E30+'[1]24'!E30+'[1]25'!E30+'[1]26'!E30+'[1]27'!E30+'[1]28'!E30+'[1]29'!E30+'[1]30'!E30+'[1]31'!E30</f>
        <v>195</v>
      </c>
      <c r="I30" s="8">
        <f>'[1]01'!H30+'[1]02'!H30+'[1]03'!H30+'[1]04'!H30+'[1]05'!H30+'[1]06'!H30+'[1]07'!H30+'[1]08'!H30+'[1]09'!H30+'[1]10'!H30+'[1]11'!H30+'[1]12'!H30+'[1]13'!H30+'[1]14'!H30+'[1]15'!H30+'[1]16'!H30+'[1]17'!H30+'[1]18'!H30+'[1]19'!H30+'[1]20'!H30+'[1]21'!H30+'[1]22'!H30+'[1]23'!H30+'[1]24'!H30+'[1]25'!H30+'[1]26'!H30+'[1]27'!H30+'[1]28'!H30+'[1]29'!H30+'[1]30'!H30+'[1]31'!H30</f>
        <v>4459</v>
      </c>
      <c r="J30" s="9">
        <f t="shared" si="2"/>
        <v>104.83870967741935</v>
      </c>
      <c r="K30" s="66">
        <v>6</v>
      </c>
      <c r="M30" s="49"/>
    </row>
    <row r="31" spans="1:15" s="21" customFormat="1" ht="15.75">
      <c r="A31" s="63"/>
      <c r="B31" s="64"/>
      <c r="C31" s="65"/>
      <c r="D31" s="65"/>
      <c r="E31" s="65"/>
      <c r="F31" s="65"/>
      <c r="G31" s="8"/>
      <c r="H31" s="8"/>
      <c r="I31" s="8"/>
      <c r="J31" s="9"/>
      <c r="K31" s="66"/>
      <c r="M31" s="49"/>
    </row>
    <row r="32" spans="1:15" s="21" customFormat="1" ht="15.75">
      <c r="A32" s="61" t="s">
        <v>22</v>
      </c>
      <c r="B32" s="67" t="s">
        <v>23</v>
      </c>
      <c r="C32" s="27">
        <f t="shared" ref="C32:I32" si="8">C33+C34+C35</f>
        <v>39</v>
      </c>
      <c r="D32" s="27">
        <f t="shared" si="8"/>
        <v>1070</v>
      </c>
      <c r="E32" s="27">
        <f t="shared" si="8"/>
        <v>465</v>
      </c>
      <c r="F32" s="27">
        <f t="shared" si="8"/>
        <v>51</v>
      </c>
      <c r="G32" s="3">
        <f t="shared" si="8"/>
        <v>14125</v>
      </c>
      <c r="H32" s="3">
        <f t="shared" si="8"/>
        <v>491</v>
      </c>
      <c r="I32" s="3">
        <f t="shared" si="8"/>
        <v>13551</v>
      </c>
      <c r="J32" s="12"/>
      <c r="K32" s="62"/>
      <c r="M32" s="49"/>
    </row>
    <row r="33" spans="1:20" s="21" customFormat="1" ht="15.75">
      <c r="A33" s="63">
        <v>1</v>
      </c>
      <c r="B33" s="64" t="s">
        <v>2</v>
      </c>
      <c r="C33" s="65">
        <v>13</v>
      </c>
      <c r="D33" s="65">
        <v>360</v>
      </c>
      <c r="E33" s="65">
        <f>K33*31</f>
        <v>186</v>
      </c>
      <c r="F33" s="65">
        <v>13</v>
      </c>
      <c r="G33" s="8">
        <v>5645</v>
      </c>
      <c r="H33" s="8">
        <f>'[1]01'!E32+'[1]02'!E32+'[1]03'!E32+'[1]04'!E32+'[1]05'!E32+'[1]06'!E32+'[1]07'!E32+'[1]08'!E32+'[1]09'!E32+'[1]10'!E32+'[1]11'!E32+'[1]12'!E32+'[1]13'!E32+'[1]14'!E32+'[1]15'!E32+'[1]16'!E32+'[1]17'!E32+'[1]18'!E32+'[1]19'!E32+'[1]20'!E32+'[1]21'!E32+'[1]22'!E32+'[1]23'!E32+'[1]24'!E32+'[1]25'!E32+'[1]26'!E32+'[1]27'!E32+'[1]28'!E32+'[1]29'!E32+'[1]30'!E32+'[1]31'!E32</f>
        <v>195</v>
      </c>
      <c r="I33" s="8">
        <f>'[1]01'!H32+'[1]02'!H32+'[1]03'!H32+'[1]04'!H32+'[1]05'!H32+'[1]06'!H32+'[1]07'!H32+'[1]08'!H32+'[1]09'!H32+'[1]10'!H32+'[1]11'!H32+'[1]12'!H32+'[1]13'!H32+'[1]14'!H32+'[1]15'!H32+'[1]16'!H32+'[1]17'!H32+'[1]18'!H32+'[1]19'!H32+'[1]20'!H32+'[1]21'!H32+'[1]22'!H32+'[1]23'!H32+'[1]24'!H32+'[1]25'!H32+'[1]26'!H32+'[1]27'!H32+'[1]28'!H32+'[1]29'!H32+'[1]30'!H32+'[1]31'!H32</f>
        <v>5423</v>
      </c>
      <c r="J33" s="9">
        <f t="shared" si="2"/>
        <v>104.83870967741935</v>
      </c>
      <c r="K33" s="66">
        <v>6</v>
      </c>
      <c r="M33" s="49"/>
      <c r="Q33" s="21" t="s">
        <v>90</v>
      </c>
      <c r="R33" s="21" t="s">
        <v>90</v>
      </c>
    </row>
    <row r="34" spans="1:20" s="21" customFormat="1" ht="12.95" customHeight="1">
      <c r="A34" s="63">
        <v>2</v>
      </c>
      <c r="B34" s="64" t="s">
        <v>24</v>
      </c>
      <c r="C34" s="65">
        <v>24</v>
      </c>
      <c r="D34" s="65">
        <v>646</v>
      </c>
      <c r="E34" s="65">
        <f>K34*31</f>
        <v>217</v>
      </c>
      <c r="F34" s="65">
        <v>24</v>
      </c>
      <c r="G34" s="8">
        <v>7082</v>
      </c>
      <c r="H34" s="8">
        <f>'[1]01'!E33+'[1]02'!E33+'[1]03'!E33+'[1]04'!E33+'[1]05'!E33+'[1]06'!E33+'[1]07'!E33+'[1]08'!E33+'[1]09'!E33+'[1]10'!E33+'[1]11'!E33+'[1]12'!E33+'[1]13'!E33+'[1]14'!E33+'[1]15'!E33+'[1]16'!E33+'[1]17'!E33+'[1]18'!E33+'[1]19'!E33+'[1]20'!E33+'[1]21'!E33+'[1]22'!E33+'[1]23'!E33+'[1]24'!E33+'[1]25'!E33+'[1]26'!E33+'[1]27'!E33+'[1]28'!E33+'[1]29'!E33+'[1]30'!E33+'[1]31'!E33</f>
        <v>254</v>
      </c>
      <c r="I34" s="8">
        <f>'[1]01'!H33+'[1]02'!H33+'[1]03'!H33+'[1]04'!H33+'[1]05'!H33+'[1]06'!H33+'[1]07'!H33+'[1]08'!H33+'[1]09'!H33+'[1]10'!H33+'[1]11'!H33+'[1]12'!H33+'[1]13'!H33+'[1]14'!H33+'[1]15'!H33+'[1]16'!H33+'[1]17'!H33+'[1]18'!H33+'[1]19'!H33+'[1]20'!H33+'[1]21'!H33+'[1]22'!H33+'[1]23'!H33+'[1]24'!H33+'[1]25'!H33+'[1]26'!H33+'[1]27'!H33+'[1]28'!H33+'[1]29'!H33+'[1]30'!H33+'[1]31'!H33</f>
        <v>6802</v>
      </c>
      <c r="J34" s="9">
        <f t="shared" si="2"/>
        <v>117.05069124423963</v>
      </c>
      <c r="K34" s="66">
        <v>7</v>
      </c>
      <c r="M34" s="49"/>
    </row>
    <row r="35" spans="1:20" s="21" customFormat="1" ht="12.95" customHeight="1">
      <c r="A35" s="63">
        <v>3</v>
      </c>
      <c r="B35" s="64" t="s">
        <v>25</v>
      </c>
      <c r="C35" s="65">
        <v>2</v>
      </c>
      <c r="D35" s="65">
        <v>64</v>
      </c>
      <c r="E35" s="65">
        <f>K35*31</f>
        <v>62</v>
      </c>
      <c r="F35" s="65">
        <v>14</v>
      </c>
      <c r="G35" s="8">
        <v>1398</v>
      </c>
      <c r="H35" s="8">
        <f>'[1]01'!E34+'[1]02'!E34+'[1]03'!E34+'[1]04'!E34+'[1]05'!E34+'[1]06'!E34+'[1]07'!E34+'[1]08'!E34+'[1]09'!E34+'[1]10'!E34+'[1]11'!E34+'[1]12'!E34+'[1]13'!E34+'[1]14'!E34+'[1]15'!E34+'[1]16'!E34+'[1]17'!E34+'[1]18'!E34+'[1]19'!E34+'[1]20'!E34+'[1]21'!E34+'[1]22'!E34+'[1]23'!E34+'[1]24'!E34+'[1]25'!E34+'[1]26'!E34+'[1]27'!E34+'[1]28'!E34+'[1]29'!E34+'[1]30'!E34+'[1]31'!E34</f>
        <v>42</v>
      </c>
      <c r="I35" s="8">
        <f>'[1]01'!H34+'[1]02'!H34+'[1]03'!H34+'[1]04'!H34+'[1]05'!H34+'[1]06'!H34+'[1]07'!H34+'[1]08'!H34+'[1]09'!H34+'[1]10'!H34+'[1]11'!H34+'[1]12'!H34+'[1]13'!H34+'[1]14'!H34+'[1]15'!H34+'[1]16'!H34+'[1]17'!H34+'[1]18'!H34+'[1]19'!H34+'[1]20'!H34+'[1]21'!H34+'[1]22'!H34+'[1]23'!H34+'[1]24'!H34+'[1]25'!H34+'[1]26'!H34+'[1]27'!H34+'[1]28'!H34+'[1]29'!H34+'[1]30'!H34+'[1]31'!H34</f>
        <v>1326</v>
      </c>
      <c r="J35" s="9">
        <f t="shared" si="2"/>
        <v>67.741935483870975</v>
      </c>
      <c r="K35" s="66">
        <v>2</v>
      </c>
      <c r="M35" s="49"/>
      <c r="Q35" s="21" t="s">
        <v>90</v>
      </c>
    </row>
    <row r="36" spans="1:20" s="21" customFormat="1" ht="12.95" customHeight="1">
      <c r="A36" s="61" t="s">
        <v>26</v>
      </c>
      <c r="B36" s="67" t="s">
        <v>27</v>
      </c>
      <c r="C36" s="27">
        <f t="shared" ref="C36:I36" si="9">C37</f>
        <v>12</v>
      </c>
      <c r="D36" s="27">
        <f t="shared" si="9"/>
        <v>192</v>
      </c>
      <c r="E36" s="27">
        <f t="shared" si="9"/>
        <v>465</v>
      </c>
      <c r="F36" s="27">
        <f t="shared" si="9"/>
        <v>5</v>
      </c>
      <c r="G36" s="3">
        <f t="shared" si="9"/>
        <v>10078</v>
      </c>
      <c r="H36" s="3">
        <f t="shared" si="9"/>
        <v>612</v>
      </c>
      <c r="I36" s="3">
        <f t="shared" si="9"/>
        <v>9466</v>
      </c>
      <c r="J36" s="12"/>
      <c r="K36" s="62"/>
      <c r="M36" s="49"/>
      <c r="T36" s="21" t="s">
        <v>90</v>
      </c>
    </row>
    <row r="37" spans="1:20" s="21" customFormat="1" ht="12.95" customHeight="1">
      <c r="A37" s="63">
        <v>1</v>
      </c>
      <c r="B37" s="64" t="s">
        <v>28</v>
      </c>
      <c r="C37" s="65">
        <v>12</v>
      </c>
      <c r="D37" s="65">
        <v>192</v>
      </c>
      <c r="E37" s="65">
        <f>K37*31</f>
        <v>465</v>
      </c>
      <c r="F37" s="65">
        <v>5</v>
      </c>
      <c r="G37" s="8">
        <f>'[1]01'!I36+'[1]02'!I36+'[1]03'!I36+'[1]04'!I36+'[1]05'!I36+'[1]06'!I36+'[1]07'!I36+'[1]08'!I36+'[1]09'!I36+'[1]10'!I36+'[1]11'!I36+'[1]12'!I36+'[1]13'!I36+'[1]14'!I36+'[1]15'!I36+'[1]16'!I36+'[1]17'!I36+'[1]18'!I36+'[1]19'!I36+'[1]20'!I36+'[1]21'!I36+'[1]22'!I36+'[1]23'!I36+'[1]24'!I36+'[1]25'!I36+'[1]26'!I36+'[1]27'!I36+'[1]28'!I36+'[1]29'!I36+'[1]30'!I36+'[1]31'!I36</f>
        <v>10078</v>
      </c>
      <c r="H37" s="8">
        <f>'[1]01'!E36+'[1]02'!E36+'[1]03'!E36+'[1]04'!E36+'[1]05'!E36+'[1]06'!E36+'[1]07'!E36+'[1]08'!E36+'[1]09'!E36+'[1]10'!E36+'[1]11'!E36+'[1]12'!E36+'[1]13'!E36+'[1]14'!E36+'[1]15'!E36+'[1]16'!E36+'[1]17'!E36+'[1]18'!E36+'[1]19'!E36+'[1]20'!E36+'[1]21'!E36+'[1]22'!E36+'[1]23'!E36+'[1]24'!E36+'[1]25'!E36+'[1]26'!E36+'[1]27'!E36+'[1]28'!E36+'[1]29'!E36+'[1]30'!E36+'[1]31'!E36</f>
        <v>612</v>
      </c>
      <c r="I37" s="8">
        <f>'[1]01'!H36+'[1]02'!H36+'[1]03'!H36+'[1]04'!H36+'[1]05'!H36+'[1]06'!H36+'[1]07'!H36+'[1]08'!H36+'[1]09'!H36+'[1]10'!H36+'[1]11'!H36+'[1]12'!H36+'[1]13'!H36+'[1]14'!H36+'[1]15'!H36+'[1]16'!H36+'[1]17'!H36+'[1]18'!H36+'[1]19'!H36+'[1]20'!H36+'[1]21'!H36+'[1]22'!H36+'[1]23'!H36+'[1]24'!H36+'[1]25'!H36+'[1]26'!H36+'[1]27'!H36+'[1]28'!H36+'[1]29'!H36+'[1]30'!H36+'[1]31'!H36</f>
        <v>9466</v>
      </c>
      <c r="J37" s="9">
        <f t="shared" si="2"/>
        <v>131.61290322580643</v>
      </c>
      <c r="K37" s="66">
        <v>15</v>
      </c>
      <c r="M37" s="49"/>
    </row>
    <row r="38" spans="1:20" s="21" customFormat="1" ht="12.95" customHeight="1">
      <c r="A38" s="61" t="s">
        <v>29</v>
      </c>
      <c r="B38" s="67" t="s">
        <v>30</v>
      </c>
      <c r="C38" s="27">
        <f>C40</f>
        <v>6</v>
      </c>
      <c r="D38" s="27">
        <f>D40</f>
        <v>109</v>
      </c>
      <c r="E38" s="27">
        <f>E40</f>
        <v>124</v>
      </c>
      <c r="F38" s="27">
        <f>F40</f>
        <v>6</v>
      </c>
      <c r="G38" s="3">
        <f>G39+G40</f>
        <v>3063</v>
      </c>
      <c r="H38" s="3">
        <f>H39+H40</f>
        <v>173</v>
      </c>
      <c r="I38" s="3">
        <f>I39+I40</f>
        <v>2887</v>
      </c>
      <c r="J38" s="12"/>
      <c r="K38" s="62"/>
      <c r="M38" s="49"/>
      <c r="Q38" s="21" t="s">
        <v>90</v>
      </c>
    </row>
    <row r="39" spans="1:20" s="21" customFormat="1" ht="12.95" customHeight="1">
      <c r="A39" s="68">
        <v>1</v>
      </c>
      <c r="B39" s="69" t="s">
        <v>31</v>
      </c>
      <c r="C39" s="70">
        <v>3</v>
      </c>
      <c r="D39" s="70">
        <v>61</v>
      </c>
      <c r="E39" s="70">
        <f>K39*31</f>
        <v>62</v>
      </c>
      <c r="F39" s="70">
        <v>3</v>
      </c>
      <c r="G39" s="8">
        <f>'[1]01'!I48+'[1]02'!I48+'[1]03'!I48+'[1]04'!I48+'[1]05'!I48+'[1]06'!I48+'[1]07'!I48+'[1]08'!I48+'[1]09'!I48+'[1]10'!I48+'[1]11'!I48+'[1]12'!I48+'[1]13'!I48+'[1]14'!I48+'[1]15'!I48+'[1]16'!I48+'[1]17'!I48+'[1]18'!I48+'[1]19'!I48+'[1]20'!I48+'[1]21'!I48+'[1]22'!I48+'[1]23'!I48+'[1]24'!I48+'[1]25'!I48+'[1]26'!I48+'[1]27'!I48+'[1]28'!I48+'[1]29'!I48+'[1]30'!I48+'[1]31'!I48</f>
        <v>548</v>
      </c>
      <c r="H39" s="8">
        <f>'[1]01'!E48+'[1]02'!E48+'[1]03'!E48+'[1]04'!E48+'[1]05'!E48+'[1]06'!E48+'[1]07'!E48+'[1]08'!E48+'[1]09'!E48+'[1]10'!E48+'[1]11'!E48+'[1]12'!E48+'[1]13'!E48+'[1]14'!E41+'[1]15'!E48+'[1]16'!E48+'[1]17'!E48+'[1]18'!E48+'[1]19'!E48+'[1]20'!E48+'[1]21'!E48+'[1]22'!E48+'[1]23'!E48+'[1]24'!E48+'[1]25'!E48+'[1]26'!E48+'[1]27'!E48+'[1]28'!E48+'[1]29'!E48+'[1]30'!E48+'[1]31'!E48</f>
        <v>30</v>
      </c>
      <c r="I39" s="8">
        <f>'[1]01'!H48+'[1]02'!H48+'[1]03'!H48+'[1]04'!H48+'[1]05'!H48+'[1]06'!H48+'[1]07'!H48+'[1]08'!H48+'[1]09'!H48+'[1]10'!H48+'[1]11'!H48+'[1]12'!H48+'[1]13'!H48+'[1]14'!H48+'[1]15'!H48+'[1]16'!H48+'[1]17'!H48+'[1]18'!H48+'[1]19'!H48+'[1]20'!H48+'[1]21'!H48+'[1]22'!H48+'[1]23'!H48+'[1]24'!H48+'[1]25'!H48+'[1]26'!H48+'[1]27'!H48+'[1]28'!H48+'[1]29'!H48+'[1]30'!H48+'[1]31'!H48</f>
        <v>517</v>
      </c>
      <c r="J39" s="18">
        <f t="shared" si="2"/>
        <v>48.387096774193552</v>
      </c>
      <c r="K39" s="71">
        <v>2</v>
      </c>
      <c r="M39" s="49"/>
    </row>
    <row r="40" spans="1:20" s="50" customFormat="1" ht="12.95" customHeight="1">
      <c r="A40" s="68">
        <v>2</v>
      </c>
      <c r="B40" s="69" t="s">
        <v>32</v>
      </c>
      <c r="C40" s="70">
        <v>6</v>
      </c>
      <c r="D40" s="70">
        <v>109</v>
      </c>
      <c r="E40" s="70">
        <f>K40*31</f>
        <v>124</v>
      </c>
      <c r="F40" s="70">
        <v>6</v>
      </c>
      <c r="G40" s="8">
        <f>'[1]01'!I49+'[1]02'!I49+'[1]03'!I49+'[1]04'!I49+'[1]05'!I49+'[1]06'!I49+'[1]07'!I49+'[1]08'!I49+'[1]09'!I49+'[1]10'!I49+'[1]11'!I49+'[1]12'!I49+'[1]13'!I49+'[1]14'!I49+'[1]15'!I49+'[1]16'!I49+'[1]17'!I49+'[1]18'!I49+'[1]19'!I49+'[1]20'!I49+'[1]21'!I49+'[1]22'!I49+'[1]23'!I49+'[1]24'!I49+'[1]25'!I49+'[1]26'!I49+'[1]27'!I49+'[1]28'!I49+'[1]29'!I49+'[1]30'!I49+'[1]31'!I49</f>
        <v>2515</v>
      </c>
      <c r="H40" s="8">
        <f>'[1]01'!E49+'[1]02'!E49+'[1]03'!E49+'[1]04'!E49+'[1]05'!E49+'[1]06'!E49+'[1]07'!E49+'[1]08'!E49+'[1]09'!E49+'[1]10'!E49+'[1]11'!E49+'[1]12'!E49+'[1]13'!E49+'[1]14'!E42+'[1]15'!E49+'[1]16'!E49+'[1]17'!E49+'[1]18'!E49+'[1]19'!E49+'[1]20'!E49+'[1]21'!E49+'[1]22'!E49+'[1]23'!E49+'[1]24'!E49+'[1]25'!E49+'[1]26'!E49+'[1]27'!E49+'[1]28'!E49+'[1]29'!E49+'[1]30'!E49+'[1]31'!E49</f>
        <v>143</v>
      </c>
      <c r="I40" s="8">
        <f>'[1]01'!H49+'[1]02'!H49+'[1]03'!H49+'[1]04'!H49+'[1]05'!H49+'[1]06'!H49+'[1]07'!H49+'[1]08'!H49+'[1]09'!H49+'[1]10'!H49+'[1]11'!H49+'[1]12'!H49+'[1]13'!H49+'[1]14'!H49+'[1]15'!H49+'[1]16'!H49+'[1]17'!H49+'[1]18'!H49+'[1]19'!H49+'[1]20'!H49+'[1]21'!H49+'[1]22'!H49+'[1]23'!H49+'[1]24'!H49+'[1]25'!H49+'[1]26'!H49+'[1]27'!H49+'[1]28'!H49+'[1]29'!H49+'[1]30'!H49+'[1]31'!H49</f>
        <v>2370</v>
      </c>
      <c r="J40" s="18">
        <f t="shared" si="2"/>
        <v>115.3225806451613</v>
      </c>
      <c r="K40" s="71">
        <v>4</v>
      </c>
      <c r="L40" s="21"/>
      <c r="M40" s="49"/>
    </row>
    <row r="41" spans="1:20" s="21" customFormat="1" ht="12.95" customHeight="1">
      <c r="A41" s="61" t="s">
        <v>43</v>
      </c>
      <c r="B41" s="67" t="s">
        <v>44</v>
      </c>
      <c r="C41" s="27">
        <f t="shared" ref="C41:I41" si="10">C42</f>
        <v>4</v>
      </c>
      <c r="D41" s="27">
        <f t="shared" si="10"/>
        <v>145</v>
      </c>
      <c r="E41" s="27">
        <f t="shared" si="10"/>
        <v>31</v>
      </c>
      <c r="F41" s="27">
        <f t="shared" si="10"/>
        <v>4</v>
      </c>
      <c r="G41" s="3">
        <f t="shared" si="10"/>
        <v>1334</v>
      </c>
      <c r="H41" s="3">
        <f t="shared" si="10"/>
        <v>46</v>
      </c>
      <c r="I41" s="3">
        <f t="shared" si="10"/>
        <v>1288</v>
      </c>
      <c r="J41" s="12"/>
      <c r="K41" s="62"/>
      <c r="M41" s="49"/>
      <c r="S41" s="21" t="s">
        <v>90</v>
      </c>
    </row>
    <row r="42" spans="1:20" s="21" customFormat="1" ht="12.95" customHeight="1">
      <c r="A42" s="63">
        <v>1</v>
      </c>
      <c r="B42" s="64" t="s">
        <v>45</v>
      </c>
      <c r="C42" s="65">
        <v>4</v>
      </c>
      <c r="D42" s="65">
        <v>145</v>
      </c>
      <c r="E42" s="65">
        <f>K42*31</f>
        <v>31</v>
      </c>
      <c r="F42" s="65">
        <v>4</v>
      </c>
      <c r="G42" s="8">
        <f>'[1]01'!I46+'[1]02'!I46+'[1]03'!I46+'[1]04'!I46+'[1]05'!I46+'[1]06'!I46+'[1]07'!I46+'[1]08'!I46+'[1]09'!I46+'[1]10'!I46+'[1]11'!I46+'[1]12'!I46+'[1]13'!I46+'[1]14'!I46+'[1]15'!I46+'[1]16'!I46+'[1]17'!I46+'[1]18'!I46+'[1]19'!I46+'[1]20'!I46+'[1]21'!I46+'[1]22'!I46+'[1]23'!I46+'[1]24'!I46+'[1]25'!I46+'[1]26'!I46+'[1]27'!I46+'[1]28'!I46+'[1]29'!I46+'[1]30'!I46+'[1]31'!I46</f>
        <v>1334</v>
      </c>
      <c r="H42" s="8">
        <f>'[1]01'!E46+'[1]02'!E46+'[1]03'!E46+'[1]04'!E46+'[1]05'!E46+'[1]06'!E46+'[1]07'!E46+'[1]08'!E46+'[1]09'!E46+'[1]10'!E46+'[1]11'!E46+'[1]12'!E46+'[1]13'!E46+'[1]14'!E46+'[1]15'!E46+'[1]16'!E46+'[1]17'!E46+'[1]18'!E46+'[1]19'!E46+'[1]20'!E46+'[1]21'!E46+'[1]22'!E46+'[1]23'!E46+'[1]24'!E46+'[1]25'!E46+'[1]26'!E46+'[1]27'!E46+'[1]28'!E46+'[1]29'!E46+'[1]30'!E46+'[1]31'!E46</f>
        <v>46</v>
      </c>
      <c r="I42" s="8">
        <f>'[1]01'!H46+'[1]02'!H46+'[1]03'!H46+'[1]04'!H46+'[1]05'!H46+'[1]06'!H46+'[1]07'!H46+'[1]08'!H46+'[1]09'!H46+'[1]10'!H46+'[1]11'!H46+'[1]12'!H46+'[1]13'!H46+'[1]14'!H46+'[1]15'!H46+'[1]16'!H46+'[1]17'!H46+'[1]18'!H46+'[1]19'!H46+'[1]20'!H46+'[1]21'!H46+'[1]22'!H46+'[1]23'!H46+'[1]24'!H46+'[1]25'!H46+'[1]26'!H46+'[1]27'!H46+'[1]28'!H46+'[1]29'!H46+'[1]30'!H46+'[1]31'!H46</f>
        <v>1288</v>
      </c>
      <c r="J42" s="9">
        <f t="shared" si="2"/>
        <v>148.38709677419354</v>
      </c>
      <c r="K42" s="66">
        <v>1</v>
      </c>
      <c r="M42" s="49"/>
    </row>
    <row r="43" spans="1:20" s="21" customFormat="1" ht="12.95" customHeight="1">
      <c r="A43" s="61" t="s">
        <v>46</v>
      </c>
      <c r="B43" s="67" t="s">
        <v>47</v>
      </c>
      <c r="C43" s="27">
        <f t="shared" ref="C43:I43" si="11">C44+C45+C46+C47</f>
        <v>13</v>
      </c>
      <c r="D43" s="27">
        <f t="shared" si="11"/>
        <v>571</v>
      </c>
      <c r="E43" s="27">
        <f t="shared" si="11"/>
        <v>94</v>
      </c>
      <c r="F43" s="27">
        <f t="shared" si="11"/>
        <v>11</v>
      </c>
      <c r="G43" s="3">
        <f t="shared" si="11"/>
        <v>4984</v>
      </c>
      <c r="H43" s="3">
        <f t="shared" si="11"/>
        <v>113</v>
      </c>
      <c r="I43" s="3">
        <f t="shared" si="11"/>
        <v>4758</v>
      </c>
      <c r="J43" s="12"/>
      <c r="K43" s="62"/>
      <c r="M43" s="49"/>
    </row>
    <row r="44" spans="1:20" s="21" customFormat="1" ht="12.95" customHeight="1">
      <c r="A44" s="63">
        <v>1</v>
      </c>
      <c r="B44" s="64" t="s">
        <v>48</v>
      </c>
      <c r="C44" s="65">
        <v>9</v>
      </c>
      <c r="D44" s="65">
        <v>398</v>
      </c>
      <c r="E44" s="65">
        <v>54</v>
      </c>
      <c r="F44" s="65">
        <v>8</v>
      </c>
      <c r="G44" s="17">
        <f>'[1]01'!I38+'[1]01'!I43+'[1]02'!I38+'[1]02'!I43+'[1]03'!I38+'[1]03'!I43+'[1]04'!I38+'[1]04'!I43+'[1]05'!I38+'[1]05'!I43+'[1]06'!I38+'[1]06'!I43+'[1]07'!I38+'[1]07'!I43+'[1]08'!I38+'[1]08'!I43+'[1]09'!I38+'[1]09'!I43+'[1]10'!I38+'[1]10'!I43+'[1]11'!I38+'[1]11'!I43+'[1]12'!I38+'[1]12'!I43+'[1]13'!I38+'[1]13'!I43+'[1]14'!I38+'[1]14'!I43+'[1]15'!I38+'[1]15'!I43+'[1]16'!I38+'[1]16'!I43+'[1]17'!I38+'[1]17'!I43+'[1]18'!I38+'[1]18'!I43+'[1]19'!I38+'[1]19'!I43+'[1]20'!I38+'[1]20'!I43+'[1]21'!I38+'[1]21'!I43+'[1]22'!I38+'[1]22'!I43+'[1]23'!I38+'[1]23'!I43+'[1]24'!I38+'[1]24'!I43+'[1]25'!I38+'[1]25'!I43+'[1]26'!I38+'[1]26'!I43+'[1]27'!I38+'[1]27'!I43+'[1]28'!I38+'[1]28'!I43+'[1]29'!I38+'[1]29'!I43+'[1]30'!I38+'[1]30'!I43+'[1]31'!I38+'[1]31'!I43</f>
        <v>3630</v>
      </c>
      <c r="H44" s="17">
        <f>'[1]01'!E38+'[1]01'!E43+'[1]02'!E38+'[1]02'!E43+'[1]03'!E38+'[1]03'!E43+'[1]04'!E38+'[1]04'!E43+'[1]05'!E38+'[1]05'!E43+'[1]06'!E38+'[1]06'!E43+'[1]07'!E38+'[1]07'!E43+'[1]08'!E38+'[1]08'!E43+'[1]09'!E38+'[1]09'!E43+'[1]10'!E38+'[1]10'!E43+'[1]11'!E38+'[1]11'!E43+'[1]12'!E38+'[1]12'!E43+'[1]13'!E38+'[1]13'!E43+'[1]14'!E38+'[1]14'!E43+'[1]15'!E38+'[1]15'!E43+'[1]16'!E38+'[1]16'!E43+'[1]17'!E38+'[1]17'!E43+'[1]18'!E38+'[1]18'!E43+'[1]19'!E38+'[1]19'!E43+'[1]20'!E38+'[1]20'!E43+'[1]21'!E38+'[1]21'!E43+'[1]22'!E38+'[1]22'!E43+'[1]23'!E38+'[1]23'!E43+'[1]24'!E38+'[1]24'!E43+'[1]25'!E38+'[1]25'!E43+'[1]26'!E38+'[1]26'!E43+'[1]27'!E38+'[1]27'!E43+'[1]28'!E38+'[1]28'!E43+'[1]29'!E38+'[1]29'!E43+'[1]30'!E38+'[1]30'!E43+'[1]31'!E38+'[1]31'!E43</f>
        <v>81</v>
      </c>
      <c r="I44" s="17">
        <f>'[1]01'!H38+'[1]01'!H43+'[1]02'!H38+'[1]02'!H43+'[1]03'!H38+'[1]03'!H43+'[1]04'!H38+'[1]04'!H43+'[1]05'!H38+'[1]05'!H43+'[1]06'!H38+'[1]06'!H43+'[1]07'!H38+'[1]07'!H43+'[1]08'!H38+'[1]08'!H43+'[1]09'!H38+'[1]09'!H43+'[1]10'!H38+'[1]10'!H43+'[1]11'!H38+'[1]11'!H43+'[1]12'!H38+'[1]12'!H43+'[1]13'!H38+'[1]13'!H43+'[1]14'!H38+'[1]14'!H43+'[1]15'!H38+'[1]15'!H43+'[1]16'!H38+'[1]16'!H43+'[1]17'!H38+'[1]17'!H43+'[1]18'!H38+'[1]18'!H43+'[1]19'!H38+'[1]19'!H43+'[1]20'!H38+'[1]20'!H43+'[1]21'!H38+'[1]21'!H43+'[1]22'!H38+'[1]22'!H43+'[1]23'!H38+'[1]23'!H43+'[1]24'!H38+'[1]24'!H43+'[1]25'!H38+'[1]25'!H43+'[1]26'!H38+'[1]26'!H43+'[1]27'!H38+'[1]27'!H43+'[1]28'!H38+'[1]28'!H43+'[1]29'!H38+'[1]29'!H43+'[1]30'!H38+'[1]30'!H43+'[1]31'!H38+'[1]31'!H43</f>
        <v>3468</v>
      </c>
      <c r="J44" s="9">
        <f t="shared" si="2"/>
        <v>150</v>
      </c>
      <c r="K44" s="66">
        <v>2</v>
      </c>
      <c r="M44" s="49"/>
      <c r="O44" s="49"/>
    </row>
    <row r="45" spans="1:20" s="21" customFormat="1" ht="12.95" customHeight="1">
      <c r="A45" s="63">
        <v>2</v>
      </c>
      <c r="B45" s="72" t="s">
        <v>49</v>
      </c>
      <c r="C45" s="65">
        <v>1</v>
      </c>
      <c r="D45" s="65">
        <v>42</v>
      </c>
      <c r="E45" s="65">
        <v>4</v>
      </c>
      <c r="F45" s="65">
        <v>1</v>
      </c>
      <c r="G45" s="17">
        <f>'[1]01'!I39+'[1]02'!I39+'[1]03'!I39+'[1]04'!I39+'[1]05'!I39+'[1]06'!I39+'[1]07'!I39+'[1]08'!I39+'[1]09'!I39+'[1]10'!I39+'[1]11'!I39+'[1]12'!I39+'[1]13'!I39+'[1]14'!I39+'[1]15'!I39+'[1]16'!I39+'[1]17'!I39+'[1]18'!I39+'[1]19'!I39+'[1]20'!I39+'[1]21'!I39+'[1]22'!I39+'[1]23'!I39+'[1]24'!I39+'[1]25'!I39+'[1]26'!I39+'[1]27'!I39+'[1]28'!I39+'[1]29'!I39+'[1]30'!I39+'[1]31'!I39</f>
        <v>504</v>
      </c>
      <c r="H45" s="17">
        <f>'[1]01'!E39+'[1]02'!E39+'[1]03'!E39+'[1]04'!E39+'[1]05'!E39+'[1]06'!E39+'[1]07'!E39+'[1]08'!E39+'[1]09'!E39+'[1]10'!E39+'[1]11'!E39+'[1]12'!E39+'[1]13'!E39+'[1]14'!E39+'[1]15'!E39+'[1]16'!E39+'[1]17'!E39+'[1]18'!E39+'[1]19'!E39+'[1]20'!E39+'[1]21'!E39+'[1]22'!E39+'[1]23'!E39+'[1]24'!E39+'[1]25'!E39+'[1]26'!E39+'[1]27'!E39+'[1]28'!E39+'[1]29'!E39+'[1]30'!E39+'[1]31'!E39</f>
        <v>12</v>
      </c>
      <c r="I45" s="17">
        <f>'[1]01'!H39+'[1]02'!H39+'[1]03'!H39+'[1]04'!H39+'[1]05'!H39+'[1]06'!H39+'[1]07'!H39+'[1]08'!H39+'[1]09'!H39+'[1]10'!H39+'[1]11'!H39+'[1]12'!H39+'[1]13'!H39+'[1]14'!H39+'[1]15'!H39+'[1]16'!H39+'[1]17'!H39+'[1]18'!H39+'[1]19'!H39+'[1]20'!H39+'[1]21'!H39+'[1]22'!H39+'[1]23'!H39+'[1]24'!H39+'[1]25'!H39+'[1]26'!H39+'[1]27'!H39+'[1]28'!H39+'[1]29'!H39+'[1]30'!H39+'[1]31'!H39</f>
        <v>480</v>
      </c>
      <c r="J45" s="9">
        <f t="shared" si="2"/>
        <v>300</v>
      </c>
      <c r="K45" s="73">
        <f>E45/31</f>
        <v>0.12903225806451613</v>
      </c>
      <c r="M45" s="49"/>
      <c r="O45" s="49"/>
    </row>
    <row r="46" spans="1:20" s="21" customFormat="1" ht="12.95" customHeight="1">
      <c r="A46" s="63">
        <v>3</v>
      </c>
      <c r="B46" s="64" t="s">
        <v>50</v>
      </c>
      <c r="C46" s="65">
        <v>2</v>
      </c>
      <c r="D46" s="65">
        <v>84</v>
      </c>
      <c r="E46" s="65">
        <v>30</v>
      </c>
      <c r="F46" s="65">
        <v>1</v>
      </c>
      <c r="G46" s="17">
        <f>'[1]01'!I40+'[1]01'!I44+'[1]02'!I40+'[1]02'!I44+'[1]03'!I40+'[1]03'!I44+'[1]04'!I40+'[1]04'!I44+'[1]05'!I40+'[1]05'!I44+'[1]06'!I40+'[1]06'!I44+'[1]07'!I40+'[1]07'!I44+'[1]08'!I40+'[1]08'!I44+'[1]09'!I40+'[1]09'!I44+'[1]10'!I40+'[1]10'!I44+'[1]11'!I40+'[1]11'!I44+'[1]12'!I40+'[1]12'!I44+'[1]13'!I40+'[1]13'!I44+'[1]14'!I40+'[1]14'!I44+'[1]15'!I40+'[1]15'!I44+'[1]16'!I40+'[1]16'!I44+'[1]17'!I40+'[1]17'!I44+'[1]18'!I40+'[1]18'!I44+'[1]19'!I40+'[1]19'!I44+'[1]20'!I40+'[1]20'!I44+'[1]21'!I40+'[1]21'!I44+'[1]22'!I40+'[1]22'!I44+'[1]23'!I40+'[1]23'!I44+'[1]24'!I40+'[1]24'!I44+'[1]25'!I40+'[1]25'!I44+'[1]26'!I40+'[1]26'!I44+'[1]27'!I40+'[1]27'!I44+'[1]28'!I40+'[1]28'!I44+'[1]29'!I40+'[1]29'!I44+'[1]30'!I40+'[1]30'!I44+'[1]31'!I40+'[1]31'!I44</f>
        <v>756</v>
      </c>
      <c r="H46" s="17">
        <f>'[1]01'!E40+'[1]01'!E44+'[1]02'!E40+'[1]02'!E44+'[1]03'!E40+'[1]03'!E44+'[1]04'!E40+'[1]04'!E44+'[1]05'!E40+'[1]05'!E44+'[1]06'!E40+'[1]06'!E44+'[1]07'!E40+'[1]07'!E44+'[1]08'!E40+'[1]08'!E44+'[1]09'!E40+'[1]09'!E44+'[1]10'!E40+'[1]10'!E44+'[1]11'!E40+'[1]11'!E44+'[1]12'!E40+'[1]12'!E44+'[1]13'!E40+'[1]13'!E44+'[1]14'!E40+'[1]14'!E44+'[1]15'!E40+'[1]15'!E44+'[1]16'!E40+'[1]16'!E44+'[1]17'!E40+'[1]17'!E44+'[1]18'!E40+'[1]18'!E44+'[1]19'!E40+'[1]19'!E44+'[1]20'!E40+'[1]20'!E44+'[1]21'!E40+'[1]21'!E44+'[1]22'!E40+'[1]22'!E44+'[1]23'!E40+'[1]23'!E44+'[1]24'!E40+'[1]24'!E44+'[1]25'!E40+'[1]25'!E44+'[1]26'!E40+'[1]26'!E44+'[1]27'!E40+'[1]27'!E44+'[1]28'!E40+'[1]28'!E44+'[1]29'!E40+'[1]29'!E44+'[1]30'!E40+'[1]30'!E44+'[1]31'!E40+'[1]31'!E44</f>
        <v>18</v>
      </c>
      <c r="I46" s="17">
        <f>'[1]01'!H40+'[1]01'!H44+'[1]02'!H40+'[1]02'!H44+'[1]03'!H40+'[1]03'!H44+'[1]04'!H40+'[1]04'!H44+'[1]05'!H40+'[1]05'!H44+'[1]06'!H40+'[1]06'!H44+'[1]07'!H40+'[1]07'!H44+'[1]08'!H40+'[1]08'!H44+'[1]09'!H40+'[1]09'!H44+'[1]10'!H40+'[1]10'!H44+'[1]11'!H40+'[1]11'!H44+'[1]12'!H40+'[1]12'!H44+'[1]13'!H40+'[1]13'!H44+'[1]14'!H40+'[1]14'!H44+'[1]15'!H40+'[1]15'!H44+'[1]16'!H40+'[1]16'!H44+'[1]17'!H40+'[1]17'!H44+'[1]18'!H40+'[1]18'!H44+'[1]19'!H40+'[1]19'!H44+'[1]20'!H40+'[1]20'!H44+'[1]21'!H40+'[1]21'!H44+'[1]22'!H40+'[1]22'!H44+'[1]23'!H40+'[1]23'!H44+'[1]24'!H40+'[1]24'!H44+'[1]25'!H40+'[1]25'!H44+'[1]26'!H40+'[1]26'!H44+'[1]27'!H40+'[1]27'!H44+'[1]28'!H40+'[1]28'!H44+'[1]29'!H40+'[1]29'!H44+'[1]30'!H40+'[1]30'!H44+'[1]31'!H40+'[1]31'!H44</f>
        <v>720</v>
      </c>
      <c r="J46" s="9">
        <f t="shared" si="2"/>
        <v>60</v>
      </c>
      <c r="K46" s="66">
        <v>1</v>
      </c>
      <c r="M46" s="49"/>
      <c r="O46" s="49"/>
    </row>
    <row r="47" spans="1:20" s="21" customFormat="1" ht="12.95" customHeight="1">
      <c r="A47" s="63">
        <v>4</v>
      </c>
      <c r="B47" s="64" t="s">
        <v>51</v>
      </c>
      <c r="C47" s="65">
        <v>1</v>
      </c>
      <c r="D47" s="65">
        <v>47</v>
      </c>
      <c r="E47" s="65">
        <v>6</v>
      </c>
      <c r="F47" s="65">
        <v>1</v>
      </c>
      <c r="G47" s="8">
        <f>'[1]01'!I41+'[1]02'!I41+'[1]03'!I41+'[1]04'!I41+'[1]05'!I41+'[1]06'!I41+'[1]07'!I41+'[1]08'!I41+'[1]09'!I41+'[1]10'!I41+'[1]11'!I41+'[1]12'!I41+'[1]13'!I41+'[1]14'!I41+'[1]15'!I41+'[1]16'!I41+'[1]17'!I41+'[1]18'!I41+'[1]19'!I41+'[1]20'!I41+'[1]21'!I41+'[1]22'!I41+'[1]23'!I41+'[1]24'!I41+'[1]25'!I41+'[1]26'!I41+'[1]27'!I41+'[1]28'!I41+'[1]29'!I41+'[1]30'!I41+'[1]31'!I41</f>
        <v>94</v>
      </c>
      <c r="H47" s="8">
        <f>'[1]01'!E41+'[1]02'!E41+'[1]03'!E41+'[1]04'!E41+'[1]05'!E41+'[1]06'!E41+'[1]07'!E41+'[1]08'!E41+'[1]09'!E41+'[1]10'!E41+'[1]11'!E41+'[1]12'!E41+'[1]13'!E41+'[1]14'!E41+'[1]15'!E41+'[1]16'!E41+'[1]17'!E41+'[1]18'!E41+'[1]19'!E41+'[1]20'!E41+'[1]21'!E41+'[1]22'!E41+'[1]23'!E41+'[1]24'!E41+'[1]25'!E41+'[1]26'!E41+'[1]27'!E41+'[1]28'!E41+'[1]29'!E41+'[1]30'!E41+'[1]31'!E41</f>
        <v>2</v>
      </c>
      <c r="I47" s="8">
        <f>'[1]01'!H41+'[1]02'!H41+'[1]03'!H41+'[1]04'!H41+'[1]05'!H41+'[1]06'!H41+'[1]07'!H41+'[1]08'!H41+'[1]09'!H41+'[1]10'!H41+'[1]11'!H41+'[1]12'!H41+'[1]13'!H41+'[1]14'!H41+'[1]15'!H41+'[1]16'!H41+'[1]17'!H41+'[1]18'!H41+'[1]19'!H41+'[1]20'!H41+'[1]21'!H41+'[1]22'!H41+'[1]23'!H41+'[1]24'!H41+'[1]25'!H41+'[1]26'!H41+'[1]27'!H41+'[1]28'!H41+'[1]29'!H41+'[1]30'!H41+'[1]31'!H41</f>
        <v>90</v>
      </c>
      <c r="J47" s="9">
        <f t="shared" si="2"/>
        <v>33.333333333333336</v>
      </c>
      <c r="K47" s="73">
        <f>E47/31</f>
        <v>0.19354838709677419</v>
      </c>
      <c r="M47" s="49"/>
      <c r="O47" s="49"/>
    </row>
    <row r="48" spans="1:20" s="21" customFormat="1" ht="12.95" customHeight="1">
      <c r="A48" s="61" t="s">
        <v>52</v>
      </c>
      <c r="B48" s="67" t="s">
        <v>106</v>
      </c>
      <c r="C48" s="27">
        <f t="shared" ref="C48:I48" si="12">C49</f>
        <v>3</v>
      </c>
      <c r="D48" s="27">
        <f t="shared" si="12"/>
        <v>122</v>
      </c>
      <c r="E48" s="27">
        <f t="shared" si="12"/>
        <v>31</v>
      </c>
      <c r="F48" s="27">
        <f t="shared" si="12"/>
        <v>2</v>
      </c>
      <c r="G48" s="3">
        <f t="shared" si="12"/>
        <v>292</v>
      </c>
      <c r="H48" s="3">
        <f t="shared" si="12"/>
        <v>8</v>
      </c>
      <c r="I48" s="3">
        <f t="shared" si="12"/>
        <v>276</v>
      </c>
      <c r="J48" s="12"/>
      <c r="K48" s="62"/>
      <c r="M48" s="49"/>
    </row>
    <row r="49" spans="1:15" s="21" customFormat="1" ht="12.95" customHeight="1">
      <c r="A49" s="63">
        <v>1</v>
      </c>
      <c r="B49" s="64" t="s">
        <v>107</v>
      </c>
      <c r="C49" s="65">
        <v>3</v>
      </c>
      <c r="D49" s="65">
        <v>122</v>
      </c>
      <c r="E49" s="65">
        <f>K49*31</f>
        <v>31</v>
      </c>
      <c r="F49" s="65">
        <v>2</v>
      </c>
      <c r="G49" s="8">
        <f>'[1]01'!I51+'[1]01'!I53+'[1]02'!I51+'[1]02'!I53+'[1]03'!I51+'[1]03'!I53+'[1]04'!I51+'[1]04'!I53+'[1]05'!I51+'[1]05'!I53+'[1]06'!I51+'[1]06'!I53+'[1]07'!I51+'[1]07'!I53+'[1]08'!I51+'[1]08'!I53+'[1]09'!I51+'[1]09'!I53+'[1]10'!I51+'[1]10'!I53+'[1]11'!I51+'[1]11'!I53+'[1]12'!I51+'[1]12'!I53+'[1]13'!I51+'[1]13'!I53+'[1]14'!I51+'[1]14'!I53+'[1]15'!I51+'[1]15'!I53+'[1]16'!I51+'[1]16'!I53+'[1]17'!I51+'[1]17'!I53+'[1]18'!I51+'[1]18'!I53+'[1]19'!I51+'[1]19'!I53+'[1]20'!I51+'[1]20'!I53+'[1]21'!I51+'[1]21'!I53+'[1]22'!I51+'[1]22'!I53+'[1]23'!I51+'[1]23'!I53+'[1]24'!I51+'[1]24'!I53+'[1]25'!I51+'[1]25'!I53+'[1]26'!I51+'[1]26'!I53+'[1]27'!I51+'[1]27'!I53+'[1]28'!I51+'[1]28'!I53+'[1]29'!I51+'[1]29'!I53+'[1]30'!I51+'[1]30'!I53+'[1]31'!I51+'[1]31'!I53</f>
        <v>292</v>
      </c>
      <c r="H49" s="8">
        <f>'[1]01'!E51+'[1]01'!E53+'[1]02'!E51+'[1]02'!E53+'[1]03'!E51+'[1]03'!E53+'[1]04'!E51+'[1]04'!E53+'[1]05'!E51+'[1]05'!E53+'[1]06'!E51+'[1]06'!E53+'[1]07'!E51+'[1]07'!E53+'[1]08'!E51+'[1]08'!E53+'[1]09'!E51+'[1]09'!E53+'[1]10'!E51+'[1]10'!E53+'[1]11'!E51+'[1]11'!E53+'[1]12'!E51+'[1]12'!E53+'[1]13'!E51+'[1]13'!E53+'[1]14'!E51+'[1]14'!E53+'[1]15'!E51+'[1]15'!E53+'[1]16'!E51+'[1]16'!E53+'[1]17'!E51+'[1]17'!E53+'[1]18'!E51+'[1]18'!E53+'[1]19'!E51+'[1]19'!E53+'[1]20'!E51+'[1]20'!E53+'[1]21'!E51+'[1]21'!E53+'[1]22'!E51+'[1]22'!E53+'[1]23'!E51+'[1]23'!E53+'[1]24'!E51+'[1]24'!E53+'[1]25'!E51+'[1]25'!E53+'[1]26'!E51+'[1]26'!E53+'[1]27'!E51+'[1]27'!E53+'[1]28'!E51+'[1]28'!E53+'[1]29'!E51+'[1]29'!E53+'[1]30'!E51+'[1]30'!E53+'[1]31'!E51+'[1]31'!E53</f>
        <v>8</v>
      </c>
      <c r="I49" s="8">
        <f>'[1]01'!H51+'[1]01'!H53+'[1]02'!H51+'[1]02'!H53+'[1]03'!H51+'[1]03'!H53+'[1]04'!H51+'[1]04'!H53+'[1]05'!H51+'[1]05'!H53+'[1]06'!H51+'[1]06'!H53+'[1]07'!H51+'[1]07'!H53+'[1]08'!H51+'[1]08'!H53+'[1]09'!H51+'[1]09'!H53+'[1]10'!H51+'[1]10'!H53+'[1]11'!H51+'[1]11'!H53+'[1]12'!H51+'[1]12'!H53+'[1]13'!H51+'[1]13'!H53+'[1]14'!H51+'[1]14'!H53+'[1]15'!H51+'[1]15'!H53+'[1]16'!H51+'[1]16'!H53+'[1]17'!H51+'[1]17'!H53+'[1]18'!H51+'[1]18'!H53+'[1]19'!H51+'[1]19'!H53+'[1]20'!H51+'[1]20'!H53+'[1]21'!H51+'[1]21'!H53+'[1]22'!H51+'[1]22'!H53+'[1]23'!H51+'[1]23'!H53+'[1]24'!H51+'[1]24'!H53+'[1]25'!H51+'[1]25'!H53+'[1]26'!H51+'[1]26'!H53+'[1]27'!H51+'[1]27'!H53+'[1]28'!H51+'[1]28'!H53+'[1]29'!H51+'[1]29'!H53+'[1]30'!H51+'[1]30'!H53+'[1]31'!H51+'[1]31'!H53</f>
        <v>276</v>
      </c>
      <c r="J49" s="9">
        <f t="shared" si="2"/>
        <v>25.806451612903228</v>
      </c>
      <c r="K49" s="66">
        <v>1</v>
      </c>
      <c r="M49" s="49"/>
      <c r="O49" s="49"/>
    </row>
    <row r="50" spans="1:15" s="21" customFormat="1" ht="15.75">
      <c r="A50" s="61" t="s">
        <v>55</v>
      </c>
      <c r="B50" s="67" t="s">
        <v>59</v>
      </c>
      <c r="C50" s="27">
        <f>C51</f>
        <v>2</v>
      </c>
      <c r="D50" s="27">
        <f>D51</f>
        <v>89</v>
      </c>
      <c r="E50" s="27">
        <f>E51</f>
        <v>5.2700000000000005</v>
      </c>
      <c r="F50" s="27">
        <f>F52</f>
        <v>2</v>
      </c>
      <c r="G50" s="3">
        <f>G52</f>
        <v>45</v>
      </c>
      <c r="H50" s="3">
        <f>H52</f>
        <v>1</v>
      </c>
      <c r="I50" s="3">
        <f>I52</f>
        <v>43</v>
      </c>
      <c r="J50" s="12"/>
      <c r="K50" s="27"/>
      <c r="M50" s="49"/>
    </row>
    <row r="51" spans="1:15" s="21" customFormat="1" ht="16.5" thickBot="1">
      <c r="A51" s="74">
        <v>1</v>
      </c>
      <c r="B51" s="75" t="s">
        <v>60</v>
      </c>
      <c r="C51" s="76">
        <v>2</v>
      </c>
      <c r="D51" s="76">
        <v>89</v>
      </c>
      <c r="E51" s="76">
        <f>K51*31</f>
        <v>5.2700000000000005</v>
      </c>
      <c r="F51" s="77">
        <v>2</v>
      </c>
      <c r="G51" s="8">
        <f>'[1]01'!I55+'[1]02'!I55+'[1]03'!I55+'[1]04'!I55+'[1]05'!I55+'[1]06'!I55+'[1]07'!I55+'[1]08'!I55+'[1]09'!I55+'[1]10'!I55+'[1]11'!I55+'[1]12'!I55+'[1]13'!I55+'[1]14'!I55+'[1]15'!I55+'[1]16'!I55+'[1]17'!I55+'[1]18'!I55+'[1]19'!I55+'[1]20'!I55+'[1]21'!I55+'[1]22'!I55+'[1]23'!I55+'[1]24'!I55+'[1]25'!I55+'[1]26'!I55+'[1]27'!I55+'[1]28'!I55+'[1]29'!I55+'[1]30'!I55+'[1]31'!I55</f>
        <v>520</v>
      </c>
      <c r="H51" s="8">
        <f>'[1]01'!E55+'[1]02'!E55+'[1]03'!E55+'[1]04'!E55+'[1]05'!E55+'[1]06'!E55+'[1]07'!E55+'[1]08'!E55+'[1]09'!E55+'[1]10'!E55+'[1]11'!E55+'[1]12'!E55+'[1]13'!E55+'[1]14'!E55+'[1]15'!E55+'[1]16'!E55+'[1]17'!E55+'[1]18'!E55+'[1]19'!E55+'[1]20'!E55+'[1]21'!E55+'[1]22'!E55+'[1]23'!E55+'[1]24'!E55+'[1]25'!E55+'[1]26'!E55+'[1]27'!E55+'[1]28'!E55+'[1]29'!E55+'[1]30'!E55+'[1]31'!E55</f>
        <v>13</v>
      </c>
      <c r="I51" s="8">
        <f>'[1]01'!H55+'[1]02'!H55+'[1]03'!H55+'[1]04'!H55+'[1]05'!H55+'[1]06'!H55+'[1]07'!H55+'[1]08'!H55+'[1]09'!H55+'[1]10'!H55+'[1]11'!H55+'[1]12'!H55+'[1]13'!H55+'[1]14'!H55+'[1]15'!H55+'[1]16'!H55+'[1]17'!H55+'[1]18'!H55+'[1]19'!H55+'[1]20'!H55+'[1]21'!H55+'[1]22'!H55+'[1]23'!H55+'[1]24'!H55+'[1]25'!H55+'[1]26'!H55+'[1]27'!H55+'[1]28'!H55+'[1]29'!H55+'[1]30'!H55+'[1]31'!H55</f>
        <v>494</v>
      </c>
      <c r="J51" s="78">
        <f>H51/E51%</f>
        <v>246.67931688804552</v>
      </c>
      <c r="K51" s="79">
        <v>0.17</v>
      </c>
      <c r="M51" s="49"/>
      <c r="O51" s="49"/>
    </row>
    <row r="52" spans="1:15" s="21" customFormat="1" ht="17.25" thickTop="1" thickBot="1">
      <c r="A52" s="80">
        <v>2</v>
      </c>
      <c r="B52" s="81" t="s">
        <v>61</v>
      </c>
      <c r="C52" s="76">
        <v>1</v>
      </c>
      <c r="D52" s="76">
        <v>47</v>
      </c>
      <c r="E52" s="76">
        <v>3</v>
      </c>
      <c r="F52" s="76">
        <v>2</v>
      </c>
      <c r="G52" s="8">
        <f>'[1]01'!I57+'[1]02'!I57+'[1]03'!I57+'[1]04'!I57+'[1]05'!I57+'[1]06'!I57+'[1]07'!I57+'[1]08'!I57+'[1]09'!I57+'[1]10'!I57+'[1]11'!I57+'[1]12'!I57+'[1]13'!I57+'[1]14'!I57+'[1]15'!I57+'[1]16'!I57+'[1]17'!I57+'[1]18'!I57+'[1]19'!I57+'[1]20'!I57+'[1]21'!I57+'[1]22'!I57+'[1]23'!I57+'[1]24'!I57+'[1]25'!I57+'[1]26'!I57+'[1]27'!I57+'[1]28'!I57+'[1]29'!I57+'[1]30'!I57+'[1]31'!I57</f>
        <v>45</v>
      </c>
      <c r="H52" s="8">
        <f>'[1]01'!E57+'[1]02'!E57+'[1]03'!E57+'[1]04'!E57+'[1]05'!E57+'[1]06'!E57+'[1]07'!E57+'[1]08'!E57+'[1]09'!E57+'[1]10'!E57+'[1]11'!E57+'[1]12'!E56+'[1]13'!E57+'[1]14'!E57+'[1]15'!E57+'[1]16'!E57+'[1]17'!E57+'[1]18'!E57+'[1]19'!E57+'[1]20'!E57+'[1]21'!E57+'[1]22'!E57+'[1]23'!E57+'[1]24'!E57+'[1]25'!E57+'[1]26'!E57+'[1]27'!E57+'[1]28'!E57+'[1]29'!E57+'[1]30'!E57+'[1]31'!E57</f>
        <v>1</v>
      </c>
      <c r="I52" s="8">
        <f>'[1]01'!H57+'[1]02'!H57+'[1]03'!H57+'[1]04'!H57+'[1]05'!H57+'[1]06'!H57+'[1]07'!H57+'[1]08'!H57+'[1]09'!H57+'[1]10'!H57+'[1]11'!H57+'[1]12'!H57+'[1]13'!H57+'[1]14'!H57+'[1]15'!H57+'[1]16'!H57+'[1]17'!H57+'[1]18'!H57+'[1]19'!H57+'[1]20'!H57+'[1]21'!H57+'[1]22'!H57+'[1]23'!H57+'[1]24'!H57+'[1]25'!H57+'[1]26'!H57+'[1]27'!H57+'[1]28'!H57+'[1]29'!H57+'[1]30'!H57+'[1]31'!H57</f>
        <v>43</v>
      </c>
      <c r="J52" s="39">
        <f t="shared" si="2"/>
        <v>33.333333333333336</v>
      </c>
      <c r="K52" s="79"/>
      <c r="M52" s="49"/>
      <c r="O52" s="49"/>
    </row>
    <row r="53" spans="1:15" ht="16.5" thickTop="1">
      <c r="A53" s="47"/>
      <c r="B53" s="47"/>
      <c r="C53" s="47"/>
      <c r="D53" s="47"/>
      <c r="E53" s="47"/>
      <c r="F53" s="47"/>
      <c r="G53" s="117" t="s">
        <v>108</v>
      </c>
      <c r="H53" s="117"/>
      <c r="I53" s="117"/>
      <c r="J53" s="117"/>
      <c r="K53" s="117"/>
    </row>
    <row r="54" spans="1:15" ht="15.75">
      <c r="A54" s="47"/>
      <c r="B54" s="56" t="s">
        <v>94</v>
      </c>
      <c r="C54" s="47"/>
      <c r="D54" s="47"/>
      <c r="E54" s="47"/>
      <c r="F54" s="47"/>
      <c r="G54" s="118" t="s">
        <v>95</v>
      </c>
      <c r="H54" s="118"/>
      <c r="I54" s="118"/>
      <c r="J54" s="118"/>
      <c r="K54" s="118"/>
      <c r="L54" t="s">
        <v>90</v>
      </c>
    </row>
    <row r="55" spans="1:15" ht="15.75">
      <c r="A55" s="47"/>
      <c r="B55" s="57" t="s">
        <v>96</v>
      </c>
      <c r="C55" s="52"/>
      <c r="D55" s="47"/>
      <c r="E55" s="47"/>
      <c r="F55" s="47"/>
      <c r="G55" s="47"/>
      <c r="H55" s="47"/>
      <c r="I55" s="47"/>
      <c r="J55" s="47"/>
      <c r="K55" s="48"/>
    </row>
    <row r="56" spans="1:15">
      <c r="A56" s="47"/>
      <c r="B56" s="47" t="s">
        <v>97</v>
      </c>
      <c r="C56" s="47"/>
      <c r="D56" s="47"/>
      <c r="E56" s="47"/>
      <c r="F56" s="47"/>
      <c r="G56" s="47"/>
      <c r="H56" s="47"/>
      <c r="I56" s="82"/>
      <c r="J56" s="47"/>
      <c r="K56" s="48"/>
      <c r="L56" t="s">
        <v>90</v>
      </c>
    </row>
    <row r="57" spans="1:15">
      <c r="A57" s="47"/>
      <c r="B57" t="s">
        <v>98</v>
      </c>
      <c r="C57" s="47"/>
      <c r="D57" s="47"/>
      <c r="E57" s="47"/>
      <c r="F57" s="47"/>
      <c r="G57" s="47"/>
      <c r="H57" s="47"/>
      <c r="I57" s="82"/>
      <c r="J57" s="47"/>
      <c r="K57" s="48"/>
    </row>
    <row r="58" spans="1:15">
      <c r="B58" s="47" t="s">
        <v>109</v>
      </c>
      <c r="I58" t="s">
        <v>90</v>
      </c>
    </row>
  </sheetData>
  <mergeCells count="16">
    <mergeCell ref="D1:K1"/>
    <mergeCell ref="D2:K2"/>
    <mergeCell ref="A4:K4"/>
    <mergeCell ref="G53:K53"/>
    <mergeCell ref="G54:K54"/>
    <mergeCell ref="A3:C3"/>
    <mergeCell ref="A6:K6"/>
    <mergeCell ref="A8:K8"/>
    <mergeCell ref="A10:A11"/>
    <mergeCell ref="B10:B11"/>
    <mergeCell ref="C10:E10"/>
    <mergeCell ref="F10:I10"/>
    <mergeCell ref="J10:J11"/>
    <mergeCell ref="K10:K11"/>
    <mergeCell ref="A1:C1"/>
    <mergeCell ref="A2:C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64"/>
  <sheetViews>
    <sheetView topLeftCell="A28" workbookViewId="0">
      <selection activeCell="G38" sqref="G38"/>
    </sheetView>
  </sheetViews>
  <sheetFormatPr defaultRowHeight="15"/>
  <cols>
    <col min="1" max="1" width="4.85546875" customWidth="1"/>
    <col min="2" max="2" width="38.5703125" customWidth="1"/>
    <col min="7" max="7" width="8.7109375" bestFit="1" customWidth="1"/>
    <col min="8" max="8" width="9.7109375" bestFit="1" customWidth="1"/>
    <col min="9" max="9" width="10.7109375" customWidth="1"/>
    <col min="10" max="10" width="9.28515625" customWidth="1"/>
    <col min="11" max="11" width="13" customWidth="1"/>
  </cols>
  <sheetData>
    <row r="1" spans="1:14" s="21" customFormat="1" ht="15.75">
      <c r="A1" s="113" t="s">
        <v>100</v>
      </c>
      <c r="B1" s="113"/>
      <c r="C1" s="113"/>
      <c r="D1" s="113" t="s">
        <v>85</v>
      </c>
      <c r="E1" s="113"/>
      <c r="F1" s="113"/>
      <c r="G1" s="113"/>
      <c r="H1" s="113"/>
      <c r="I1" s="113"/>
      <c r="J1" s="113"/>
      <c r="K1" s="113"/>
    </row>
    <row r="2" spans="1:14" s="42" customFormat="1" ht="18.75">
      <c r="A2" s="129" t="s">
        <v>101</v>
      </c>
      <c r="B2" s="129"/>
      <c r="C2" s="129"/>
      <c r="D2" s="114" t="s">
        <v>87</v>
      </c>
      <c r="E2" s="114"/>
      <c r="F2" s="114"/>
      <c r="G2" s="114"/>
      <c r="H2" s="114"/>
      <c r="I2" s="114"/>
      <c r="J2" s="114"/>
      <c r="K2" s="114"/>
    </row>
    <row r="3" spans="1:14" ht="18.75">
      <c r="A3" s="119" t="s">
        <v>88</v>
      </c>
      <c r="B3" s="119"/>
      <c r="C3" s="119"/>
      <c r="D3" s="46"/>
      <c r="E3" s="46"/>
      <c r="F3" s="46"/>
      <c r="G3" s="46"/>
      <c r="H3" s="46"/>
      <c r="I3" s="46"/>
      <c r="J3" s="46"/>
      <c r="K3" s="46"/>
    </row>
    <row r="4" spans="1:14" ht="20.25">
      <c r="A4" s="115" t="s">
        <v>89</v>
      </c>
      <c r="B4" s="115"/>
      <c r="C4" s="115"/>
      <c r="D4" s="115"/>
      <c r="E4" s="115"/>
      <c r="F4" s="115"/>
      <c r="G4" s="115"/>
      <c r="H4" s="115"/>
      <c r="I4" s="115"/>
      <c r="J4" s="115"/>
      <c r="K4" s="115"/>
      <c r="L4" t="s">
        <v>90</v>
      </c>
    </row>
    <row r="5" spans="1:14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</row>
    <row r="6" spans="1:14" ht="15.75">
      <c r="A6" s="120" t="s">
        <v>132</v>
      </c>
      <c r="B6" s="120"/>
      <c r="C6" s="120"/>
      <c r="D6" s="120"/>
      <c r="E6" s="120"/>
      <c r="F6" s="120"/>
      <c r="G6" s="120"/>
      <c r="H6" s="120"/>
      <c r="I6" s="120"/>
      <c r="J6" s="120"/>
      <c r="K6" s="120"/>
    </row>
    <row r="7" spans="1:14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</row>
    <row r="8" spans="1:14" ht="15.75">
      <c r="A8" s="120" t="s">
        <v>92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</row>
    <row r="9" spans="1:14" ht="15.75" thickBot="1">
      <c r="A9" s="47"/>
      <c r="B9" s="47"/>
      <c r="C9" s="47"/>
      <c r="D9" s="47"/>
      <c r="E9" s="47"/>
      <c r="F9" s="47"/>
      <c r="G9" s="47"/>
      <c r="H9" s="47"/>
      <c r="I9" s="47"/>
      <c r="J9" s="47"/>
      <c r="K9" s="48"/>
    </row>
    <row r="10" spans="1:14" ht="15.75" thickTop="1">
      <c r="A10" s="121" t="s">
        <v>33</v>
      </c>
      <c r="B10" s="123" t="s">
        <v>34</v>
      </c>
      <c r="C10" s="123" t="s">
        <v>35</v>
      </c>
      <c r="D10" s="123"/>
      <c r="E10" s="123"/>
      <c r="F10" s="123" t="s">
        <v>36</v>
      </c>
      <c r="G10" s="123"/>
      <c r="H10" s="123"/>
      <c r="I10" s="123"/>
      <c r="J10" s="125" t="s">
        <v>37</v>
      </c>
      <c r="K10" s="127" t="s">
        <v>38</v>
      </c>
    </row>
    <row r="11" spans="1:14" ht="57">
      <c r="A11" s="122"/>
      <c r="B11" s="124"/>
      <c r="C11" s="20" t="s">
        <v>39</v>
      </c>
      <c r="D11" s="20" t="s">
        <v>40</v>
      </c>
      <c r="E11" s="20" t="s">
        <v>41</v>
      </c>
      <c r="F11" s="20" t="s">
        <v>39</v>
      </c>
      <c r="G11" s="20" t="s">
        <v>40</v>
      </c>
      <c r="H11" s="20" t="s">
        <v>41</v>
      </c>
      <c r="I11" s="20" t="s">
        <v>42</v>
      </c>
      <c r="J11" s="126"/>
      <c r="K11" s="128"/>
    </row>
    <row r="12" spans="1:14" s="21" customFormat="1" ht="15.75">
      <c r="A12" s="61" t="s">
        <v>0</v>
      </c>
      <c r="B12" s="2" t="s">
        <v>1</v>
      </c>
      <c r="C12" s="27">
        <f t="shared" ref="C12:I12" si="0">C13+C14+C15+C16+C17+C18+C19</f>
        <v>122</v>
      </c>
      <c r="D12" s="27">
        <f t="shared" si="0"/>
        <v>2290</v>
      </c>
      <c r="E12" s="27">
        <f t="shared" si="0"/>
        <v>1798</v>
      </c>
      <c r="F12" s="27">
        <f t="shared" si="0"/>
        <v>111</v>
      </c>
      <c r="G12" s="3">
        <f t="shared" si="0"/>
        <v>33013</v>
      </c>
      <c r="H12" s="3">
        <f t="shared" si="0"/>
        <v>1950</v>
      </c>
      <c r="I12" s="3">
        <f t="shared" si="0"/>
        <v>31032</v>
      </c>
      <c r="J12" s="4"/>
      <c r="K12" s="62"/>
      <c r="M12" s="49"/>
      <c r="N12" s="49"/>
    </row>
    <row r="13" spans="1:14" s="21" customFormat="1" ht="15.75">
      <c r="A13" s="63">
        <v>1</v>
      </c>
      <c r="B13" s="64" t="s">
        <v>2</v>
      </c>
      <c r="C13" s="65">
        <v>33</v>
      </c>
      <c r="D13" s="65">
        <v>537</v>
      </c>
      <c r="E13" s="65">
        <f>K13*31</f>
        <v>744</v>
      </c>
      <c r="F13" s="65">
        <v>28</v>
      </c>
      <c r="G13" s="8">
        <f>'[10]01'!I9+'[10]02'!I9+'[10]03'!I9+'[10]04'!I9+'[10]05'!I9+'[10]06'!I9+'[10]07'!I9+'[10]08'!I9+'[10]09'!I9+'[10]10'!I9+'[10]11'!I9+'[10]12'!I9+'[10]13'!I9+'[10]14'!I9+'[10]15'!I9+'[10]16'!I9+'[10]17'!I9+'[10]18'!I9+'[10]19'!I9+'[10]20'!I9+'[10]21'!I9+'[10]22'!I9+'[10]23'!I9+'[10]24'!I9+'[10]25'!I9+'[10]26'!I9+'[10]27'!I9+'[10]28'!I9+'[10]29'!I9+'[10]30'!I9+'[10]31'!I9+'[10]01'!I14+'[10]02'!I14+'[10]03'!I14+'[10]04'!I14+'[10]05'!I14+'[10]06'!I14+'[10]07'!I14+'[10]08'!I14+'[10]09'!I14+'[10]10'!I14+'[10]11'!I14+'[10]12'!I14+'[10]13'!I14+'[10]14'!I14+'[10]15'!I14+'[10]16'!I14+'[10]17'!I14+'[10]18'!I14+'[10]19'!I14+'[10]20'!I14+'[10]21'!I14+'[10]22'!I14+'[10]23'!I14+'[10]24'!I14+'[10]25'!I14+'[10]26'!I14+'[10]27'!I14+'[10]28'!I14+'[10]29'!I14+'[10]30'!I14+'[10]31'!I14</f>
        <v>13367</v>
      </c>
      <c r="H13" s="8">
        <f>'[10]01'!E9+'[10]01'!E14+'[10]02'!E9+'[10]02'!E14+'[10]03'!E9+'[10]03'!E14+'[10]04'!E9+'[10]04'!E14+'[10]05'!E9+'[10]05'!E14+'[10]06'!E9+'[10]06'!E14+'[10]07'!E9+'[10]07'!E14+'[10]08'!E9+'[10]08'!E14+'[10]09'!E9+'[10]09'!E14+'[10]10'!E9+'[10]10'!E14+'[10]11'!E9+'[10]11'!E14+'[10]12'!E9+'[10]12'!E14+'[10]13'!E9+'[10]13'!E14+'[10]14'!E9+'[10]14'!E14+'[10]15'!E9+'[10]15'!E14+'[10]16'!E9+'[10]16'!E14+'[10]17'!E9+'[10]17'!E14+'[10]18'!E9+'[10]18'!E14+'[10]19'!E9+'[10]19'!E14+'[10]20'!E9+'[10]20'!E14+'[10]21'!E9+'[10]21'!E14+'[10]22'!E9+'[10]22'!E14+'[10]23'!E9+'[10]23'!E14+'[10]24'!E9+'[10]24'!E14+'[10]25'!E9+'[10]25'!E14+'[10]26'!E9+'[10]26'!E14+'[10]27'!E9+'[10]27'!E14+'[10]28'!E9+'[10]28'!E14+'[10]29'!E9+'[10]29'!E14+'[10]30'!E9+'[10]30'!E14+'[10]31'!E9+'[10]31'!E14</f>
        <v>818</v>
      </c>
      <c r="I13" s="8">
        <f>'[10]01'!H14+'[10]02'!H14+'[10]03'!H14+'[10]04'!H14+'[10]05'!H14+'[10]06'!H14+'[10]07'!H14+'[10]08'!H14+'[10]09'!H14+'[10]10'!H14+'[10]11'!H14+'[10]12'!H14+'[10]13'!H14+'[10]14'!H14+'[10]15'!H14+'[10]16'!H14+'[10]17'!H14+'[10]18'!H14+'[10]19'!H14+'[10]20'!H14+'[10]21'!H14+'[10]22'!H14+'[10]23'!H14+'[10]24'!H14+'[10]25'!H14+'[10]26'!H14+'[10]27'!H14+'[10]28'!H14+'[10]29'!H14+'[10]30'!H14+'[10]31'!H14+'[10]01'!H9+'[10]02'!H9+'[10]03'!H9+'[10]04'!H9+'[10]05'!H9+'[10]06'!H9+'[10]07'!H9+'[10]08'!H9+'[10]09'!H9+'[10]10'!H9+'[10]11'!H9+'[10]12'!H9+'[10]13'!H9+'[10]14'!H9+'[10]15'!H9+'[10]16'!H9+'[10]17'!H9+'[10]18'!H9+'[10]19'!H9+'[10]20'!H9+'[10]21'!H9+'[10]22'!H9+'[10]23'!H9+'[10]24'!H9+'[10]25'!H9+'[10]26'!H9+'[10]27'!H9+'[10]28'!H9+'[10]29'!H9+'[10]30'!H9+'[10]31'!H9</f>
        <v>12549</v>
      </c>
      <c r="J13" s="9">
        <f>H13/E13%</f>
        <v>109.94623655913978</v>
      </c>
      <c r="K13" s="66">
        <v>24</v>
      </c>
      <c r="M13" s="49"/>
      <c r="N13" s="49"/>
    </row>
    <row r="14" spans="1:14" s="21" customFormat="1" ht="15.75">
      <c r="A14" s="63">
        <v>2</v>
      </c>
      <c r="B14" s="64" t="s">
        <v>3</v>
      </c>
      <c r="C14" s="65">
        <v>42</v>
      </c>
      <c r="D14" s="65">
        <v>915</v>
      </c>
      <c r="E14" s="65">
        <f t="shared" ref="E14:E42" si="1">K14*31</f>
        <v>434</v>
      </c>
      <c r="F14" s="65">
        <v>40</v>
      </c>
      <c r="G14" s="8">
        <f>'[10]01'!I10+'[10]02'!I10+'[10]03'!I10+'[10]04'!I10+'[10]05'!I10+'[10]06'!I10+'[10]07'!I10+'[10]08'!I10+'[10]09'!I10+'[10]10'!I10+'[10]11'!I10+'[10]12'!I10+'[10]13'!I10+'[10]14'!I10+'[10]15'!I10+'[10]16'!I10+'[10]17'!I10+'[10]18'!I10+'[10]19'!I10+'[10]20'!I10+'[10]21'!I10+'[10]22'!I10+'[10]23'!I10+'[10]24'!I10+'[10]25'!I10+'[10]26'!I10+'[10]27'!I10+'[10]28'!I10+'[10]29'!I10+'[10]30'!I10+'[10]31'!I10+'[10]01'!I15+'[10]02'!I15+'[10]03'!I15+'[10]04'!I15+'[10]05'!I15+'[10]06'!I15+'[10]07'!I15+'[10]08'!I15+'[10]09'!I15+'[10]10'!I15+'[10]11'!I15+'[10]12'!I15+'[10]13'!I15+'[10]14'!I15+'[10]15'!I15+'[10]16'!I15+'[10]17'!I15+'[10]18'!I15+'[10]19'!I15+'[10]20'!I15+'[10]21'!I15+'[10]22'!I15+'[10]23'!I15+'[10]24'!I15+'[10]25'!I15+'[10]26'!I15+'[10]27'!I15+'[10]28'!I15+'[10]29'!I15+'[10]30'!I15+'[10]31'!I15</f>
        <v>7995</v>
      </c>
      <c r="H14" s="8">
        <f>'[10]01'!E10+'[10]01'!E15+'[10]02'!E10+'[10]02'!E15+'[10]03'!E10+'[10]03'!E15+'[10]04'!E10+'[10]04'!E15+'[10]05'!E10+'[10]05'!E15+'[10]06'!E10+'[10]06'!E15+'[10]07'!E10+'[10]07'!E15+'[10]08'!E10+'[10]08'!E15+'[10]09'!E10+'[10]09'!E15+'[10]10'!E10+'[10]10'!E15+'[10]11'!E10+'[10]11'!E15+'[10]12'!E10+'[10]12'!E15+'[10]13'!E10+'[10]13'!E15+'[10]14'!E10+'[10]14'!E15+'[10]15'!E10+'[10]15'!E15+'[10]16'!E10+'[10]16'!E15+'[10]17'!E10+'[10]17'!E15+'[10]18'!E10+'[10]18'!E15+'[10]19'!E10+'[10]19'!E15+'[10]20'!E10+'[10]20'!E15+'[10]21'!E10+'[10]21'!E15+'[10]22'!E10+'[10]22'!E15+'[10]23'!E10+'[10]23'!E15+'[10]24'!E10+'[10]24'!E15+'[10]25'!E10+'[10]25'!E15+'[10]26'!E10+'[10]26'!E15+'[10]27'!E10+'[10]27'!E15+'[10]28'!E10+'[10]28'!E15+'[10]29'!E10+'[10]29'!E15+'[10]30'!E10+'[10]30'!E15+'[10]31'!E10+'[10]31'!E15</f>
        <v>441</v>
      </c>
      <c r="I14" s="8">
        <f>'[10]01'!H15+'[10]02'!H15+'[10]03'!H15+'[10]04'!H15+'[10]05'!H15+'[10]06'!H15+'[10]07'!H15+'[10]08'!H15+'[10]09'!H15+'[10]10'!H15+'[10]11'!H15+'[10]12'!H15+'[10]13'!H15+'[10]14'!H15+'[10]15'!H15+'[10]16'!H15+'[10]17'!H15+'[10]18'!H15+'[10]19'!H15+'[10]20'!H15+'[10]21'!H15+'[10]22'!H15+'[10]23'!H15+'[10]24'!H15+'[10]25'!H15+'[10]26'!H15+'[10]27'!H15+'[10]28'!H15+'[10]29'!H15+'[10]30'!H15+'[10]31'!H15+'[10]01'!H10+'[10]02'!H10+'[10]03'!H10+'[10]04'!H10+'[10]05'!H10+'[10]06'!H10+'[10]07'!H10+'[10]08'!H10+'[10]09'!H10+'[10]10'!H10+'[10]11'!H10+'[10]12'!H10+'[10]13'!H10+'[10]14'!H10+'[10]15'!H10+'[10]16'!H10+'[10]17'!H10+'[10]18'!H10+'[10]19'!H10+'[10]20'!H10+'[10]21'!H10+'[10]22'!H10+'[10]23'!H10+'[10]24'!H10+'[10]25'!H10+'[10]26'!H10+'[10]27'!H10+'[10]28'!H10+'[10]29'!H10+'[10]30'!H10+'[10]31'!H10</f>
        <v>7554</v>
      </c>
      <c r="J14" s="9">
        <f t="shared" ref="J14:J46" si="2">H14/E14%</f>
        <v>101.61290322580645</v>
      </c>
      <c r="K14" s="66">
        <v>14</v>
      </c>
      <c r="M14" s="49"/>
      <c r="N14" s="49"/>
    </row>
    <row r="15" spans="1:14" s="21" customFormat="1" ht="15.75">
      <c r="A15" s="63">
        <v>3</v>
      </c>
      <c r="B15" s="64" t="s">
        <v>4</v>
      </c>
      <c r="C15" s="65">
        <v>39</v>
      </c>
      <c r="D15" s="65">
        <v>662</v>
      </c>
      <c r="E15" s="65">
        <f t="shared" si="1"/>
        <v>496</v>
      </c>
      <c r="F15" s="65">
        <v>35</v>
      </c>
      <c r="G15" s="8">
        <f>'[10]01'!I11+'[10]02'!I11+'[10]03'!I11+'[10]04'!I11+'[10]05'!I11+'[10]06'!I11+'[10]07'!I11+'[10]08'!I11+'[10]09'!I11+'[10]10'!I11+'[10]11'!I11+'[10]12'!I11+'[10]13'!I11+'[10]14'!I11+'[10]15'!I11+'[10]16'!I11+'[10]17'!I11+'[10]18'!I11+'[10]19'!I11+'[10]20'!I11+'[10]21'!I11+'[10]22'!I11+'[10]23'!I11+'[10]24'!I11+'[10]25'!I11+'[10]26'!I11+'[10]27'!I11+'[10]28'!I11+'[10]29'!I11+'[10]30'!I11+'[10]31'!I11+'[10]01'!I16+'[10]02'!I16+'[10]03'!I16+'[10]04'!I16+'[10]05'!I16+'[10]06'!I16+'[10]07'!I16+'[10]08'!I16+'[10]09'!I16+'[10]10'!I16+'[10]11'!I16+'[10]12'!I16+'[10]13'!I16+'[10]14'!I16+'[10]15'!I16+'[10]16'!I16+'[10]17'!I16+'[10]18'!I16+'[10]19'!I16+'[10]20'!I16+'[10]21'!I16+'[10]22'!I16+'[10]23'!I16+'[10]24'!I16+'[10]25'!I16+'[10]26'!I16+'[10]27'!I16+'[10]28'!I16+'[10]29'!I16+'[10]30'!I16+'[10]31'!I16</f>
        <v>9069</v>
      </c>
      <c r="H15" s="8">
        <f>'[10]01'!E11+'[10]01'!E16+'[10]02'!E11+'[10]02'!E16+'[10]03'!E11+'[10]03'!E16+'[10]04'!E11+'[10]04'!E16+'[10]05'!E11+'[10]05'!E16+'[10]06'!E11+'[10]06'!E16+'[10]07'!E11+'[10]07'!E16+'[10]08'!E11+'[10]08'!E16+'[10]09'!E11+'[10]09'!E16+'[10]10'!E11+'[10]10'!E16+'[10]11'!E11+'[10]11'!E16+'[10]12'!E11+'[10]12'!E16+'[10]13'!E11+'[10]13'!E16+'[10]14'!E11+'[10]14'!E16+'[10]15'!E11+'[10]15'!E16+'[10]16'!E11+'[10]16'!E16+'[10]17'!E11+'[10]17'!E16+'[10]18'!E11+'[10]18'!E16+'[10]19'!E11+'[10]19'!E16+'[10]20'!E11+'[10]20'!E16+'[10]21'!E11+'[10]21'!E16+'[10]22'!E11+'[10]22'!E16+'[10]23'!E11+'[10]23'!E16+'[10]24'!E11+'[10]24'!E16+'[10]25'!E11+'[10]25'!E16+'[10]26'!E11+'[10]26'!E16+'[10]27'!E11+'[10]27'!E16+'[10]28'!E11+'[10]28'!E16+'[10]29'!E11+'[10]29'!E16+'[10]30'!E11+'[10]30'!E16+'[10]31'!E11+'[10]31'!E16</f>
        <v>566</v>
      </c>
      <c r="I15" s="8">
        <f>'[10]01'!H16+'[10]02'!H16+'[10]03'!H16+'[10]04'!H16+'[10]05'!H16+'[10]06'!H16+'[10]07'!H16+'[10]08'!H16+'[10]09'!H16+'[10]10'!H16+'[10]11'!H16+'[10]12'!H16+'[10]13'!H16+'[10]14'!H16+'[10]15'!H16+'[10]16'!H16+'[10]17'!H16+'[10]18'!H16+'[10]19'!H16+'[10]20'!H16+'[10]21'!H16+'[10]22'!H16+'[10]23'!H16+'[10]24'!H16+'[10]25'!H16+'[10]26'!H16+'[10]27'!H16+'[10]28'!H16+'[10]29'!H16+'[10]30'!H16+'[10]31'!H16+'[10]01'!H11+'[10]02'!H11+'[10]03'!H11+'[10]04'!H11+'[10]05'!H11+'[10]06'!H11+'[10]07'!H11+'[10]08'!H11+'[10]09'!H11+'[10]10'!H11+'[10]11'!H11+'[10]12'!H11+'[10]13'!H11+'[10]14'!H11+'[10]15'!H11+'[10]16'!H11+'[10]17'!H11+'[10]18'!H11+'[10]19'!H11+'[10]20'!H11+'[10]21'!H11+'[10]22'!H11+'[10]23'!H11+'[10]24'!H11+'[10]25'!H11+'[10]26'!H11+'[10]27'!H11+'[10]28'!H11+'[10]29'!H11+'[10]30'!H11+'[10]31'!H11</f>
        <v>8503</v>
      </c>
      <c r="J15" s="9">
        <f t="shared" si="2"/>
        <v>114.11290322580645</v>
      </c>
      <c r="K15" s="66">
        <v>16</v>
      </c>
      <c r="M15" s="49"/>
      <c r="N15" s="49"/>
    </row>
    <row r="16" spans="1:14" s="21" customFormat="1" ht="15.75">
      <c r="A16" s="63">
        <v>4</v>
      </c>
      <c r="B16" s="64" t="s">
        <v>5</v>
      </c>
      <c r="C16" s="65">
        <v>3</v>
      </c>
      <c r="D16" s="65">
        <v>96</v>
      </c>
      <c r="E16" s="65">
        <f t="shared" si="1"/>
        <v>31</v>
      </c>
      <c r="F16" s="65">
        <v>3</v>
      </c>
      <c r="G16" s="8">
        <f>'[10]01'!I12+'[10]02'!I12+'[10]03'!I12+'[10]04'!I12+'[10]05'!I12+'[10]06'!I12+'[10]07'!I12+'[10]08'!I12+'[10]09'!I12+'[10]10'!I12+'[10]11'!I12+'[10]12'!I12+'[10]13'!I12+'[10]14'!I12+'[10]15'!I12+'[10]16'!I12+'[10]17'!I12+'[10]18'!I12+'[10]19'!I12+'[10]20'!I12+'[10]21'!I12+'[10]22'!I12+'[10]23'!I12+'[10]24'!I12+'[10]25'!I12+'[10]26'!I12+'[10]27'!I12+'[10]28'!I12+'[10]29'!I12+'[10]30'!I12+'[10]31'!I12</f>
        <v>1078</v>
      </c>
      <c r="H16" s="8">
        <f>'[10]01'!E12+'[10]02'!E12+'[10]03'!E12+'[10]04'!E12+'[10]05'!E12+'[10]06'!E12+'[10]07'!E12+'[10]08'!E12+'[10]09'!E12+'[10]10'!E12+'[10]11'!E12+'[10]12'!E12+'[10]13'!E12+'[10]14'!E12+'[10]15'!E12+'[10]16'!E12+'[10]17'!E12+'[10]18'!E12+'[10]19'!E12+'[10]20'!E12+'[10]21'!E12+'[10]22'!E12+'[10]23'!E12+'[10]24'!E12+'[10]25'!E12+'[10]26'!E12+'[10]27'!E12+'[10]28'!E12+'[10]29'!E12+'[10]30'!E12+'[10]31'!E12</f>
        <v>31</v>
      </c>
      <c r="I16" s="8">
        <f>'[10]01'!H12+'[10]02'!H12+'[10]03'!H12+'[10]04'!H12+'[10]05'!H12+'[10]06'!H12+'[10]07'!H12+'[10]08'!H12+'[10]09'!H12+'[10]10'!H12+'[10]11'!H12+'[10]12'!H12+'[10]13'!H12+'[10]14'!H12+'[10]15'!H12+'[10]16'!H12+'[10]17'!H12+'[10]18'!H12+'[10]19'!H12+'[10]20'!H12+'[10]21'!H12+'[10]22'!H12+'[10]23'!H12+'[10]24'!H12+'[10]25'!H12+'[10]26'!H12+'[10]27'!H12+'[10]28'!H12+'[10]29'!H12+'[10]30'!H12+'[10]31'!H12</f>
        <v>1016</v>
      </c>
      <c r="J16" s="9">
        <f t="shared" si="2"/>
        <v>100</v>
      </c>
      <c r="K16" s="66">
        <v>1</v>
      </c>
      <c r="M16" s="49"/>
      <c r="N16" s="49"/>
    </row>
    <row r="17" spans="1:16" s="21" customFormat="1" ht="15.75">
      <c r="A17" s="63">
        <v>5</v>
      </c>
      <c r="B17" s="64" t="s">
        <v>6</v>
      </c>
      <c r="C17" s="65">
        <v>2</v>
      </c>
      <c r="D17" s="65">
        <v>32</v>
      </c>
      <c r="E17" s="65">
        <f t="shared" si="1"/>
        <v>31</v>
      </c>
      <c r="F17" s="65">
        <v>2</v>
      </c>
      <c r="G17" s="8">
        <f>'[10]01'!I17+'[10]02'!I17+'[10]03'!I17+'[10]04'!I17+'[10]05'!I17+'[10]06'!I17+'[10]07'!I17+'[10]08'!I17+'[10]09'!I17+'[10]10'!I17+'[10]11'!I17+'[10]12'!I17+'[10]13'!I17+'[10]14'!I17+'[10]15'!I17+'[10]16'!I17+'[10]17'!I17+'[10]18'!I17+'[10]19'!I17+'[10]20'!I17+'[10]21'!I17+'[10]22'!I17+'[10]23'!I17+'[10]24'!I17+'[10]25'!I17+'[10]26'!I17+'[10]27'!I17+'[10]28'!I17+'[10]29'!I17+'[10]30'!I17+'[10]31'!I17</f>
        <v>480</v>
      </c>
      <c r="H17" s="8">
        <f>'[10]01'!E17+'[10]02'!E17+'[10]03'!E17+'[10]04'!E17+'[10]05'!E17+'[10]06'!E17+'[10]07'!E17+'[10]08'!E17+'[10]09'!E17+'[10]10'!E17+'[10]11'!E17+'[10]12'!E17+'[10]13'!E17+'[10]14'!E17+'[10]15'!E17+'[10]16'!E17+'[10]17'!E17+'[10]18'!E17+'[10]19'!E17+'[10]20'!E17+'[10]21'!E17+'[10]22'!E17+'[10]23'!E17+'[10]24'!E17+'[10]25'!E17+'[10]26'!E17+'[10]27'!E17+'[10]28'!E17+'[10]29'!E17+'[10]30'!E17+'[10]31'!E17</f>
        <v>30</v>
      </c>
      <c r="I17" s="8">
        <f>'[10]01'!H17+'[10]02'!H17+'[10]03'!H17+'[10]04'!H17+'[10]05'!H17+'[10]06'!H17+'[10]07'!H17+'[10]08'!H17+'[10]09'!H17+'[10]10'!H17+'[10]11'!H17+'[10]12'!H17+'[10]13'!H17+'[10]14'!H17+'[10]15'!H17+'[10]16'!H17+'[10]17'!H17+'[10]18'!H17+'[10]19'!H17+'[10]20'!H17+'[10]21'!H17+'[10]22'!H17+'[10]23'!H17+'[10]24'!H17+'[10]25'!H17+'[10]26'!H17+'[10]27'!H17+'[10]28'!H17+'[10]29'!H17+'[10]30'!H17+'[10]31'!H17</f>
        <v>450</v>
      </c>
      <c r="J17" s="9">
        <f t="shared" si="2"/>
        <v>96.774193548387103</v>
      </c>
      <c r="K17" s="66">
        <v>1</v>
      </c>
      <c r="M17" s="49"/>
      <c r="N17" s="49"/>
    </row>
    <row r="18" spans="1:16" s="21" customFormat="1" ht="15.75">
      <c r="A18" s="63">
        <v>6</v>
      </c>
      <c r="B18" s="64" t="s">
        <v>7</v>
      </c>
      <c r="C18" s="65">
        <v>1</v>
      </c>
      <c r="D18" s="65">
        <v>16</v>
      </c>
      <c r="E18" s="65">
        <f t="shared" si="1"/>
        <v>31</v>
      </c>
      <c r="F18" s="65">
        <v>1</v>
      </c>
      <c r="G18" s="8">
        <f>'[10]01'!I18+'[10]02'!I18+'[10]03'!I18+'[10]04'!I18+'[10]05'!I18+'[10]06'!I18+'[10]07'!I18+'[10]08'!I18+'[10]09'!I18+'[10]10'!I18+'[10]11'!I18+'[10]12'!I18+'[10]13'!I18+'[10]14'!I18+'[10]15'!I18+'[10]16'!I18+'[10]17'!I18+'[10]18'!I18+'[10]19'!I18+'[10]20'!I18+'[10]21'!I18+'[10]22'!I18+'[10]23'!I18+'[10]24'!I18+'[10]25'!I18+'[10]26'!I18+'[10]27'!I18+'[10]28'!I18+'[10]29'!I18+'[10]30'!I18+'[10]31'!I18</f>
        <v>496</v>
      </c>
      <c r="H18" s="8">
        <f>'[10]01'!E18+'[10]02'!E18+'[10]03'!E18+'[10]04'!E18+'[10]05'!E18+'[10]06'!E18+'[10]07'!E18+'[10]08'!E18+'[10]09'!E18+'[10]10'!E18+'[10]11'!E18+'[10]12'!E18+'[10]13'!E18+'[10]14'!E18+'[10]15'!E18+'[10]16'!E18+'[10]17'!E18+'[10]18'!E18+'[10]19'!E18+'[10]20'!E18+'[10]21'!E18+'[10]22'!E18+'[10]23'!E18+'[10]24'!E18+'[10]25'!E18+'[10]26'!E18+'[10]27'!E18+'[10]28'!E18+'[10]29'!E18+'[10]30'!E18+'[10]31'!E18</f>
        <v>31</v>
      </c>
      <c r="I18" s="8">
        <f>'[10]01'!H18+'[10]02'!H18+'[10]03'!H18+'[10]04'!H18+'[10]05'!H18+'[10]06'!H18+'[10]07'!H18+'[10]08'!H18+'[10]09'!H18+'[10]10'!H18+'[10]11'!H18+'[10]12'!H18+'[10]13'!H18+'[10]14'!H18+'[10]15'!H18+'[10]16'!H18+'[10]17'!H18+'[10]18'!H18+'[10]19'!H18+'[10]20'!H18+'[10]21'!H18+'[10]22'!H18+'[10]23'!H18+'[10]24'!H18+'[10]25'!H18+'[10]26'!H18+'[10]27'!H18+'[10]28'!H18+'[10]29'!H18+'[10]30'!H18+'[10]31'!H18</f>
        <v>465</v>
      </c>
      <c r="J18" s="9">
        <f t="shared" si="2"/>
        <v>100</v>
      </c>
      <c r="K18" s="66">
        <v>1</v>
      </c>
      <c r="M18" s="49"/>
      <c r="N18" s="49"/>
    </row>
    <row r="19" spans="1:16" s="21" customFormat="1" ht="15.75">
      <c r="A19" s="63">
        <v>7</v>
      </c>
      <c r="B19" s="64" t="s">
        <v>8</v>
      </c>
      <c r="C19" s="65">
        <v>2</v>
      </c>
      <c r="D19" s="65">
        <v>32</v>
      </c>
      <c r="E19" s="65">
        <f t="shared" si="1"/>
        <v>31</v>
      </c>
      <c r="F19" s="65">
        <v>2</v>
      </c>
      <c r="G19" s="8">
        <f>'[10]01'!I19+'[10]02'!I19+'[10]03'!I19+'[10]04'!I19+'[10]05'!I19+'[10]06'!I19+'[10]07'!I19+'[10]08'!I19+'[10]09'!I19+'[10]10'!I19+'[10]11'!I19+'[10]12'!I19+'[10]13'!I19+'[10]14'!I19+'[10]15'!I19+'[10]16'!I19+'[10]17'!I19+'[10]18'!I19+'[10]19'!I19+'[10]20'!I19+'[10]21'!I19+'[10]22'!I19+'[10]23'!I19+'[10]24'!I19+'[10]25'!I19+'[10]26'!I19+'[10]27'!I19+'[10]28'!I19+'[10]29'!I19+'[10]30'!I19+'[10]31'!I19</f>
        <v>528</v>
      </c>
      <c r="H19" s="8">
        <f>'[10]01'!E19+'[10]02'!E19+'[10]03'!E19+'[10]04'!E19+'[10]05'!E19+'[10]06'!E19+'[10]07'!E19+'[10]08'!E19+'[10]09'!E19+'[10]10'!E19+'[10]11'!E19+'[10]12'!E19+'[10]13'!E19+'[10]14'!E19+'[10]15'!E19+'[10]16'!E19+'[10]17'!E19+'[10]18'!E19+'[10]19'!E19+'[10]20'!E19+'[10]21'!E19+'[10]22'!E19+'[10]23'!E19+'[10]24'!E19+'[10]25'!E19+'[10]26'!E19+'[10]27'!E19+'[10]28'!E19+'[10]29'!E19+'[10]30'!E19+'[10]31'!E19</f>
        <v>33</v>
      </c>
      <c r="I19" s="8">
        <f>'[10]01'!H19+'[10]02'!H19+'[10]03'!H19+'[10]04'!H19+'[10]05'!H19+'[10]06'!H19+'[10]07'!H19+'[10]08'!H19+'[10]09'!H19+'[10]10'!H19+'[10]11'!H19+'[10]12'!H19+'[10]13'!H19+'[10]14'!H19+'[10]15'!H19+'[10]16'!H19+'[10]17'!H19+'[10]18'!H19+'[10]19'!H19+'[10]20'!H19+'[10]21'!H19+'[10]22'!H19+'[10]23'!H19+'[10]24'!H19+'[10]25'!H19+'[10]26'!H19+'[10]27'!H19+'[10]28'!H19+'[10]29'!H19+'[10]30'!H19+'[10]31'!H19</f>
        <v>495</v>
      </c>
      <c r="J19" s="9">
        <f t="shared" si="2"/>
        <v>106.45161290322581</v>
      </c>
      <c r="K19" s="66">
        <v>1</v>
      </c>
      <c r="M19" s="49"/>
      <c r="N19" s="49"/>
    </row>
    <row r="20" spans="1:16" s="21" customFormat="1" ht="15.75">
      <c r="A20" s="61" t="s">
        <v>9</v>
      </c>
      <c r="B20" s="67" t="s">
        <v>10</v>
      </c>
      <c r="C20" s="27">
        <f t="shared" ref="C20:I20" si="3">C21</f>
        <v>41</v>
      </c>
      <c r="D20" s="27">
        <f t="shared" si="3"/>
        <v>832</v>
      </c>
      <c r="E20" s="27">
        <f t="shared" si="3"/>
        <v>2604</v>
      </c>
      <c r="F20" s="27">
        <f t="shared" si="3"/>
        <v>35</v>
      </c>
      <c r="G20" s="3">
        <f t="shared" si="3"/>
        <v>54765</v>
      </c>
      <c r="H20" s="3">
        <f t="shared" si="3"/>
        <v>3074</v>
      </c>
      <c r="I20" s="3">
        <f t="shared" si="3"/>
        <v>51496</v>
      </c>
      <c r="J20" s="12"/>
      <c r="K20" s="62"/>
      <c r="M20" s="49"/>
    </row>
    <row r="21" spans="1:16" s="21" customFormat="1" ht="15.75">
      <c r="A21" s="63">
        <v>1</v>
      </c>
      <c r="B21" s="64" t="s">
        <v>11</v>
      </c>
      <c r="C21" s="65">
        <v>41</v>
      </c>
      <c r="D21" s="65">
        <v>832</v>
      </c>
      <c r="E21" s="65">
        <f t="shared" si="1"/>
        <v>2604</v>
      </c>
      <c r="F21" s="65">
        <v>35</v>
      </c>
      <c r="G21" s="8">
        <f>'[10]01'!I21+'[10]02'!I21+'[10]03'!I21+'[10]04'!I21+'[10]05'!I21+'[10]06'!I21+'[10]07'!I21+'[10]08'!I21+'[10]09'!I21+'[10]10'!I21+'[10]11'!I21+'[10]12'!I21+'[10]13'!I21+'[10]14'!I21+'[10]15'!I21+'[10]16'!I21+'[10]17'!I21+'[10]18'!I21+'[10]19'!I21+'[10]20'!I21+'[10]21'!I21+'[10]22'!I21+'[10]23'!I21+'[10]24'!I21+'[10]25'!I21+'[10]26'!I21+'[10]27'!I21+'[10]28'!I21+'[10]29'!I21+'[10]30'!I21+'[10]31'!I21</f>
        <v>54765</v>
      </c>
      <c r="H21" s="8">
        <f>'[10]01'!E21+'[10]02'!E21+'[10]03'!E21+'[10]04'!E21+'[10]05'!E21+'[10]06'!E21+'[10]07'!E21+'[10]08'!E21+'[10]09'!E21+'[10]10'!E21+'[10]11'!E21+'[10]12'!E21+'[10]13'!E21+'[10]14'!E21+'[10]15'!E21+'[10]16'!E21+'[10]17'!E21+'[10]18'!E21+'[10]19'!E21+'[10]20'!E21+'[10]21'!E21+'[10]22'!E21+'[10]23'!E21+'[10]24'!E21+'[10]25'!E21+'[10]26'!E21+'[10]27'!E21+'[10]28'!E21+'[10]29'!E21+'[10]30'!E21+'[10]31'!E21</f>
        <v>3074</v>
      </c>
      <c r="I21" s="8">
        <f>'[10]01'!H21+'[10]02'!H21+'[10]03'!H21+'[10]04'!H21+'[10]05'!H21+'[10]06'!H21+'[10]07'!H21+'[10]08'!H21+'[10]09'!H21+'[10]10'!H21+'[10]11'!H21+'[10]12'!H21+'[10]13'!H21+'[10]14'!H21+'[10]15'!H21+'[10]16'!H21+'[10]17'!H21+'[10]18'!H21+'[10]19'!H21+'[10]20'!H21+'[10]21'!H21+'[10]22'!H21+'[10]23'!H21+'[10]24'!H21+'[10]25'!H21+'[10]26'!H21+'[10]27'!H21+'[10]28'!H21+'[10]29'!H21+'[10]30'!H21+'[10]31'!H21</f>
        <v>51496</v>
      </c>
      <c r="J21" s="9">
        <f t="shared" si="2"/>
        <v>118.04915514592935</v>
      </c>
      <c r="K21" s="66">
        <v>84</v>
      </c>
      <c r="M21" s="49"/>
      <c r="N21" s="49"/>
      <c r="P21" s="21" t="s">
        <v>90</v>
      </c>
    </row>
    <row r="22" spans="1:16" s="21" customFormat="1" ht="15.75">
      <c r="A22" s="61" t="s">
        <v>12</v>
      </c>
      <c r="B22" s="67" t="s">
        <v>13</v>
      </c>
      <c r="C22" s="27">
        <f t="shared" ref="C22:I22" si="4">C23</f>
        <v>1</v>
      </c>
      <c r="D22" s="27">
        <f t="shared" si="4"/>
        <v>34</v>
      </c>
      <c r="E22" s="27">
        <f t="shared" si="4"/>
        <v>31</v>
      </c>
      <c r="F22" s="27">
        <f t="shared" si="4"/>
        <v>1</v>
      </c>
      <c r="G22" s="3">
        <f t="shared" si="4"/>
        <v>806</v>
      </c>
      <c r="H22" s="3">
        <f t="shared" si="4"/>
        <v>24</v>
      </c>
      <c r="I22" s="3">
        <f t="shared" si="4"/>
        <v>760</v>
      </c>
      <c r="J22" s="12"/>
      <c r="K22" s="62"/>
      <c r="M22" s="49"/>
    </row>
    <row r="23" spans="1:16" s="21" customFormat="1" ht="15.75">
      <c r="A23" s="63">
        <v>1</v>
      </c>
      <c r="B23" s="64" t="s">
        <v>4</v>
      </c>
      <c r="C23" s="65">
        <v>1</v>
      </c>
      <c r="D23" s="65">
        <v>34</v>
      </c>
      <c r="E23" s="65">
        <f t="shared" si="1"/>
        <v>31</v>
      </c>
      <c r="F23" s="65">
        <v>1</v>
      </c>
      <c r="G23" s="8">
        <f>'[10]01'!I23+'[10]02'!I23+'[10]03'!I23+'[10]04'!I23+'[10]05'!I23+'[10]06'!I23+'[10]07'!I23+'[10]08'!I23+'[10]09'!I23+'[10]10'!I23+'[10]11'!I23+'[10]12'!I23+'[10]13'!I23+'[10]14'!I23+'[10]15'!I23+'[10]16'!I23+'[10]17'!I23+'[10]18'!I23+'[10]19'!I23+'[10]20'!I23+'[10]21'!I23+'[10]22'!I23+'[10]23'!I23+'[10]24'!I23+'[10]25'!I23+'[10]26'!I23+'[10]27'!I23+'[10]28'!I23+'[10]29'!I23+'[10]30'!I23+'[10]31'!I23</f>
        <v>806</v>
      </c>
      <c r="H23" s="8">
        <f>'[10]01'!E23+'[10]02'!E23+'[10]03'!E23+'[10]04'!E23+'[10]05'!E23+'[10]06'!E23+'[10]07'!E23+'[10]08'!E23+'[10]09'!E23+'[10]10'!E23+'[10]11'!E23+'[10]12'!E23+'[10]13'!E23+'[10]14'!E23+'[10]15'!E23+'[10]16'!E23+'[10]17'!E23+'[10]18'!E23+'[10]19'!E23+'[10]20'!E23+'[10]21'!E23+'[10]22'!E23+'[10]23'!E23+'[10]24'!E23+'[10]25'!E23+'[10]26'!E23+'[10]27'!E23+'[10]28'!E23+'[10]29'!E23+'[10]30'!E23+'[10]31'!E23</f>
        <v>24</v>
      </c>
      <c r="I23" s="8">
        <f>'[10]01'!H23+'[10]02'!H23+'[10]03'!H23+'[10]04'!H23+'[10]05'!H23+'[10]06'!H23+'[10]07'!H23+'[10]08'!H23+'[10]09'!H23+'[10]10'!H23+'[10]11'!H23+'[10]12'!H23+'[10]13'!H23+'[10]14'!H23+'[10]15'!H23+'[10]16'!H23+'[10]17'!H23+'[10]18'!H23+'[10]19'!H23+'[10]20'!H23+'[10]21'!H23+'[10]22'!H23+'[10]23'!H23+'[10]24'!H23+'[10]25'!H23+'[10]26'!H23+'[10]27'!H23+'[10]28'!H23+'[10]29'!H23+'[10]30'!H23+'[10]31'!H23</f>
        <v>760</v>
      </c>
      <c r="J23" s="9">
        <f t="shared" si="2"/>
        <v>77.41935483870968</v>
      </c>
      <c r="K23" s="66">
        <v>1</v>
      </c>
      <c r="M23" s="49"/>
      <c r="O23" s="49"/>
    </row>
    <row r="24" spans="1:16" s="21" customFormat="1" ht="15.75">
      <c r="A24" s="61" t="s">
        <v>14</v>
      </c>
      <c r="B24" s="67" t="s">
        <v>15</v>
      </c>
      <c r="C24" s="27">
        <f t="shared" ref="C24:I24" si="5">C25</f>
        <v>2</v>
      </c>
      <c r="D24" s="27">
        <f t="shared" si="5"/>
        <v>56</v>
      </c>
      <c r="E24" s="27">
        <f t="shared" si="5"/>
        <v>31</v>
      </c>
      <c r="F24" s="27">
        <f t="shared" si="5"/>
        <v>2</v>
      </c>
      <c r="G24" s="3">
        <f t="shared" si="5"/>
        <v>867</v>
      </c>
      <c r="H24" s="3">
        <f t="shared" si="5"/>
        <v>31</v>
      </c>
      <c r="I24" s="3">
        <f t="shared" si="5"/>
        <v>836</v>
      </c>
      <c r="J24" s="12"/>
      <c r="K24" s="62"/>
      <c r="M24" s="49"/>
    </row>
    <row r="25" spans="1:16" s="21" customFormat="1" ht="15.75">
      <c r="A25" s="63">
        <v>1</v>
      </c>
      <c r="B25" s="64" t="s">
        <v>16</v>
      </c>
      <c r="C25" s="65">
        <v>2</v>
      </c>
      <c r="D25" s="65">
        <v>56</v>
      </c>
      <c r="E25" s="65">
        <f t="shared" si="1"/>
        <v>31</v>
      </c>
      <c r="F25" s="65">
        <v>2</v>
      </c>
      <c r="G25" s="8">
        <f>'[10]01'!I25+'[10]02'!I25+'[10]03'!I25+'[10]04'!I25+'[10]05'!I25+'[10]06'!I25+'[10]07'!I25+'[10]08'!I25+'[10]09'!I25+'[10]10'!I25+'[10]11'!I25+'[10]12'!I25+'[10]13'!I25+'[10]14'!I25+'[10]15'!I25+'[10]16'!I25+'[10]17'!I25+'[10]18'!I25+'[10]19'!I25+'[10]20'!I25+'[10]21'!I25+'[10]22'!I25+'[10]23'!I25+'[10]24'!I25+'[10]25'!I25+'[10]26'!I25+'[10]27'!I25+'[10]28'!I25+'[10]29'!I25+'[10]30'!I25+'[10]31'!I25</f>
        <v>867</v>
      </c>
      <c r="H25" s="8">
        <f>'[10]01'!E25+'[10]02'!E25+'[10]03'!E25+'[10]04'!E25+'[10]05'!E25+'[10]06'!E25+'[10]07'!E25+'[10]08'!E25+'[10]09'!E25+'[10]10'!E25+'[10]11'!E25+'[10]12'!E25+'[10]13'!E25+'[10]14'!E25+'[10]15'!E25+'[10]16'!E25+'[10]17'!E25+'[10]18'!E25+'[10]19'!E25+'[10]20'!E25+'[10]21'!E25+'[10]22'!E25+'[10]23'!E25+'[10]24'!E25+'[10]25'!E25+'[10]26'!E25+'[10]27'!E25+'[10]28'!E25+'[10]29'!E25+'[10]30'!E25+'[10]31'!E25</f>
        <v>31</v>
      </c>
      <c r="I25" s="8">
        <f>'[10]01'!H25+'[10]02'!H25+'[10]03'!H25+'[10]04'!H25+'[10]05'!H25+'[10]06'!H25+'[10]07'!H25+'[10]08'!H25+'[10]09'!H25+'[10]10'!H25+'[10]11'!H25+'[10]12'!H25+'[10]13'!H25+'[10]14'!H25+'[10]15'!H25+'[10]16'!H25+'[10]17'!H25+'[10]18'!H25+'[10]19'!H25+'[10]20'!H25+'[10]21'!H25+'[10]22'!H25+'[10]23'!H25+'[10]24'!H25+'[10]25'!H25+'[10]26'!H25+'[10]27'!H25+'[10]28'!H25+'[10]29'!H25+'[10]30'!H25+'[10]31'!H25</f>
        <v>836</v>
      </c>
      <c r="J25" s="9">
        <f t="shared" si="2"/>
        <v>100</v>
      </c>
      <c r="K25" s="66">
        <v>1</v>
      </c>
      <c r="M25" s="49"/>
    </row>
    <row r="26" spans="1:16" s="21" customFormat="1" ht="15.75">
      <c r="A26" s="61" t="s">
        <v>17</v>
      </c>
      <c r="B26" s="67" t="s">
        <v>18</v>
      </c>
      <c r="C26" s="27">
        <f t="shared" ref="C26:I26" si="6">C27</f>
        <v>2</v>
      </c>
      <c r="D26" s="27">
        <f t="shared" si="6"/>
        <v>50</v>
      </c>
      <c r="E26" s="27">
        <f t="shared" si="6"/>
        <v>31</v>
      </c>
      <c r="F26" s="27">
        <f t="shared" si="6"/>
        <v>2</v>
      </c>
      <c r="G26" s="3">
        <f t="shared" si="6"/>
        <v>775</v>
      </c>
      <c r="H26" s="3">
        <f t="shared" si="6"/>
        <v>31</v>
      </c>
      <c r="I26" s="3">
        <f t="shared" si="6"/>
        <v>744</v>
      </c>
      <c r="J26" s="12"/>
      <c r="K26" s="13"/>
      <c r="M26" s="49"/>
    </row>
    <row r="27" spans="1:16" s="21" customFormat="1" ht="15.75">
      <c r="A27" s="63">
        <v>1</v>
      </c>
      <c r="B27" s="64" t="s">
        <v>16</v>
      </c>
      <c r="C27" s="65">
        <v>2</v>
      </c>
      <c r="D27" s="65">
        <v>50</v>
      </c>
      <c r="E27" s="65">
        <f t="shared" si="1"/>
        <v>31</v>
      </c>
      <c r="F27" s="65">
        <v>2</v>
      </c>
      <c r="G27" s="8">
        <f>'[10]01'!I27+'[10]02'!I27+'[10]03'!I27+'[10]04'!I27+'[10]05'!I27+'[10]06'!I27+'[10]07'!I27+'[10]08'!I27+'[10]09'!I27+'[10]10'!I27+'[10]11'!I27+'[10]12'!I27+'[10]13'!I27+'[10]14'!I27+'[10]15'!I27+'[10]16'!I27+'[10]17'!I27+'[10]18'!I27+'[10]19'!I27+'[10]20'!I27+'[10]21'!I27+'[10]22'!I27+'[10]23'!I27+'[10]24'!I27+'[10]25'!I27+'[10]26'!I27+'[10]27'!I27+'[10]28'!I27+'[10]29'!I27+'[10]30'!I27+'[10]31'!I27</f>
        <v>775</v>
      </c>
      <c r="H27" s="8">
        <f>'[10]01'!E27+'[10]02'!E27+'[10]03'!E27+'[10]04'!E27+'[10]05'!E27+'[10]06'!E27+'[10]07'!E27+'[10]08'!E27+'[10]09'!E27+'[10]10'!E27+'[10]11'!E27+'[10]12'!E27+'[10]13'!E27+'[10]14'!E27+'[10]15'!E27+'[10]16'!E27+'[10]17'!E27+'[10]18'!E27+'[10]19'!E27+'[10]20'!E27+'[10]21'!E27+'[10]22'!E27+'[10]23'!E27+'[10]24'!E27+'[10]25'!E27+'[10]26'!E27+'[10]27'!E27+'[10]28'!E27+'[10]29'!E27+'[10]30'!E27+'[10]31'!E27</f>
        <v>31</v>
      </c>
      <c r="I27" s="8">
        <f>'[10]01'!H27+'[10]02'!H27+'[10]03'!H27+'[10]04'!H27+'[10]05'!H27+'[10]06'!H27+'[10]07'!H27+'[10]08'!H27+'[10]09'!H27+'[10]10'!H27+'[10]11'!H27+'[10]12'!H27+'[10]13'!H27+'[10]14'!H27+'[10]15'!H27+'[10]16'!H27+'[10]17'!H27+'[10]18'!H27+'[10]19'!H27+'[10]20'!H27+'[10]21'!H27+'[10]22'!H27+'[10]23'!H27+'[10]24'!H27+'[10]25'!H27+'[10]26'!H27+'[10]27'!H27+'[10]28'!H27+'[10]29'!H27+'[10]30'!H27+'[10]31'!H27</f>
        <v>744</v>
      </c>
      <c r="J27" s="9">
        <f t="shared" si="2"/>
        <v>100</v>
      </c>
      <c r="K27" s="66">
        <v>1</v>
      </c>
      <c r="M27" s="49"/>
    </row>
    <row r="28" spans="1:16" s="21" customFormat="1" ht="15.75">
      <c r="A28" s="61" t="s">
        <v>19</v>
      </c>
      <c r="B28" s="67" t="s">
        <v>20</v>
      </c>
      <c r="C28" s="27">
        <f>C29+C30</f>
        <v>24</v>
      </c>
      <c r="D28" s="27">
        <f>D29+D30</f>
        <v>589</v>
      </c>
      <c r="E28" s="27">
        <f>E29+E30</f>
        <v>155</v>
      </c>
      <c r="F28" s="27">
        <f>F29+F30</f>
        <v>17</v>
      </c>
      <c r="G28" s="3">
        <f>G29+G30+G31</f>
        <v>17968</v>
      </c>
      <c r="H28" s="3">
        <f>H29+H30+H31</f>
        <v>1004</v>
      </c>
      <c r="I28" s="3">
        <f>I29+I30+I31</f>
        <v>16964</v>
      </c>
      <c r="J28" s="12"/>
      <c r="K28" s="62"/>
      <c r="M28" s="49"/>
    </row>
    <row r="29" spans="1:16" s="21" customFormat="1" ht="15.75">
      <c r="A29" s="63">
        <v>1</v>
      </c>
      <c r="B29" s="64" t="s">
        <v>2</v>
      </c>
      <c r="C29" s="65">
        <v>11</v>
      </c>
      <c r="D29" s="65">
        <v>276</v>
      </c>
      <c r="E29" s="65">
        <f t="shared" si="1"/>
        <v>62</v>
      </c>
      <c r="F29" s="65">
        <v>7</v>
      </c>
      <c r="G29" s="8">
        <f>'[10]01'!I29+'[10]02'!I29+'[10]03'!I29+'[10]04'!I29+'[10]05'!I29+'[10]06'!I29+'[10]07'!I29+'[10]08'!I29+'[10]09'!I29+'[10]10'!I29+'[10]11'!I29+'[10]12'!I29+'[10]13'!I29+'[10]14'!I29+'[10]15'!I29+'[10]16'!I29+'[10]17'!I29+'[10]18'!I29+'[10]19'!I29+'[10]20'!I29+'[10]21'!I29+'[10]22'!I29+'[10]23'!I29+'[10]24'!I29+'[10]25'!I29+'[10]26'!I29+'[10]27'!I29+'[10]28'!I29+'[10]29'!I29+'[10]30'!I29+'[10]31'!I29</f>
        <v>1939</v>
      </c>
      <c r="H29" s="8">
        <f>'[10]01'!E29+'[10]02'!E29+'[10]03'!E29+'[10]04'!E29+'[10]05'!E29+'[10]06'!E29+'[10]07'!E29+'[10]08'!E29+'[10]09'!E29+'[10]10'!E29+'[10]11'!E29+'[10]12'!E29+'[10]13'!E29+'[10]14'!E29+'[10]15'!E29+'[10]16'!E29+'[10]17'!E29+'[10]18'!E29+'[10]19'!E29+'[10]20'!E29+'[10]21'!E29+'[10]22'!E29+'[10]23'!E29+'[10]24'!E29+'[10]25'!E29+'[10]26'!E29+'[10]27'!E29+'[10]28'!E29+'[10]29'!E29+'[10]30'!E29+'[10]31'!E29</f>
        <v>71</v>
      </c>
      <c r="I29" s="8">
        <f>'[10]01'!H29+'[10]02'!H29+'[10]03'!H29+'[10]04'!H29+'[10]05'!H29+'[10]06'!H29+'[10]07'!H29+'[10]08'!H29+'[10]09'!H29+'[10]10'!H29+'[10]11'!H29+'[10]12'!H29+'[10]13'!H29+'[10]14'!H29+'[10]15'!H29+'[10]16'!H29+'[10]17'!H29+'[10]18'!H29+'[10]19'!H29+'[10]20'!H29+'[10]21'!H29+'[10]22'!H29+'[10]23'!H29+'[10]24'!H29+'[10]25'!H29+'[10]26'!H29+'[10]27'!H29+'[10]28'!H29+'[10]29'!H29+'[10]30'!H29+'[10]31'!H29</f>
        <v>1868</v>
      </c>
      <c r="J29" s="9">
        <f>H29/E29%</f>
        <v>114.51612903225806</v>
      </c>
      <c r="K29" s="66">
        <v>2</v>
      </c>
      <c r="M29" s="49"/>
    </row>
    <row r="30" spans="1:16" s="21" customFormat="1" ht="15.75">
      <c r="A30" s="63">
        <v>2</v>
      </c>
      <c r="B30" s="64" t="s">
        <v>21</v>
      </c>
      <c r="C30" s="65">
        <v>13</v>
      </c>
      <c r="D30" s="65">
        <v>313</v>
      </c>
      <c r="E30" s="65">
        <f t="shared" si="1"/>
        <v>93</v>
      </c>
      <c r="F30" s="65">
        <v>10</v>
      </c>
      <c r="G30" s="8">
        <f>'[10]01'!I30+'[10]02'!I30+'[10]03'!I30+'[10]04'!I30+'[10]05'!I30+'[10]06'!I30+'[10]07'!I30+'[10]08'!I30+'[10]09'!I30+'[10]10'!I30+'[10]11'!I30+'[10]12'!I30+'[10]13'!I30+'[10]14'!I30+'[10]15'!I30+'[10]16'!I30+'[10]17'!I30+'[10]18'!I30+'[10]19'!I30+'[10]20'!I30+'[10]21'!I30+'[10]22'!I30+'[10]23'!I30+'[10]24'!I30+'[10]25'!I30+'[10]26'!I30+'[10]27'!I30+'[10]28'!I30+'[10]29'!I30+'[10]30'!I30+'[10]31'!I30</f>
        <v>3085</v>
      </c>
      <c r="H30" s="8">
        <f>'[10]01'!E30+'[10]02'!E30+'[10]03'!E30+'[10]04'!E30+'[10]05'!E30+'[10]06'!E30+'[10]07'!E30+'[10]08'!E30+'[10]09'!E30+'[10]10'!E30+'[10]11'!E30+'[10]12'!E30+'[10]13'!E30+'[10]14'!E30+'[10]15'!E30+'[10]16'!E30+'[10]17'!E30+'[10]18'!E30+'[10]19'!E30+'[10]20'!E30+'[10]21'!E30+'[10]22'!E30+'[10]23'!E30+'[10]24'!E30+'[10]25'!E30+'[10]26'!E30+'[10]27'!E30+'[10]28'!E30+'[10]29'!E30+'[10]30'!E30+'[10]31'!E30</f>
        <v>124</v>
      </c>
      <c r="I30" s="8">
        <f>'[10]01'!H30+'[10]02'!H30+'[10]03'!H30+'[10]04'!H30+'[10]05'!H30+'[10]06'!H30+'[10]07'!H30+'[10]08'!H30+'[10]09'!H30+'[10]10'!H30+'[10]11'!H30+'[10]12'!H30+'[10]13'!H30+'[10]14'!H30+'[10]15'!H30+'[10]16'!H30+'[10]17'!H30+'[10]18'!H30+'[10]19'!H30+'[10]20'!H30+'[10]21'!H30+'[10]22'!H30+'[10]23'!H30+'[10]24'!H30+'[10]25'!H30+'[10]26'!H30+'[10]27'!H30+'[10]28'!H30+'[10]29'!H30+'[10]30'!H30+'[10]31'!H30</f>
        <v>2961</v>
      </c>
      <c r="J30" s="9">
        <f t="shared" si="2"/>
        <v>133.33333333333331</v>
      </c>
      <c r="K30" s="66">
        <v>3</v>
      </c>
      <c r="M30" s="49"/>
    </row>
    <row r="31" spans="1:16" s="21" customFormat="1" ht="15.75">
      <c r="A31" s="63">
        <v>3</v>
      </c>
      <c r="B31" s="64" t="s">
        <v>11</v>
      </c>
      <c r="C31" s="65">
        <v>12</v>
      </c>
      <c r="D31" s="65">
        <v>192</v>
      </c>
      <c r="E31" s="65">
        <f t="shared" si="1"/>
        <v>744</v>
      </c>
      <c r="F31" s="65">
        <v>12</v>
      </c>
      <c r="G31" s="8">
        <f>'[10]01'!I31+'[10]02'!I31+'[10]03'!I31+'[10]04'!I31+'[10]05'!I31+'[10]06'!I31+'[10]07'!I31+'[10]08'!I31+'[10]09'!I31+'[10]10'!I31+'[10]11'!I31+'[10]12'!I31+'[10]13'!I31+'[10]14'!I31+'[10]15'!I31+'[10]16'!I31+'[10]17'!I31+'[10]18'!I31+'[10]19'!I31+'[10]20'!I31+'[10]21'!I31+'[10]22'!I31+'[10]23'!I31+'[10]24'!I31+'[10]25'!I31+'[10]26'!I31+'[10]27'!I31+'[10]28'!I31+'[10]29'!I31+'[10]30'!I31+'[10]31'!I31</f>
        <v>12944</v>
      </c>
      <c r="H31" s="8">
        <f>'[10]01'!E31+'[10]02'!E31+'[10]03'!E31+'[10]04'!E31+'[10]05'!E31+'[10]06'!E31+'[10]07'!E31+'[10]08'!E31+'[10]09'!E31+'[10]10'!E31+'[10]11'!E31+'[10]12'!E31+'[10]13'!E31+'[10]14'!E31+'[10]15'!E31+'[10]16'!E31+'[10]17'!E31+'[10]18'!E31+'[10]19'!E31+'[10]20'!E31+'[10]21'!E31+'[10]22'!E31+'[10]23'!E31+'[10]24'!E31+'[10]25'!E31+'[10]26'!E31+'[10]27'!E31+'[10]28'!E31+'[10]29'!E31+'[10]30'!E31+'[10]31'!E31</f>
        <v>809</v>
      </c>
      <c r="I31" s="8">
        <f>'[10]01'!H31+'[10]02'!H31+'[10]03'!H31+'[10]04'!H31+'[10]05'!H31+'[10]06'!H31+'[10]07'!H31+'[10]08'!H31+'[10]09'!H31+'[10]10'!H31+'[10]11'!H31+'[10]12'!H31+'[10]13'!H31+'[10]14'!H31+'[10]15'!H31+'[10]16'!H31+'[10]17'!H31+'[10]18'!H31+'[10]19'!H31+'[10]20'!H31+'[10]21'!H31+'[10]22'!H31+'[10]23'!H31+'[10]24'!H31+'[10]25'!H31+'[10]26'!H31+'[10]27'!H31+'[10]28'!H31+'[10]29'!H31+'[10]30'!H31+'[10]31'!H31</f>
        <v>12135</v>
      </c>
      <c r="J31" s="9">
        <f t="shared" si="2"/>
        <v>108.73655913978494</v>
      </c>
      <c r="K31" s="66">
        <v>24</v>
      </c>
      <c r="M31" s="49"/>
    </row>
    <row r="32" spans="1:16" s="21" customFormat="1" ht="15.75">
      <c r="A32" s="61" t="s">
        <v>22</v>
      </c>
      <c r="B32" s="67" t="s">
        <v>23</v>
      </c>
      <c r="C32" s="27">
        <f t="shared" ref="C32:I32" si="7">C33+C34+C35</f>
        <v>30</v>
      </c>
      <c r="D32" s="27">
        <f t="shared" si="7"/>
        <v>825</v>
      </c>
      <c r="E32" s="27">
        <f t="shared" si="7"/>
        <v>403</v>
      </c>
      <c r="F32" s="27">
        <f t="shared" si="7"/>
        <v>22</v>
      </c>
      <c r="G32" s="3">
        <f t="shared" si="7"/>
        <v>12925</v>
      </c>
      <c r="H32" s="3">
        <f t="shared" si="7"/>
        <v>468</v>
      </c>
      <c r="I32" s="3">
        <f t="shared" si="7"/>
        <v>12424</v>
      </c>
      <c r="J32" s="12"/>
      <c r="K32" s="62"/>
      <c r="M32" s="49"/>
    </row>
    <row r="33" spans="1:20" s="21" customFormat="1" ht="15" customHeight="1">
      <c r="A33" s="63">
        <v>1</v>
      </c>
      <c r="B33" s="64" t="s">
        <v>2</v>
      </c>
      <c r="C33" s="65">
        <v>14</v>
      </c>
      <c r="D33" s="65">
        <v>379</v>
      </c>
      <c r="E33" s="65">
        <f t="shared" si="1"/>
        <v>186</v>
      </c>
      <c r="F33" s="65">
        <v>9</v>
      </c>
      <c r="G33" s="8">
        <f>'[10]01'!I34+'[10]02'!I34+'[10]03'!I34+'[10]04'!I34+'[10]05'!I34+'[10]06'!I34+'[10]07'!I34+'[10]08'!I34+'[10]09'!I34+'[10]10'!I34+'[10]11'!I34+'[10]12'!I34+'[10]13'!I34+'[10]14'!I34+'[10]15'!I34+'[10]16'!I34+'[10]17'!I34+'[10]18'!I34+'[10]19'!I34+'[10]20'!I34+'[10]21'!I34+'[10]22'!I34+'[10]23'!I34+'[10]24'!I34+'[10]25'!I34+'[10]26'!I34+'[10]27'!I34+'[10]28'!I34+'[10]29'!I34+'[10]30'!I34+'[10]31'!I34</f>
        <v>4974</v>
      </c>
      <c r="H33" s="8">
        <f>'[10]01'!E34+'[10]02'!E34+'[10]03'!E34+'[10]04'!E34+'[10]05'!E34+'[10]06'!E34+'[10]07'!E34+'[10]08'!E34+'[10]09'!E34+'[10]10'!E34+'[10]11'!E34+'[10]12'!E34+'[10]13'!E34+'[10]14'!E34+'[10]15'!E34+'[10]16'!E34+'[10]17'!E34+'[10]18'!E34+'[10]19'!E34+'[10]20'!E34+'[10]21'!E34+'[10]22'!E34+'[10]23'!E34+'[10]24'!E34+'[10]25'!E34+'[10]26'!E34+'[10]27'!E34+'[10]28'!E34+'[10]29'!E34+'[10]30'!E34+'[10]31'!E34</f>
        <v>187</v>
      </c>
      <c r="I33" s="8">
        <f>'[10]01'!H34+'[10]02'!H34+'[10]03'!H34+'[10]04'!H34+'[10]05'!H34+'[10]06'!H34+'[10]07'!H34+'[10]08'!H34+'[10]09'!H34+'[10]10'!H34+'[10]11'!H34+'[10]12'!H34+'[10]13'!H34+'[10]14'!H34+'[10]15'!H34+'[10]16'!H34+'[10]17'!H34+'[10]18'!H34+'[10]19'!H34+'[10]20'!H34+'[10]21'!H34+'[10]22'!H34+'[10]23'!H34+'[10]24'!H34+'[10]25'!H34+'[10]26'!H34+'[10]27'!H34+'[10]28'!H34+'[10]29'!H34+'[10]30'!H34+'[10]31'!H34</f>
        <v>4787</v>
      </c>
      <c r="J33" s="9">
        <f t="shared" si="2"/>
        <v>100.53763440860214</v>
      </c>
      <c r="K33" s="66">
        <v>6</v>
      </c>
      <c r="M33" s="49"/>
      <c r="R33" s="21" t="s">
        <v>90</v>
      </c>
    </row>
    <row r="34" spans="1:20" s="21" customFormat="1" ht="15" customHeight="1">
      <c r="A34" s="63">
        <v>2</v>
      </c>
      <c r="B34" s="64" t="s">
        <v>24</v>
      </c>
      <c r="C34" s="65">
        <v>14</v>
      </c>
      <c r="D34" s="65">
        <v>382</v>
      </c>
      <c r="E34" s="65">
        <f t="shared" si="1"/>
        <v>155</v>
      </c>
      <c r="F34" s="65">
        <v>11</v>
      </c>
      <c r="G34" s="8">
        <f>'[10]01'!I35+'[10]02'!I35+'[10]03'!I35+'[10]04'!I35+'[10]05'!I35+'[10]06'!I35+'[10]07'!I35+'[10]08'!I35+'[10]09'!I35+'[10]10'!I35+'[10]11'!I35+'[10]12'!I35+'[10]13'!I35+'[10]14'!I35+'[10]15'!I35+'[10]16'!I35+'[10]17'!I35+'[10]18'!I35+'[10]19'!I35+'[10]20'!I35+'[10]21'!I35+'[10]22'!I35+'[10]23'!I35+'[10]24'!I35+'[10]25'!I35+'[10]26'!I35+'[10]27'!I35+'[10]28'!I35+'[10]29'!I35+'[10]30'!I35+'[10]31'!I35</f>
        <v>6031</v>
      </c>
      <c r="H34" s="8">
        <f>'[10]01'!E35+'[10]02'!E35+'[10]03'!E35+'[10]04'!E35+'[10]05'!E35+'[10]06'!E35+'[10]07'!E35+'[10]08'!E35+'[10]09'!E35+'[10]10'!E35+'[10]11'!E35+'[10]12'!E35+'[10]13'!E35+'[10]14'!E35+'[10]15'!E35+'[10]16'!E35+'[10]17'!E35+'[10]18'!E35+'[10]19'!E35+'[10]20'!E35+'[10]21'!E35+'[10]22'!E35+'[10]23'!E35+'[10]24'!E35+'[10]25'!E35+'[10]26'!E35+'[10]27'!E35+'[10]28'!E35+'[10]29'!E35+'[10]30'!E35+'[10]31'!E35</f>
        <v>221</v>
      </c>
      <c r="I34" s="8">
        <f>'[10]01'!H35+'[10]02'!H35+'[10]03'!H35+'[10]04'!H35+'[10]05'!H35+'[10]06'!H35+'[10]07'!H35+'[10]08'!H35+'[10]09'!H35+'[10]10'!H35+'[10]11'!H35+'[10]12'!H35+'[10]13'!H35+'[10]14'!H35+'[10]15'!H35+'[10]16'!H35+'[10]17'!H35+'[10]18'!H35+'[10]19'!H35+'[10]20'!H35+'[10]21'!H35+'[10]22'!H35+'[10]23'!H35+'[10]24'!H35+'[10]25'!H35+'[10]26'!H35+'[10]27'!H35+'[10]28'!H35+'[10]29'!H35+'[10]30'!H35+'[10]31'!H35</f>
        <v>5807</v>
      </c>
      <c r="J34" s="9">
        <f t="shared" si="2"/>
        <v>142.58064516129031</v>
      </c>
      <c r="K34" s="66">
        <v>5</v>
      </c>
      <c r="M34" s="49"/>
      <c r="P34" s="49"/>
    </row>
    <row r="35" spans="1:20" s="21" customFormat="1" ht="15" customHeight="1">
      <c r="A35" s="63">
        <v>3</v>
      </c>
      <c r="B35" s="64" t="s">
        <v>25</v>
      </c>
      <c r="C35" s="65">
        <v>2</v>
      </c>
      <c r="D35" s="65">
        <v>64</v>
      </c>
      <c r="E35" s="65">
        <f t="shared" si="1"/>
        <v>62</v>
      </c>
      <c r="F35" s="65">
        <v>2</v>
      </c>
      <c r="G35" s="8">
        <f>'[10]01'!I36+'[10]02'!I36+'[10]03'!I36+'[10]04'!I36+'[10]05'!I36+'[10]06'!I36+'[10]07'!I36+'[10]08'!I36+'[10]09'!I36+'[10]10'!I36+'[10]11'!I36+'[10]12'!I36+'[10]13'!I36+'[10]14'!I36+'[10]15'!I36+'[10]16'!I36+'[10]17'!I36+'[10]18'!I36+'[10]19'!I36+'[10]20'!I36+'[10]21'!I36+'[10]22'!I36+'[10]23'!I36+'[10]24'!I36+'[10]25'!I36+'[10]26'!I36+'[10]27'!I36+'[10]28'!I36+'[10]29'!I36+'[10]30'!I36+'[10]31'!I36</f>
        <v>1920</v>
      </c>
      <c r="H35" s="8">
        <f>'[10]01'!E36+'[10]02'!E36+'[10]03'!E36+'[10]04'!E36+'[10]05'!E36+'[10]06'!E36+'[10]07'!E36+'[10]08'!E36+'[10]09'!E36+'[10]10'!E36+'[10]11'!E36+'[10]12'!E36+'[10]13'!E36+'[10]14'!E36+'[10]15'!E36+'[10]16'!E36+'[10]17'!E36+'[10]18'!E36+'[10]19'!E36+'[10]20'!E36+'[10]21'!E36+'[10]22'!E36+'[10]23'!E36+'[10]24'!E36+'[10]25'!E36+'[10]26'!E36+'[10]27'!E36+'[10]28'!E36+'[10]29'!E36+'[10]30'!E36+'[10]31'!E36</f>
        <v>60</v>
      </c>
      <c r="I35" s="8">
        <f>'[10]01'!H36+'[10]02'!H36+'[10]03'!H36+'[10]04'!H36+'[10]05'!H36+'[10]06'!H36+'[10]07'!H36+'[10]08'!H36+'[10]09'!H36+'[10]10'!H36+'[10]11'!H36+'[10]12'!H36+'[10]13'!H36+'[10]14'!H36+'[10]15'!H36+'[10]16'!H36+'[10]17'!H36+'[10]18'!H36+'[10]19'!H36+'[10]20'!H36+'[10]21'!H36+'[10]22'!H36+'[10]23'!H36+'[10]24'!H36+'[10]25'!H36+'[10]26'!H36+'[10]27'!H36+'[10]28'!H36+'[10]29'!H36+'[10]30'!H36+'[10]31'!H36</f>
        <v>1830</v>
      </c>
      <c r="J35" s="9">
        <f t="shared" si="2"/>
        <v>96.774193548387103</v>
      </c>
      <c r="K35" s="66">
        <v>2</v>
      </c>
      <c r="M35" s="49"/>
    </row>
    <row r="36" spans="1:20" s="21" customFormat="1" ht="15" customHeight="1">
      <c r="A36" s="61" t="s">
        <v>26</v>
      </c>
      <c r="B36" s="67" t="s">
        <v>27</v>
      </c>
      <c r="C36" s="27">
        <f t="shared" ref="C36:I36" si="8">C37</f>
        <v>16</v>
      </c>
      <c r="D36" s="27">
        <f t="shared" si="8"/>
        <v>269</v>
      </c>
      <c r="E36" s="27">
        <f t="shared" si="8"/>
        <v>713</v>
      </c>
      <c r="F36" s="27">
        <f t="shared" si="8"/>
        <v>16</v>
      </c>
      <c r="G36" s="27">
        <f t="shared" si="8"/>
        <v>12646</v>
      </c>
      <c r="H36" s="27">
        <f t="shared" si="8"/>
        <v>779</v>
      </c>
      <c r="I36" s="3">
        <f t="shared" si="8"/>
        <v>11867</v>
      </c>
      <c r="J36" s="12"/>
      <c r="K36" s="62"/>
      <c r="M36" s="49"/>
      <c r="T36" s="21" t="s">
        <v>90</v>
      </c>
    </row>
    <row r="37" spans="1:20" s="21" customFormat="1" ht="15" customHeight="1">
      <c r="A37" s="63">
        <v>1</v>
      </c>
      <c r="B37" s="64" t="s">
        <v>28</v>
      </c>
      <c r="C37" s="65">
        <v>16</v>
      </c>
      <c r="D37" s="65">
        <v>269</v>
      </c>
      <c r="E37" s="65">
        <f t="shared" si="1"/>
        <v>713</v>
      </c>
      <c r="F37" s="65">
        <v>16</v>
      </c>
      <c r="G37" s="8">
        <v>12646</v>
      </c>
      <c r="H37" s="8">
        <f>'[10]01'!E38+'[10]02'!E38+'[10]03'!E38+'[10]04'!E38+'[10]05'!E38+'[10]06'!E38+'[10]07'!E38+'[10]08'!E38+'[10]09'!E38+'[10]10'!E38+'[10]11'!E38+'[10]12'!E38+'[10]13'!E38+'[10]14'!E38+'[10]15'!E38+'[10]16'!E38+'[10]17'!E38+'[10]18'!E38+'[10]19'!E38+'[10]20'!E38+'[10]21'!E38+'[10]22'!E38+'[10]23'!E38+'[10]24'!E38+'[10]25'!E38+'[10]26'!E38+'[10]27'!E38+'[10]28'!E38+'[10]29'!E38+'[10]30'!E38+'[10]31'!E38</f>
        <v>779</v>
      </c>
      <c r="I37" s="8">
        <f>'[10]01'!H38+'[10]02'!H38+'[10]03'!H38+'[10]04'!H38+'[10]05'!H38+'[10]06'!H38+'[10]07'!H38+'[10]08'!H38+'[10]09'!H38+'[10]10'!H38+'[10]11'!H38+'[10]12'!H38+'[10]13'!H38+'[10]14'!H38+'[10]15'!H38+'[10]16'!H38+'[10]17'!H38+'[10]18'!H38+'[10]19'!H38+'[10]20'!H38+'[10]21'!H38+'[10]22'!H38+'[10]23'!H38+'[10]24'!H38+'[10]25'!H38+'[10]26'!H38+'[10]27'!H38+'[10]28'!H38+'[10]29'!H38+'[10]30'!H38+'[10]31'!H38</f>
        <v>11867</v>
      </c>
      <c r="J37" s="9">
        <f t="shared" si="2"/>
        <v>109.25666199158485</v>
      </c>
      <c r="K37" s="66">
        <v>23</v>
      </c>
      <c r="M37" s="49"/>
    </row>
    <row r="38" spans="1:20" s="21" customFormat="1" ht="15" customHeight="1">
      <c r="A38" s="61" t="s">
        <v>29</v>
      </c>
      <c r="B38" s="67" t="s">
        <v>30</v>
      </c>
      <c r="C38" s="27">
        <f>C40</f>
        <v>6</v>
      </c>
      <c r="D38" s="27">
        <f>D40</f>
        <v>109</v>
      </c>
      <c r="E38" s="27">
        <f>E40</f>
        <v>124</v>
      </c>
      <c r="F38" s="27">
        <f>F40</f>
        <v>6</v>
      </c>
      <c r="G38" s="3">
        <f>G39+G40</f>
        <v>2602</v>
      </c>
      <c r="H38" s="3">
        <f>H39+H40</f>
        <v>148</v>
      </c>
      <c r="I38" s="3">
        <f>I39+I40</f>
        <v>2454</v>
      </c>
      <c r="J38" s="12"/>
      <c r="K38" s="62"/>
      <c r="M38" s="49"/>
    </row>
    <row r="39" spans="1:20" s="21" customFormat="1" ht="15" customHeight="1">
      <c r="A39" s="68">
        <v>1</v>
      </c>
      <c r="B39" s="69" t="s">
        <v>31</v>
      </c>
      <c r="C39" s="70">
        <v>3</v>
      </c>
      <c r="D39" s="70">
        <v>61</v>
      </c>
      <c r="E39" s="65">
        <f t="shared" si="1"/>
        <v>31</v>
      </c>
      <c r="F39" s="70">
        <v>3</v>
      </c>
      <c r="G39" s="8">
        <f>'[10]01'!I50+'[10]02'!I50+'[10]03'!I50+'[10]04'!I50+'[10]05'!I50+'[10]06'!I50+'[10]07'!I50+'[10]08'!I50+'[10]09'!I50+'[10]10'!I50+'[10]11'!I50+'[10]12'!I50+'[10]13'!I50+'[10]14'!I50+'[10]15'!I50+'[10]16'!I50+'[10]17'!I50+'[10]18'!I50+'[10]19'!I50+'[10]20'!I50+'[10]21'!I50+'[10]22'!I50+'[10]23'!I50+'[10]24'!I50+'[10]25'!I50+'[10]26'!I50+'[10]27'!I50+'[10]28'!I50+'[10]29'!I50+'[10]30'!I50+'[10]31'!I50</f>
        <v>590</v>
      </c>
      <c r="H39" s="8">
        <f>'[10]01'!E50+'[10]02'!E50+'[10]03'!E50+'[10]04'!E50+'[10]05'!E50+'[10]06'!E50+'[10]07'!E50+'[10]08'!E50+'[10]09'!E50+'[10]10'!E50+'[10]11'!E50+'[10]12'!E50+'[10]13'!E50+'[10]14'!E50+'[10]15'!E50+'[10]16'!E50+'[10]17'!E50+'[10]18'!E50+'[10]19'!E50+'[10]20'!E50+'[10]21'!E50+'[10]22'!E50+'[10]23'!E50+'[10]24'!E50+'[10]25'!E50+'[10]26'!E50+'[10]27'!E50+'[10]28'!E50+'[10]29'!E50+'[10]30'!E50+'[10]31'!E50</f>
        <v>32</v>
      </c>
      <c r="I39" s="8">
        <f>'[10]01'!H50+'[10]02'!H50+'[10]03'!H50+'[10]04'!H50+'[10]05'!H50+'[10]06'!H50+'[10]07'!H50+'[10]08'!H50+'[10]09'!H50+'[10]10'!H50+'[10]11'!H50+'[10]12'!H50+'[10]13'!H50+'[10]14'!H50+'[10]15'!H50+'[10]16'!H50+'[10]17'!H50+'[10]18'!H50+'[10]19'!H50+'[10]20'!H50+'[10]21'!H50+'[10]22'!H50+'[10]23'!H50+'[10]24'!H50+'[10]25'!H50+'[10]26'!H50+'[10]27'!H50+'[10]28'!H50+'[10]29'!H50+'[10]30'!H50+'[10]31'!H50</f>
        <v>558</v>
      </c>
      <c r="J39" s="18">
        <f t="shared" si="2"/>
        <v>103.22580645161291</v>
      </c>
      <c r="K39" s="71">
        <v>1</v>
      </c>
      <c r="M39" s="49"/>
    </row>
    <row r="40" spans="1:20" s="50" customFormat="1" ht="15" customHeight="1">
      <c r="A40" s="68">
        <v>2</v>
      </c>
      <c r="B40" s="69" t="s">
        <v>32</v>
      </c>
      <c r="C40" s="70">
        <v>6</v>
      </c>
      <c r="D40" s="70">
        <v>109</v>
      </c>
      <c r="E40" s="65">
        <f t="shared" si="1"/>
        <v>124</v>
      </c>
      <c r="F40" s="70">
        <v>6</v>
      </c>
      <c r="G40" s="8">
        <f>'[10]01'!I51+'[10]02'!I51+'[10]03'!I51+'[10]04'!I51+'[10]05'!I51+'[10]06'!I51+'[10]07'!I51+'[10]08'!I51+'[10]09'!I51+'[10]10'!I51+'[10]11'!I51+'[10]12'!I51+'[10]13'!I51+'[10]14'!I51+'[10]15'!I51+'[10]16'!I51+'[10]17'!I51+'[10]18'!I51+'[10]19'!I51+'[10]20'!I51+'[10]21'!I51+'[10]22'!I51+'[10]23'!I51+'[10]24'!I51+'[10]25'!I51+'[10]26'!I51+'[10]27'!I51+'[10]28'!I51+'[10]29'!I51+'[10]30'!I51+'[10]31'!I51</f>
        <v>2012</v>
      </c>
      <c r="H40" s="8">
        <f>'[10]01'!E51+'[10]02'!E51+'[10]03'!E51+'[10]04'!E51+'[10]05'!E51+'[10]06'!E51+'[10]07'!E51+'[10]08'!E51+'[10]09'!E51+'[10]10'!E51+'[10]11'!E51+'[10]12'!E51+'[10]13'!E51+'[10]14'!E51+'[10]15'!E51+'[10]16'!E51+'[10]17'!E51+'[10]18'!E51+'[10]19'!E51+'[10]20'!E51+'[10]21'!E51+'[10]22'!E51+'[10]23'!E51+'[10]24'!E51+'[10]25'!E51+'[10]26'!E51+'[10]27'!E51+'[10]28'!E51+'[10]29'!E51+'[10]30'!E51+'[10]31'!E51</f>
        <v>116</v>
      </c>
      <c r="I40" s="8">
        <f>'[10]01'!H51+'[10]02'!H51+'[10]03'!H51+'[10]04'!H51+'[10]05'!H51+'[10]06'!H51+'[10]07'!H51+'[10]08'!H51+'[10]09'!H51+'[10]10'!H51+'[10]11'!H51+'[10]12'!H51+'[10]13'!H51+'[10]14'!H51+'[10]15'!H51+'[10]16'!H51+'[10]17'!H51+'[10]18'!H51+'[10]19'!H51+'[10]20'!H51+'[10]21'!H51+'[10]22'!H51+'[10]23'!H51+'[10]24'!H51+'[10]25'!H51+'[10]26'!H51+'[10]27'!H51+'[10]28'!H51+'[10]29'!H51+'[10]30'!H51+'[10]31'!H51</f>
        <v>1896</v>
      </c>
      <c r="J40" s="18">
        <f t="shared" si="2"/>
        <v>93.548387096774192</v>
      </c>
      <c r="K40" s="71">
        <v>4</v>
      </c>
      <c r="L40" s="21"/>
      <c r="M40" s="49"/>
    </row>
    <row r="41" spans="1:20" s="21" customFormat="1" ht="15" customHeight="1">
      <c r="A41" s="61" t="s">
        <v>43</v>
      </c>
      <c r="B41" s="67" t="s">
        <v>44</v>
      </c>
      <c r="C41" s="27">
        <f t="shared" ref="C41:I41" si="9">C42</f>
        <v>3</v>
      </c>
      <c r="D41" s="27">
        <f t="shared" si="9"/>
        <v>87</v>
      </c>
      <c r="E41" s="27">
        <f t="shared" si="9"/>
        <v>31</v>
      </c>
      <c r="F41" s="27">
        <f t="shared" si="9"/>
        <v>3</v>
      </c>
      <c r="G41" s="3">
        <f t="shared" si="9"/>
        <v>696</v>
      </c>
      <c r="H41" s="3">
        <f t="shared" si="9"/>
        <v>24</v>
      </c>
      <c r="I41" s="3">
        <f t="shared" si="9"/>
        <v>672</v>
      </c>
      <c r="J41" s="12"/>
      <c r="K41" s="62"/>
      <c r="M41" s="49"/>
      <c r="S41" s="21" t="s">
        <v>90</v>
      </c>
    </row>
    <row r="42" spans="1:20" s="21" customFormat="1" ht="15" customHeight="1">
      <c r="A42" s="63">
        <v>1</v>
      </c>
      <c r="B42" s="64" t="s">
        <v>45</v>
      </c>
      <c r="C42" s="65">
        <v>3</v>
      </c>
      <c r="D42" s="65">
        <v>87</v>
      </c>
      <c r="E42" s="65">
        <f t="shared" si="1"/>
        <v>31</v>
      </c>
      <c r="F42" s="65">
        <v>3</v>
      </c>
      <c r="G42" s="8">
        <f>'[10]01'!I48+'[10]02'!I48+'[10]03'!I48+'[10]04'!I48+'[10]05'!I48+'[10]06'!I48+'[10]07'!I48+'[10]08'!I48+'[10]09'!I48+'[10]10'!I48+'[10]11'!I48+'[10]12'!I48+'[10]13'!I48+'[10]14'!I48+'[10]15'!I48+'[10]16'!I48+'[10]17'!I48+'[10]18'!I48+'[10]19'!I48+'[10]20'!I48+'[10]21'!I48+'[10]22'!I48+'[10]23'!I48+'[10]24'!I48+'[10]25'!I48+'[10]26'!I48+'[10]27'!I48+'[10]28'!I48+'[10]29'!I48+'[10]30'!I48+'[10]31'!I48</f>
        <v>696</v>
      </c>
      <c r="H42" s="8">
        <f>'[10]01'!E48+'[10]02'!E48+'[10]03'!E48+'[10]04'!E48+'[10]05'!E48+'[10]06'!E48+'[10]07'!E48+'[10]08'!E48+'[10]09'!E48+'[10]10'!E48+'[10]11'!E48+'[10]12'!E48+'[10]13'!E48+'[10]14'!E48+'[10]15'!E48+'[10]16'!E48+'[10]17'!E48+'[10]18'!E48+'[10]19'!E48+'[10]20'!E48+'[10]21'!E48+'[10]22'!E48+'[10]23'!E48+'[10]24'!E48+'[10]25'!E48+'[10]26'!E48+'[10]27'!E48+'[10]28'!E48+'[10]29'!E48+'[10]30'!E48+'[10]31'!E48</f>
        <v>24</v>
      </c>
      <c r="I42" s="8">
        <f>'[10]01'!H48+'[10]02'!H48+'[10]03'!H48+'[10]04'!H48+'[10]05'!H48+'[10]06'!H48+'[10]07'!H48+'[10]08'!H48+'[10]09'!H48+'[10]10'!H48+'[10]11'!H48+'[10]12'!H48+'[10]13'!H48+'[10]14'!H48+'[10]15'!H48+'[10]16'!H48+'[10]17'!H48+'[10]18'!H48+'[10]19'!H48+'[10]20'!H48+'[10]21'!H48+'[10]22'!H48+'[10]23'!H48+'[10]24'!H48+'[10]25'!H48+'[10]26'!H48+'[10]27'!H48+'[10]28'!H48+'[10]29'!H48+'[10]30'!H48+'[10]31'!H48</f>
        <v>672</v>
      </c>
      <c r="J42" s="9">
        <f t="shared" si="2"/>
        <v>77.41935483870968</v>
      </c>
      <c r="K42" s="66">
        <v>1</v>
      </c>
      <c r="M42" s="49"/>
    </row>
    <row r="43" spans="1:20" s="21" customFormat="1" ht="15" customHeight="1">
      <c r="A43" s="61" t="s">
        <v>46</v>
      </c>
      <c r="B43" s="67" t="s">
        <v>47</v>
      </c>
      <c r="C43" s="27">
        <f t="shared" ref="C43:I43" si="10">C44+C45+C46+C47</f>
        <v>12</v>
      </c>
      <c r="D43" s="27">
        <f t="shared" si="10"/>
        <v>518</v>
      </c>
      <c r="E43" s="27">
        <f t="shared" si="10"/>
        <v>88</v>
      </c>
      <c r="F43" s="27">
        <f t="shared" si="10"/>
        <v>12</v>
      </c>
      <c r="G43" s="3">
        <f t="shared" si="10"/>
        <v>3624</v>
      </c>
      <c r="H43" s="3">
        <f t="shared" si="10"/>
        <v>84</v>
      </c>
      <c r="I43" s="3">
        <f t="shared" si="10"/>
        <v>3456</v>
      </c>
      <c r="J43" s="12"/>
      <c r="K43" s="62"/>
      <c r="M43" s="49"/>
    </row>
    <row r="44" spans="1:20" s="21" customFormat="1" ht="15" customHeight="1">
      <c r="A44" s="63">
        <v>1</v>
      </c>
      <c r="B44" s="99" t="s">
        <v>48</v>
      </c>
      <c r="C44" s="65">
        <v>8</v>
      </c>
      <c r="D44" s="65">
        <v>352</v>
      </c>
      <c r="E44" s="65">
        <v>54</v>
      </c>
      <c r="F44" s="65">
        <v>8</v>
      </c>
      <c r="G44" s="17">
        <f>'[10]01'!I40+'[10]01'!I45+'[10]02'!I40+'[10]02'!I45+'[10]03'!I40+'[10]03'!I45+'[10]04'!I40+'[10]04'!I45+'[10]05'!I40+'[10]05'!I45+'[10]06'!I40+'[10]06'!I45+'[10]07'!I40+'[10]07'!I45+'[10]08'!I40+'[10]08'!I45+'[10]09'!I40+'[10]09'!I45+'[10]10'!I40+'[10]10'!I45+'[10]11'!I40+'[10]11'!I45+'[10]12'!I40+'[10]12'!I45+'[10]13'!I40+'[10]13'!I45+'[10]14'!I40+'[10]14'!I45+'[10]15'!I40+'[10]15'!I45+'[10]16'!I40+'[10]16'!I45+'[10]17'!I40+'[10]17'!I45+'[10]18'!I40+'[10]18'!I45+'[10]19'!I40+'[10]19'!I45+'[10]20'!I40+'[10]20'!I45+'[10]21'!I40+'[10]21'!I45+'[10]22'!I40+'[10]22'!I45+'[10]23'!I40+'[10]23'!I45+'[10]24'!I40+'[10]24'!I45+'[10]25'!I40+'[10]25'!I45+'[10]26'!I40+'[10]26'!I45+'[10]27'!I40+'[10]27'!I45+'[10]28'!I40+'[10]28'!I45+'[10]29'!I40+'[10]29'!I45+'[10]30'!I40+'[10]30'!I45+'[10]31'!I40+'[10]31'!I45</f>
        <v>2326</v>
      </c>
      <c r="H44" s="17">
        <f>'[10]01'!E40+'[10]01'!E45+'[10]02'!E40+'[10]02'!E45+'[10]03'!E40+'[10]03'!E45+'[10]04'!E40+'[10]04'!E45+'[10]05'!E40+'[10]05'!E45+'[10]06'!E40+'[10]06'!E45+'[10]07'!E40+'[10]07'!E45+'[10]08'!E40+'[10]08'!E45+'[10]09'!E40+'[10]09'!E45+'[10]10'!E40+'[10]10'!E45+'[10]11'!E40+'[10]11'!E45+'[10]12'!E40+'[10]12'!E45+'[10]13'!E40+'[10]13'!E45+'[10]14'!E40+'[10]14'!E45+'[10]15'!E40+'[10]15'!E45+'[10]16'!E40+'[10]16'!E45+'[10]17'!E40+'[10]17'!E45+'[10]18'!E40+'[10]18'!E45+'[10]19'!E40+'[10]19'!E45+'[10]20'!E40+'[10]20'!E45+'[10]21'!E40+'[10]21'!E45+'[10]22'!E40+'[10]22'!E45+'[10]23'!E40+'[10]23'!E45+'[10]24'!E40+'[10]24'!E45+'[10]25'!E40+'[10]25'!E45+'[10]26'!E40+'[10]26'!E45+'[10]27'!E40+'[10]27'!E45+'[10]28'!E40+'[10]28'!E45+'[10]29'!E40+'[10]29'!E45+'[10]30'!E40+'[10]30'!E45+'[10]31'!E40+'[10]31'!E45</f>
        <v>53</v>
      </c>
      <c r="I44" s="17">
        <f>'[10]01'!H40+'[10]02'!H40+'[10]03'!H40+'[10]04'!H40+'[10]05'!H40+'[10]06'!H40+'[10]07'!H40+'[10]08'!H40+'[10]09'!H40+'[10]10'!H40+'[10]11'!H40+'[10]12'!H40+'[10]13'!H40+'[10]14'!H40+'[10]15'!H40+'[10]16'!H40+'[10]17'!H40+'[10]18'!H40+'[10]19'!H40+'[10]20'!H40+'[10]21'!H40+'[10]22'!H40+'[10]23'!H40+'[10]24'!H40+'[10]25'!H40+'[10]26'!H40+'[10]27'!H40+'[10]28'!H40+'[10]29'!H40+'[10]30'!H40+'[10]31'!H40+'[10]01'!H45+'[10]02'!H45+'[10]03'!H45+'[10]04'!H45+'[10]05'!H45+'[10]06'!H45+'[10]07'!H45+'[10]08'!H45+'[10]09'!H45+'[10]10'!H45+'[10]11'!H45+'[10]12'!H45+'[10]13'!H45+'[10]14'!H45+'[10]15'!H45+'[10]16'!H45+'[10]17'!H45+'[10]18'!H45+'[10]19'!H45+'[10]20'!H45+'[10]21'!H45+'[10]22'!H45+'[10]23'!H45+'[10]24'!H45+'[10]25'!H45+'[10]26'!H45+'[10]27'!H45+'[10]28'!H45+'[10]29'!H45+'[10]30'!H45+'[10]31'!H45</f>
        <v>2220</v>
      </c>
      <c r="J44" s="9">
        <f t="shared" si="2"/>
        <v>98.148148148148138</v>
      </c>
      <c r="K44" s="66">
        <v>2</v>
      </c>
      <c r="M44" s="49"/>
      <c r="O44" s="49"/>
    </row>
    <row r="45" spans="1:20" s="21" customFormat="1" ht="15" customHeight="1">
      <c r="A45" s="63">
        <v>2</v>
      </c>
      <c r="B45" s="100" t="s">
        <v>49</v>
      </c>
      <c r="C45" s="65">
        <v>1</v>
      </c>
      <c r="D45" s="65">
        <v>42</v>
      </c>
      <c r="E45" s="65">
        <v>4</v>
      </c>
      <c r="F45" s="65">
        <v>1</v>
      </c>
      <c r="G45" s="17">
        <f>'[10]01'!I41+'[10]02'!I41+'[10]03'!I41+'[10]04'!I41+'[10]05'!I41+'[10]06'!I41+'[10]07'!I41+'[10]08'!I41+'[10]09'!I41+'[10]10'!I41+'[10]11'!I41+'[10]12'!I41+'[10]13'!I41+'[10]14'!I41+'[10]15'!I41+'[10]16'!I41+'[10]17'!I41+'[10]18'!I41+'[10]19'!I41+'[10]20'!I41+'[10]21'!I41+'[10]22'!I41+'[10]23'!I41+'[10]24'!I41+'[10]25'!I41+'[10]26'!I41+'[10]27'!I41+'[10]28'!I41+'[10]29'!I41+'[10]30'!I41+'[10]31'!I41</f>
        <v>46</v>
      </c>
      <c r="H45" s="17">
        <f>'[10]01'!E41+'[10]02'!E41+'[10]03'!E41+'[10]04'!E41+'[10]05'!E41+'[10]06'!E41+'[10]07'!E41+'[10]08'!E41+'[10]09'!E41+'[10]10'!E41+'[10]11'!E41+'[10]12'!E41+'[10]13'!E41+'[10]14'!E41+'[10]15'!E41+'[10]16'!E41+'[10]17'!E41+'[10]18'!E41+'[10]19'!E41+'[10]20'!E41+'[10]21'!E41+'[10]22'!E41+'[10]23'!E41+'[10]24'!E41+'[10]25'!E41+'[10]26'!E41+'[10]27'!E41+'[10]28'!E41+'[10]29'!E41+'[10]30'!E41+'[10]31'!E41</f>
        <v>1</v>
      </c>
      <c r="I45" s="17">
        <f>'[10]01'!H41+'[10]02'!H41+'[10]03'!H41+'[10]04'!H41+'[10]05'!H41+'[10]06'!H41+'[10]07'!H41+'[10]08'!H41+'[10]09'!H41+'[10]10'!H41+'[10]11'!H41+'[10]12'!H41+'[10]13'!H41+'[10]14'!H41+'[10]15'!H41+'[10]16'!H41+'[10]17'!H41+'[10]18'!H41+'[10]19'!H41+'[10]20'!H41+'[10]21'!H41+'[10]22'!H41+'[10]23'!H41+'[10]24'!H41+'[10]25'!H41+'[10]26'!H41+'[10]27'!H41+'[10]28'!H41+'[10]29'!H41+'[10]30'!H41+'[10]31'!H41</f>
        <v>44</v>
      </c>
      <c r="J45" s="9">
        <f t="shared" si="2"/>
        <v>25</v>
      </c>
      <c r="K45" s="73">
        <f>E45/31</f>
        <v>0.12903225806451613</v>
      </c>
      <c r="M45" s="49"/>
      <c r="O45" s="49"/>
    </row>
    <row r="46" spans="1:20" s="21" customFormat="1" ht="15" customHeight="1">
      <c r="A46" s="63">
        <v>3</v>
      </c>
      <c r="B46" s="99" t="s">
        <v>50</v>
      </c>
      <c r="C46" s="65">
        <v>2</v>
      </c>
      <c r="D46" s="65">
        <v>84</v>
      </c>
      <c r="E46" s="65">
        <v>24</v>
      </c>
      <c r="F46" s="65">
        <v>2</v>
      </c>
      <c r="G46" s="17">
        <f>'[10]01'!I42+'[10]01'!I46+'[10]02'!I42+'[10]02'!I46+'[10]03'!I42+'[10]03'!I46+'[10]04'!I42+'[10]04'!I46+'[10]05'!I42+'[10]05'!I46+'[10]06'!I42+'[10]06'!I46+'[10]07'!I42+'[10]07'!I46+'[10]08'!I42+'[10]08'!I46+'[10]09'!I42+'[10]09'!I46+'[10]10'!I42+'[10]10'!I46+'[10]11'!I42+'[10]11'!I46+'[10]12'!I42+'[10]12'!I46+'[10]13'!I42+'[10]13'!I46+'[10]14'!I42+'[10]14'!I46+'[10]15'!I42+'[10]15'!I46+'[10]16'!I42+'[10]16'!I46+'[10]17'!I42+'[10]17'!I46+'[10]18'!I42+'[10]18'!I46+'[10]19'!I42+'[10]19'!I46+'[10]20'!I42+'[10]20'!I46+'[10]21'!I42+'[10]21'!I46+'[10]22'!I42+'[10]22'!I46+'[10]23'!I42+'[10]23'!I46+'[10]24'!I42+'[10]24'!I46+'[10]25'!I42+'[10]25'!I46+'[10]26'!I42+'[10]26'!I46+'[10]27'!I42+'[10]27'!I46+'[10]28'!I42+'[10]28'!I46+'[10]29'!I42+'[10]29'!I46+'[10]30'!I42+'[10]30'!I46+'[10]31'!I42+'[10]31'!I46</f>
        <v>1092</v>
      </c>
      <c r="H46" s="17">
        <f>'[10]01'!E42+'[10]01'!E46+'[10]02'!E42+'[10]02'!E46+'[10]03'!E42+'[10]03'!E46+'[10]04'!E42+'[10]04'!E46+'[10]05'!E42+'[10]05'!E46+'[10]06'!E42+'[10]06'!E46+'[10]07'!E42+'[10]07'!E46+'[10]08'!E42+'[10]08'!E46+'[10]09'!E42+'[10]09'!E46+'[10]10'!E42+'[10]10'!E46+'[10]11'!E42+'[10]11'!E46+'[10]12'!E42+'[10]12'!E46+'[10]13'!E42+'[10]13'!E46+'[10]14'!E42+'[10]14'!E46+'[10]15'!E42+'[10]15'!E46+'[10]16'!E42+'[10]16'!E46+'[10]17'!E42+'[10]17'!E46+'[10]18'!E42+'[10]18'!E46+'[10]19'!E42+'[10]19'!E46+'[10]20'!E42+'[10]20'!E46+'[10]21'!E42+'[10]21'!E46+'[10]22'!E42+'[10]22'!E46+'[10]23'!E42+'[10]23'!E46+'[10]24'!E42+'[10]24'!E46+'[10]25'!E42+'[10]25'!E46+'[10]26'!E42+'[10]26'!E46+'[10]27'!E42+'[10]27'!E46+'[10]28'!E42+'[10]28'!E46+'[10]29'!E42+'[10]29'!E46+'[10]30'!E42+'[10]30'!E46+'[10]31'!E42+'[10]31'!E46</f>
        <v>26</v>
      </c>
      <c r="I46" s="17">
        <f>'[10]01'!H42+'[10]01'!H46+'[10]02'!H42+'[10]02'!H46+'[10]03'!H42+'[10]03'!H46+'[10]04'!H42+'[10]04'!H46+'[10]05'!H42+'[10]05'!H46+'[10]06'!H42+'[10]06'!H46+'[10]07'!H42+'[10]07'!H46+'[10]08'!H42+'[10]08'!H46+'[10]09'!H42+'[10]09'!H46+'[10]10'!H42+'[10]10'!H46+'[10]11'!H42+'[10]11'!H46+'[10]12'!H42+'[10]12'!H46+'[10]13'!H42+'[10]13'!H46+'[10]14'!H42+'[10]14'!H46+'[10]15'!H42+'[10]15'!H46+'[10]16'!H42+'[10]16'!H46+'[10]17'!H42+'[10]17'!H46+'[10]18'!H42+'[10]18'!H46+'[10]19'!H42+'[10]19'!H46+'[10]20'!H42+'[10]20'!H46+'[10]21'!H42+'[10]21'!H46+'[10]22'!H42+'[10]22'!H46+'[10]23'!H42+'[10]23'!H46+'[10]24'!H42+'[10]24'!H46+'[10]25'!H42+'[10]25'!H46+'[10]26'!H42+'[10]26'!H46+'[10]27'!H42+'[10]27'!H46+'[10]28'!H42+'[10]28'!H46+'[10]29'!H42+'[10]29'!H46+'[10]30'!H42+'[10]30'!H46+'[10]31'!H42+'[10]31'!H46</f>
        <v>1040</v>
      </c>
      <c r="J46" s="9">
        <f t="shared" si="2"/>
        <v>108.33333333333334</v>
      </c>
      <c r="K46" s="66">
        <v>1</v>
      </c>
      <c r="M46" s="49"/>
      <c r="O46" s="49"/>
    </row>
    <row r="47" spans="1:20" s="21" customFormat="1" ht="15" customHeight="1">
      <c r="A47" s="63">
        <v>4</v>
      </c>
      <c r="B47" s="99" t="s">
        <v>51</v>
      </c>
      <c r="C47" s="65">
        <v>1</v>
      </c>
      <c r="D47" s="65">
        <v>40</v>
      </c>
      <c r="E47" s="65">
        <v>6</v>
      </c>
      <c r="F47" s="65">
        <v>1</v>
      </c>
      <c r="G47" s="17">
        <f>'[10]01'!I43+'[10]02'!I43+'[10]03'!I43+'[10]04'!I43+'[10]05'!I43+'[10]06'!I43+'[10]07'!I43+'[10]08'!I43+'[10]09'!I43+'[10]10'!I43+'[10]11'!I43+'[10]12'!I43+'[10]13'!I43+'[10]14'!I43+'[10]15'!I43+'[10]16'!I43+'[10]17'!I43+'[10]18'!I43+'[10]19'!I43+'[10]20'!I43+'[10]21'!I43+'[10]22'!I43+'[10]23'!I43+'[10]24'!I43+'[10]25'!I43+'[10]26'!I43+'[10]27'!I43+'[10]28'!I43+'[10]29'!I43+'[10]30'!I43+'[10]31'!I43</f>
        <v>160</v>
      </c>
      <c r="H47" s="17">
        <f>'[10]01'!E43+'[10]02'!E43+'[10]03'!E43+'[10]04'!E43+'[10]05'!E43+'[10]06'!E43+'[10]07'!E43+'[10]08'!E43+'[10]09'!E43+'[10]10'!E43+'[10]11'!E43+'[10]12'!E43+'[10]13'!E43+'[10]14'!E43+'[10]15'!E43+'[10]16'!E43+'[10]17'!E43+'[10]18'!E43+'[10]19'!E43+'[10]20'!E43+'[10]21'!E43+'[10]22'!E43+'[10]23'!E43+'[10]24'!E43+'[10]25'!E43+'[10]26'!E43+'[10]27'!E43+'[10]28'!E43+'[10]29'!E43+'[10]30'!E43+'[10]31'!E43</f>
        <v>4</v>
      </c>
      <c r="I47" s="8">
        <f>'[10]01'!H43+'[10]02'!H43+'[10]03'!H43+'[10]04'!H43+'[10]05'!H43+'[10]06'!H43+'[10]07'!H43+'[10]08'!H43+'[10]09'!H43+'[10]10'!H43+'[10]11'!H43+'[10]12'!H43+'[10]13'!H43+'[10]14'!H43+'[10]15'!H43+'[10]16'!H43+'[10]17'!H43+'[10]18'!H43+'[10]19'!H43+'[10]20'!H43+'[10]21'!H43+'[10]22'!H43+'[10]23'!H43+'[10]24'!H43+'[10]25'!H43+'[10]26'!H43+'[10]27'!H43+'[10]28'!H43+'[10]29'!H43+'[10]30'!H43+'[10]31'!H43</f>
        <v>152</v>
      </c>
      <c r="J47" s="9">
        <f>H47/E47*100</f>
        <v>66.666666666666657</v>
      </c>
      <c r="K47" s="73">
        <f>E47/30</f>
        <v>0.2</v>
      </c>
      <c r="M47" s="49"/>
      <c r="O47" s="49"/>
    </row>
    <row r="48" spans="1:20" s="21" customFormat="1" ht="15" customHeight="1">
      <c r="A48" s="101" t="s">
        <v>52</v>
      </c>
      <c r="B48" s="102" t="s">
        <v>53</v>
      </c>
      <c r="C48" s="27">
        <f t="shared" ref="C48:I48" si="11">C49</f>
        <v>5</v>
      </c>
      <c r="D48" s="27">
        <f t="shared" si="11"/>
        <v>218</v>
      </c>
      <c r="E48" s="27">
        <f t="shared" si="11"/>
        <v>15</v>
      </c>
      <c r="F48" s="27">
        <f t="shared" si="11"/>
        <v>5</v>
      </c>
      <c r="G48" s="3">
        <f t="shared" si="11"/>
        <v>266</v>
      </c>
      <c r="H48" s="3">
        <f t="shared" si="11"/>
        <v>12</v>
      </c>
      <c r="I48" s="3">
        <f t="shared" si="11"/>
        <v>254</v>
      </c>
      <c r="J48" s="12"/>
      <c r="K48" s="62"/>
      <c r="M48" s="49"/>
      <c r="O48" s="49"/>
    </row>
    <row r="49" spans="1:15" s="21" customFormat="1" ht="15.75">
      <c r="A49" s="63">
        <v>1</v>
      </c>
      <c r="B49" s="99" t="s">
        <v>54</v>
      </c>
      <c r="C49" s="65">
        <v>5</v>
      </c>
      <c r="D49" s="65">
        <v>218</v>
      </c>
      <c r="E49" s="65">
        <v>15</v>
      </c>
      <c r="F49" s="65">
        <v>5</v>
      </c>
      <c r="G49" s="8">
        <f>'[10]01'!I53+'[10]02'!I53+'[10]03'!I53+'[10]04'!I53+'[10]05'!I53+'[10]06'!I53+'[10]07'!I53+'[10]08'!I53+'[10]09'!I53+'[10]10'!I53+'[10]11'!I53+'[10]12'!I53+'[10]13'!I53+'[10]14'!I53+'[10]15'!I53+'[10]16'!I53+'[10]17'!I53+'[10]18'!I53+'[10]19'!I53+'[10]20'!I53+'[10]21'!I53+'[10]22'!I53+'[10]23'!I53+'[10]24'!I53+'[10]25'!I53+'[10]26'!I53+'[10]27'!I53+'[10]28'!I53+'[10]29'!I53+'[10]30'!I53+'[10]31'!I53</f>
        <v>266</v>
      </c>
      <c r="H49" s="8">
        <v>12</v>
      </c>
      <c r="I49" s="8">
        <f>'[10]01'!H53+'[10]02'!H53+'[10]03'!H53+'[10]04'!H53+'[10]05'!H53+'[10]06'!H53+'[10]07'!H53+'[10]08'!H53+'[10]09'!H53+'[10]10'!H53+'[10]11'!H53+'[10]12'!H53+'[10]13'!H53+'[10]14'!H53+'[10]15'!H53+'[10]16'!H53+'[10]17'!H53+'[10]18'!H53+'[10]19'!H53+'[10]20'!H53+'[10]21'!H53+'[10]22'!H53+'[10]23'!H53+'[10]24'!H53+'[10]25'!H53+'[10]26'!H53+'[10]27'!H53+'[10]28'!H53+'[10]29'!H53+'[10]30'!H53+'[10]31'!H53</f>
        <v>254</v>
      </c>
      <c r="J49" s="9">
        <f>H49/E49*100</f>
        <v>80</v>
      </c>
      <c r="K49" s="73">
        <f>E49/30</f>
        <v>0.5</v>
      </c>
      <c r="M49" s="49"/>
      <c r="O49" s="49"/>
    </row>
    <row r="50" spans="1:15" s="21" customFormat="1" ht="15.75">
      <c r="A50" s="61" t="s">
        <v>55</v>
      </c>
      <c r="B50" s="102" t="s">
        <v>56</v>
      </c>
      <c r="C50" s="27">
        <f t="shared" ref="C50:I50" si="12">C51</f>
        <v>1</v>
      </c>
      <c r="D50" s="27">
        <f t="shared" si="12"/>
        <v>46</v>
      </c>
      <c r="E50" s="27">
        <f t="shared" si="12"/>
        <v>4</v>
      </c>
      <c r="F50" s="27">
        <f t="shared" si="12"/>
        <v>1</v>
      </c>
      <c r="G50" s="3">
        <f t="shared" si="12"/>
        <v>184</v>
      </c>
      <c r="H50" s="3">
        <f t="shared" si="12"/>
        <v>4</v>
      </c>
      <c r="I50" s="3">
        <f t="shared" si="12"/>
        <v>176</v>
      </c>
      <c r="J50" s="12"/>
      <c r="K50" s="62"/>
      <c r="M50" s="49"/>
    </row>
    <row r="51" spans="1:15" s="21" customFormat="1" ht="15.75">
      <c r="A51" s="63">
        <v>1</v>
      </c>
      <c r="B51" s="99" t="s">
        <v>57</v>
      </c>
      <c r="C51" s="65">
        <v>1</v>
      </c>
      <c r="D51" s="65">
        <v>46</v>
      </c>
      <c r="E51" s="65">
        <v>4</v>
      </c>
      <c r="F51" s="65">
        <v>1</v>
      </c>
      <c r="G51" s="8">
        <f>'[10]01'!I55+'[10]02'!I55+'[10]03'!I55+'[10]04'!I55+'[10]05'!I55+'[10]06'!I55+'[10]07'!I55+'[10]08'!I55+'[10]09'!I55+'[10]10'!I55+'[10]11'!I55+'[10]12'!I55+'[10]13'!I55+'[10]14'!I55+'[10]15'!I55+'[10]16'!I55+'[10]17'!I55+'[10]18'!I55+'[10]19'!I55+'[10]20'!I55+'[10]21'!I55+'[10]22'!I55+'[10]23'!I55+'[10]24'!I55+'[10]25'!I55+'[10]26'!I55+'[10]27'!I55+'[10]28'!I55+'[10]29'!I55+'[10]30'!I55+'[10]31'!I55</f>
        <v>184</v>
      </c>
      <c r="H51" s="8">
        <f>'[10]01'!E55+'[10]02'!E55+'[10]03'!E55+'[10]04'!E55+'[10]05'!E55+'[10]06'!E55+'[10]07'!E55+'[10]08'!E55+'[10]09'!E55+'[10]10'!E55+'[10]11'!E55+'[10]12'!E55+'[10]13'!E55+'[10]14'!E55+'[10]15'!E55+'[10]16'!E55+'[10]17'!E55+'[10]18'!E55+'[10]19'!E55+'[10]20'!E55+'[10]21'!E55+'[10]22'!E55+'[10]23'!E55+'[10]24'!E55+'[10]25'!E55+'[10]26'!E55+'[10]27'!E55+'[10]28'!E55+'[10]29'!E55+'[10]30'!E55+'[10]31'!E55</f>
        <v>4</v>
      </c>
      <c r="I51" s="8">
        <f>'[10]01'!H55+'[10]02'!H55+'[10]03'!H55+'[10]04'!H55+'[10]05'!H55+'[10]06'!H55+'[10]07'!H55+'[10]08'!H55+'[10]09'!H55+'[10]10'!H55+'[10]11'!H55+'[10]12'!H55+'[10]13'!H55+'[10]14'!H55+'[10]15'!H55+'[10]16'!H55+'[10]17'!H55+'[10]18'!H55+'[10]19'!H55+'[10]20'!H55+'[10]21'!H55+'[10]22'!H55+'[10]23'!H55+'[10]24'!H55+'[10]25'!H55+'[10]26'!H55+'[10]27'!H55+'[10]28'!H55+'[10]29'!H55+'[10]30'!H55+'[10]31'!H55</f>
        <v>176</v>
      </c>
      <c r="J51" s="9">
        <f>H51/E51*100</f>
        <v>100</v>
      </c>
      <c r="K51" s="73">
        <f>E51/30</f>
        <v>0.13333333333333333</v>
      </c>
      <c r="M51" s="49"/>
      <c r="O51" s="49"/>
    </row>
    <row r="52" spans="1:15" s="21" customFormat="1" ht="15.75">
      <c r="A52" s="103" t="s">
        <v>58</v>
      </c>
      <c r="B52" s="102" t="s">
        <v>59</v>
      </c>
      <c r="C52" s="27">
        <f>C53</f>
        <v>3</v>
      </c>
      <c r="D52" s="27">
        <f t="shared" ref="D52:I52" si="13">D53</f>
        <v>120</v>
      </c>
      <c r="E52" s="27">
        <f t="shared" si="13"/>
        <v>6</v>
      </c>
      <c r="F52" s="27">
        <f t="shared" si="13"/>
        <v>3</v>
      </c>
      <c r="G52" s="27">
        <f t="shared" si="13"/>
        <v>400</v>
      </c>
      <c r="H52" s="27">
        <f t="shared" si="13"/>
        <v>10</v>
      </c>
      <c r="I52" s="27">
        <f t="shared" si="13"/>
        <v>380</v>
      </c>
      <c r="J52" s="27"/>
      <c r="K52" s="28"/>
      <c r="M52" s="49"/>
    </row>
    <row r="53" spans="1:15" s="21" customFormat="1" ht="15.75">
      <c r="A53" s="68">
        <v>1</v>
      </c>
      <c r="B53" s="99" t="s">
        <v>60</v>
      </c>
      <c r="C53" s="65">
        <v>3</v>
      </c>
      <c r="D53" s="65">
        <v>120</v>
      </c>
      <c r="E53" s="65">
        <v>6</v>
      </c>
      <c r="F53" s="65">
        <v>3</v>
      </c>
      <c r="G53" s="8">
        <f>'[10]01'!I57+'[10]02'!I57+'[10]03'!I57+'[10]04'!I57+'[10]05'!I57+'[10]06'!I57+'[10]07'!I57+'[10]08'!I57+'[10]09'!I57+'[10]10'!I57+'[10]11'!I57+'[10]12'!I57+'[10]13'!I57+'[10]14'!I57+'[10]15'!I57+'[10]16'!I57+'[10]17'!I57+'[10]18'!I57+'[10]19'!I57+'[10]20'!I57+'[10]21'!I57+'[10]22'!I57+'[10]23'!I57+'[10]24'!I57+'[10]25'!I57+'[10]26'!I57+'[10]27'!I57+'[10]28'!I57+'[10]29'!I57+'[10]30'!I57+'[10]31'!I57</f>
        <v>400</v>
      </c>
      <c r="H53" s="8">
        <f>'[10]01'!E57+'[10]02'!E57+'[10]03'!E57+'[10]04'!E57+'[10]05'!E57+'[10]06'!E57+'[10]07'!E57+'[10]08'!E57+'[10]09'!E57+'[10]10'!E57+'[10]11'!E57+'[10]12'!E57+'[10]13'!E57+'[10]14'!E57+'[10]15'!E57+'[10]16'!E57+'[10]17'!E57+'[10]18'!E57+'[10]19'!E57+'[10]20'!E57+'[10]21'!E57+'[10]22'!E57+'[10]23'!E57+'[10]24'!E57+'[10]25'!E57+'[10]26'!E57+'[10]27'!E57+'[10]28'!E57+'[10]29'!E57+'[10]30'!E57+'[10]31'!E57</f>
        <v>10</v>
      </c>
      <c r="I53" s="8">
        <f>'[10]01'!H57+'[10]02'!H57+'[10]03'!H57+'[10]04'!H57+'[10]05'!H57+'[10]06'!H57+'[10]07'!H57+'[10]08'!H57+'[10]09'!H57+'[10]10'!H57+'[10]11'!H57+'[10]12'!H57+'[10]13'!H57+'[10]14'!H57+'[10]15'!H57+'[10]16'!H57+'[10]17'!H57+'[10]18'!H57+'[10]19'!H57+'[10]20'!H57+'[10]21'!H57+'[10]22'!H57+'[10]23'!H57+'[10]24'!H57+'[10]25'!H57+'[10]26'!H57+'[10]27'!H57+'[10]28'!H57+'[10]29'!H57+'[10]30'!H57+'[10]31'!H57</f>
        <v>380</v>
      </c>
      <c r="J53" s="8">
        <f>H53/E53%</f>
        <v>166.66666666666669</v>
      </c>
      <c r="K53" s="66">
        <f>6/30</f>
        <v>0.2</v>
      </c>
      <c r="M53" s="49"/>
      <c r="O53" s="49"/>
    </row>
    <row r="54" spans="1:15" s="21" customFormat="1" ht="15.75">
      <c r="A54" s="103" t="s">
        <v>63</v>
      </c>
      <c r="B54" s="102" t="s">
        <v>64</v>
      </c>
      <c r="C54" s="27">
        <f t="shared" ref="C54:I56" si="14">C55</f>
        <v>2</v>
      </c>
      <c r="D54" s="27">
        <f t="shared" si="14"/>
        <v>82</v>
      </c>
      <c r="E54" s="27">
        <f t="shared" si="14"/>
        <v>8</v>
      </c>
      <c r="F54" s="27">
        <f t="shared" si="14"/>
        <v>2</v>
      </c>
      <c r="G54" s="3">
        <f t="shared" si="14"/>
        <v>164</v>
      </c>
      <c r="H54" s="3">
        <f t="shared" si="14"/>
        <v>6</v>
      </c>
      <c r="I54" s="3">
        <f t="shared" si="14"/>
        <v>156</v>
      </c>
      <c r="J54" s="12"/>
      <c r="K54" s="62"/>
      <c r="M54" s="49"/>
      <c r="O54" s="49"/>
    </row>
    <row r="55" spans="1:15" s="21" customFormat="1" ht="15.75">
      <c r="A55" s="68">
        <v>1</v>
      </c>
      <c r="B55" s="99" t="s">
        <v>65</v>
      </c>
      <c r="C55" s="65">
        <v>2</v>
      </c>
      <c r="D55" s="65">
        <v>82</v>
      </c>
      <c r="E55" s="65">
        <v>8</v>
      </c>
      <c r="F55" s="65">
        <v>2</v>
      </c>
      <c r="G55" s="8">
        <f>'[10]01'!I61+'[10]02'!I61+'[10]03'!I61+'[10]04'!I61+'[10]05'!I61+'[10]06'!I61+'[10]07'!I61+'[10]08'!I61+'[10]09'!I61+'[10]10'!I61+'[10]11'!I61+'[10]12'!I61+'[10]13'!I61+'[10]14'!I61+'[10]15'!I61+'[10]16'!I61+'[10]17'!I61+'[10]18'!I61+'[10]19'!I61+'[10]20'!I61+'[10]21'!I61+'[10]22'!I61+'[10]23'!I61+'[10]24'!I61+'[10]25'!I61+'[10]26'!I61+'[10]27'!I61+'[10]28'!I61+'[10]29'!I61+'[10]30'!I61+'[10]31'!I61</f>
        <v>164</v>
      </c>
      <c r="H55" s="8">
        <v>6</v>
      </c>
      <c r="I55" s="8">
        <f>'[10]01'!H61+'[10]02'!H61+'[10]03'!H61+'[10]04'!H61+'[10]05'!H61+'[10]06'!H61+'[10]07'!H61+'[10]08'!H61+'[10]09'!H61+'[10]10'!H61+'[10]11'!H61+'[10]12'!H61+'[10]13'!H61+'[10]14'!H61+'[10]15'!H61+'[10]16'!H61+'[10]17'!H61+'[10]18'!H61+'[10]19'!H61+'[10]20'!H61+'[10]21'!H61+'[10]22'!H61+'[10]23'!H61+'[10]24'!H61+'[10]25'!H61+'[10]26'!H61+'[10]27'!H61+'[10]28'!H61+'[10]29'!H61+'[10]30'!H61+'[10]31'!H61</f>
        <v>156</v>
      </c>
      <c r="J55" s="9">
        <f>H55/E55*100</f>
        <v>75</v>
      </c>
      <c r="K55" s="73">
        <f>E55/30</f>
        <v>0.26666666666666666</v>
      </c>
      <c r="M55" s="49"/>
      <c r="O55" s="49"/>
    </row>
    <row r="56" spans="1:15" s="21" customFormat="1" ht="15.75">
      <c r="A56" s="106" t="s">
        <v>66</v>
      </c>
      <c r="B56" s="107" t="s">
        <v>67</v>
      </c>
      <c r="C56" s="108">
        <f t="shared" si="14"/>
        <v>4</v>
      </c>
      <c r="D56" s="108">
        <f t="shared" si="14"/>
        <v>179</v>
      </c>
      <c r="E56" s="108">
        <f t="shared" si="14"/>
        <v>60</v>
      </c>
      <c r="F56" s="108">
        <f t="shared" si="14"/>
        <v>4</v>
      </c>
      <c r="G56" s="31">
        <f t="shared" si="14"/>
        <v>1661</v>
      </c>
      <c r="H56" s="31">
        <f t="shared" si="14"/>
        <v>46</v>
      </c>
      <c r="I56" s="31">
        <f t="shared" si="14"/>
        <v>1587</v>
      </c>
      <c r="J56" s="32"/>
      <c r="K56" s="109"/>
      <c r="M56" s="49"/>
      <c r="O56" s="49"/>
    </row>
    <row r="57" spans="1:15" s="21" customFormat="1" ht="16.5" thickBot="1">
      <c r="A57" s="89">
        <v>1</v>
      </c>
      <c r="B57" s="104" t="s">
        <v>68</v>
      </c>
      <c r="C57" s="76">
        <v>4</v>
      </c>
      <c r="D57" s="76">
        <v>179</v>
      </c>
      <c r="E57" s="76">
        <f>K57*30</f>
        <v>60</v>
      </c>
      <c r="F57" s="76">
        <v>4</v>
      </c>
      <c r="G57" s="38">
        <f>'[10]01'!I59+'[10]02'!I59+'[10]03'!I59+'[10]04'!I59+'[10]05'!I59+'[10]06'!I59+'[10]07'!I59+'[10]08'!I59+'[10]09'!I59+'[10]10'!I59+'[10]11'!I59+'[10]12'!I59+'[10]13'!I59+'[10]14'!I59+'[10]15'!I59+'[10]16'!I59+'[10]17'!I59+'[10]18'!I59+'[10]19'!I59+'[10]20'!I59+'[10]21'!I59+'[10]22'!I59+'[10]23'!I59+'[10]24'!I59+'[10]25'!I59+'[10]26'!I59+'[10]27'!I59+'[10]28'!I59+'[10]29'!I59+'[10]30'!I59+'[10]31'!I59</f>
        <v>1661</v>
      </c>
      <c r="H57" s="38">
        <v>46</v>
      </c>
      <c r="I57" s="38">
        <f>'[10]01'!H59+'[10]02'!H59+'[10]03'!H59+'[10]04'!H59+'[10]05'!H59+'[10]06'!H59+'[10]07'!H59+'[10]08'!H59+'[10]09'!H59+'[10]10'!H59+'[10]11'!H59+'[10]12'!H59+'[10]13'!H59+'[10]14'!H59+'[10]15'!H59+'[10]16'!H59+'[10]17'!H59+'[10]18'!H59+'[10]19'!H59+'[10]20'!H59+'[10]21'!H59+'[10]22'!H59+'[10]23'!H59+'[10]24'!H59+'[10]25'!H59+'[10]26'!H59+'[10]27'!H59+'[10]28'!H59+'[10]29'!H59+'[10]30'!H59+'[10]31'!H59</f>
        <v>1587</v>
      </c>
      <c r="J57" s="39">
        <f>H57/E57*100</f>
        <v>76.666666666666671</v>
      </c>
      <c r="K57" s="110">
        <v>2</v>
      </c>
      <c r="M57" s="49"/>
      <c r="O57" s="49"/>
    </row>
    <row r="58" spans="1:15" s="21" customFormat="1" ht="16.5" thickTop="1">
      <c r="A58" s="59"/>
      <c r="B58" s="52"/>
      <c r="C58" s="53"/>
      <c r="D58" s="53"/>
      <c r="E58" s="53"/>
      <c r="F58" s="53"/>
      <c r="G58" s="54"/>
      <c r="H58" s="54"/>
      <c r="I58" s="54"/>
      <c r="J58" s="54"/>
      <c r="K58" s="59"/>
      <c r="M58" s="49"/>
      <c r="O58" s="49"/>
    </row>
    <row r="59" spans="1:15" ht="15.75">
      <c r="A59" s="47"/>
      <c r="B59" s="47"/>
      <c r="C59" s="47"/>
      <c r="D59" s="47"/>
      <c r="E59" s="82"/>
      <c r="F59" s="47"/>
      <c r="G59" s="130" t="s">
        <v>133</v>
      </c>
      <c r="H59" s="130"/>
      <c r="I59" s="130"/>
      <c r="J59" s="130"/>
      <c r="K59" s="130"/>
    </row>
    <row r="60" spans="1:15" ht="15.75">
      <c r="A60" s="47"/>
      <c r="B60" s="56" t="s">
        <v>94</v>
      </c>
      <c r="C60" s="47"/>
      <c r="D60" s="47"/>
      <c r="E60" s="47"/>
      <c r="F60" s="47"/>
      <c r="G60" s="118" t="s">
        <v>95</v>
      </c>
      <c r="H60" s="118"/>
      <c r="I60" s="118"/>
      <c r="J60" s="118"/>
      <c r="K60" s="118"/>
      <c r="L60" t="s">
        <v>90</v>
      </c>
    </row>
    <row r="61" spans="1:15" ht="15.75">
      <c r="A61" s="47"/>
      <c r="B61" s="57" t="s">
        <v>96</v>
      </c>
      <c r="C61" s="52"/>
      <c r="D61" s="47"/>
      <c r="E61" s="47"/>
      <c r="F61" s="47"/>
      <c r="G61" s="47"/>
      <c r="H61" s="58"/>
      <c r="I61" s="47"/>
      <c r="J61" s="47"/>
      <c r="K61" s="48"/>
    </row>
    <row r="62" spans="1:15">
      <c r="A62" s="47"/>
      <c r="B62" s="47" t="s">
        <v>97</v>
      </c>
      <c r="C62" s="47"/>
      <c r="D62" s="47"/>
      <c r="E62" s="47"/>
      <c r="F62" s="47"/>
      <c r="G62" s="47"/>
      <c r="H62" s="47"/>
      <c r="I62" s="47"/>
      <c r="J62" s="47"/>
      <c r="K62" s="48"/>
      <c r="L62" t="s">
        <v>90</v>
      </c>
    </row>
    <row r="63" spans="1:15">
      <c r="A63" s="47"/>
      <c r="B63" s="47" t="s">
        <v>98</v>
      </c>
      <c r="C63" s="47"/>
      <c r="D63" s="47"/>
      <c r="E63" s="47"/>
      <c r="F63" s="47"/>
      <c r="G63" s="47"/>
      <c r="H63" s="47"/>
      <c r="I63" s="58"/>
      <c r="J63" s="47"/>
      <c r="K63" s="48"/>
    </row>
    <row r="64" spans="1:15">
      <c r="B64" s="47" t="s">
        <v>99</v>
      </c>
      <c r="I64" t="s">
        <v>90</v>
      </c>
    </row>
  </sheetData>
  <mergeCells count="16">
    <mergeCell ref="A4:K4"/>
    <mergeCell ref="A1:C1"/>
    <mergeCell ref="D1:K1"/>
    <mergeCell ref="A2:C2"/>
    <mergeCell ref="D2:K2"/>
    <mergeCell ref="A3:C3"/>
    <mergeCell ref="G59:K59"/>
    <mergeCell ref="G60:K60"/>
    <mergeCell ref="A6:K6"/>
    <mergeCell ref="A8:K8"/>
    <mergeCell ref="A10:A11"/>
    <mergeCell ref="B10:B11"/>
    <mergeCell ref="C10:E10"/>
    <mergeCell ref="F10:I10"/>
    <mergeCell ref="J10:J11"/>
    <mergeCell ref="K10:K1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T66"/>
  <sheetViews>
    <sheetView topLeftCell="A31" workbookViewId="0">
      <selection activeCell="G36" sqref="G36"/>
    </sheetView>
  </sheetViews>
  <sheetFormatPr defaultRowHeight="15"/>
  <cols>
    <col min="1" max="1" width="4.85546875" customWidth="1"/>
    <col min="2" max="2" width="38.5703125" customWidth="1"/>
    <col min="7" max="7" width="8.7109375" bestFit="1" customWidth="1"/>
    <col min="8" max="8" width="9.7109375" bestFit="1" customWidth="1"/>
    <col min="9" max="9" width="10.7109375" customWidth="1"/>
    <col min="10" max="10" width="9.28515625" customWidth="1"/>
    <col min="11" max="11" width="13" customWidth="1"/>
  </cols>
  <sheetData>
    <row r="1" spans="1:14" s="21" customFormat="1" ht="15.75">
      <c r="A1" s="113" t="s">
        <v>100</v>
      </c>
      <c r="B1" s="113"/>
      <c r="C1" s="113"/>
      <c r="E1" s="41"/>
      <c r="F1" s="113" t="s">
        <v>85</v>
      </c>
      <c r="G1" s="113"/>
      <c r="H1" s="113"/>
      <c r="I1" s="113"/>
      <c r="J1" s="113"/>
      <c r="K1" s="113"/>
    </row>
    <row r="2" spans="1:14" s="42" customFormat="1" ht="18.75">
      <c r="A2" s="129" t="s">
        <v>101</v>
      </c>
      <c r="B2" s="129"/>
      <c r="C2" s="129"/>
      <c r="E2" s="43"/>
      <c r="F2" s="114" t="s">
        <v>87</v>
      </c>
      <c r="G2" s="114"/>
      <c r="H2" s="114"/>
      <c r="I2" s="114"/>
      <c r="J2" s="114"/>
      <c r="K2" s="114"/>
    </row>
    <row r="3" spans="1:14" s="42" customFormat="1" ht="18.75">
      <c r="A3" s="113" t="s">
        <v>86</v>
      </c>
      <c r="B3" s="113"/>
      <c r="C3" s="113"/>
      <c r="D3" s="111"/>
      <c r="E3" s="43"/>
      <c r="F3" s="45"/>
      <c r="G3" s="45"/>
      <c r="H3" s="45"/>
      <c r="I3" s="45"/>
      <c r="J3" s="45"/>
      <c r="K3" s="45"/>
    </row>
    <row r="4" spans="1:14" ht="18.75">
      <c r="A4" s="119" t="s">
        <v>88</v>
      </c>
      <c r="B4" s="119"/>
      <c r="C4" s="119"/>
      <c r="D4" s="46"/>
      <c r="E4" s="46"/>
      <c r="F4" s="46"/>
      <c r="G4" s="46"/>
      <c r="H4" s="46"/>
      <c r="I4" s="46"/>
      <c r="J4" s="46"/>
      <c r="K4" s="46"/>
    </row>
    <row r="5" spans="1:14" ht="20.25">
      <c r="A5" s="115" t="s">
        <v>89</v>
      </c>
      <c r="B5" s="115"/>
      <c r="C5" s="115"/>
      <c r="D5" s="115"/>
      <c r="E5" s="115"/>
      <c r="F5" s="115"/>
      <c r="G5" s="115"/>
      <c r="H5" s="115"/>
      <c r="I5" s="115"/>
      <c r="J5" s="115"/>
      <c r="K5" s="115"/>
      <c r="L5" t="s">
        <v>90</v>
      </c>
    </row>
    <row r="6" spans="1:14" ht="16.5">
      <c r="A6" s="131" t="s">
        <v>134</v>
      </c>
      <c r="B6" s="131"/>
      <c r="C6" s="131"/>
      <c r="D6" s="131"/>
      <c r="E6" s="131"/>
      <c r="F6" s="131"/>
      <c r="G6" s="131"/>
      <c r="H6" s="131"/>
      <c r="I6" s="131"/>
      <c r="J6" s="131"/>
      <c r="K6" s="131"/>
    </row>
    <row r="7" spans="1:14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</row>
    <row r="8" spans="1:14" ht="15.75">
      <c r="A8" s="120" t="s">
        <v>92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</row>
    <row r="9" spans="1:14" ht="15.75" thickBot="1">
      <c r="A9" s="47"/>
      <c r="B9" s="47"/>
      <c r="C9" s="47"/>
      <c r="D9" s="47"/>
      <c r="E9" s="47"/>
      <c r="F9" s="47"/>
      <c r="G9" s="47"/>
      <c r="H9" s="47"/>
      <c r="I9" s="47"/>
      <c r="J9" s="47"/>
      <c r="K9" s="48"/>
    </row>
    <row r="10" spans="1:14" ht="15.75" thickTop="1">
      <c r="A10" s="121" t="s">
        <v>33</v>
      </c>
      <c r="B10" s="123" t="s">
        <v>34</v>
      </c>
      <c r="C10" s="123" t="s">
        <v>35</v>
      </c>
      <c r="D10" s="123"/>
      <c r="E10" s="123"/>
      <c r="F10" s="123" t="s">
        <v>36</v>
      </c>
      <c r="G10" s="123"/>
      <c r="H10" s="123"/>
      <c r="I10" s="123"/>
      <c r="J10" s="125" t="s">
        <v>37</v>
      </c>
      <c r="K10" s="127" t="s">
        <v>38</v>
      </c>
    </row>
    <row r="11" spans="1:14" ht="57">
      <c r="A11" s="122"/>
      <c r="B11" s="124"/>
      <c r="C11" s="20" t="s">
        <v>39</v>
      </c>
      <c r="D11" s="20" t="s">
        <v>40</v>
      </c>
      <c r="E11" s="20" t="s">
        <v>41</v>
      </c>
      <c r="F11" s="20" t="s">
        <v>39</v>
      </c>
      <c r="G11" s="20" t="s">
        <v>40</v>
      </c>
      <c r="H11" s="20" t="s">
        <v>41</v>
      </c>
      <c r="I11" s="20" t="s">
        <v>42</v>
      </c>
      <c r="J11" s="126"/>
      <c r="K11" s="128"/>
    </row>
    <row r="12" spans="1:14" s="21" customFormat="1" ht="15.75">
      <c r="A12" s="61" t="s">
        <v>0</v>
      </c>
      <c r="B12" s="2" t="s">
        <v>1</v>
      </c>
      <c r="C12" s="3">
        <f>SUM(C13:C19)</f>
        <v>122</v>
      </c>
      <c r="D12" s="3">
        <f t="shared" ref="D12:I12" si="0">SUM(D13:D19)</f>
        <v>2290</v>
      </c>
      <c r="E12" s="3">
        <f t="shared" si="0"/>
        <v>1680</v>
      </c>
      <c r="F12" s="3">
        <f t="shared" si="0"/>
        <v>111</v>
      </c>
      <c r="G12" s="3">
        <f>SUM(G13:G19)</f>
        <v>32065</v>
      </c>
      <c r="H12" s="3">
        <f t="shared" si="0"/>
        <v>1887</v>
      </c>
      <c r="I12" s="3">
        <f t="shared" si="0"/>
        <v>30148</v>
      </c>
      <c r="J12" s="4"/>
      <c r="K12" s="62"/>
      <c r="M12" s="49"/>
      <c r="N12" s="49"/>
    </row>
    <row r="13" spans="1:14" s="21" customFormat="1" ht="15.75">
      <c r="A13" s="63">
        <v>1</v>
      </c>
      <c r="B13" s="64" t="s">
        <v>2</v>
      </c>
      <c r="C13" s="8">
        <v>33</v>
      </c>
      <c r="D13" s="8">
        <v>537</v>
      </c>
      <c r="E13" s="8">
        <f>K13*30</f>
        <v>720</v>
      </c>
      <c r="F13" s="8">
        <v>28</v>
      </c>
      <c r="G13" s="8">
        <f>'[11]01'!I9+'[11]02'!I9+'[11]03'!I9+'[11]04'!I9+'[11]05'!I9+'[11]06'!I9+'[11]07'!I9+'[11]08'!I9+'[11]09'!I9+'[11]10'!I9+'[11]11'!I9+'[11]12'!I9+'[11]13'!I9+'[11]14'!I9+'[11]15'!I9+'[11]16'!I9+'[11]17'!I9+'[11]18'!I9+'[11]19'!I9+'[11]20'!I9+'[11]21'!I9+'[11]22'!I9+'[11]23'!I9+'[11]24'!I9+'[11]25'!I9+'[11]26'!I9+'[11]27'!I9+'[11]28'!I9+'[11]29'!I9+'[11]30'!I9+'[11]31'!I9+'[11]01'!I14+'[11]02'!I14+'[11]03'!I14+'[11]04'!I14+'[11]05'!I14+'[11]06'!I14+'[11]07'!I14+'[11]08'!I14+'[11]09'!I14+'[11]10'!I14+'[11]11'!I14+'[11]12'!I14+'[11]13'!I14+'[11]14'!I14+'[11]15'!I14+'[11]16'!I14+'[11]17'!I14+'[11]18'!I14+'[11]19'!I14+'[11]20'!I14+'[11]21'!I14+'[11]22'!I14+'[11]23'!I14+'[11]24'!I14+'[11]25'!I14+'[11]26'!I14+'[11]27'!I14+'[11]28'!I14+'[11]29'!I14+'[11]30'!I14+'[11]31'!I14</f>
        <v>13452</v>
      </c>
      <c r="H13" s="8">
        <f>'[11]01'!E9+'[11]02'!E9+'[11]03'!E9+'[11]04'!E9+'[11]05'!E9+'[11]06'!E9+'[11]07'!E9+'[11]08'!E9+'[11]09'!E9+'[11]10'!E9+'[11]11'!E9+'[11]12'!E9+'[11]13'!E9+'[11]14'!E9+'[11]15'!E9+'[11]16'!E9+'[11]17'!E9+'[11]18'!E9+'[11]19'!E9+'[11]20'!E9+'[11]21'!E9+'[11]22'!E9+'[11]23'!E9+'[11]24'!E9+'[11]25'!E9+'[11]26'!E9+'[11]27'!E9+'[11]28'!E9+'[11]29'!E9+'[11]30'!E9+'[11]31'!E9+'[11]01'!E14+'[11]02'!E14+'[11]03'!E14+'[11]04'!E14+'[11]05'!E14+'[11]06'!E14+'[11]07'!E14+'[11]08'!E14+'[11]09'!E14+'[11]10'!E14+'[11]11'!E14+'[11]12'!E14+'[11]13'!E14+'[11]14'!E14+'[11]15'!E14+'[11]16'!E14+'[11]17'!E14+'[11]18'!E14+'[11]19'!E14+'[11]20'!E14+'[11]21'!E14+'[11]22'!E14+'[11]23'!E14+'[11]24'!E14+'[11]25'!E14+'[11]26'!E14+'[11]27'!E14+'[11]28'!E14+'[11]29'!E14+'[11]30'!E14+'[11]31'!E14</f>
        <v>823</v>
      </c>
      <c r="I13" s="8">
        <f>'[11]01'!H9+'[11]02'!H9+'[11]03'!H9+'[11]04'!H9+'[11]05'!H9+'[11]06'!H9+'[11]07'!H9+'[11]08'!H9+'[11]09'!H9+'[11]10'!H9+'[11]11'!H9+'[11]12'!H9+'[11]13'!H9+'[11]14'!H9+'[11]15'!H9+'[11]16'!H9+'[11]17'!H9+'[11]18'!H9+'[11]19'!H9+'[11]20'!H9+'[11]21'!H9+'[11]22'!H9+'[11]23'!H9+'[11]24'!H9+'[11]25'!H9+'[11]26'!H9+'[11]27'!H9+'[11]28'!H9+'[11]29'!H9+'[11]30'!H9+'[11]31'!H9+'[11]01'!H14+'[11]02'!H14+'[11]03'!H14+'[11]04'!H14+'[11]05'!H14+'[11]06'!H14+'[11]07'!H14+'[11]08'!H14+'[11]09'!H14+'[11]10'!H14+'[11]11'!H14+'[11]12'!H14+'[11]13'!H14+'[11]14'!H14+'[11]15'!H14+'[11]16'!H14+'[11]17'!H14+'[11]18'!H14+'[11]19'!H14+'[11]20'!H14+'[11]21'!H14+'[11]22'!H14+'[11]23'!H14+'[11]24'!H14+'[11]25'!H14+'[11]26'!H14+'[11]27'!H14+'[11]28'!H14+'[11]29'!H14+'[11]30'!H14+'[11]31'!H14</f>
        <v>12629</v>
      </c>
      <c r="J13" s="9">
        <f>H13/E13%</f>
        <v>114.30555555555556</v>
      </c>
      <c r="K13" s="66">
        <v>24</v>
      </c>
      <c r="M13" s="49"/>
      <c r="N13" s="49"/>
    </row>
    <row r="14" spans="1:14" s="21" customFormat="1" ht="15.75">
      <c r="A14" s="63">
        <v>2</v>
      </c>
      <c r="B14" s="64" t="s">
        <v>3</v>
      </c>
      <c r="C14" s="8">
        <v>42</v>
      </c>
      <c r="D14" s="8">
        <v>915</v>
      </c>
      <c r="E14" s="8">
        <f t="shared" ref="E14:E42" si="1">K14*30</f>
        <v>360</v>
      </c>
      <c r="F14" s="8">
        <v>40</v>
      </c>
      <c r="G14" s="8">
        <f>'[11]01'!I10+'[11]02'!I10+'[11]03'!I10+'[11]04'!I10+'[11]05'!I10+'[11]06'!I10+'[11]07'!I10+'[11]08'!I10+'[11]09'!I10+'[11]10'!I10+'[11]11'!I10+'[11]12'!I10+'[11]13'!I10+'[11]14'!I10+'[11]15'!I10+'[11]16'!I10+'[11]17'!I10+'[11]18'!I10+'[11]19'!I10+'[11]20'!I10+'[11]21'!I10+'[11]22'!I10+'[11]23'!I10+'[11]24'!I10+'[11]25'!I10+'[11]26'!I10+'[11]27'!I10+'[11]28'!I10+'[11]29'!I10+'[11]30'!I10+'[11]31'!I10+'[11]01'!I15+'[11]02'!I15+'[11]03'!I15+'[11]04'!I15+'[11]05'!I15+'[11]06'!I15+'[11]07'!I15+'[11]08'!I15+'[11]09'!I15+'[11]10'!I15+'[11]11'!I15+'[11]12'!I15+'[11]13'!I15+'[11]14'!I15+'[11]15'!I15+'[11]16'!I15+'[11]17'!I15+'[11]18'!I15+'[11]19'!I15+'[11]20'!I15+'[11]21'!I15+'[11]22'!I15+'[11]23'!I15+'[11]24'!I15+'[11]25'!I15+'[11]26'!I15+'[11]27'!I15+'[11]28'!I15+'[11]29'!I15+'[11]30'!I15+'[11]31'!I15</f>
        <v>7705</v>
      </c>
      <c r="H14" s="8">
        <f>'[11]01'!E10+'[11]02'!E10+'[11]03'!E10+'[11]04'!E10+'[11]05'!E10+'[11]06'!E10+'[11]07'!E10+'[11]08'!E10+'[11]09'!E10+'[11]10'!E10+'[11]11'!E10+'[11]12'!E10+'[11]13'!E10+'[11]14'!E10+'[11]15'!E10+'[11]16'!E10+'[11]17'!E10+'[11]18'!E10+'[11]19'!E10+'[11]20'!E10+'[11]21'!E10+'[11]22'!E10+'[11]23'!E10+'[11]24'!E10+'[11]25'!E10+'[11]26'!E10+'[11]27'!E10+'[11]28'!E10+'[11]29'!E10+'[11]30'!E10+'[11]31'!E10+'[11]01'!E15+'[11]02'!E15+'[11]03'!E15+'[11]04'!E15+'[11]05'!E15+'[11]06'!E15+'[11]07'!E15+'[11]08'!E15+'[11]09'!E15+'[11]10'!E15+'[11]11'!E15+'[11]12'!E15+'[11]13'!E15+'[11]14'!E15+'[11]15'!E15+'[11]16'!E15+'[11]17'!E15+'[11]18'!E15+'[11]19'!E15+'[11]20'!E15+'[11]21'!E15+'[11]22'!E15+'[11]23'!E15+'[11]24'!E15+'[11]25'!E15+'[11]26'!E15+'[11]27'!E15+'[11]28'!E15+'[11]29'!E15+'[11]30'!E15+'[11]31'!E15</f>
        <v>417</v>
      </c>
      <c r="I14" s="8">
        <f>'[11]01'!H10+'[11]02'!H10+'[11]03'!H10+'[11]04'!H10+'[11]05'!H10+'[11]06'!H10+'[11]07'!H10+'[11]08'!H10+'[11]09'!H10+'[11]10'!H10+'[11]11'!H10+'[11]12'!H10+'[11]13'!H10+'[11]14'!H10+'[11]15'!H10+'[11]16'!H10+'[11]17'!H10+'[11]18'!H10+'[11]19'!H10+'[11]20'!H10+'[11]21'!H10+'[11]22'!H10+'[11]23'!H10+'[11]24'!H10+'[11]25'!H10+'[11]26'!H10+'[11]27'!H10+'[11]28'!H10+'[11]29'!H10+'[11]30'!H10+'[11]31'!H10+'[11]01'!H15+'[11]02'!H15+'[11]03'!H15+'[11]04'!H15+'[11]05'!H15+'[11]06'!H15+'[11]07'!H15+'[11]08'!H15+'[11]09'!H15+'[11]10'!H15+'[11]11'!H15+'[11]12'!H15+'[11]13'!H15+'[11]14'!H15+'[11]15'!H15+'[11]16'!H15+'[11]17'!H15+'[11]18'!H15+'[11]19'!H15+'[11]20'!H15+'[11]21'!H15+'[11]22'!H15+'[11]23'!H15+'[11]24'!H15+'[11]25'!H15+'[11]26'!H15+'[11]27'!H15+'[11]28'!H15+'[11]29'!H15+'[11]30'!H15+'[11]31'!H15</f>
        <v>7288</v>
      </c>
      <c r="J14" s="9">
        <f t="shared" ref="J14:J46" si="2">H14/E14%</f>
        <v>115.83333333333333</v>
      </c>
      <c r="K14" s="66">
        <v>12</v>
      </c>
      <c r="M14" s="49"/>
      <c r="N14" s="49"/>
    </row>
    <row r="15" spans="1:14" s="21" customFormat="1" ht="15.75">
      <c r="A15" s="63">
        <v>3</v>
      </c>
      <c r="B15" s="64" t="s">
        <v>4</v>
      </c>
      <c r="C15" s="8">
        <v>39</v>
      </c>
      <c r="D15" s="8">
        <v>662</v>
      </c>
      <c r="E15" s="8">
        <f t="shared" si="1"/>
        <v>480</v>
      </c>
      <c r="F15" s="8">
        <v>35</v>
      </c>
      <c r="G15" s="8">
        <f>'[11]01'!I11+'[11]02'!I11+'[11]03'!I11+'[11]04'!I11+'[11]05'!I11+'[11]06'!I11+'[11]07'!I11+'[11]08'!I11+'[11]09'!I11+'[11]10'!I11+'[11]11'!I11+'[11]12'!I11+'[11]13'!I11+'[11]14'!I11+'[11]15'!I11+'[11]16'!I11+'[11]17'!I11+'[11]18'!I11+'[11]19'!I11+'[11]20'!I11+'[11]21'!I11+'[11]22'!I11+'[11]23'!I11+'[11]24'!I11+'[11]25'!I11+'[11]26'!I11+'[11]27'!I11+'[11]28'!I11+'[11]29'!I11+'[11]30'!I11+'[11]31'!I11+'[11]01'!I16+'[11]02'!I16+'[11]03'!I16+'[11]04'!I16+'[11]05'!I16+'[11]06'!I16+'[11]07'!I16+'[11]08'!I16+'[11]09'!I16+'[11]10'!I16+'[11]11'!I16+'[11]12'!I16+'[11]13'!I16+'[11]14'!I16+'[11]15'!I16+'[11]16'!I16+'[11]17'!I16+'[11]18'!I16+'[11]19'!I16+'[11]20'!I16+'[11]21'!I16+'[11]22'!I16+'[11]23'!I16+'[11]24'!I16+'[11]25'!I16+'[11]26'!I16+'[11]27'!I16+'[11]28'!I16+'[11]29'!I16+'[11]30'!I16+'[11]31'!I16</f>
        <v>8724</v>
      </c>
      <c r="H15" s="8">
        <f>'[11]01'!E11+'[11]02'!E11+'[11]03'!E11+'[11]04'!E11+'[11]05'!E11+'[11]06'!E11+'[11]07'!E11+'[11]08'!E11+'[11]09'!E11+'[11]10'!E11+'[11]11'!E11+'[11]12'!E11+'[11]13'!E11+'[11]14'!E11+'[11]15'!E11+'[11]16'!E11+'[11]17'!E11+'[11]18'!E11+'[11]19'!E11+'[11]20'!E11+'[11]21'!E11+'[11]22'!E11+'[11]23'!E11+'[11]24'!E11+'[11]25'!E11+'[11]26'!E11+'[11]27'!E11+'[11]28'!E11+'[11]29'!E11+'[11]30'!E11+'[11]31'!E11+'[11]01'!E16+'[11]02'!E16+'[11]03'!E16+'[11]04'!E16+'[11]05'!E16+'[11]06'!E16+'[11]07'!E16+'[11]08'!E16+'[11]09'!E16+'[11]10'!E16+'[11]11'!E16+'[11]12'!E16+'[11]13'!E16+'[11]14'!E16+'[11]15'!E16+'[11]16'!E16+'[11]17'!E16+'[11]18'!E16+'[11]19'!E16+'[11]20'!E16+'[11]21'!E16+'[11]22'!E16+'[11]23'!E16+'[11]24'!E16+'[11]25'!E16+'[11]26'!E16+'[11]27'!E16+'[11]28'!E16+'[11]29'!E16+'[11]30'!E16+'[11]31'!E16</f>
        <v>545</v>
      </c>
      <c r="I15" s="8">
        <f>'[11]01'!H11+'[11]02'!H11+'[11]03'!H11+'[11]04'!H11+'[11]05'!H11+'[11]06'!H11+'[11]07'!H11+'[11]08'!H11+'[11]09'!H11+'[11]10'!H11+'[11]11'!H11+'[11]12'!H11+'[11]13'!H11+'[11]14'!H11+'[11]15'!H11+'[11]16'!H11+'[11]17'!H11+'[11]18'!H11+'[11]19'!H11+'[11]20'!H11+'[11]21'!H11+'[11]22'!H11+'[11]23'!H11+'[11]24'!H11+'[11]25'!H11+'[11]26'!H11+'[11]27'!H11+'[11]28'!H11+'[11]29'!H11+'[11]30'!H11+'[11]31'!H11+'[11]01'!H16+'[11]02'!H16+'[11]03'!H16+'[11]04'!H16+'[11]05'!H16+'[11]06'!H16+'[11]07'!H16+'[11]08'!H16+'[11]09'!H16+'[11]10'!H16+'[11]11'!H16+'[11]12'!H16+'[11]13'!H16+'[11]14'!H16+'[11]15'!H16+'[11]16'!H16+'[11]17'!H16+'[11]18'!H16+'[11]19'!H16+'[11]20'!H16+'[11]21'!H16+'[11]22'!H16+'[11]23'!H16+'[11]24'!H16+'[11]25'!H16+'[11]26'!H16+'[11]27'!H16+'[11]28'!H16+'[11]29'!H16+'[11]30'!H16+'[11]31'!H16</f>
        <v>8179</v>
      </c>
      <c r="J15" s="9">
        <f t="shared" si="2"/>
        <v>113.54166666666667</v>
      </c>
      <c r="K15" s="66">
        <v>16</v>
      </c>
      <c r="M15" s="49"/>
      <c r="N15" s="49"/>
    </row>
    <row r="16" spans="1:14" s="21" customFormat="1" ht="15.75">
      <c r="A16" s="63">
        <v>4</v>
      </c>
      <c r="B16" s="64" t="s">
        <v>5</v>
      </c>
      <c r="C16" s="8">
        <v>3</v>
      </c>
      <c r="D16" s="8">
        <v>96</v>
      </c>
      <c r="E16" s="8">
        <f t="shared" si="1"/>
        <v>30</v>
      </c>
      <c r="F16" s="8">
        <v>3</v>
      </c>
      <c r="G16" s="8">
        <f>'[11]01'!I12+'[11]02'!I12+'[11]03'!I12+'[11]04'!I12+'[11]05'!I12+'[11]06'!I12+'[11]07'!I12+'[11]08'!I12+'[11]09'!I12+'[11]10'!I12+'[11]11'!I12+'[11]12'!I12+'[11]13'!I12+'[11]14'!I12+'[11]15'!I12+'[11]16'!I12+'[11]17'!I12+'[11]18'!I12+'[11]19'!I12+'[11]20'!I12+'[11]21'!I12+'[11]22'!I12+'[11]23'!I12+'[11]24'!I12+'[11]25'!I12+'[11]26'!I12+'[11]27'!I12+'[11]28'!I12+'[11]29'!I12+'[11]30'!I12+'[11]31'!I12</f>
        <v>1032</v>
      </c>
      <c r="H16" s="8">
        <f>'[11]01'!E12+'[11]02'!E12+'[11]03'!E12+'[11]04'!E12+'[11]05'!E12+'[11]06'!E12+'[11]07'!E12+'[11]08'!E12+'[11]09'!E12+'[11]10'!E12+'[11]11'!E12+'[11]12'!E12+'[11]13'!E12+'[11]14'!E12+'[11]15'!E12+'[11]16'!E12+'[11]17'!E12+'[11]18'!E12+'[11]19'!E12+'[11]20'!E12+'[11]21'!E12+'[11]22'!E12+'[11]23'!E12+'[11]24'!E12+'[11]25'!E12+'[11]26'!E12+'[11]27'!E12+'[11]28'!E12+'[11]29'!E12+'[11]30'!E12+'[11]31'!E12</f>
        <v>30</v>
      </c>
      <c r="I16" s="8">
        <f>'[11]01'!H12+'[11]02'!H12+'[11]03'!H12+'[11]04'!H12+'[11]05'!H12+'[11]06'!H12+'[11]07'!H12+'[11]08'!H12+'[11]09'!H12+'[11]10'!H12+'[11]11'!H12+'[11]12'!H12+'[11]13'!H12+'[11]14'!H12+'[11]15'!H12+'[11]16'!H12+'[11]17'!H12+'[11]18'!H12+'[11]19'!H12+'[11]20'!H12+'[11]21'!H12+'[11]22'!H12+'[11]23'!H12+'[11]24'!H12+'[11]25'!H12+'[11]26'!H12+'[11]27'!H12+'[11]28'!H12+'[11]29'!H12+'[11]30'!H12+'[11]31'!H12</f>
        <v>972</v>
      </c>
      <c r="J16" s="9">
        <f t="shared" si="2"/>
        <v>100</v>
      </c>
      <c r="K16" s="66">
        <v>1</v>
      </c>
      <c r="M16" s="49"/>
      <c r="N16" s="49"/>
    </row>
    <row r="17" spans="1:16" s="21" customFormat="1" ht="15.75">
      <c r="A17" s="63">
        <v>5</v>
      </c>
      <c r="B17" s="64" t="s">
        <v>6</v>
      </c>
      <c r="C17" s="8">
        <v>2</v>
      </c>
      <c r="D17" s="8">
        <v>32</v>
      </c>
      <c r="E17" s="8">
        <f t="shared" si="1"/>
        <v>30</v>
      </c>
      <c r="F17" s="8">
        <v>2</v>
      </c>
      <c r="G17" s="8">
        <f>'[11]01'!I17+'[11]02'!I17+'[11]03'!I17+'[11]04'!I17+'[11]05'!I17+'[11]06'!I17+'[11]07'!I17+'[11]08'!I17+'[11]09'!I17+'[11]10'!I17+'[11]11'!I17+'[11]12'!I17+'[11]13'!I17+'[11]14'!I17+'[11]15'!I17+'[11]16'!I17+'[11]17'!I17+'[11]18'!I17+'[11]19'!I17+'[11]20'!I17+'[11]21'!I17+'[11]22'!I17+'[11]23'!I17+'[11]24'!I17+'[11]25'!I17+'[11]26'!I17+'[11]27'!I17+'[11]28'!I17+'[11]29'!I17+'[11]30'!I17+'[11]31'!I17</f>
        <v>304</v>
      </c>
      <c r="H17" s="8">
        <f>'[11]01'!E17+'[11]02'!E17+'[11]03'!E17+'[11]04'!E17+'[11]05'!E17+'[11]06'!E17+'[11]07'!E17+'[11]08'!E17+'[11]09'!E17+'[11]10'!E17+'[11]11'!E17+'[11]12'!E17+'[11]13'!E17+'[11]14'!E17+'[11]15'!E17+'[11]16'!E17+'[11]17'!E17+'[11]18'!E17+'[11]19'!E17+'[11]20'!E17+'[11]21'!E17+'[11]22'!E17+'[11]23'!E17+'[11]24'!E17+'[11]25'!E17+'[11]26'!E17+'[11]27'!E17+'[11]28'!E17+'[11]29'!E17+'[11]30'!E17+'[11]31'!E17</f>
        <v>19</v>
      </c>
      <c r="I17" s="8">
        <f>'[11]01'!H17+'[11]02'!H17+'[11]03'!H17+'[11]04'!H17+'[11]05'!H17+'[11]06'!H17+'[11]07'!H17+'[11]08'!H17+'[11]09'!H17+'[11]10'!H17+'[11]11'!H17+'[11]12'!H17+'[11]13'!H17+'[11]14'!H17+'[11]15'!H17+'[11]16'!H17+'[11]17'!H17+'[11]18'!H17+'[11]19'!H17+'[11]20'!H17+'[11]21'!H17+'[11]22'!H17+'[11]23'!H17+'[11]24'!H17+'[11]25'!H17+'[11]26'!H17+'[11]27'!H17+'[11]28'!H17+'[11]29'!H17+'[11]30'!H17+'[11]31'!H17</f>
        <v>285</v>
      </c>
      <c r="J17" s="9">
        <f t="shared" si="2"/>
        <v>63.333333333333336</v>
      </c>
      <c r="K17" s="66">
        <v>1</v>
      </c>
      <c r="M17" s="49"/>
      <c r="N17" s="49"/>
    </row>
    <row r="18" spans="1:16" s="21" customFormat="1" ht="15.75">
      <c r="A18" s="63">
        <v>6</v>
      </c>
      <c r="B18" s="64" t="s">
        <v>7</v>
      </c>
      <c r="C18" s="8">
        <v>1</v>
      </c>
      <c r="D18" s="8">
        <v>16</v>
      </c>
      <c r="E18" s="8">
        <f t="shared" si="1"/>
        <v>30</v>
      </c>
      <c r="F18" s="8">
        <v>1</v>
      </c>
      <c r="G18" s="8">
        <f>'[11]01'!I18+'[11]02'!I18+'[11]03'!I18+'[11]04'!I18+'[11]05'!I18+'[11]06'!I18+'[11]07'!I18+'[11]08'!I18+'[11]09'!I18+'[11]10'!I18+'[11]11'!I18+'[11]12'!I18+'[11]13'!I18+'[11]14'!I18+'[11]15'!I18+'[11]16'!I18+'[11]17'!I18+'[11]18'!I18+'[11]19'!I18+'[11]20'!I18+'[11]21'!I18+'[11]22'!I18+'[11]23'!I18+'[11]24'!I18+'[11]25'!I18+'[11]26'!I18+'[11]27'!I18+'[11]28'!I18+'[11]29'!I18+'[11]30'!I18+'[11]31'!I18</f>
        <v>448</v>
      </c>
      <c r="H18" s="8">
        <f>'[11]01'!E18+'[11]02'!E18+'[11]03'!E18+'[11]04'!E18+'[11]05'!E18+'[11]06'!E18+'[11]07'!E18+'[11]08'!E18+'[11]09'!E18+'[11]10'!E18+'[11]11'!E18+'[11]12'!E18+'[11]13'!E18+'[11]14'!E18+'[11]15'!E18+'[11]16'!E18+'[11]17'!E18+'[11]18'!E18+'[11]19'!E18+'[11]20'!E18+'[11]21'!E18+'[11]22'!E18+'[11]23'!E18+'[11]24'!E18+'[11]25'!E18+'[11]26'!E18+'[11]27'!E18+'[11]28'!E18+'[11]29'!E18+'[11]30'!E18+'[11]31'!E18</f>
        <v>28</v>
      </c>
      <c r="I18" s="8">
        <f>'[11]01'!H18+'[11]02'!H18+'[11]03'!H18+'[11]04'!H18+'[11]05'!H18+'[11]06'!H18+'[11]07'!H18+'[11]08'!H18+'[11]09'!H18+'[11]10'!H18+'[11]11'!H18+'[11]12'!H18+'[11]13'!H18+'[11]14'!H18+'[11]15'!H18+'[11]16'!H18+'[11]17'!H18+'[11]18'!H18+'[11]19'!H18+'[11]20'!H18+'[11]21'!H18+'[11]22'!H18+'[11]23'!H18+'[11]24'!H18+'[11]25'!H18+'[11]26'!H18+'[11]27'!H18+'[11]28'!H18+'[11]29'!H18+'[11]30'!H18+'[11]31'!H18</f>
        <v>420</v>
      </c>
      <c r="J18" s="9">
        <f t="shared" si="2"/>
        <v>93.333333333333343</v>
      </c>
      <c r="K18" s="66">
        <v>1</v>
      </c>
      <c r="M18" s="49"/>
      <c r="N18" s="49"/>
    </row>
    <row r="19" spans="1:16" s="21" customFormat="1" ht="15.75">
      <c r="A19" s="63">
        <v>7</v>
      </c>
      <c r="B19" s="64" t="s">
        <v>8</v>
      </c>
      <c r="C19" s="8">
        <v>2</v>
      </c>
      <c r="D19" s="8">
        <v>32</v>
      </c>
      <c r="E19" s="8">
        <f t="shared" si="1"/>
        <v>30</v>
      </c>
      <c r="F19" s="8">
        <v>2</v>
      </c>
      <c r="G19" s="8">
        <f>'[11]01'!I19+'[11]02'!I19+'[11]03'!I19+'[11]04'!I19+'[11]05'!I19+'[11]06'!I19+'[11]07'!I19+'[11]08'!I19+'[11]09'!I19+'[11]10'!I19+'[11]11'!I19+'[11]12'!I19+'[11]13'!I19+'[11]14'!I19+'[11]15'!I19+'[11]16'!I19+'[11]17'!I19+'[11]18'!I19+'[11]19'!I19+'[11]20'!I19+'[11]21'!I19+'[11]22'!I19+'[11]23'!I19+'[11]24'!I19+'[11]25'!I19+'[11]26'!I19+'[11]27'!I19+'[11]28'!I19+'[11]29'!I19+'[11]30'!I19+'[11]31'!I19</f>
        <v>400</v>
      </c>
      <c r="H19" s="8">
        <f>'[11]01'!E19+'[11]02'!E19+'[11]03'!E19+'[11]04'!E19+'[11]05'!E19+'[11]06'!E19+'[11]07'!E19+'[11]08'!E19+'[11]09'!E19+'[11]10'!E19+'[11]11'!E19+'[11]12'!E19+'[11]13'!E19+'[11]14'!E19+'[11]15'!E19+'[11]16'!E19+'[11]17'!E19+'[11]18'!E19+'[11]19'!E19+'[11]20'!E19+'[11]21'!E19+'[11]22'!E19+'[11]23'!E19+'[11]24'!E19+'[11]25'!E19+'[11]26'!E19+'[11]27'!E19+'[11]28'!E19+'[11]29'!E19+'[11]30'!E19+'[11]31'!E19</f>
        <v>25</v>
      </c>
      <c r="I19" s="8">
        <f>'[11]01'!H19+'[11]02'!H19+'[11]03'!H19+'[11]04'!H19+'[11]05'!H19+'[11]06'!H19+'[11]07'!H19+'[11]08'!H19+'[11]09'!H19+'[11]10'!H19+'[11]11'!H19+'[11]12'!H19+'[11]13'!H19+'[11]14'!H19+'[11]15'!H19+'[11]16'!H19+'[11]17'!H19+'[11]18'!H19+'[11]19'!H19+'[11]20'!H19+'[11]21'!H19+'[11]22'!H19+'[11]23'!H19+'[11]24'!H19+'[11]25'!H19+'[11]26'!H19+'[11]27'!H19+'[11]28'!H19+'[11]29'!H19+'[11]30'!H19+'[11]31'!H19</f>
        <v>375</v>
      </c>
      <c r="J19" s="9">
        <f t="shared" si="2"/>
        <v>83.333333333333343</v>
      </c>
      <c r="K19" s="66">
        <v>1</v>
      </c>
      <c r="M19" s="49"/>
      <c r="N19" s="49"/>
    </row>
    <row r="20" spans="1:16" s="21" customFormat="1" ht="15.75">
      <c r="A20" s="61" t="s">
        <v>9</v>
      </c>
      <c r="B20" s="67" t="s">
        <v>10</v>
      </c>
      <c r="C20" s="3">
        <f t="shared" ref="C20:I20" si="3">C21</f>
        <v>47</v>
      </c>
      <c r="D20" s="3">
        <f t="shared" si="3"/>
        <v>1066</v>
      </c>
      <c r="E20" s="3">
        <f t="shared" si="3"/>
        <v>2520</v>
      </c>
      <c r="F20" s="3">
        <f t="shared" si="3"/>
        <v>44</v>
      </c>
      <c r="G20" s="3">
        <f t="shared" si="3"/>
        <v>53331</v>
      </c>
      <c r="H20" s="3">
        <f t="shared" si="3"/>
        <v>2998</v>
      </c>
      <c r="I20" s="3">
        <f t="shared" si="3"/>
        <v>50144</v>
      </c>
      <c r="J20" s="12"/>
      <c r="K20" s="62"/>
      <c r="M20" s="49"/>
    </row>
    <row r="21" spans="1:16" s="21" customFormat="1" ht="15.75">
      <c r="A21" s="63">
        <v>1</v>
      </c>
      <c r="B21" s="64" t="s">
        <v>11</v>
      </c>
      <c r="C21" s="8">
        <v>47</v>
      </c>
      <c r="D21" s="8">
        <v>1066</v>
      </c>
      <c r="E21" s="8">
        <f t="shared" si="1"/>
        <v>2520</v>
      </c>
      <c r="F21" s="8">
        <v>44</v>
      </c>
      <c r="G21" s="8">
        <f>'[11]01'!I21+'[11]02'!I21+'[11]03'!I21+'[11]04'!I21+'[11]05'!I21+'[11]06'!I21+'[11]07'!I21+'[11]08'!I21+'[11]09'!I21+'[11]10'!I21+'[11]11'!I21+'[11]12'!I21+'[11]13'!I21+'[11]14'!I21+'[11]15'!I21+'[11]16'!I21+'[11]17'!I21+'[11]18'!I21+'[11]19'!I21+'[11]20'!I21+'[11]21'!I21+'[11]22'!I21+'[11]23'!I21+'[11]24'!I21+'[11]25'!I21+'[11]26'!I21+'[11]27'!I21+'[11]28'!I21+'[11]29'!I21+'[11]30'!I21+'[11]31'!I21</f>
        <v>53331</v>
      </c>
      <c r="H21" s="8">
        <f>'[11]01'!E21+'[11]02'!E21+'[11]03'!E21+'[11]04'!E21+'[11]05'!E21+'[11]06'!E21+'[11]07'!E21+'[11]08'!E21+'[11]09'!E21+'[11]10'!E21+'[11]11'!E21+'[11]12'!E21+'[11]13'!E21+'[11]14'!E21+'[11]15'!E21+'[11]16'!E21+'[11]17'!E21+'[11]18'!E21+'[11]19'!E21+'[11]20'!E21+'[11]21'!E21+'[11]22'!E21+'[11]23'!E21+'[11]24'!E21+'[11]25'!E21+'[11]26'!E21+'[11]27'!E21+'[11]28'!E21+'[11]29'!E21+'[11]30'!E21+'[11]31'!E21</f>
        <v>2998</v>
      </c>
      <c r="I21" s="8">
        <f>'[11]01'!H21+'[11]02'!H21+'[11]03'!H21+'[11]04'!H21+'[11]05'!H21+'[11]06'!H21+'[11]07'!H21+'[11]08'!H21+'[11]09'!H21+'[11]10'!H21+'[11]11'!H21+'[11]12'!H21+'[11]13'!H21+'[11]14'!H21+'[11]15'!H21+'[11]16'!H21+'[11]17'!H21+'[11]18'!H21+'[11]19'!H21+'[11]20'!H21+'[11]21'!H21+'[11]22'!H21+'[11]23'!H21+'[11]24'!H21+'[11]25'!H21+'[11]26'!H21+'[11]27'!H21+'[11]28'!H21+'[11]29'!H21+'[11]30'!H21+'[11]31'!H21</f>
        <v>50144</v>
      </c>
      <c r="J21" s="9">
        <f t="shared" si="2"/>
        <v>118.96825396825398</v>
      </c>
      <c r="K21" s="66">
        <v>84</v>
      </c>
      <c r="M21" s="49"/>
      <c r="N21" s="49"/>
      <c r="P21" s="21" t="s">
        <v>90</v>
      </c>
    </row>
    <row r="22" spans="1:16" s="21" customFormat="1" ht="15.75">
      <c r="A22" s="61" t="s">
        <v>12</v>
      </c>
      <c r="B22" s="67" t="s">
        <v>13</v>
      </c>
      <c r="C22" s="3">
        <f t="shared" ref="C22:I22" si="4">C23</f>
        <v>2</v>
      </c>
      <c r="D22" s="3">
        <f t="shared" si="4"/>
        <v>63</v>
      </c>
      <c r="E22" s="3">
        <f t="shared" si="4"/>
        <v>30</v>
      </c>
      <c r="F22" s="3">
        <f t="shared" si="4"/>
        <v>2</v>
      </c>
      <c r="G22" s="3">
        <f t="shared" si="4"/>
        <v>864</v>
      </c>
      <c r="H22" s="3">
        <f t="shared" si="4"/>
        <v>26</v>
      </c>
      <c r="I22" s="3">
        <f t="shared" si="4"/>
        <v>816</v>
      </c>
      <c r="J22" s="12"/>
      <c r="K22" s="62"/>
      <c r="M22" s="49"/>
    </row>
    <row r="23" spans="1:16" s="21" customFormat="1" ht="15.75">
      <c r="A23" s="63">
        <v>1</v>
      </c>
      <c r="B23" s="64" t="s">
        <v>4</v>
      </c>
      <c r="C23" s="8">
        <v>2</v>
      </c>
      <c r="D23" s="8">
        <v>63</v>
      </c>
      <c r="E23" s="8">
        <f t="shared" si="1"/>
        <v>30</v>
      </c>
      <c r="F23" s="8">
        <v>2</v>
      </c>
      <c r="G23" s="8">
        <f>'[11]01'!I23+'[11]02'!I23+'[11]03'!I23+'[11]04'!I23+'[11]05'!I23+'[11]06'!I23+'[11]07'!I23+'[11]08'!I23+'[11]09'!I23+'[11]10'!I23+'[11]11'!I23+'[11]12'!I23+'[11]13'!I23+'[11]14'!I23+'[11]15'!I23+'[11]16'!I23+'[11]17'!I23+'[11]18'!I23+'[11]19'!I23+'[11]20'!I23+'[11]21'!I23+'[11]22'!I23+'[11]23'!I23+'[11]24'!I23+'[11]25'!I23+'[11]26'!I23+'[11]27'!I23+'[11]28'!I23+'[11]29'!I23+'[11]30'!I23+'[11]31'!I23</f>
        <v>864</v>
      </c>
      <c r="H23" s="8">
        <f>'[11]01'!E23+'[11]02'!E23+'[11]03'!E23+'[11]04'!E23+'[11]05'!E23+'[11]06'!E23+'[11]07'!E23+'[11]08'!E23+'[11]09'!E23+'[11]10'!E23+'[11]11'!E23+'[11]12'!E23+'[11]13'!E23+'[11]14'!E23+'[11]15'!E23+'[11]16'!E23+'[11]17'!E23+'[11]18'!E23+'[11]19'!E23+'[11]20'!E23+'[11]21'!E23+'[11]22'!E23+'[11]23'!E23+'[11]24'!E23+'[11]25'!E23+'[11]26'!E23+'[11]27'!E23+'[11]28'!E23+'[11]29'!E23+'[11]30'!E23+'[11]31'!E23</f>
        <v>26</v>
      </c>
      <c r="I23" s="8">
        <f>'[11]01'!H23+'[11]02'!H23+'[11]03'!H23+'[11]04'!H23+'[11]05'!H23+'[11]06'!H23+'[11]07'!H23+'[11]08'!H23+'[11]09'!H23+'[11]10'!H23+'[11]11'!H23+'[11]12'!H23+'[11]13'!H23+'[11]14'!H23+'[11]15'!H23+'[11]16'!H23+'[11]17'!H23+'[11]18'!H23+'[11]19'!H23+'[11]20'!H23+'[11]21'!H23+'[11]22'!H23+'[11]23'!H23+'[11]24'!H23+'[11]25'!H23+'[11]26'!H23+'[11]27'!H23+'[11]28'!H23+'[11]29'!H23+'[11]30'!H23+'[11]31'!H23</f>
        <v>816</v>
      </c>
      <c r="J23" s="9">
        <f t="shared" si="2"/>
        <v>86.666666666666671</v>
      </c>
      <c r="K23" s="66">
        <v>1</v>
      </c>
      <c r="M23" s="49"/>
      <c r="O23" s="49"/>
    </row>
    <row r="24" spans="1:16" s="21" customFormat="1" ht="15.75">
      <c r="A24" s="61" t="s">
        <v>14</v>
      </c>
      <c r="B24" s="67" t="s">
        <v>15</v>
      </c>
      <c r="C24" s="3">
        <f t="shared" ref="C24:I24" si="5">C25</f>
        <v>2</v>
      </c>
      <c r="D24" s="3">
        <f t="shared" si="5"/>
        <v>56</v>
      </c>
      <c r="E24" s="3">
        <f t="shared" si="5"/>
        <v>30</v>
      </c>
      <c r="F24" s="3">
        <f t="shared" si="5"/>
        <v>2</v>
      </c>
      <c r="G24" s="3">
        <f t="shared" si="5"/>
        <v>842</v>
      </c>
      <c r="H24" s="3">
        <f t="shared" si="5"/>
        <v>30</v>
      </c>
      <c r="I24" s="3">
        <f t="shared" si="5"/>
        <v>812</v>
      </c>
      <c r="J24" s="12"/>
      <c r="K24" s="62"/>
      <c r="M24" s="49"/>
    </row>
    <row r="25" spans="1:16" s="21" customFormat="1" ht="15.75">
      <c r="A25" s="63">
        <v>1</v>
      </c>
      <c r="B25" s="64" t="s">
        <v>16</v>
      </c>
      <c r="C25" s="8">
        <v>2</v>
      </c>
      <c r="D25" s="8">
        <v>56</v>
      </c>
      <c r="E25" s="8">
        <f t="shared" si="1"/>
        <v>30</v>
      </c>
      <c r="F25" s="8">
        <v>2</v>
      </c>
      <c r="G25" s="8">
        <f>'[11]01'!I25+'[11]02'!I25+'[11]03'!I25+'[11]04'!I25+'[11]05'!I25+'[11]06'!I25+'[11]07'!I25+'[11]08'!I25+'[11]09'!I25+'[11]10'!I25+'[11]11'!I25+'[11]12'!I25+'[11]13'!I25+'[11]14'!I25+'[11]15'!I25+'[11]16'!I25+'[11]17'!I25+'[11]18'!I25+'[11]19'!I25+'[11]20'!I25+'[11]21'!I25+'[11]22'!I25+'[11]23'!I25+'[11]24'!I25+'[11]25'!I25+'[11]26'!I25+'[11]27'!I25+'[11]28'!I25+'[11]29'!I25+'[11]30'!I25+'[11]31'!I25</f>
        <v>842</v>
      </c>
      <c r="H25" s="8">
        <f>'[11]01'!E25+'[11]02'!E25+'[11]03'!E25+'[11]04'!E25+'[11]05'!E25+'[11]06'!E25+'[11]07'!E25+'[11]08'!E25+'[11]09'!E25+'[11]10'!E25+'[11]11'!E25+'[11]12'!E25+'[11]13'!E25+'[11]14'!E25+'[11]15'!E25+'[11]16'!E25+'[11]17'!E25+'[11]18'!E25+'[11]19'!E25+'[11]20'!E25+'[11]21'!E25+'[11]22'!E25+'[11]23'!E25+'[11]24'!E25+'[11]25'!E25+'[11]26'!E25+'[11]27'!E25+'[11]28'!E25+'[11]29'!E25+'[11]30'!E25+'[11]31'!E25</f>
        <v>30</v>
      </c>
      <c r="I25" s="8">
        <f>'[11]01'!H25+'[11]02'!H25+'[11]03'!H25+'[11]04'!H25+'[11]05'!H25+'[11]06'!H25+'[11]07'!H25+'[11]08'!H25+'[11]09'!H25+'[11]10'!H25+'[11]11'!H25+'[11]12'!H25+'[11]13'!H25+'[11]14'!H25+'[11]15'!H25+'[11]16'!H25+'[11]17'!H25+'[11]18'!H25+'[11]19'!H25+'[11]20'!H25+'[11]21'!H25+'[11]22'!H25+'[11]23'!H25+'[11]24'!H25+'[11]25'!H25+'[11]26'!H25+'[11]27'!H25+'[11]28'!H25+'[11]29'!H25+'[11]30'!H25+'[11]31'!H25</f>
        <v>812</v>
      </c>
      <c r="J25" s="9">
        <f t="shared" si="2"/>
        <v>100</v>
      </c>
      <c r="K25" s="66">
        <v>1</v>
      </c>
      <c r="M25" s="49"/>
    </row>
    <row r="26" spans="1:16" s="21" customFormat="1" ht="15.75">
      <c r="A26" s="61" t="s">
        <v>17</v>
      </c>
      <c r="B26" s="67" t="s">
        <v>18</v>
      </c>
      <c r="C26" s="3">
        <f t="shared" ref="C26:I26" si="6">C27</f>
        <v>2</v>
      </c>
      <c r="D26" s="3">
        <f t="shared" si="6"/>
        <v>50</v>
      </c>
      <c r="E26" s="3">
        <f t="shared" si="6"/>
        <v>30</v>
      </c>
      <c r="F26" s="3">
        <f t="shared" si="6"/>
        <v>2</v>
      </c>
      <c r="G26" s="3">
        <f t="shared" si="6"/>
        <v>750</v>
      </c>
      <c r="H26" s="3">
        <f t="shared" si="6"/>
        <v>30</v>
      </c>
      <c r="I26" s="3">
        <f t="shared" si="6"/>
        <v>720</v>
      </c>
      <c r="J26" s="12"/>
      <c r="K26" s="13"/>
      <c r="M26" s="49"/>
    </row>
    <row r="27" spans="1:16" s="21" customFormat="1" ht="15.75">
      <c r="A27" s="63">
        <v>1</v>
      </c>
      <c r="B27" s="64" t="s">
        <v>16</v>
      </c>
      <c r="C27" s="8">
        <v>2</v>
      </c>
      <c r="D27" s="8">
        <v>50</v>
      </c>
      <c r="E27" s="8">
        <f t="shared" si="1"/>
        <v>30</v>
      </c>
      <c r="F27" s="8">
        <v>2</v>
      </c>
      <c r="G27" s="8">
        <f>'[11]01'!I27+'[11]02'!I27+'[11]03'!I27+'[11]04'!I27+'[11]05'!I27+'[11]06'!I27+'[11]07'!I27+'[11]08'!I27+'[11]09'!I27+'[11]10'!I27+'[11]11'!I27+'[11]12'!I27+'[11]13'!I27+'[11]14'!I27+'[11]15'!I27+'[11]16'!I27+'[11]17'!I27+'[11]18'!I27+'[11]19'!I27+'[11]20'!I27+'[11]21'!I27+'[11]22'!I27+'[11]23'!I27+'[11]24'!I27+'[11]25'!I27+'[11]26'!I27+'[11]27'!I27+'[11]28'!I27+'[11]29'!I27+'[11]30'!I27+'[11]31'!I27</f>
        <v>750</v>
      </c>
      <c r="H27" s="8">
        <f>'[11]01'!E27+'[11]02'!E27+'[11]03'!E27+'[11]04'!E27+'[11]05'!E27+'[11]06'!E27+'[11]07'!E27+'[11]08'!E27+'[11]09'!E27+'[11]10'!E27+'[11]11'!E27+'[11]12'!E27+'[11]13'!E27+'[11]14'!E27+'[11]15'!E27+'[11]16'!E27+'[11]17'!E27+'[11]18'!E27+'[11]19'!E27+'[11]20'!E27+'[11]21'!E27+'[11]22'!E27+'[11]23'!E27+'[11]24'!E27+'[11]25'!E27+'[11]26'!E27+'[11]27'!E27+'[11]28'!E27+'[11]29'!E27+'[11]30'!E27+'[11]31'!E27</f>
        <v>30</v>
      </c>
      <c r="I27" s="8">
        <f>'[11]01'!H27+'[11]02'!H27+'[11]03'!H27+'[11]04'!H27+'[11]05'!H27+'[11]06'!H27+'[11]07'!H27+'[11]08'!H27+'[11]09'!H27+'[11]10'!H27+'[11]11'!H27+'[11]12'!H27+'[11]13'!H27+'[11]14'!H27+'[11]15'!H27+'[11]16'!H27+'[11]17'!H27+'[11]18'!H27+'[11]19'!H27+'[11]20'!H27+'[11]21'!H27+'[11]22'!H27+'[11]23'!H27+'[11]24'!H27+'[11]25'!H27+'[11]26'!H27+'[11]27'!H27+'[11]28'!H27+'[11]29'!H27+'[11]30'!H27+'[11]31'!H27</f>
        <v>720</v>
      </c>
      <c r="J27" s="9">
        <f t="shared" si="2"/>
        <v>100</v>
      </c>
      <c r="K27" s="66">
        <v>1</v>
      </c>
      <c r="M27" s="49"/>
    </row>
    <row r="28" spans="1:16" s="21" customFormat="1" ht="15.75">
      <c r="A28" s="61" t="s">
        <v>19</v>
      </c>
      <c r="B28" s="67" t="s">
        <v>20</v>
      </c>
      <c r="C28" s="3">
        <f>SUM(C29:C31)</f>
        <v>35</v>
      </c>
      <c r="D28" s="3">
        <f t="shared" ref="D28:I28" si="7">SUM(D29:D31)</f>
        <v>759</v>
      </c>
      <c r="E28" s="3">
        <f t="shared" si="7"/>
        <v>870</v>
      </c>
      <c r="F28" s="3">
        <f t="shared" si="7"/>
        <v>31</v>
      </c>
      <c r="G28" s="3">
        <f t="shared" si="7"/>
        <v>17144</v>
      </c>
      <c r="H28" s="3">
        <f t="shared" si="7"/>
        <v>960</v>
      </c>
      <c r="I28" s="3">
        <f t="shared" si="7"/>
        <v>16184</v>
      </c>
      <c r="J28" s="12"/>
      <c r="K28" s="62"/>
      <c r="M28" s="49"/>
    </row>
    <row r="29" spans="1:16" s="21" customFormat="1" ht="15.75">
      <c r="A29" s="63">
        <v>1</v>
      </c>
      <c r="B29" s="64" t="s">
        <v>2</v>
      </c>
      <c r="C29" s="8">
        <v>10</v>
      </c>
      <c r="D29" s="8">
        <v>254</v>
      </c>
      <c r="E29" s="8">
        <f t="shared" si="1"/>
        <v>60</v>
      </c>
      <c r="F29" s="8">
        <v>9</v>
      </c>
      <c r="G29" s="8">
        <f>'[11]01'!I29+'[11]02'!I29+'[11]03'!I29+'[11]04'!I29+'[11]05'!I29+'[11]06'!I29+'[11]07'!I29+'[11]08'!I29+'[11]09'!I29+'[11]10'!I29+'[11]11'!I29+'[11]12'!I29+'[11]13'!I29+'[11]14'!I29+'[11]15'!I29+'[11]16'!I29+'[11]17'!I29+'[11]18'!I29+'[11]19'!I29+'[11]20'!I29+'[11]21'!I29+'[11]22'!I29+'[11]23'!I29+'[11]24'!I29+'[11]25'!I29+'[11]26'!I29+'[11]27'!I29+'[11]28'!I29+'[11]29'!I29+'[11]30'!I29+'[11]31'!I29</f>
        <v>1865</v>
      </c>
      <c r="H29" s="8">
        <f>'[11]01'!E29+'[11]02'!E29+'[11]03'!E29+'[11]04'!E29+'[11]05'!E29+'[11]06'!E29+'[11]07'!E29+'[11]08'!E29+'[11]09'!E29+'[11]10'!E29+'[11]11'!E29+'[11]12'!E29+'[11]13'!E29+'[11]14'!E29+'[11]15'!E29+'[11]16'!E29+'[11]17'!E29+'[11]18'!E29+'[11]19'!E29+'[11]20'!E29+'[11]21'!E29+'[11]22'!E29+'[11]23'!E29+'[11]24'!E29+'[11]25'!E29+'[11]26'!E29+'[11]27'!E29+'[11]28'!E29+'[11]29'!E29+'[11]30'!E29+'[11]31'!E29</f>
        <v>69</v>
      </c>
      <c r="I29" s="8">
        <f>'[11]01'!H29+'[11]02'!H29+'[11]03'!H29+'[11]04'!H29+'[11]05'!H29+'[11]06'!H29+'[11]07'!H29+'[11]08'!H29+'[11]09'!H29+'[11]10'!H29+'[11]11'!H29+'[11]12'!H29+'[11]13'!H29+'[11]14'!H29+'[11]15'!H29+'[11]16'!H29+'[11]17'!H29+'[11]18'!H29+'[11]19'!H29+'[11]20'!H29+'[11]21'!H29+'[11]22'!H29+'[11]23'!H29+'[11]24'!H29+'[11]25'!H29+'[11]26'!H29+'[11]27'!H29+'[11]28'!H29+'[11]29'!H29+'[11]30'!H29+'[11]31'!H29</f>
        <v>1796</v>
      </c>
      <c r="J29" s="9">
        <f>H29/E29%</f>
        <v>115</v>
      </c>
      <c r="K29" s="66">
        <v>2</v>
      </c>
      <c r="M29" s="49"/>
    </row>
    <row r="30" spans="1:16" s="21" customFormat="1" ht="15.75">
      <c r="A30" s="63">
        <v>2</v>
      </c>
      <c r="B30" s="64" t="s">
        <v>21</v>
      </c>
      <c r="C30" s="8">
        <v>13</v>
      </c>
      <c r="D30" s="8">
        <v>313</v>
      </c>
      <c r="E30" s="8">
        <f t="shared" si="1"/>
        <v>90</v>
      </c>
      <c r="F30" s="8">
        <v>10</v>
      </c>
      <c r="G30" s="8">
        <f>'[11]01'!I30+'[11]02'!I30+'[11]03'!I30+'[11]04'!I30+'[11]05'!I30+'[11]06'!I30+'[11]07'!I30+'[11]08'!I30+'[11]09'!I30+'[11]10'!I30+'[11]11'!I30+'[11]12'!I30+'[11]13'!I30+'[11]14'!I30+'[11]15'!I30+'[11]16'!I30+'[11]17'!I30+'[11]18'!I30+'[11]19'!I30+'[11]20'!I30+'[11]21'!I30+'[11]22'!I30+'[11]23'!I30+'[11]24'!I30+'[11]25'!I30+'[11]26'!I30+'[11]27'!I30+'[11]28'!I30+'[11]29'!I30+'[11]30'!I30+'[11]31'!I30</f>
        <v>2799</v>
      </c>
      <c r="H30" s="8">
        <f>'[11]01'!E30+'[11]02'!E30+'[11]03'!E30+'[11]04'!E30+'[11]05'!E30+'[11]06'!E30+'[11]07'!E30+'[11]08'!E30+'[11]09'!E30+'[11]10'!E30+'[11]11'!E30+'[11]12'!E30+'[11]13'!E30+'[11]14'!E30+'[11]15'!E30+'[11]16'!E30+'[11]17'!E30+'[11]18'!E30+'[11]19'!E30+'[11]20'!E30+'[11]21'!E30+'[11]22'!E30+'[11]23'!E30+'[11]24'!E30+'[11]25'!E30+'[11]26'!E30+'[11]27'!E30+'[11]28'!E30+'[11]29'!E30+'[11]30'!E30+'[11]31'!E30</f>
        <v>111</v>
      </c>
      <c r="I30" s="8">
        <f>'[11]01'!H30+'[11]02'!H30+'[11]03'!H30+'[11]04'!H30+'[11]05'!H30+'[11]06'!H30+'[11]07'!H30+'[11]08'!H30+'[11]09'!H30+'[11]10'!H30+'[11]11'!H30+'[11]12'!H30+'[11]13'!H30+'[11]14'!H30+'[11]15'!H30+'[11]16'!H30+'[11]17'!H30+'[11]18'!H30+'[11]19'!H30+'[11]20'!H30+'[11]21'!H30+'[11]22'!H30+'[11]23'!H30+'[11]24'!H30+'[11]25'!H30+'[11]26'!H30+'[11]27'!H30+'[11]28'!H30+'[11]29'!H30+'[11]30'!H30+'[11]31'!H30</f>
        <v>2688</v>
      </c>
      <c r="J30" s="9">
        <f t="shared" si="2"/>
        <v>123.33333333333333</v>
      </c>
      <c r="K30" s="66">
        <v>3</v>
      </c>
      <c r="M30" s="49"/>
    </row>
    <row r="31" spans="1:16" s="21" customFormat="1" ht="15.75">
      <c r="A31" s="63">
        <v>3</v>
      </c>
      <c r="B31" s="64" t="s">
        <v>11</v>
      </c>
      <c r="C31" s="8">
        <v>12</v>
      </c>
      <c r="D31" s="8">
        <v>192</v>
      </c>
      <c r="E31" s="8">
        <f t="shared" si="1"/>
        <v>720</v>
      </c>
      <c r="F31" s="8">
        <v>12</v>
      </c>
      <c r="G31" s="8">
        <f>'[11]01'!I32+'[11]02'!I32+'[11]03'!I32+'[11]04'!I32+'[11]05'!I32+'[11]06'!I32+'[11]07'!I32+'[11]08'!I32+'[11]09'!I32+'[11]10'!I32+'[11]11'!I32+'[11]12'!I32+'[11]13'!I32+'[11]14'!I32+'[11]15'!I32+'[11]16'!I32+'[11]17'!I32+'[11]18'!I32+'[11]19'!I32+'[11]20'!I32+'[11]21'!I32+'[11]22'!I32+'[11]23'!I32+'[11]24'!I32+'[11]25'!I32+'[11]26'!I32+'[11]27'!I32+'[11]28'!I32+'[11]29'!I32+'[11]30'!I32+'[11]31'!I32</f>
        <v>12480</v>
      </c>
      <c r="H31" s="8">
        <f>'[11]01'!E32+'[11]02'!E32+'[11]03'!E32+'[11]04'!E32+'[11]05'!E32+'[11]06'!E32+'[11]07'!E32+'[11]08'!E32+'[11]09'!E32+'[11]10'!E32+'[11]11'!E32+'[11]12'!E32+'[11]13'!E32+'[11]14'!E32+'[11]15'!E32+'[11]16'!E32+'[11]17'!E32+'[11]18'!E32+'[11]19'!E32+'[11]20'!E32+'[11]21'!E32+'[11]22'!E32+'[11]23'!E32+'[11]24'!E32+'[11]25'!E32+'[11]26'!E32+'[11]27'!E32+'[11]28'!E32+'[11]29'!E32+'[11]30'!E32+'[11]31'!E32</f>
        <v>780</v>
      </c>
      <c r="I31" s="8">
        <f>'[11]01'!H32+'[11]02'!H32+'[11]03'!H32+'[11]04'!H32+'[11]05'!H32+'[11]06'!H32+'[11]07'!H32+'[11]08'!H32+'[11]09'!H32+'[11]10'!H32+'[11]11'!H32+'[11]12'!H32+'[11]13'!H32+'[11]14'!H32+'[11]15'!H32+'[11]16'!H32+'[11]17'!H32+'[11]18'!H32+'[11]19'!H32+'[11]20'!H32+'[11]21'!H32+'[11]22'!H32+'[11]23'!H32+'[11]24'!H32+'[11]25'!H32+'[11]26'!H32+'[11]27'!H32+'[11]28'!H32+'[11]29'!H32+'[11]30'!H32+'[11]31'!H32</f>
        <v>11700</v>
      </c>
      <c r="J31" s="9">
        <f t="shared" si="2"/>
        <v>108.33333333333333</v>
      </c>
      <c r="K31" s="66">
        <v>24</v>
      </c>
      <c r="M31" s="49"/>
    </row>
    <row r="32" spans="1:16" s="21" customFormat="1" ht="15" customHeight="1">
      <c r="A32" s="61" t="s">
        <v>22</v>
      </c>
      <c r="B32" s="67" t="s">
        <v>23</v>
      </c>
      <c r="C32" s="3">
        <f>SUM(C33:C35)</f>
        <v>33</v>
      </c>
      <c r="D32" s="3">
        <f>SUM(D33:D35)</f>
        <v>888</v>
      </c>
      <c r="E32" s="3">
        <f>SUM(E33:E35)</f>
        <v>390</v>
      </c>
      <c r="F32" s="3">
        <f t="shared" ref="F32" si="8">SUM(F33:F35)</f>
        <v>30</v>
      </c>
      <c r="G32" s="3">
        <f>SUM(G33:G35)</f>
        <v>11788</v>
      </c>
      <c r="H32" s="3">
        <f>SUM(H33:H35)</f>
        <v>431</v>
      </c>
      <c r="I32" s="3">
        <f>SUM(I33:I35)</f>
        <v>11326</v>
      </c>
      <c r="J32" s="12"/>
      <c r="K32" s="62"/>
      <c r="M32" s="49"/>
    </row>
    <row r="33" spans="1:20" s="21" customFormat="1" ht="15" customHeight="1">
      <c r="A33" s="63">
        <v>1</v>
      </c>
      <c r="B33" s="64" t="s">
        <v>2</v>
      </c>
      <c r="C33" s="8">
        <v>16</v>
      </c>
      <c r="D33" s="8">
        <v>421</v>
      </c>
      <c r="E33" s="8">
        <f t="shared" si="1"/>
        <v>180</v>
      </c>
      <c r="F33" s="8">
        <v>15</v>
      </c>
      <c r="G33" s="8">
        <f>'[11]01'!I34+'[11]02'!I34+'[11]03'!I34+'[11]04'!I34+'[11]05'!I34+'[11]06'!I34+'[11]07'!I34+'[11]08'!I34+'[11]09'!I34+'[11]10'!I34+'[11]11'!I34+'[11]12'!I34+'[11]13'!I34+'[11]14'!I34+'[11]15'!I34+'[11]16'!I34+'[11]17'!I34+'[11]18'!I34+'[11]19'!I34+'[11]20'!I34+'[11]21'!I34+'[11]22'!I34+'[11]23'!I34+'[11]24'!I34+'[11]25'!I34+'[11]26'!I34+'[11]27'!I34+'[11]28'!I34+'[11]29'!I34+'[11]30'!I34+'[11]31'!I34</f>
        <v>4795</v>
      </c>
      <c r="H33" s="8">
        <f>'[11]01'!E34+'[11]02'!E34+'[11]03'!E34+'[11]04'!E34+'[11]05'!E34+'[11]06'!E34+'[11]07'!E34+'[11]08'!E34+'[11]09'!E34+'[11]10'!E34+'[11]11'!E34+'[11]12'!E34+'[11]13'!E34+'[11]14'!E34+'[11]15'!E34+'[11]16'!E34+'[11]17'!E34+'[11]18'!E34+'[11]19'!E34+'[11]20'!E34+'[11]21'!E34+'[11]22'!E34+'[11]23'!E34+'[11]24'!E34+'[11]25'!E34+'[11]26'!E34+'[11]27'!E34+'[11]28'!E34+'[11]29'!E34+'[11]30'!E34+'[11]31'!E34</f>
        <v>180</v>
      </c>
      <c r="I33" s="8">
        <f>'[11]01'!H34+'[11]02'!H34+'[11]03'!H34+'[11]04'!H34+'[11]05'!H34+'[11]06'!H34+'[11]07'!H34+'[11]08'!H34+'[11]09'!H34+'[11]10'!H34+'[11]11'!H34+'[11]12'!H34+'[11]13'!H34+'[11]14'!H34+'[11]15'!H34+'[11]16'!H34+'[11]17'!H34+'[11]18'!H34+'[11]19'!H34+'[11]20'!H34+'[11]21'!H34+'[11]22'!H34+'[11]23'!H34+'[11]24'!H34+'[11]25'!H34+'[11]26'!H34+'[11]27'!H34+'[11]28'!H34+'[11]29'!H34+'[11]30'!H34+'[11]31'!H34</f>
        <v>4615</v>
      </c>
      <c r="J33" s="9">
        <f t="shared" si="2"/>
        <v>100</v>
      </c>
      <c r="K33" s="66">
        <v>6</v>
      </c>
      <c r="M33" s="49"/>
      <c r="R33" s="21" t="s">
        <v>90</v>
      </c>
    </row>
    <row r="34" spans="1:20" s="21" customFormat="1" ht="15" customHeight="1">
      <c r="A34" s="63">
        <v>2</v>
      </c>
      <c r="B34" s="64" t="s">
        <v>24</v>
      </c>
      <c r="C34" s="8">
        <v>15</v>
      </c>
      <c r="D34" s="8">
        <v>403</v>
      </c>
      <c r="E34" s="8">
        <f t="shared" si="1"/>
        <v>150</v>
      </c>
      <c r="F34" s="8">
        <v>13</v>
      </c>
      <c r="G34" s="8">
        <f>'[11]01'!I35+'[11]02'!I35+'[11]03'!I35+'[11]04'!I35+'[11]05'!I35+'[11]06'!I35+'[11]07'!I35+'[11]08'!I35+'[11]09'!I35+'[11]10'!I35+'[11]11'!I35+'[11]12'!I35+'[11]13'!I35+'[11]14'!I35+'[11]15'!I35+'[11]16'!I35+'[11]17'!I35+'[11]18'!I35+'[11]19'!I35+'[11]20'!I35+'[11]21'!I35+'[11]22'!I35+'[11]23'!I35+'[11]24'!I35+'[11]25'!I35+'[11]26'!I35+'[11]27'!I35+'[11]28'!I35+'[11]29'!I35+'[11]30'!I35+'[11]31'!I35</f>
        <v>5079</v>
      </c>
      <c r="H34" s="8">
        <f>'[11]01'!E35+'[11]02'!E35+'[11]03'!E35+'[11]04'!E35+'[11]05'!E35+'[11]06'!E35+'[11]07'!E35+'[11]08'!E35+'[11]09'!E35+'[11]10'!E35+'[11]11'!E35+'[11]12'!E35+'[11]13'!E35+'[11]14'!E35+'[11]15'!E35+'[11]16'!E35+'[11]17'!E35+'[11]18'!E35+'[11]19'!E35+'[11]20'!E35+'[11]21'!E35+'[11]22'!E35+'[11]23'!E35+'[11]24'!E35+'[11]25'!E35+'[11]26'!E35+'[11]27'!E35+'[11]28'!E35+'[11]29'!E35+'[11]30'!E35+'[11]31'!E35</f>
        <v>191</v>
      </c>
      <c r="I34" s="8">
        <f>'[11]01'!H35+'[11]02'!H35+'[11]03'!H35+'[11]04'!H35+'[11]05'!H35+'[11]06'!H35+'[11]07'!H35+'[11]08'!H35+'[11]09'!H35+'[11]10'!H35+'[11]11'!H35+'[11]12'!H35+'[11]13'!H35+'[11]14'!H35+'[11]15'!H35+'[11]16'!H35+'[11]17'!H35+'[11]18'!H35+'[11]19'!H35+'[11]20'!H35+'[11]21'!H35+'[11]22'!H35+'[11]23'!H35+'[11]24'!H35+'[11]25'!H35+'[11]26'!H35+'[11]27'!H35+'[11]28'!H35+'[11]29'!H35+'[11]30'!H35+'[11]31'!H35</f>
        <v>4888</v>
      </c>
      <c r="J34" s="9">
        <f t="shared" si="2"/>
        <v>127.33333333333333</v>
      </c>
      <c r="K34" s="66">
        <v>5</v>
      </c>
      <c r="M34" s="49"/>
      <c r="P34" s="49"/>
    </row>
    <row r="35" spans="1:20" s="21" customFormat="1" ht="15" customHeight="1">
      <c r="A35" s="63">
        <v>3</v>
      </c>
      <c r="B35" s="64" t="s">
        <v>25</v>
      </c>
      <c r="C35" s="8">
        <v>2</v>
      </c>
      <c r="D35" s="8">
        <v>64</v>
      </c>
      <c r="E35" s="8">
        <f t="shared" si="1"/>
        <v>60</v>
      </c>
      <c r="F35" s="8">
        <v>2</v>
      </c>
      <c r="G35" s="8">
        <v>1914</v>
      </c>
      <c r="H35" s="8">
        <f>'[11]01'!E36+'[11]02'!E36+'[11]03'!E36+'[11]04'!E36+'[11]05'!E36+'[11]06'!E36+'[11]07'!E36+'[11]08'!E36+'[11]09'!E36+'[11]10'!E36+'[11]11'!E36+'[11]12'!E36+'[11]13'!E36+'[11]14'!E36+'[11]15'!E36+'[11]16'!E36+'[11]17'!E36+'[11]18'!E36+'[11]19'!E36+'[11]20'!E36+'[11]21'!E36+'[11]22'!E36+'[11]23'!E36+'[11]24'!E36+'[11]25'!E36+'[11]26'!E36+'[11]27'!E36+'[11]28'!E36+'[11]29'!E36+'[11]30'!E36+'[11]31'!E36</f>
        <v>60</v>
      </c>
      <c r="I35" s="8">
        <f>'[11]01'!H36+'[11]02'!H36+'[11]03'!H36+'[11]04'!H36+'[11]05'!H36+'[11]06'!H36+'[11]07'!H36+'[11]08'!H36+'[11]09'!H36+'[11]10'!H36+'[11]11'!H36+'[11]12'!H36+'[11]13'!H36+'[11]14'!H36+'[11]15'!H36+'[11]16'!H36+'[11]17'!H36+'[11]18'!H36+'[11]19'!H36+'[11]20'!H36+'[11]21'!H36+'[11]22'!H36+'[11]23'!H36+'[11]24'!H36+'[11]25'!H36+'[11]26'!H36+'[11]27'!H36+'[11]28'!H36+'[11]29'!H36+'[11]30'!H36+'[11]31'!H36</f>
        <v>1823</v>
      </c>
      <c r="J35" s="9">
        <f t="shared" si="2"/>
        <v>100</v>
      </c>
      <c r="K35" s="66">
        <v>2</v>
      </c>
      <c r="M35" s="49"/>
    </row>
    <row r="36" spans="1:20" s="21" customFormat="1" ht="15" customHeight="1">
      <c r="A36" s="61" t="s">
        <v>26</v>
      </c>
      <c r="B36" s="67" t="s">
        <v>27</v>
      </c>
      <c r="C36" s="3">
        <f t="shared" ref="C36:I36" si="9">C37</f>
        <v>18</v>
      </c>
      <c r="D36" s="3">
        <f t="shared" si="9"/>
        <v>269</v>
      </c>
      <c r="E36" s="3">
        <f t="shared" si="9"/>
        <v>690</v>
      </c>
      <c r="F36" s="3">
        <f t="shared" si="9"/>
        <v>18</v>
      </c>
      <c r="G36" s="3">
        <f t="shared" si="9"/>
        <v>11852</v>
      </c>
      <c r="H36" s="3">
        <f t="shared" si="9"/>
        <v>731</v>
      </c>
      <c r="I36" s="3">
        <f t="shared" si="9"/>
        <v>11121</v>
      </c>
      <c r="J36" s="12"/>
      <c r="K36" s="62"/>
      <c r="M36" s="49"/>
      <c r="T36" s="21" t="s">
        <v>90</v>
      </c>
    </row>
    <row r="37" spans="1:20" s="21" customFormat="1" ht="15" customHeight="1">
      <c r="A37" s="63">
        <v>1</v>
      </c>
      <c r="B37" s="64" t="s">
        <v>28</v>
      </c>
      <c r="C37" s="8">
        <v>18</v>
      </c>
      <c r="D37" s="8">
        <v>269</v>
      </c>
      <c r="E37" s="8">
        <f t="shared" si="1"/>
        <v>690</v>
      </c>
      <c r="F37" s="8">
        <v>18</v>
      </c>
      <c r="G37" s="8">
        <f>'[11]01'!I38+'[11]02'!I38+'[11]03'!I38+'[11]04'!I38+'[11]05'!I38+'[11]06'!I38+'[11]07'!I38+'[11]08'!I38+'[11]09'!I38+'[11]10'!I38+'[11]11'!I38+'[11]12'!I38+'[11]13'!I38+'[11]14'!I38+'[11]15'!I38+'[11]16'!I38+'[11]17'!I38+'[11]18'!I38+'[11]19'!I38+'[11]20'!I38+'[11]21'!I38+'[11]22'!I38+'[11]23'!I38+'[11]24'!I38+'[11]25'!I38+'[11]26'!I38+'[11]27'!I38+'[11]28'!I38+'[11]29'!I38+'[11]30'!I38+'[11]31'!I38</f>
        <v>11852</v>
      </c>
      <c r="H37" s="8">
        <f>'[11]01'!E38+'[11]02'!E38+'[11]03'!E38+'[11]04'!E38+'[11]05'!E38+'[11]06'!E38+'[11]07'!E38+'[11]08'!E38+'[11]09'!E38+'[11]10'!E38+'[11]11'!E38+'[11]12'!E38+'[11]13'!E38+'[11]14'!E38+'[11]15'!E38+'[11]16'!E38+'[11]17'!E38+'[11]18'!E38+'[11]19'!E38+'[11]20'!E38+'[11]21'!E38+'[11]22'!E38+'[11]23'!E38+'[11]24'!E38+'[11]25'!E38+'[11]26'!E38+'[11]27'!E38+'[11]28'!E38+'[11]29'!E38+'[11]30'!E38+'[11]31'!E38</f>
        <v>731</v>
      </c>
      <c r="I37" s="8">
        <f>'[11]01'!H38+'[11]02'!H38+'[11]03'!H38+'[11]04'!H38+'[11]05'!H38+'[11]06'!H38+'[11]07'!H38+'[11]08'!H38+'[11]09'!H38+'[11]10'!H38+'[11]11'!H38+'[11]12'!H38+'[11]13'!H38+'[11]14'!H38+'[11]15'!H38+'[11]16'!H38+'[11]17'!H38+'[11]18'!H38+'[11]19'!H38+'[11]20'!H38+'[11]21'!H38+'[11]22'!H38+'[11]23'!H38+'[11]24'!H38+'[11]25'!H38+'[11]26'!H38+'[11]27'!H38+'[11]28'!H38+'[11]29'!H38+'[11]30'!H38+'[11]31'!H38</f>
        <v>11121</v>
      </c>
      <c r="J37" s="9">
        <f t="shared" si="2"/>
        <v>105.94202898550724</v>
      </c>
      <c r="K37" s="66">
        <v>23</v>
      </c>
      <c r="M37" s="49"/>
    </row>
    <row r="38" spans="1:20" s="21" customFormat="1" ht="15" customHeight="1">
      <c r="A38" s="61" t="s">
        <v>29</v>
      </c>
      <c r="B38" s="67" t="s">
        <v>30</v>
      </c>
      <c r="C38" s="3">
        <f>SUM(C39:C40)</f>
        <v>9</v>
      </c>
      <c r="D38" s="3">
        <f t="shared" ref="D38:I38" si="10">SUM(D39:D40)</f>
        <v>170</v>
      </c>
      <c r="E38" s="3">
        <f t="shared" si="10"/>
        <v>150</v>
      </c>
      <c r="F38" s="3">
        <f t="shared" si="10"/>
        <v>9</v>
      </c>
      <c r="G38" s="3">
        <f t="shared" si="10"/>
        <v>2622</v>
      </c>
      <c r="H38" s="3">
        <f t="shared" si="10"/>
        <v>146</v>
      </c>
      <c r="I38" s="3">
        <f t="shared" si="10"/>
        <v>2476</v>
      </c>
      <c r="J38" s="12"/>
      <c r="K38" s="62"/>
      <c r="M38" s="49"/>
    </row>
    <row r="39" spans="1:20" s="21" customFormat="1" ht="15" customHeight="1">
      <c r="A39" s="68">
        <v>1</v>
      </c>
      <c r="B39" s="69" t="s">
        <v>31</v>
      </c>
      <c r="C39" s="17">
        <v>3</v>
      </c>
      <c r="D39" s="17">
        <v>61</v>
      </c>
      <c r="E39" s="8">
        <f t="shared" si="1"/>
        <v>30</v>
      </c>
      <c r="F39" s="17">
        <v>3</v>
      </c>
      <c r="G39" s="8">
        <f>'[11]01'!I49+'[11]02'!I49+'[11]03'!I49+'[11]04'!I49+'[11]05'!I49+'[11]06'!I49+'[11]07'!I49+'[11]08'!I49+'[11]09'!I49+'[11]10'!I49+'[11]11'!I49+'[11]12'!I49+'[11]13'!I49+'[11]14'!I49+'[11]15'!I49+'[11]16'!I49+'[11]17'!I49+'[11]18'!I49+'[11]19'!I49+'[11]20'!I49+'[11]21'!I49+'[11]22'!I49+'[11]23'!I49+'[11]24'!I49+'[11]25'!I49+'[11]26'!I49+'[11]27'!I49+'[11]28'!I49+'[11]29'!I49+'[11]30'!I49+'[11]31'!I49</f>
        <v>532</v>
      </c>
      <c r="H39" s="8">
        <f>'[11]01'!E49+'[11]02'!E49+'[11]03'!E49+'[11]04'!E49+'[11]05'!E49+'[11]06'!E49+'[11]07'!E49+'[11]08'!E49+'[11]09'!E49+'[11]10'!E49+'[11]11'!E49+'[11]12'!E49+'[11]13'!E49+'[11]14'!E49+'[11]15'!E49+'[11]16'!E49+'[11]17'!E49+'[11]18'!E49+'[11]19'!E49+'[11]20'!E49+'[11]21'!E49+'[11]22'!E49+'[11]23'!E49+'[11]24'!E49+'[11]25'!E49+'[11]26'!E49+'[11]27'!E49+'[11]28'!E49+'[11]29'!E49+'[11]30'!E49+'[11]31'!E49</f>
        <v>30</v>
      </c>
      <c r="I39" s="8">
        <f>'[11]01'!H49+'[11]02'!H49+'[11]03'!H49+'[11]04'!H49+'[11]05'!H49+'[11]06'!H49+'[11]07'!H49+'[11]08'!H49+'[11]09'!H49+'[11]10'!H49+'[11]11'!H49+'[11]12'!H49+'[11]13'!H49+'[11]14'!H49+'[11]15'!H49+'[11]16'!H49+'[11]17'!H49+'[11]18'!H49+'[11]19'!H49+'[11]20'!H49+'[11]21'!H49+'[11]22'!H49+'[11]23'!H49+'[11]24'!H49+'[11]25'!H49+'[11]26'!H49+'[11]27'!H49+'[11]28'!H49+'[11]29'!H49+'[11]30'!H49+'[11]31'!H49</f>
        <v>502</v>
      </c>
      <c r="J39" s="18">
        <f t="shared" si="2"/>
        <v>100</v>
      </c>
      <c r="K39" s="71">
        <v>1</v>
      </c>
      <c r="M39" s="49"/>
    </row>
    <row r="40" spans="1:20" s="50" customFormat="1" ht="15" customHeight="1">
      <c r="A40" s="68">
        <v>2</v>
      </c>
      <c r="B40" s="69" t="s">
        <v>32</v>
      </c>
      <c r="C40" s="17">
        <v>6</v>
      </c>
      <c r="D40" s="17">
        <v>109</v>
      </c>
      <c r="E40" s="8">
        <f t="shared" si="1"/>
        <v>120</v>
      </c>
      <c r="F40" s="17">
        <v>6</v>
      </c>
      <c r="G40" s="8">
        <f>'[11]01'!I50+'[11]02'!I50+'[11]03'!I50+'[11]04'!I50+'[11]05'!I50+'[11]06'!I50+'[11]07'!I50+'[11]08'!I50+'[11]09'!I50+'[11]10'!I50+'[11]11'!I50+'[11]12'!I50+'[11]13'!I50+'[11]14'!I50+'[11]15'!I50+'[11]16'!I50+'[11]17'!I50+'[11]18'!I50+'[11]19'!I50+'[11]20'!I50+'[11]21'!I50+'[11]22'!I50+'[11]23'!I50+'[11]24'!I50+'[11]25'!I50+'[11]26'!I50+'[11]27'!I50+'[11]28'!I50+'[11]29'!I50+'[11]30'!I50+'[11]31'!I50</f>
        <v>2090</v>
      </c>
      <c r="H40" s="8">
        <f>'[11]01'!E50+'[11]02'!E50+'[11]03'!E50+'[11]04'!E50+'[11]05'!E50+'[11]06'!E50+'[11]07'!E50+'[11]08'!E50+'[11]09'!E50+'[11]10'!E50+'[11]11'!E50+'[11]12'!E50+'[11]13'!E50+'[11]14'!E50+'[11]15'!E50+'[11]16'!E50+'[11]17'!E50+'[11]18'!E50+'[11]19'!E50+'[11]20'!E50+'[11]21'!E50+'[11]22'!E50+'[11]23'!E50+'[11]24'!E50+'[11]25'!E50+'[11]26'!E50+'[11]27'!E50+'[11]28'!E50+'[11]29'!E50+'[11]30'!E50+'[11]31'!E50</f>
        <v>116</v>
      </c>
      <c r="I40" s="8">
        <f>'[11]01'!H50+'[11]02'!H50+'[11]03'!H50+'[11]04'!H50+'[11]05'!H50+'[11]06'!H50+'[11]07'!H50+'[11]08'!H50+'[11]09'!H50+'[11]10'!H50+'[11]11'!H50+'[11]12'!H50+'[11]13'!H50+'[11]14'!H50+'[11]15'!H50+'[11]16'!H50+'[11]17'!H50+'[11]18'!H50+'[11]19'!H50+'[11]20'!H50+'[11]21'!H50+'[11]22'!H50+'[11]23'!H50+'[11]24'!H50+'[11]25'!H50+'[11]26'!H50+'[11]27'!H50+'[11]28'!H50+'[11]29'!H50+'[11]30'!H50+'[11]31'!H50</f>
        <v>1974</v>
      </c>
      <c r="J40" s="18">
        <f t="shared" si="2"/>
        <v>96.666666666666671</v>
      </c>
      <c r="K40" s="71">
        <v>4</v>
      </c>
      <c r="L40" s="21"/>
      <c r="M40" s="49"/>
    </row>
    <row r="41" spans="1:20" s="21" customFormat="1" ht="15" customHeight="1">
      <c r="A41" s="61" t="s">
        <v>43</v>
      </c>
      <c r="B41" s="67" t="s">
        <v>44</v>
      </c>
      <c r="C41" s="3">
        <f t="shared" ref="C41:I41" si="11">C42</f>
        <v>3</v>
      </c>
      <c r="D41" s="3">
        <f t="shared" si="11"/>
        <v>87</v>
      </c>
      <c r="E41" s="3">
        <f t="shared" si="11"/>
        <v>30</v>
      </c>
      <c r="F41" s="3">
        <f t="shared" si="11"/>
        <v>3</v>
      </c>
      <c r="G41" s="3">
        <f t="shared" si="11"/>
        <v>609</v>
      </c>
      <c r="H41" s="3">
        <f t="shared" si="11"/>
        <v>21</v>
      </c>
      <c r="I41" s="3">
        <f t="shared" si="11"/>
        <v>588</v>
      </c>
      <c r="J41" s="12"/>
      <c r="K41" s="62"/>
      <c r="M41" s="49"/>
      <c r="S41" s="21" t="s">
        <v>90</v>
      </c>
    </row>
    <row r="42" spans="1:20" s="21" customFormat="1" ht="15" customHeight="1">
      <c r="A42" s="63">
        <v>1</v>
      </c>
      <c r="B42" s="64" t="s">
        <v>45</v>
      </c>
      <c r="C42" s="8">
        <v>3</v>
      </c>
      <c r="D42" s="8">
        <v>87</v>
      </c>
      <c r="E42" s="8">
        <f t="shared" si="1"/>
        <v>30</v>
      </c>
      <c r="F42" s="8">
        <v>3</v>
      </c>
      <c r="G42" s="8">
        <f>'[11]01'!I47+'[11]02'!I47+'[11]03'!I47+'[11]04'!I47+'[11]05'!I47+'[11]06'!I47+'[11]07'!I47+'[11]08'!I47+'[11]09'!I47+'[11]10'!I47+'[11]11'!I47+'[11]12'!I47+'[11]13'!I47+'[11]14'!I47+'[11]15'!I47+'[11]16'!I47+'[11]17'!I47+'[11]18'!I47+'[11]19'!I47+'[11]20'!I47+'[11]21'!I47+'[11]22'!I47+'[11]23'!I47+'[11]24'!I47+'[11]25'!I47+'[11]26'!I47+'[11]27'!I47+'[11]28'!I47+'[11]29'!I47+'[11]30'!I47+'[11]31'!I47</f>
        <v>609</v>
      </c>
      <c r="H42" s="8">
        <f>'[11]01'!E47+'[11]02'!E47+'[11]03'!E47+'[11]04'!E47+'[11]05'!E47+'[11]06'!E47+'[11]07'!E47+'[11]08'!E47+'[11]09'!E47+'[11]10'!E47+'[11]11'!E47+'[11]12'!E47+'[11]13'!E47+'[11]14'!E47+'[11]15'!E47+'[11]16'!E47+'[11]17'!E47+'[11]18'!E47+'[11]19'!E47+'[11]20'!E47+'[11]21'!E47+'[11]22'!E47+'[11]23'!E47+'[11]24'!E47+'[11]25'!E47+'[11]26'!E47+'[11]27'!E47+'[11]28'!E47+'[11]29'!E47+'[11]30'!E47+'[11]31'!E47</f>
        <v>21</v>
      </c>
      <c r="I42" s="8">
        <f>'[11]01'!H47+'[11]02'!H47+'[11]03'!H47+'[11]04'!H47+'[11]05'!H47+'[11]06'!H47+'[11]07'!H47+'[11]08'!H47+'[11]09'!H47+'[11]10'!H47+'[11]11'!H47+'[11]12'!H47+'[11]13'!H47+'[11]14'!H47+'[11]15'!H47+'[11]16'!H47+'[11]17'!H47+'[11]18'!H47+'[11]19'!H47+'[11]20'!H47+'[11]21'!H47+'[11]22'!H47+'[11]23'!H47+'[11]24'!H47+'[11]25'!H47+'[11]26'!H47+'[11]27'!H47+'[11]28'!H47+'[11]29'!H47+'[11]30'!H47+'[11]31'!H47</f>
        <v>588</v>
      </c>
      <c r="J42" s="9">
        <f t="shared" si="2"/>
        <v>70</v>
      </c>
      <c r="K42" s="66">
        <v>1</v>
      </c>
      <c r="M42" s="49"/>
    </row>
    <row r="43" spans="1:20" s="21" customFormat="1" ht="15" customHeight="1">
      <c r="A43" s="61" t="s">
        <v>46</v>
      </c>
      <c r="B43" s="67" t="s">
        <v>47</v>
      </c>
      <c r="C43" s="3">
        <f>SUM(C44:C47)</f>
        <v>11</v>
      </c>
      <c r="D43" s="3">
        <f t="shared" ref="D43:I43" si="12">SUM(D44:D47)</f>
        <v>480</v>
      </c>
      <c r="E43" s="3">
        <f t="shared" si="12"/>
        <v>72</v>
      </c>
      <c r="F43" s="3">
        <f t="shared" si="12"/>
        <v>11</v>
      </c>
      <c r="G43" s="3">
        <f t="shared" si="12"/>
        <v>3730</v>
      </c>
      <c r="H43" s="3">
        <f t="shared" si="12"/>
        <v>87</v>
      </c>
      <c r="I43" s="3">
        <f t="shared" si="12"/>
        <v>3556</v>
      </c>
      <c r="J43" s="12"/>
      <c r="K43" s="62"/>
      <c r="M43" s="49"/>
    </row>
    <row r="44" spans="1:20" s="21" customFormat="1" ht="15" customHeight="1">
      <c r="A44" s="63">
        <v>1</v>
      </c>
      <c r="B44" s="99" t="s">
        <v>48</v>
      </c>
      <c r="C44" s="8">
        <v>7</v>
      </c>
      <c r="D44" s="8">
        <v>310</v>
      </c>
      <c r="E44" s="8">
        <v>36</v>
      </c>
      <c r="F44" s="8">
        <v>7</v>
      </c>
      <c r="G44" s="17">
        <f>'[11]01'!I40+'[11]02'!I40+'[11]03'!I40+'[11]04'!I40+'[11]05'!I40+'[11]06'!I40+'[11]07'!I40+'[11]08'!I40+'[11]09'!I40+'[11]10'!I40+'[11]11'!I40+'[11]12'!I40+'[11]13'!I40+'[11]14'!I40+'[11]15'!I40+'[11]16'!I40+'[11]17'!I40+'[11]18'!I40+'[11]19'!I40+'[11]20'!I40+'[11]21'!I40+'[11]22'!I40+'[11]23'!I40+'[11]24'!I40+'[11]25'!I40+'[11]26'!I40+'[11]27'!I40+'[11]28'!I40+'[11]29'!I40+'[11]30'!I40+'[11]31'!I40+'[11]01'!I43+'[11]02'!I43+'[11]03'!I43+'[11]04'!I43+'[11]05'!I43+'[11]06'!I43+'[11]07'!I43+'[11]08'!I43+'[11]09'!I43+'[11]10'!I43+'[11]11'!I43+'[11]12'!I43+'[11]13'!I43+'[11]14'!I43+'[11]15'!I43+'[11]16'!I43+'[11]17'!I43+'[11]18'!I43+'[11]19'!I43+'[11]20'!I43+'[11]21'!I43+'[11]22'!I43+'[11]23'!I43+'[11]24'!I43+'[11]25'!I43+'[11]26'!I43+'[11]27'!I43+'[11]28'!I43+'[11]29'!I43+'[11]30'!I43+'[11]31'!I43</f>
        <v>1950</v>
      </c>
      <c r="H44" s="17">
        <f>'[11]01'!E40+'[11]02'!E40+'[11]03'!E40+'[11]04'!E40+'[11]05'!E40+'[11]06'!E40+'[11]07'!E40+'[11]08'!E40+'[11]09'!E40+'[11]10'!E40+'[11]11'!E40+'[11]12'!E40+'[11]13'!E40+'[11]14'!E40+'[11]15'!E40+'[11]16'!E40+'[11]17'!E40+'[11]18'!E40+'[11]19'!E40+'[11]20'!E40+'[11]21'!E40+'[11]22'!E40+'[11]23'!E40+'[11]24'!E40+'[11]25'!E40+'[11]26'!E40+'[11]27'!E40+'[11]28'!E40+'[11]29'!E40+'[11]30'!E40+'[11]31'!E40+'[11]01'!E43+'[11]02'!E43+'[11]03'!E43+'[11]04'!E43+'[11]05'!E43+'[11]06'!E43+'[11]07'!E43+'[11]08'!E43+'[11]09'!E43+'[11]10'!E43+'[11]11'!E43+'[11]12'!E43+'[11]13'!E43+'[11]14'!E43+'[11]15'!E43+'[11]16'!E43+'[11]17'!E43+'[11]18'!E43+'[11]19'!E43+'[11]20'!E43+'[11]21'!E43+'[11]22'!E43+'[11]23'!E43+'[11]24'!E43+'[11]25'!E43+'[11]26'!E43+'[11]27'!E43+'[11]28'!E43+'[11]29'!E43+'[11]30'!E43+'[11]31'!E43</f>
        <v>45</v>
      </c>
      <c r="I44" s="17">
        <f>'[11]01'!H40+'[11]02'!H40+'[11]03'!H40+'[11]04'!H40+'[11]05'!H40+'[11]06'!H40+'[11]07'!H40+'[11]08'!H40+'[11]09'!H40+'[11]10'!H40+'[11]11'!H40+'[11]12'!H40+'[11]13'!H40+'[11]14'!H40+'[11]15'!H40+'[11]16'!H40+'[11]17'!H40+'[11]18'!H40+'[11]19'!H40+'[11]20'!H40+'[11]21'!H40+'[11]22'!H40+'[11]23'!H40+'[11]24'!H40+'[11]25'!H40+'[11]26'!H40+'[11]27'!H40+'[11]28'!H40+'[11]29'!H40+'[11]30'!H40+'[11]31'!H40+'[11]01'!H43+'[11]02'!H43+'[11]03'!H43+'[11]04'!H43+'[11]05'!H43+'[11]06'!H43+'[11]07'!H43+'[11]08'!H43+'[11]09'!H43+'[11]10'!H43+'[11]11'!H43+'[11]12'!H43+'[11]13'!H43+'[11]14'!H43+'[11]15'!H43+'[11]16'!H43+'[11]17'!H43+'[11]18'!H43+'[11]19'!H43+'[11]20'!H43+'[11]21'!H43+'[11]22'!H43+'[11]23'!H43+'[11]24'!H43+'[11]25'!H43+'[11]26'!H43+'[11]27'!H43+'[11]28'!H43+'[11]29'!H43+'[11]30'!H43+'[11]31'!H43</f>
        <v>1860</v>
      </c>
      <c r="J44" s="9">
        <f t="shared" si="2"/>
        <v>125</v>
      </c>
      <c r="K44" s="66">
        <v>2</v>
      </c>
      <c r="M44" s="49"/>
      <c r="O44" s="49"/>
    </row>
    <row r="45" spans="1:20" s="21" customFormat="1" ht="15" customHeight="1">
      <c r="A45" s="63">
        <v>2</v>
      </c>
      <c r="B45" s="100" t="s">
        <v>49</v>
      </c>
      <c r="C45" s="8">
        <v>1</v>
      </c>
      <c r="D45" s="8">
        <v>46</v>
      </c>
      <c r="E45" s="8">
        <v>6</v>
      </c>
      <c r="F45" s="8">
        <v>1</v>
      </c>
      <c r="G45" s="17">
        <f>'[11]01'!I41+'[11]02'!I41+'[11]03'!I41+'[11]04'!I41+'[11]05'!I41+'[11]06'!I41+'[11]07'!I41+'[11]08'!I41+'[11]09'!I41+'[11]10'!I41+'[11]11'!I41+'[11]12'!I41+'[11]13'!I41+'[11]14'!I41+'[11]15'!I41+'[11]16'!I41+'[11]17'!I41+'[11]18'!I41+'[11]19'!I41+'[11]20'!I41+'[11]21'!I41+'[11]22'!I41+'[11]23'!I41+'[11]24'!I41+'[11]25'!I41+'[11]26'!I41+'[11]27'!I41+'[11]28'!I41+'[11]29'!I41+'[11]30'!I41+'[11]31'!I41</f>
        <v>368</v>
      </c>
      <c r="H45" s="17">
        <f>'[11]01'!E41+'[11]02'!E41+'[11]03'!E41+'[11]04'!E41+'[11]05'!E41+'[11]06'!E41+'[11]07'!E41+'[11]08'!E41+'[11]09'!E41+'[11]10'!E41+'[11]11'!E41+'[11]12'!E41+'[11]13'!E41+'[11]14'!E41+'[11]15'!E41+'[11]16'!E41+'[11]17'!E41+'[11]18'!E41+'[11]19'!E41+'[11]20'!E41+'[11]21'!E41+'[11]22'!E41+'[11]23'!E41+'[11]24'!E41+'[11]25'!E41+'[11]26'!E41+'[11]27'!E41+'[11]28'!E41+'[11]29'!E41+'[11]30'!E41+'[11]31'!E41</f>
        <v>8</v>
      </c>
      <c r="I45" s="17">
        <f>'[11]01'!H41+'[11]02'!H41+'[11]03'!H41+'[11]04'!H41+'[11]05'!H41+'[11]06'!H41+'[11]07'!H41+'[11]08'!H41+'[11]09'!H41+'[11]10'!H41+'[11]11'!H41+'[11]12'!H41+'[11]13'!H41+'[11]14'!H41+'[11]15'!H41+'[11]16'!H41+'[11]17'!H41+'[11]18'!H41+'[11]19'!H41+'[11]20'!H41+'[11]21'!H41+'[11]22'!H41+'[11]23'!H41+'[11]24'!H41+'[11]25'!H41+'[11]26'!H41+'[11]27'!H41+'[11]28'!H41+'[11]29'!H41+'[11]30'!H41+'[11]31'!H41</f>
        <v>352</v>
      </c>
      <c r="J45" s="9">
        <f t="shared" si="2"/>
        <v>133.33333333333334</v>
      </c>
      <c r="K45" s="73">
        <f>E45/30</f>
        <v>0.2</v>
      </c>
      <c r="M45" s="49"/>
      <c r="O45" s="49"/>
    </row>
    <row r="46" spans="1:20" s="21" customFormat="1" ht="15" customHeight="1">
      <c r="A46" s="63">
        <v>3</v>
      </c>
      <c r="B46" s="99" t="s">
        <v>50</v>
      </c>
      <c r="C46" s="8">
        <v>2</v>
      </c>
      <c r="D46" s="8">
        <v>84</v>
      </c>
      <c r="E46" s="8">
        <v>24</v>
      </c>
      <c r="F46" s="8">
        <v>2</v>
      </c>
      <c r="G46" s="17">
        <f>'[11]01'!I44+'[11]02'!I44+'[11]03'!I44+'[11]04'!I44+'[11]05'!I44+'[11]06'!I44+'[11]07'!I44+'[11]08'!I44+'[11]09'!I44+'[11]10'!I44+'[11]11'!I44+'[11]12'!I44+'[11]13'!I44+'[11]14'!I44+'[11]15'!I44+'[11]16'!I44+'[11]17'!I44+'[11]18'!I44+'[11]19'!I44+'[11]20'!I44+'[11]21'!I44+'[11]22'!I44+'[11]23'!I44+'[11]24'!I44+'[11]25'!I44+'[11]26'!I44+'[11]27'!I44+'[11]28'!I44+'[11]29'!I44+'[11]30'!I44+'[11]31'!I44</f>
        <v>1092</v>
      </c>
      <c r="H46" s="17">
        <f>'[11]01'!E44+'[11]02'!E44+'[11]03'!E44+'[11]04'!E44+'[11]05'!E44+'[11]06'!E44+'[11]07'!E44+'[11]08'!E44+'[11]09'!E44+'[11]10'!E44+'[11]11'!E44+'[11]12'!E44+'[11]13'!E44+'[11]14'!E44+'[11]15'!E44+'[11]16'!E44+'[11]17'!E44+'[11]18'!E44+'[11]19'!E44+'[11]20'!E44+'[11]21'!E44+'[11]22'!E44+'[11]23'!E44+'[11]24'!E44+'[11]25'!E44+'[11]26'!E44+'[11]27'!E44+'[11]28'!E44+'[11]29'!E44+'[11]30'!E44+'[11]31'!E44</f>
        <v>26</v>
      </c>
      <c r="I46" s="8">
        <f>'[11]01'!H44+'[11]02'!H44+'[11]03'!H44+'[11]04'!H44+'[11]05'!H44+'[11]06'!H44+'[11]07'!H44+'[11]08'!H44+'[11]09'!H44+'[11]10'!H44+'[11]11'!H44+'[11]12'!H44+'[11]13'!H44+'[11]14'!H44+'[11]15'!H44+'[11]16'!H44+'[11]17'!H44+'[11]18'!H44+'[11]19'!H44+'[11]20'!H44+'[11]21'!H44+'[11]22'!H44+'[11]23'!H44+'[11]24'!H44+'[11]25'!H44+'[11]26'!H44+'[11]27'!H44+'[11]28'!H44+'[11]29'!H44+'[11]30'!H44+'[11]31'!H44</f>
        <v>1040</v>
      </c>
      <c r="J46" s="9">
        <f t="shared" si="2"/>
        <v>108.33333333333334</v>
      </c>
      <c r="K46" s="66">
        <v>1</v>
      </c>
      <c r="M46" s="49"/>
      <c r="O46" s="49"/>
    </row>
    <row r="47" spans="1:20" s="21" customFormat="1" ht="15" customHeight="1">
      <c r="A47" s="63">
        <v>4</v>
      </c>
      <c r="B47" s="99" t="s">
        <v>51</v>
      </c>
      <c r="C47" s="8">
        <v>1</v>
      </c>
      <c r="D47" s="8">
        <v>40</v>
      </c>
      <c r="E47" s="8">
        <v>6</v>
      </c>
      <c r="F47" s="8">
        <v>1</v>
      </c>
      <c r="G47" s="17">
        <f>'[11]01'!I45+'[11]02'!I45+'[11]03'!I45+'[11]04'!I45+'[11]05'!I45+'[11]06'!I45+'[11]07'!I45+'[11]08'!I45+'[11]09'!I45+'[11]10'!I45+'[11]11'!I45+'[11]12'!I45+'[11]13'!I45+'[11]14'!I45+'[11]15'!I45+'[11]16'!I45+'[11]17'!I45+'[11]18'!I45+'[11]19'!I45+'[11]20'!I45+'[11]21'!I45+'[11]22'!I45+'[11]23'!I45+'[11]24'!I45+'[11]25'!I45+'[11]26'!I45+'[11]27'!I45+'[11]28'!I45+'[11]29'!I45+'[11]30'!I45+'[11]31'!I45</f>
        <v>320</v>
      </c>
      <c r="H47" s="17">
        <f>'[11]01'!E45+'[11]02'!E45+'[11]03'!E45+'[11]04'!E45+'[11]05'!E45+'[11]06'!E45+'[11]07'!E45+'[11]08'!E45+'[11]09'!E45+'[11]10'!E45+'[11]11'!E45+'[11]12'!E45+'[11]13'!E45+'[11]14'!E45+'[11]15'!E45+'[11]16'!E45+'[11]17'!E45+'[11]18'!E45+'[11]19'!E45+'[11]20'!E45+'[11]21'!E45+'[11]22'!E45+'[11]23'!E45+'[11]24'!E45+'[11]25'!E45+'[11]26'!E45+'[11]27'!E45+'[11]28'!E45+'[11]29'!E45+'[11]30'!E45+'[11]31'!E45</f>
        <v>8</v>
      </c>
      <c r="I47" s="8">
        <f>'[11]01'!H45+'[11]02'!H45+'[11]03'!H45+'[11]04'!H45+'[11]05'!H45+'[11]06'!H45+'[11]07'!H45+'[11]08'!H45+'[11]09'!H45+'[11]10'!H45+'[11]11'!H45+'[11]12'!H45+'[11]13'!H45+'[11]14'!H45+'[11]15'!H45+'[11]16'!H45+'[11]17'!H45+'[11]18'!H45+'[11]19'!H45+'[11]20'!H45+'[11]21'!H45+'[11]22'!H45+'[11]23'!H45+'[11]24'!H45+'[11]25'!H45+'[11]26'!H45+'[11]27'!H45+'[11]28'!H45+'[11]29'!H45+'[11]30'!H45+'[11]31'!H45</f>
        <v>304</v>
      </c>
      <c r="J47" s="9">
        <f>H47/E47*100</f>
        <v>133.33333333333331</v>
      </c>
      <c r="K47" s="73">
        <f>E47/30</f>
        <v>0.2</v>
      </c>
      <c r="M47" s="49"/>
      <c r="O47" s="49"/>
    </row>
    <row r="48" spans="1:20" s="21" customFormat="1" ht="15.75">
      <c r="A48" s="101" t="s">
        <v>52</v>
      </c>
      <c r="B48" s="102" t="s">
        <v>53</v>
      </c>
      <c r="C48" s="3">
        <f t="shared" ref="C48:I48" si="13">C49</f>
        <v>5</v>
      </c>
      <c r="D48" s="3">
        <f t="shared" si="13"/>
        <v>218</v>
      </c>
      <c r="E48" s="3">
        <f t="shared" si="13"/>
        <v>15</v>
      </c>
      <c r="F48" s="3">
        <f t="shared" si="13"/>
        <v>5</v>
      </c>
      <c r="G48" s="3">
        <f t="shared" si="13"/>
        <v>898</v>
      </c>
      <c r="H48" s="3">
        <f t="shared" si="13"/>
        <v>21</v>
      </c>
      <c r="I48" s="3">
        <f t="shared" si="13"/>
        <v>856</v>
      </c>
      <c r="J48" s="12"/>
      <c r="K48" s="62"/>
      <c r="M48" s="49"/>
      <c r="O48" s="49"/>
    </row>
    <row r="49" spans="1:15" s="21" customFormat="1" ht="15.75">
      <c r="A49" s="63">
        <v>1</v>
      </c>
      <c r="B49" s="99" t="s">
        <v>54</v>
      </c>
      <c r="C49" s="8">
        <v>5</v>
      </c>
      <c r="D49" s="8">
        <v>218</v>
      </c>
      <c r="E49" s="8">
        <v>15</v>
      </c>
      <c r="F49" s="8">
        <v>5</v>
      </c>
      <c r="G49" s="8">
        <f>'[11]01'!I52+'[11]02'!I52+'[11]03'!I52+'[11]04'!I52+'[11]05'!I52+'[11]06'!I52+'[11]07'!I52+'[11]08'!I52+'[11]09'!I52+'[11]10'!I52+'[11]11'!I52+'[11]12'!I52+'[11]13'!I52+'[11]14'!I52+'[11]15'!I52+'[11]16'!I52+'[11]17'!I52+'[11]18'!I52+'[11]19'!I52+'[11]20'!I52+'[11]21'!I52+'[11]22'!I52+'[11]23'!I52+'[11]24'!I52+'[11]25'!I52+'[11]26'!I52+'[11]27'!I52+'[11]28'!I52+'[11]29'!I52+'[11]30'!I52+'[11]31'!I52</f>
        <v>898</v>
      </c>
      <c r="H49" s="8">
        <f>'[11]01'!E52+'[11]02'!E52+'[11]03'!E52+'[11]04'!E52+'[11]05'!E52+'[11]06'!E52+'[11]07'!E52+'[11]08'!E52+'[11]09'!E52+'[11]10'!E52+'[11]11'!E52+'[11]12'!E52+'[11]13'!E52+'[11]14'!E52+'[11]15'!E52+'[11]16'!E52+'[11]17'!E52+'[11]18'!E52+'[11]19'!E52+'[11]20'!E52+'[11]21'!E52+'[11]22'!E52+'[11]23'!E52+'[11]24'!E52+'[11]25'!E52+'[11]26'!E52+'[11]27'!E52+'[11]28'!E52+'[11]29'!E52+'[11]30'!E52+'[11]31'!E52</f>
        <v>21</v>
      </c>
      <c r="I49" s="8">
        <f>'[11]01'!H52+'[11]02'!H52+'[11]03'!H52+'[11]04'!H52+'[11]05'!H52+'[11]06'!H52+'[11]07'!H52+'[11]08'!H52+'[11]09'!H52+'[11]10'!H52+'[11]11'!H52+'[11]12'!H52+'[11]13'!H52+'[11]14'!H52+'[11]15'!H52+'[11]16'!H52+'[11]17'!H52+'[11]18'!H52+'[11]19'!H52+'[11]20'!H52+'[11]21'!H52+'[11]22'!H52+'[11]23'!H52+'[11]24'!H52+'[11]25'!H52+'[11]26'!H52+'[11]27'!H52+'[11]28'!H52+'[11]29'!H52+'[11]30'!H52+'[11]31'!H52</f>
        <v>856</v>
      </c>
      <c r="J49" s="9">
        <f>H49/E49*100</f>
        <v>140</v>
      </c>
      <c r="K49" s="73">
        <f>E49/30</f>
        <v>0.5</v>
      </c>
      <c r="M49" s="49"/>
      <c r="O49" s="49"/>
    </row>
    <row r="50" spans="1:15" s="21" customFormat="1" ht="15.75">
      <c r="A50" s="61" t="s">
        <v>55</v>
      </c>
      <c r="B50" s="102" t="s">
        <v>56</v>
      </c>
      <c r="C50" s="3">
        <f t="shared" ref="C50:I50" si="14">C51</f>
        <v>1</v>
      </c>
      <c r="D50" s="3">
        <f t="shared" si="14"/>
        <v>46</v>
      </c>
      <c r="E50" s="3">
        <f t="shared" si="14"/>
        <v>4</v>
      </c>
      <c r="F50" s="3">
        <f t="shared" si="14"/>
        <v>1</v>
      </c>
      <c r="G50" s="3">
        <f t="shared" si="14"/>
        <v>184</v>
      </c>
      <c r="H50" s="3">
        <f t="shared" si="14"/>
        <v>4</v>
      </c>
      <c r="I50" s="3">
        <f t="shared" si="14"/>
        <v>176</v>
      </c>
      <c r="J50" s="12"/>
      <c r="K50" s="62"/>
      <c r="M50" s="49"/>
    </row>
    <row r="51" spans="1:15" s="21" customFormat="1" ht="15.75">
      <c r="A51" s="63">
        <v>1</v>
      </c>
      <c r="B51" s="99" t="s">
        <v>57</v>
      </c>
      <c r="C51" s="8">
        <v>1</v>
      </c>
      <c r="D51" s="8">
        <v>46</v>
      </c>
      <c r="E51" s="8">
        <v>4</v>
      </c>
      <c r="F51" s="8">
        <v>1</v>
      </c>
      <c r="G51" s="8">
        <f>'[11]01'!I54+'[11]02'!I54+'[11]03'!I54+'[11]04'!I54+'[11]05'!I54+'[11]06'!I54+'[11]07'!I54+'[11]08'!I54+'[11]09'!I54+'[11]10'!I54+'[11]11'!I54+'[11]12'!I54+'[11]13'!I54+'[11]14'!I54+'[11]15'!I54+'[11]16'!I54+'[11]17'!I54+'[11]18'!I54+'[11]19'!I54+'[11]20'!I54+'[11]21'!I54+'[11]22'!I54+'[11]23'!I54+'[11]24'!I54+'[11]25'!I54+'[11]26'!I54+'[11]27'!I54+'[11]28'!I54+'[11]29'!I54+'[11]30'!I54+'[11]31'!I54</f>
        <v>184</v>
      </c>
      <c r="H51" s="8">
        <f>'[11]01'!E54+'[11]02'!E54+'[11]03'!E54+'[11]04'!E54+'[11]05'!E54+'[11]06'!E54+'[11]07'!E54+'[11]08'!E54+'[11]09'!E54+'[11]10'!E54+'[11]11'!E54+'[11]12'!E54+'[11]13'!E54+'[11]14'!E54+'[11]15'!E54+'[11]16'!E54+'[11]17'!E54+'[11]18'!E54+'[11]19'!E54+'[11]20'!E54+'[11]21'!E54+'[11]22'!E54+'[11]23'!E54+'[11]24'!E54+'[11]25'!E54+'[11]26'!E54+'[11]27'!E54+'[11]28'!E54+'[11]29'!E54+'[11]30'!E54+'[11]31'!E54</f>
        <v>4</v>
      </c>
      <c r="I51" s="8">
        <f>'[11]01'!H54+'[11]02'!H54+'[11]03'!H54+'[11]04'!H54+'[11]05'!H54+'[11]06'!H54+'[11]07'!H54+'[11]08'!H54+'[11]09'!H54+'[11]10'!H54+'[11]11'!H54+'[11]12'!H54+'[11]13'!H54+'[11]14'!H54+'[11]15'!H54+'[11]16'!H54+'[11]17'!H54+'[11]18'!H54+'[11]19'!H54+'[11]20'!H54+'[11]21'!H54+'[11]22'!H54+'[11]23'!H54+'[11]24'!H54+'[11]25'!H54+'[11]26'!H54+'[11]27'!H54+'[11]28'!H54+'[11]29'!H54+'[11]30'!H54+'[11]31'!H54</f>
        <v>176</v>
      </c>
      <c r="J51" s="9">
        <f>H51/E51*100</f>
        <v>100</v>
      </c>
      <c r="K51" s="73">
        <f>E51/30</f>
        <v>0.13333333333333333</v>
      </c>
      <c r="M51" s="49"/>
      <c r="O51" s="49"/>
    </row>
    <row r="52" spans="1:15" s="21" customFormat="1" ht="15.75">
      <c r="A52" s="103" t="s">
        <v>58</v>
      </c>
      <c r="B52" s="102" t="s">
        <v>59</v>
      </c>
      <c r="C52" s="3">
        <f>C53</f>
        <v>3</v>
      </c>
      <c r="D52" s="3">
        <f t="shared" ref="D52:I52" si="15">D53</f>
        <v>120</v>
      </c>
      <c r="E52" s="3">
        <f t="shared" si="15"/>
        <v>9</v>
      </c>
      <c r="F52" s="3">
        <f t="shared" si="15"/>
        <v>3</v>
      </c>
      <c r="G52" s="3">
        <f t="shared" si="15"/>
        <v>360</v>
      </c>
      <c r="H52" s="3">
        <f t="shared" si="15"/>
        <v>9</v>
      </c>
      <c r="I52" s="3">
        <f t="shared" si="15"/>
        <v>342</v>
      </c>
      <c r="J52" s="27"/>
      <c r="K52" s="28"/>
      <c r="M52" s="49"/>
    </row>
    <row r="53" spans="1:15" s="21" customFormat="1" ht="15.75">
      <c r="A53" s="68">
        <v>1</v>
      </c>
      <c r="B53" s="99" t="s">
        <v>60</v>
      </c>
      <c r="C53" s="8">
        <v>3</v>
      </c>
      <c r="D53" s="8">
        <v>120</v>
      </c>
      <c r="E53" s="8">
        <v>9</v>
      </c>
      <c r="F53" s="8">
        <v>3</v>
      </c>
      <c r="G53" s="8">
        <f>'[11]01'!I56+'[11]02'!I56+'[11]03'!I56+'[11]04'!I56+'[11]05'!I56+'[11]06'!I56+'[11]07'!I56+'[11]08'!I56+'[11]09'!I56+'[11]10'!I56+'[11]11'!I56+'[11]12'!I56+'[11]13'!I56+'[11]14'!I56+'[11]15'!I56+'[11]16'!I56+'[11]17'!I56+'[11]18'!I56+'[11]19'!I56+'[11]20'!I56+'[11]21'!I56+'[11]22'!I56+'[11]23'!I56+'[11]24'!I56+'[11]25'!I56+'[11]26'!I56+'[11]27'!I56+'[11]28'!I56+'[11]29'!I56+'[11]30'!I56+'[11]31'!I56</f>
        <v>360</v>
      </c>
      <c r="H53" s="8">
        <f>'[11]01'!E56+'[11]02'!E56+'[11]03'!E56+'[11]04'!E56+'[11]05'!E56+'[11]06'!E56+'[11]07'!E56+'[11]08'!E56+'[11]09'!E56+'[11]10'!E56+'[11]11'!E56+'[11]12'!E56+'[11]13'!E56+'[11]14'!E56+'[11]15'!E56+'[11]16'!E56+'[11]17'!E56+'[11]18'!E56+'[11]19'!E56+'[11]20'!E56+'[11]21'!E56+'[11]22'!E56+'[11]23'!E56+'[11]24'!E56+'[11]25'!E56+'[11]26'!E56+'[11]27'!E56+'[11]28'!E56+'[11]29'!E56+'[11]30'!E56+'[11]31'!E56</f>
        <v>9</v>
      </c>
      <c r="I53" s="8">
        <f>'[11]01'!H56+'[11]02'!H56+'[11]03'!H56+'[11]04'!H56+'[11]05'!H56+'[11]06'!H56+'[11]07'!H56+'[11]08'!H56+'[11]09'!H56+'[11]10'!H56+'[11]11'!H56+'[11]12'!H56+'[11]13'!H56+'[11]14'!H56+'[11]15'!H56+'[11]16'!H56+'[11]17'!H56+'[11]18'!H56+'[11]19'!H56+'[11]20'!H56+'[11]21'!H56+'[11]22'!H56+'[11]23'!H56+'[11]24'!H56+'[11]25'!H56+'[11]26'!H56+'[11]27'!H56+'[11]28'!H56+'[11]29'!H56+'[11]30'!H56+'[11]31'!H56</f>
        <v>342</v>
      </c>
      <c r="J53" s="8">
        <f>H53/E53%</f>
        <v>100</v>
      </c>
      <c r="K53" s="66">
        <f>6/30</f>
        <v>0.2</v>
      </c>
      <c r="M53" s="49"/>
      <c r="O53" s="49"/>
    </row>
    <row r="54" spans="1:15" s="21" customFormat="1" ht="15.75">
      <c r="A54" s="103" t="s">
        <v>63</v>
      </c>
      <c r="B54" s="102" t="s">
        <v>64</v>
      </c>
      <c r="C54" s="3">
        <f t="shared" ref="C54:I58" si="16">C55</f>
        <v>2</v>
      </c>
      <c r="D54" s="3">
        <f t="shared" si="16"/>
        <v>82</v>
      </c>
      <c r="E54" s="3">
        <f t="shared" si="16"/>
        <v>8</v>
      </c>
      <c r="F54" s="3">
        <f t="shared" si="16"/>
        <v>2</v>
      </c>
      <c r="G54" s="3">
        <f t="shared" si="16"/>
        <v>246</v>
      </c>
      <c r="H54" s="3">
        <f t="shared" si="16"/>
        <v>6</v>
      </c>
      <c r="I54" s="3">
        <f t="shared" si="16"/>
        <v>234</v>
      </c>
      <c r="J54" s="12"/>
      <c r="K54" s="62"/>
      <c r="M54" s="49"/>
      <c r="O54" s="49"/>
    </row>
    <row r="55" spans="1:15" s="21" customFormat="1" ht="15.75">
      <c r="A55" s="68">
        <v>1</v>
      </c>
      <c r="B55" s="99" t="s">
        <v>65</v>
      </c>
      <c r="C55" s="8">
        <v>2</v>
      </c>
      <c r="D55" s="8">
        <v>82</v>
      </c>
      <c r="E55" s="8">
        <v>8</v>
      </c>
      <c r="F55" s="8">
        <v>2</v>
      </c>
      <c r="G55" s="8">
        <f>'[11]01'!I61+'[11]02'!I61+'[11]03'!I61+'[11]04'!I61+'[11]05'!I61+'[11]06'!I61+'[11]07'!I61+'[11]08'!I61+'[11]09'!I61+'[11]10'!I61+'[11]11'!I61+'[11]12'!I61+'[11]13'!I61+'[11]14'!I61+'[11]15'!I61+'[11]16'!I61+'[11]17'!I61+'[11]18'!I61+'[11]19'!I61+'[11]20'!I61+'[11]21'!I61+'[11]22'!I61+'[11]23'!I61+'[11]24'!I61+'[11]25'!I61+'[11]26'!I61+'[11]27'!I61+'[11]28'!I61+'[11]29'!I61+'[11]30'!I61+'[11]31'!I61</f>
        <v>246</v>
      </c>
      <c r="H55" s="8">
        <f>'[11]01'!E61+'[11]02'!E61+'[11]03'!E61+'[11]04'!E61+'[11]05'!E61+'[11]06'!E61+'[11]07'!E61+'[11]08'!E61+'[11]09'!E61+'[11]10'!E61+'[11]11'!E61+'[11]12'!E61+'[11]13'!E61+'[11]14'!E61+'[11]15'!E61+'[11]16'!E61+'[11]17'!E61+'[11]18'!E61+'[11]19'!E61+'[11]20'!E61+'[11]21'!E61+'[11]22'!E61+'[11]23'!E61+'[11]24'!E61+'[11]25'!E61+'[11]26'!E61+'[11]27'!E61+'[11]28'!E61+'[11]29'!E61+'[11]30'!E61+'[11]31'!E61</f>
        <v>6</v>
      </c>
      <c r="I55" s="8">
        <f>'[11]01'!H61+'[11]02'!H61+'[11]03'!H61+'[11]04'!H61+'[11]05'!H61+'[11]06'!H61+'[11]07'!H61+'[11]08'!H61+'[11]09'!H61+'[11]10'!H61+'[11]11'!H61+'[11]12'!H61+'[11]13'!H61+'[11]14'!H61+'[11]15'!H61+'[11]16'!H61+'[11]17'!H61+'[11]18'!H61+'[11]19'!H61+'[11]20'!H61+'[11]21'!H61+'[11]22'!H61+'[11]23'!H61+'[11]24'!H61+'[11]25'!H61+'[11]26'!H61+'[11]27'!H61+'[11]28'!H61+'[11]29'!H61+'[11]30'!H61+'[11]31'!H61</f>
        <v>234</v>
      </c>
      <c r="J55" s="9">
        <f>H55/E55*100</f>
        <v>75</v>
      </c>
      <c r="K55" s="73">
        <f>E55/30</f>
        <v>0.26666666666666666</v>
      </c>
      <c r="M55" s="49"/>
      <c r="O55" s="49"/>
    </row>
    <row r="56" spans="1:15" s="21" customFormat="1" ht="15.75">
      <c r="A56" s="106" t="s">
        <v>66</v>
      </c>
      <c r="B56" s="107" t="s">
        <v>67</v>
      </c>
      <c r="C56" s="31">
        <f t="shared" si="16"/>
        <v>4</v>
      </c>
      <c r="D56" s="31">
        <f t="shared" si="16"/>
        <v>179</v>
      </c>
      <c r="E56" s="31">
        <f t="shared" si="16"/>
        <v>60</v>
      </c>
      <c r="F56" s="31">
        <f t="shared" si="16"/>
        <v>4</v>
      </c>
      <c r="G56" s="31">
        <f t="shared" si="16"/>
        <v>1840</v>
      </c>
      <c r="H56" s="31">
        <f t="shared" si="16"/>
        <v>43</v>
      </c>
      <c r="I56" s="31">
        <f t="shared" si="16"/>
        <v>1758</v>
      </c>
      <c r="J56" s="32"/>
      <c r="K56" s="109"/>
      <c r="M56" s="49"/>
      <c r="O56" s="49"/>
    </row>
    <row r="57" spans="1:15" s="21" customFormat="1" ht="15.75">
      <c r="A57" s="68">
        <v>1</v>
      </c>
      <c r="B57" s="99" t="s">
        <v>68</v>
      </c>
      <c r="C57" s="8">
        <v>4</v>
      </c>
      <c r="D57" s="8">
        <v>179</v>
      </c>
      <c r="E57" s="8">
        <f>K57*30</f>
        <v>60</v>
      </c>
      <c r="F57" s="8">
        <v>4</v>
      </c>
      <c r="G57" s="8">
        <f>'[11]01'!I57+'[11]02'!I57+'[11]03'!I57+'[11]04'!I57+'[11]05'!I57+'[11]06'!I57+'[11]07'!I57+'[11]08'!I57+'[11]09'!I57+'[11]10'!I57+'[11]11'!I57+'[11]12'!I57+'[11]13'!I57+'[11]14'!I57+'[11]15'!I57+'[11]16'!I57+'[11]17'!I57+'[11]18'!I57+'[11]19'!I57+'[11]20'!I57+'[11]21'!I57+'[11]22'!I57+'[11]23'!I57+'[11]24'!I57+'[11]25'!I57+'[11]26'!I57+'[11]27'!I57+'[11]28'!I57+'[11]29'!I57+'[11]30'!I57+'[11]31'!I57</f>
        <v>1840</v>
      </c>
      <c r="H57" s="8">
        <f>'[11]01'!E57+'[11]02'!E57+'[11]03'!E57+'[11]04'!E57+'[11]05'!E57+'[11]06'!E57+'[11]07'!E57+'[11]08'!E57+'[11]09'!E57+'[11]10'!E57+'[11]11'!E57+'[11]12'!E57+'[11]13'!E57+'[11]14'!E57+'[11]15'!E57+'[11]16'!E57+'[11]17'!E57+'[11]18'!E57+'[11]19'!E57+'[11]20'!E57+'[11]21'!E57+'[11]22'!E57+'[11]23'!E57+'[11]24'!E57+'[11]25'!E57+'[11]26'!E57+'[11]27'!E57+'[11]28'!E57+'[11]29'!E57+'[11]30'!E57+'[11]31'!E57+2</f>
        <v>43</v>
      </c>
      <c r="I57" s="8">
        <f>'[11]01'!H57+'[11]02'!H57+'[11]03'!H57+'[11]04'!H57+'[11]05'!H57+'[11]06'!H57+'[11]07'!H57+'[11]08'!H57+'[11]09'!H57+'[11]10'!H57+'[11]11'!H57+'[11]12'!H57+'[11]13'!H57+'[11]14'!H57+'[11]15'!H57+'[11]16'!H57+'[11]17'!H57+'[11]18'!H57+'[11]19'!H57+'[11]20'!H57+'[11]21'!H57+'[11]22'!H57+'[11]23'!H57+'[11]24'!H57+'[11]25'!H57+'[11]26'!H57+'[11]27'!H57+'[11]28'!H57+'[11]29'!H57+'[11]30'!H57+'[11]31'!H57</f>
        <v>1758</v>
      </c>
      <c r="J57" s="9">
        <f>H57/E57*100</f>
        <v>71.666666666666671</v>
      </c>
      <c r="K57" s="112">
        <v>2</v>
      </c>
      <c r="M57" s="49"/>
      <c r="O57" s="49"/>
    </row>
    <row r="58" spans="1:15" s="21" customFormat="1" ht="15.75">
      <c r="A58" s="106" t="s">
        <v>69</v>
      </c>
      <c r="B58" s="107" t="s">
        <v>135</v>
      </c>
      <c r="C58" s="31">
        <f t="shared" si="16"/>
        <v>1</v>
      </c>
      <c r="D58" s="31">
        <f t="shared" si="16"/>
        <v>42</v>
      </c>
      <c r="E58" s="31">
        <f t="shared" si="16"/>
        <v>6</v>
      </c>
      <c r="F58" s="31">
        <f t="shared" si="16"/>
        <v>1</v>
      </c>
      <c r="G58" s="31">
        <f t="shared" si="16"/>
        <v>42</v>
      </c>
      <c r="H58" s="31">
        <f t="shared" si="16"/>
        <v>1</v>
      </c>
      <c r="I58" s="31">
        <f t="shared" si="16"/>
        <v>40</v>
      </c>
      <c r="J58" s="32"/>
      <c r="K58" s="109"/>
      <c r="M58" s="49"/>
      <c r="O58" s="49"/>
    </row>
    <row r="59" spans="1:15" s="21" customFormat="1" ht="16.5" thickBot="1">
      <c r="A59" s="89">
        <v>1</v>
      </c>
      <c r="B59" s="104" t="s">
        <v>136</v>
      </c>
      <c r="C59" s="38">
        <v>1</v>
      </c>
      <c r="D59" s="38">
        <v>42</v>
      </c>
      <c r="E59" s="38">
        <v>6</v>
      </c>
      <c r="F59" s="38">
        <v>1</v>
      </c>
      <c r="G59" s="38">
        <v>42</v>
      </c>
      <c r="H59" s="38">
        <v>1</v>
      </c>
      <c r="I59" s="38">
        <v>40</v>
      </c>
      <c r="J59" s="39">
        <f>H59/E59*100</f>
        <v>16.666666666666664</v>
      </c>
      <c r="K59" s="110" t="s">
        <v>137</v>
      </c>
      <c r="M59" s="49"/>
      <c r="O59" s="49"/>
    </row>
    <row r="60" spans="1:15" s="21" customFormat="1" ht="16.5" thickTop="1">
      <c r="A60" s="51"/>
      <c r="B60" s="52"/>
      <c r="C60" s="53"/>
      <c r="D60" s="53"/>
      <c r="E60" s="53"/>
      <c r="F60" s="53"/>
      <c r="G60" s="54"/>
      <c r="H60" s="54"/>
      <c r="I60" s="54"/>
      <c r="J60" s="54"/>
      <c r="K60" s="55"/>
      <c r="M60" s="49"/>
      <c r="O60" s="49"/>
    </row>
    <row r="61" spans="1:15" s="21" customFormat="1" ht="15.75">
      <c r="A61" s="51"/>
      <c r="B61" s="52"/>
      <c r="C61" s="53"/>
      <c r="D61" s="53"/>
      <c r="E61" s="53"/>
      <c r="F61" s="53"/>
      <c r="G61" s="130" t="s">
        <v>138</v>
      </c>
      <c r="H61" s="130"/>
      <c r="I61" s="130"/>
      <c r="J61" s="130"/>
      <c r="K61" s="130"/>
      <c r="M61" s="49"/>
      <c r="O61" s="49"/>
    </row>
    <row r="62" spans="1:15" ht="15.75">
      <c r="A62" s="47"/>
      <c r="B62" s="56" t="s">
        <v>94</v>
      </c>
      <c r="C62" s="47"/>
      <c r="D62" s="47"/>
      <c r="E62" s="47"/>
      <c r="F62" s="47"/>
      <c r="G62" s="118" t="s">
        <v>95</v>
      </c>
      <c r="H62" s="118"/>
      <c r="I62" s="118"/>
      <c r="J62" s="118"/>
      <c r="K62" s="118"/>
      <c r="L62" t="s">
        <v>90</v>
      </c>
    </row>
    <row r="63" spans="1:15" ht="15.75">
      <c r="A63" s="47"/>
      <c r="B63" s="57" t="s">
        <v>96</v>
      </c>
      <c r="C63" s="52"/>
      <c r="D63" s="47"/>
      <c r="E63" s="47"/>
      <c r="F63" s="47"/>
      <c r="G63" s="47"/>
      <c r="H63" s="58"/>
      <c r="I63" s="47"/>
      <c r="J63" s="47"/>
      <c r="K63" s="48"/>
    </row>
    <row r="64" spans="1:15">
      <c r="A64" s="47"/>
      <c r="B64" s="47" t="s">
        <v>97</v>
      </c>
      <c r="C64" s="47"/>
      <c r="D64" s="47"/>
      <c r="E64" s="47"/>
      <c r="F64" s="47"/>
      <c r="G64" s="47"/>
      <c r="H64" s="47"/>
      <c r="I64" s="47"/>
      <c r="J64" s="47"/>
      <c r="K64" s="48"/>
      <c r="L64" t="s">
        <v>90</v>
      </c>
    </row>
    <row r="65" spans="1:11">
      <c r="A65" s="47"/>
      <c r="B65" s="47" t="s">
        <v>98</v>
      </c>
      <c r="C65" s="47"/>
      <c r="D65" s="47"/>
      <c r="E65" s="47"/>
      <c r="F65" s="47"/>
      <c r="G65" s="47"/>
      <c r="H65" s="47"/>
      <c r="I65" s="58"/>
      <c r="J65" s="47"/>
      <c r="K65" s="48"/>
    </row>
    <row r="66" spans="1:11">
      <c r="B66" s="47" t="s">
        <v>99</v>
      </c>
      <c r="I66" t="s">
        <v>90</v>
      </c>
    </row>
  </sheetData>
  <mergeCells count="17">
    <mergeCell ref="A4:C4"/>
    <mergeCell ref="A1:C1"/>
    <mergeCell ref="F1:K1"/>
    <mergeCell ref="A2:C2"/>
    <mergeCell ref="F2:K2"/>
    <mergeCell ref="A3:C3"/>
    <mergeCell ref="G61:K61"/>
    <mergeCell ref="G62:K62"/>
    <mergeCell ref="A5:K5"/>
    <mergeCell ref="A6:K6"/>
    <mergeCell ref="A8:K8"/>
    <mergeCell ref="A10:A11"/>
    <mergeCell ref="B10:B11"/>
    <mergeCell ref="C10:E10"/>
    <mergeCell ref="F10:I10"/>
    <mergeCell ref="J10:J11"/>
    <mergeCell ref="K10:K1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73"/>
  <sheetViews>
    <sheetView tabSelected="1" topLeftCell="A22" workbookViewId="0">
      <selection activeCell="F41" sqref="F41"/>
    </sheetView>
  </sheetViews>
  <sheetFormatPr defaultRowHeight="15"/>
  <cols>
    <col min="1" max="1" width="6.28515625" customWidth="1"/>
    <col min="2" max="2" width="38.5703125" customWidth="1"/>
    <col min="7" max="7" width="8.7109375" bestFit="1" customWidth="1"/>
    <col min="8" max="8" width="9.7109375" bestFit="1" customWidth="1"/>
    <col min="9" max="9" width="10.7109375" customWidth="1"/>
    <col min="10" max="10" width="9.28515625" customWidth="1"/>
    <col min="11" max="11" width="13" customWidth="1"/>
    <col min="12" max="12" width="14" customWidth="1"/>
    <col min="14" max="14" width="12.28515625" customWidth="1"/>
    <col min="16" max="16" width="9.5703125" bestFit="1" customWidth="1"/>
  </cols>
  <sheetData>
    <row r="1" spans="1:16" s="21" customFormat="1" ht="15.75">
      <c r="A1" s="113" t="s">
        <v>84</v>
      </c>
      <c r="B1" s="113"/>
      <c r="C1" s="113"/>
      <c r="E1" s="41"/>
      <c r="F1" s="113" t="s">
        <v>85</v>
      </c>
      <c r="G1" s="113"/>
      <c r="H1" s="113"/>
      <c r="I1" s="113"/>
      <c r="J1" s="113"/>
      <c r="K1" s="113"/>
    </row>
    <row r="2" spans="1:16" s="42" customFormat="1" ht="18.75">
      <c r="A2" s="113" t="s">
        <v>86</v>
      </c>
      <c r="B2" s="113"/>
      <c r="C2" s="113"/>
      <c r="E2" s="43"/>
      <c r="F2" s="114" t="s">
        <v>87</v>
      </c>
      <c r="G2" s="114"/>
      <c r="H2" s="114"/>
      <c r="I2" s="114"/>
      <c r="J2" s="114"/>
      <c r="K2" s="114"/>
    </row>
    <row r="3" spans="1:16" s="42" customFormat="1" ht="18.75">
      <c r="A3" s="119" t="s">
        <v>88</v>
      </c>
      <c r="B3" s="119"/>
      <c r="C3" s="119"/>
      <c r="D3" s="44"/>
      <c r="E3" s="43"/>
      <c r="F3" s="45"/>
      <c r="G3" s="45"/>
      <c r="H3" s="45"/>
      <c r="I3" s="45"/>
      <c r="J3" s="45"/>
      <c r="K3" s="45"/>
    </row>
    <row r="4" spans="1:16">
      <c r="D4" s="46"/>
      <c r="E4" s="46"/>
      <c r="F4" s="46"/>
      <c r="G4" s="46"/>
      <c r="H4" s="46"/>
      <c r="I4" s="46"/>
      <c r="J4" s="46"/>
      <c r="K4" s="46"/>
    </row>
    <row r="5" spans="1:16" ht="18.75">
      <c r="A5" s="132" t="s">
        <v>89</v>
      </c>
      <c r="B5" s="132"/>
      <c r="C5" s="132"/>
      <c r="D5" s="132"/>
      <c r="E5" s="132"/>
      <c r="F5" s="132"/>
      <c r="G5" s="132"/>
      <c r="H5" s="132"/>
      <c r="I5" s="132"/>
      <c r="J5" s="132"/>
      <c r="K5" s="132"/>
      <c r="L5" t="s">
        <v>90</v>
      </c>
    </row>
    <row r="6" spans="1:16" ht="16.5">
      <c r="A6" s="131" t="s">
        <v>91</v>
      </c>
      <c r="B6" s="131"/>
      <c r="C6" s="131"/>
      <c r="D6" s="131"/>
      <c r="E6" s="131"/>
      <c r="F6" s="131"/>
      <c r="G6" s="131"/>
      <c r="H6" s="131"/>
      <c r="I6" s="131"/>
      <c r="J6" s="131"/>
      <c r="K6" s="131"/>
    </row>
    <row r="7" spans="1:16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</row>
    <row r="8" spans="1:16" ht="15.75">
      <c r="A8" s="120" t="s">
        <v>92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</row>
    <row r="9" spans="1:16" ht="15.75" thickBot="1">
      <c r="A9" s="47"/>
      <c r="B9" s="47"/>
      <c r="C9" s="47"/>
      <c r="D9" s="47"/>
      <c r="E9" s="47"/>
      <c r="F9" s="47"/>
      <c r="G9" s="47"/>
      <c r="H9" s="47"/>
      <c r="I9" s="47"/>
      <c r="J9" s="47"/>
      <c r="K9" s="48"/>
    </row>
    <row r="10" spans="1:16" ht="15.75" thickTop="1">
      <c r="A10" s="121" t="s">
        <v>33</v>
      </c>
      <c r="B10" s="123" t="s">
        <v>34</v>
      </c>
      <c r="C10" s="123" t="s">
        <v>35</v>
      </c>
      <c r="D10" s="123"/>
      <c r="E10" s="123"/>
      <c r="F10" s="123" t="s">
        <v>36</v>
      </c>
      <c r="G10" s="123"/>
      <c r="H10" s="123"/>
      <c r="I10" s="123"/>
      <c r="J10" s="125" t="s">
        <v>37</v>
      </c>
      <c r="K10" s="127" t="s">
        <v>38</v>
      </c>
    </row>
    <row r="11" spans="1:16" ht="57">
      <c r="A11" s="122"/>
      <c r="B11" s="124"/>
      <c r="C11" s="20" t="s">
        <v>39</v>
      </c>
      <c r="D11" s="20" t="s">
        <v>40</v>
      </c>
      <c r="E11" s="20" t="s">
        <v>41</v>
      </c>
      <c r="F11" s="20" t="s">
        <v>39</v>
      </c>
      <c r="G11" s="20" t="s">
        <v>40</v>
      </c>
      <c r="H11" s="20" t="s">
        <v>41</v>
      </c>
      <c r="I11" s="20" t="s">
        <v>42</v>
      </c>
      <c r="J11" s="126"/>
      <c r="K11" s="128"/>
    </row>
    <row r="12" spans="1:16" s="21" customFormat="1" ht="15.75">
      <c r="A12" s="1" t="s">
        <v>0</v>
      </c>
      <c r="B12" s="2" t="s">
        <v>1</v>
      </c>
      <c r="C12" s="3">
        <f>SUM(C13:C19)</f>
        <v>121</v>
      </c>
      <c r="D12" s="3">
        <f t="shared" ref="D12:I12" si="0">SUM(D13:D19)</f>
        <v>2274</v>
      </c>
      <c r="E12" s="3">
        <f t="shared" si="0"/>
        <v>1736</v>
      </c>
      <c r="F12" s="3">
        <f t="shared" si="0"/>
        <v>111</v>
      </c>
      <c r="G12" s="3">
        <f>SUM(G13:G19)</f>
        <v>33148</v>
      </c>
      <c r="H12" s="3">
        <f t="shared" si="0"/>
        <v>1952</v>
      </c>
      <c r="I12" s="3">
        <f t="shared" si="0"/>
        <v>31165</v>
      </c>
      <c r="J12" s="4"/>
      <c r="K12" s="5"/>
      <c r="M12" s="49">
        <f>'1'!H12+'2'!H12+'3'!H12+'4'!H12+'5'!H12+'6'!H12+'7'!H12+'8'!H12+'9'!H12+'10'!H12+'11'!H12+'12'!H12</f>
        <v>23914</v>
      </c>
      <c r="N12" s="49"/>
      <c r="O12" s="21">
        <f>SUM(O13:O19)</f>
        <v>23914</v>
      </c>
      <c r="P12" s="21">
        <f>SUM(P13:P19)</f>
        <v>383567</v>
      </c>
    </row>
    <row r="13" spans="1:16" s="21" customFormat="1" ht="15.75">
      <c r="A13" s="6">
        <v>1</v>
      </c>
      <c r="B13" s="7" t="s">
        <v>2</v>
      </c>
      <c r="C13" s="8">
        <v>33</v>
      </c>
      <c r="D13" s="8">
        <v>537</v>
      </c>
      <c r="E13" s="8">
        <f>K13*31</f>
        <v>744</v>
      </c>
      <c r="F13" s="8">
        <v>28</v>
      </c>
      <c r="G13" s="8">
        <f>'[12]01'!I9+'[12]02'!I9+'[12]03'!I9+'[12]04'!I9+'[12]05'!I9+'[12]06'!I9+'[12]07'!I9+'[12]08'!I9+'[12]09'!I9+'[12]10'!I9+'[12]11'!I9+'[12]12'!I9+'[12]13'!I9+'[12]14'!I9+'[12]15'!I9+'[12]16'!I9+'[12]17'!I9+'[12]18'!I9+'[12]19'!I9+'[12]20'!I9+'[12]21'!I9+'[12]22'!I9+'[12]23'!I9+'[12]24'!I9+'[12]25'!I9+'[12]26'!I9+'[12]27'!I9+'[12]28'!I9+'[12]29'!I9+'[12]30'!I9+'[12]31'!I9+'[12]01'!I14+'[12]02'!I14+'[12]03'!I14+'[12]04'!I14+'[12]05'!I14+'[12]06'!I14+'[12]07'!I14+'[12]08'!I14+'[12]09'!I14+'[12]10'!I14+'[12]11'!I14+'[12]12'!I14+'[12]13'!I14+'[12]14'!I14+'[12]15'!I14+'[12]16'!I14+'[12]17'!I14+'[12]18'!I14+'[12]19'!I14+'[12]20'!I14+'[12]21'!I14+'[12]22'!I14+'[12]23'!I14+'[12]24'!I14+'[12]25'!I14+'[12]26'!I14+'[12]27'!I14+'[12]28'!I14+'[12]29'!I14+'[12]30'!I14+'[12]31'!I14</f>
        <v>14607</v>
      </c>
      <c r="H13" s="8">
        <f>'[12]01'!E9+'[12]02'!E9+'[12]03'!E9+'[12]04'!E9+'[12]05'!E9+'[12]06'!E9+'[12]07'!E9+'[12]08'!E9+'[12]09'!E9+'[12]10'!E9+'[12]11'!E9+'[12]12'!E9+'[12]13'!E9+'[12]14'!E9+'[12]15'!E9+'[12]16'!E9+'[12]17'!E9+'[12]18'!E9+'[12]19'!E9+'[12]20'!E9+'[12]21'!E9+'[12]22'!E9+'[12]23'!E9+'[12]24'!E9+'[12]25'!E9+'[12]26'!E9+'[12]27'!E9+'[12]28'!E9+'[12]29'!E9+'[12]30'!E9+'[12]31'!E9+'[12]01'!E14+'[12]02'!E14+'[12]03'!E14+'[12]04'!E14+'[12]05'!E14+'[12]06'!E14+'[12]07'!E14+'[12]08'!E14+'[12]09'!E14+'[12]10'!E14+'[12]11'!E14+'[12]12'!E14+'[12]13'!E14+'[12]14'!E14+'[12]15'!E14+'[12]16'!E14+'[12]17'!E14+'[12]18'!E14+'[12]19'!E14+'[12]20'!E14+'[12]21'!E14+'[12]22'!E14+'[12]23'!E14+'[12]24'!E14+'[12]25'!E14+'[12]26'!E14+'[12]27'!E14+'[12]28'!E14+'[12]29'!E14+'[12]30'!E14+'[12]31'!E14</f>
        <v>892</v>
      </c>
      <c r="I13" s="8">
        <f>'[12]01'!H9+'[12]02'!H9+'[12]03'!H9+'[12]04'!H9+'[12]05'!H9+'[12]06'!H9+'[12]07'!H9+'[12]08'!H9+'[12]09'!H9+'[12]10'!H9+'[12]11'!H9+'[12]12'!H9+'[12]13'!H9+'[12]14'!H9+'[12]15'!H9+'[12]16'!H9+'[12]17'!H9+'[12]18'!H9+'[12]19'!H9+'[12]20'!H9+'[12]21'!H9+'[12]22'!H9+'[12]23'!H9+'[12]24'!H9+'[12]25'!H9+'[12]26'!H9+'[12]27'!H9+'[12]28'!H9+'[12]29'!H9+'[12]30'!H9+'[12]31'!H9+'[12]01'!H14+'[12]02'!H14+'[12]03'!H14+'[12]04'!H14+'[12]05'!H14+'[12]06'!H14+'[12]07'!H14+'[12]08'!H14+'[12]09'!H14+'[12]10'!H14+'[12]11'!H14+'[12]12'!H14+'[12]13'!H14+'[12]14'!H14+'[12]15'!H14+'[12]16'!H14+'[12]17'!H14+'[12]18'!H14+'[12]19'!H14+'[12]20'!H14+'[12]21'!H14+'[12]22'!H14+'[12]23'!H14+'[12]24'!H14+'[12]25'!H14+'[12]26'!H14+'[12]27'!H14+'[12]28'!H14+'[12]29'!H14+'[12]30'!H14+'[12]31'!H14</f>
        <v>13715</v>
      </c>
      <c r="J13" s="9">
        <f>H13/E13%</f>
        <v>119.89247311827957</v>
      </c>
      <c r="K13" s="10">
        <v>24</v>
      </c>
      <c r="L13" s="49">
        <f>'1'!G13+'2'!G13+'3'!G13+'4'!G13+'5'!G13+'6'!G13+'7'!G13+'8'!G13+'9'!G13+'10'!G13+'11'!G13+'12'!G13</f>
        <v>175563</v>
      </c>
      <c r="M13" s="49">
        <f>'1'!H13+'2'!H13+'3'!H13+'4'!H13+'5'!H13+'6'!H13+'7'!H13+'8'!H13+'9'!H13+'10'!H13+'11'!H13+'12'!H13</f>
        <v>10735</v>
      </c>
      <c r="N13" s="49">
        <f>'1'!I13+'2'!I13+'3'!I13+'4'!I13+'5'!I13+'6'!I13+'7'!I13+'8'!I13+'9'!I13+'10'!I13+'11'!I13+'12'!I13</f>
        <v>164826</v>
      </c>
      <c r="O13" s="21">
        <v>10735</v>
      </c>
      <c r="P13" s="21">
        <v>164826</v>
      </c>
    </row>
    <row r="14" spans="1:16" s="21" customFormat="1" ht="15.75">
      <c r="A14" s="6">
        <v>2</v>
      </c>
      <c r="B14" s="7" t="s">
        <v>3</v>
      </c>
      <c r="C14" s="8">
        <v>41</v>
      </c>
      <c r="D14" s="8">
        <v>899</v>
      </c>
      <c r="E14" s="8">
        <f t="shared" ref="E14:E42" si="1">K14*31</f>
        <v>372</v>
      </c>
      <c r="F14" s="8">
        <v>40</v>
      </c>
      <c r="G14" s="8">
        <f>'[12]01'!I10+'[12]02'!I10+'[12]03'!I10+'[12]04'!I10+'[12]05'!I10+'[12]06'!I10+'[12]07'!I10+'[12]08'!I10+'[12]09'!I10+'[12]10'!I10+'[12]11'!I10+'[12]12'!I10+'[12]13'!I10+'[12]14'!I10+'[12]15'!I10+'[12]16'!I10+'[12]17'!I10+'[12]18'!I10+'[12]19'!I10+'[12]20'!I10+'[12]21'!I10+'[12]22'!I10+'[12]23'!I10+'[12]24'!I10+'[12]25'!I10+'[12]26'!I10+'[12]27'!I10+'[12]28'!I10+'[12]29'!I10+'[12]30'!I10+'[12]31'!I10+'[12]01'!I15+'[12]02'!I15+'[12]03'!I15+'[12]04'!I15+'[12]05'!I15+'[12]06'!I15+'[12]07'!I15+'[12]08'!I15+'[12]09'!I15+'[12]10'!I15+'[12]11'!I15+'[12]12'!I15+'[12]13'!I15+'[12]14'!I15+'[12]15'!I15+'[12]16'!I15+'[12]17'!I15+'[12]18'!I15+'[12]19'!I15+'[12]20'!I15+'[12]21'!I15+'[12]22'!I15+'[12]23'!I15+'[12]24'!I15+'[12]25'!I15+'[12]26'!I15+'[12]27'!I15+'[12]28'!I15+'[12]29'!I15+'[12]30'!I15+'[12]31'!I15</f>
        <v>7727</v>
      </c>
      <c r="H14" s="8">
        <f>'[12]01'!E10+'[12]02'!E10+'[12]03'!E10+'[12]04'!E10+'[12]05'!E10+'[12]06'!E10+'[12]07'!E10+'[12]08'!E10+'[12]09'!E10+'[12]10'!E10+'[12]11'!E10+'[12]12'!E10+'[12]13'!E10+'[12]14'!E10+'[12]15'!E10+'[12]16'!E10+'[12]17'!E10+'[12]18'!E10+'[12]19'!E10+'[12]20'!E10+'[12]21'!E10+'[12]22'!E10+'[12]23'!E10+'[12]24'!E10+'[12]25'!E10+'[12]26'!E10+'[12]27'!E10+'[12]28'!E10+'[12]29'!E10+'[12]30'!E10+'[12]31'!E10+'[12]01'!E15+'[12]02'!E15+'[12]03'!E15+'[12]04'!E15+'[12]05'!E15+'[12]06'!E15+'[12]07'!E15+'[12]08'!E15+'[12]09'!E15+'[12]10'!E15+'[12]11'!E15+'[12]12'!E15+'[12]13'!E15+'[12]14'!E15+'[12]15'!E15+'[12]16'!E15+'[12]17'!E15+'[12]18'!E15+'[12]19'!E15+'[12]20'!E15+'[12]21'!E15+'[12]22'!E15+'[12]23'!E15+'[12]24'!E15+'[12]25'!E15+'[12]26'!E15+'[12]27'!E15+'[12]28'!E15+'[12]29'!E15+'[12]30'!E15+'[12]31'!E15</f>
        <v>423</v>
      </c>
      <c r="I14" s="8">
        <f>'[12]01'!H10+'[12]02'!H10+'[12]03'!H10+'[12]04'!H10+'[12]05'!H10+'[12]06'!H10+'[12]07'!H10+'[12]08'!H10+'[12]09'!H10+'[12]10'!H10+'[12]11'!H10+'[12]12'!H10+'[12]13'!H10+'[12]14'!H10+'[12]15'!H10+'[12]16'!H10+'[12]17'!H10+'[12]18'!H10+'[12]19'!H10+'[12]20'!H10+'[12]21'!H10+'[12]22'!H10+'[12]23'!H10+'[12]24'!H10+'[12]25'!H10+'[12]26'!H10+'[12]27'!H10+'[12]28'!H10+'[12]29'!H10+'[12]30'!H10+'[12]31'!H10+'[12]01'!H15+'[12]02'!H15+'[12]03'!H15+'[12]04'!H15+'[12]05'!H15+'[12]06'!H15+'[12]07'!H15+'[12]08'!H15+'[12]09'!H15+'[12]10'!H15+'[12]11'!H15+'[12]12'!H15+'[12]13'!H15+'[12]14'!H15+'[12]15'!H15+'[12]16'!H15+'[12]17'!H15+'[12]18'!H15+'[12]19'!H15+'[12]20'!H15+'[12]21'!H15+'[12]22'!H15+'[12]23'!H15+'[12]24'!H15+'[12]25'!H15+'[12]26'!H15+'[12]27'!H15+'[12]28'!H15+'[12]29'!H15+'[12]30'!H15+'[12]31'!H15</f>
        <v>7304</v>
      </c>
      <c r="J14" s="9">
        <f t="shared" ref="J14:J46" si="2">H14/E14%</f>
        <v>113.70967741935483</v>
      </c>
      <c r="K14" s="10">
        <v>12</v>
      </c>
      <c r="M14" s="49">
        <f>'1'!H14+'2'!H14+'3'!H14+'4'!H14+'5'!H14+'6'!H14+'7'!H14+'8'!H14+'9'!H14+'10'!H14+'11'!H14+'12'!H14</f>
        <v>5322</v>
      </c>
      <c r="N14" s="49">
        <f>'1'!I14+'2'!I14+'3'!I14+'4'!I14+'5'!I14+'6'!I14+'7'!I14+'8'!I14+'9'!I14+'10'!I14+'11'!I14+'12'!I14</f>
        <v>93158</v>
      </c>
      <c r="O14" s="21">
        <v>5322</v>
      </c>
      <c r="P14" s="21">
        <v>93158</v>
      </c>
    </row>
    <row r="15" spans="1:16" s="21" customFormat="1" ht="15.75">
      <c r="A15" s="6">
        <v>3</v>
      </c>
      <c r="B15" s="7" t="s">
        <v>4</v>
      </c>
      <c r="C15" s="8">
        <v>39</v>
      </c>
      <c r="D15" s="8">
        <v>662</v>
      </c>
      <c r="E15" s="8">
        <f t="shared" si="1"/>
        <v>496</v>
      </c>
      <c r="F15" s="8">
        <v>35</v>
      </c>
      <c r="G15" s="8">
        <f>'[12]01'!I11+'[12]02'!I11+'[12]03'!I11+'[12]04'!I11+'[12]05'!I11+'[12]06'!I11+'[12]07'!I11+'[12]08'!I11+'[12]09'!I11+'[12]10'!I11+'[12]11'!I11+'[12]12'!I11+'[12]13'!I11+'[12]14'!I11+'[12]15'!I11+'[12]16'!I11+'[12]17'!I11+'[12]18'!I11+'[12]19'!I11+'[12]20'!I11+'[12]21'!I11+'[12]22'!I11+'[12]23'!I11+'[12]24'!I11+'[12]25'!I11+'[12]26'!I11+'[12]27'!I11+'[12]28'!I11+'[12]29'!I11+'[12]30'!I11+'[12]31'!I11+'[12]01'!I16+'[12]02'!I16+'[12]03'!I16+'[12]04'!I16+'[12]05'!I16+'[12]06'!I16+'[12]07'!I16+'[12]08'!I16+'[12]09'!I16+'[12]10'!I16+'[12]11'!I16+'[12]12'!I16+'[12]13'!I16+'[12]14'!I16+'[12]15'!I16+'[12]16'!I16+'[12]17'!I16+'[12]18'!I16+'[12]19'!I16+'[12]20'!I16+'[12]21'!I16+'[12]22'!I16+'[12]23'!I16+'[12]24'!I16+'[12]25'!I16+'[12]26'!I16+'[12]27'!I16+'[12]28'!I16+'[12]29'!I16+'[12]30'!I16+'[12]31'!I16</f>
        <v>8708</v>
      </c>
      <c r="H15" s="8">
        <f>'[12]01'!E11+'[12]02'!E11+'[12]03'!E11+'[12]04'!E11+'[12]05'!E11+'[12]06'!E11+'[12]07'!E11+'[12]08'!E11+'[12]09'!E11+'[12]10'!E11+'[12]11'!E11+'[12]12'!E11+'[12]13'!E11+'[12]14'!E11+'[12]15'!E11+'[12]16'!E11+'[12]17'!E11+'[12]18'!E11+'[12]19'!E11+'[12]20'!E11+'[12]21'!E11+'[12]22'!E11+'[12]23'!E11+'[12]24'!E11+'[12]25'!E11+'[12]26'!E11+'[12]27'!E11+'[12]28'!E11+'[12]29'!E11+'[12]30'!E11+'[12]31'!E11+'[12]01'!E16+'[12]02'!E16+'[12]03'!E16+'[12]04'!E16+'[12]05'!E16+'[12]06'!E16+'[12]07'!E16+'[12]08'!E16+'[12]09'!E16+'[12]10'!E16+'[12]11'!E16+'[12]12'!E16+'[12]13'!E16+'[12]14'!E16+'[12]15'!E16+'[12]16'!E16+'[12]17'!E16+'[12]18'!E16+'[12]19'!E16+'[12]20'!E16+'[12]21'!E16+'[12]22'!E16+'[12]23'!E16+'[12]24'!E16+'[12]25'!E16+'[12]26'!E16+'[12]27'!E16+'[12]28'!E16+'[12]29'!E16+'[12]30'!E16+'[12]31'!E16</f>
        <v>544</v>
      </c>
      <c r="I15" s="8">
        <f>'[12]01'!H11+'[12]02'!H11+'[12]03'!H11+'[12]04'!H11+'[12]05'!H11+'[12]06'!H11+'[12]07'!H11+'[12]08'!H11+'[12]09'!H11+'[12]10'!H11+'[12]11'!H11+'[12]12'!H11+'[12]13'!H11+'[12]14'!H11+'[12]15'!H11+'[12]16'!H11+'[12]17'!H11+'[12]18'!H11+'[12]19'!H11+'[12]20'!H11+'[12]21'!H11+'[12]22'!H11+'[12]23'!H11+'[12]24'!H11+'[12]25'!H11+'[12]26'!H11+'[12]27'!H11+'[12]28'!H11+'[12]29'!H11+'[12]30'!H11+'[12]31'!H11+'[12]01'!H16+'[12]02'!H16+'[12]03'!H16+'[12]04'!H16+'[12]05'!H16+'[12]06'!H16+'[12]07'!H16+'[12]08'!H16+'[12]09'!H16+'[12]10'!H16+'[12]11'!H16+'[12]12'!H16+'[12]13'!H16+'[12]14'!H16+'[12]15'!H16+'[12]16'!H16+'[12]17'!H16+'[12]18'!H16+'[12]19'!H16+'[12]20'!H16+'[12]21'!H16+'[12]22'!H16+'[12]23'!H16+'[12]24'!H16+'[12]25'!H16+'[12]26'!H16+'[12]27'!H16+'[12]28'!H16+'[12]29'!H16+'[12]30'!H16+'[12]31'!H16</f>
        <v>8164</v>
      </c>
      <c r="J15" s="9">
        <f t="shared" si="2"/>
        <v>109.6774193548387</v>
      </c>
      <c r="K15" s="10">
        <v>16</v>
      </c>
      <c r="M15" s="49">
        <f>'1'!H15+'2'!H15+'3'!H15+'4'!H15+'5'!H15+'6'!H15+'7'!H15+'8'!H15+'9'!H15+'10'!H15+'11'!H15+'12'!H15</f>
        <v>6442</v>
      </c>
      <c r="N15" s="49">
        <f>'1'!I15+'2'!I15+'3'!I15+'4'!I15+'5'!I15+'6'!I15+'7'!I15+'8'!I15+'9'!I15+'10'!I15+'11'!I15+'12'!I15</f>
        <v>97519</v>
      </c>
      <c r="O15" s="21">
        <v>6442</v>
      </c>
      <c r="P15" s="21">
        <v>97519</v>
      </c>
    </row>
    <row r="16" spans="1:16" s="21" customFormat="1" ht="15.75">
      <c r="A16" s="6">
        <v>4</v>
      </c>
      <c r="B16" s="7" t="s">
        <v>5</v>
      </c>
      <c r="C16" s="8">
        <v>3</v>
      </c>
      <c r="D16" s="8">
        <v>96</v>
      </c>
      <c r="E16" s="8">
        <f t="shared" si="1"/>
        <v>31</v>
      </c>
      <c r="F16" s="8">
        <v>3</v>
      </c>
      <c r="G16" s="8">
        <f>'[12]01'!I12+'[12]02'!I12+'[12]03'!I12+'[12]04'!I12+'[12]05'!I12+'[12]06'!I12+'[12]07'!I12+'[12]08'!I12+'[12]09'!I12+'[12]10'!I12+'[12]11'!I12+'[12]12'!I12+'[12]13'!I12+'[12]14'!I12+'[12]15'!I12+'[12]16'!I12+'[12]17'!I12+'[12]18'!I12+'[12]19'!I12+'[12]20'!I12+'[12]21'!I12+'[12]22'!I12+'[12]23'!I12+'[12]24'!I12+'[12]25'!I12+'[12]26'!I12+'[12]27'!I12+'[12]28'!I12+'[12]29'!I12+'[12]30'!I12+'[12]31'!I12</f>
        <v>1114</v>
      </c>
      <c r="H16" s="8">
        <f>'[12]01'!E12+'[12]02'!E12+'[12]03'!E12+'[12]04'!E12+'[12]05'!E12+'[12]06'!E12+'[12]07'!E12+'[12]08'!E12+'[12]09'!E12+'[12]10'!E12+'[12]11'!E12+'[12]12'!E12+'[12]13'!E12+'[12]14'!E12+'[12]15'!E12+'[12]16'!E12+'[12]17'!E12+'[12]18'!E12+'[12]19'!E12+'[12]20'!E12+'[12]21'!E12+'[12]22'!E12+'[12]23'!E12+'[12]24'!E12+'[12]25'!E12+'[12]26'!E12+'[12]27'!E12+'[12]28'!E12+'[12]29'!E12+'[12]30'!E12+'[12]31'!E12</f>
        <v>31</v>
      </c>
      <c r="I16" s="8">
        <f>'[12]01'!H12+'[12]02'!H12+'[12]03'!H12+'[12]04'!H12+'[12]05'!H12+'[12]06'!H12+'[12]07'!H12+'[12]08'!H12+'[12]09'!H12+'[12]10'!H12+'[12]11'!H12+'[12]12'!H12+'[12]13'!H12+'[12]14'!H12+'[12]15'!H12+'[12]16'!H12+'[12]17'!H12+'[12]18'!H12+'[12]19'!H12+'[12]20'!H12+'[12]21'!H12+'[12]22'!H12+'[12]23'!H12+'[12]24'!H12+'[12]25'!H12+'[12]26'!H12+'[12]27'!H12+'[12]28'!H12+'[12]29'!H12+'[12]30'!H12+'[12]31'!H12</f>
        <v>1052</v>
      </c>
      <c r="J16" s="9">
        <f t="shared" si="2"/>
        <v>100</v>
      </c>
      <c r="K16" s="10">
        <v>1</v>
      </c>
      <c r="M16" s="49">
        <f>'1'!H16+'2'!H16+'3'!H16+'4'!H16+'5'!H16+'6'!H16+'7'!H16+'8'!H16+'9'!H16+'10'!H16+'11'!H16+'12'!H16</f>
        <v>371</v>
      </c>
      <c r="N16" s="49">
        <f>'1'!I16+'2'!I16+'3'!I16+'4'!I16+'5'!I16+'6'!I16+'7'!I16+'8'!I16+'9'!I16+'10'!I16+'11'!I16+'12'!I16</f>
        <v>12404</v>
      </c>
      <c r="O16" s="21">
        <v>371</v>
      </c>
      <c r="P16" s="21">
        <v>12404</v>
      </c>
    </row>
    <row r="17" spans="1:16" s="21" customFormat="1" ht="15.75">
      <c r="A17" s="6">
        <v>5</v>
      </c>
      <c r="B17" s="7" t="s">
        <v>6</v>
      </c>
      <c r="C17" s="8">
        <v>2</v>
      </c>
      <c r="D17" s="8">
        <v>32</v>
      </c>
      <c r="E17" s="8">
        <f t="shared" si="1"/>
        <v>31</v>
      </c>
      <c r="F17" s="8">
        <v>2</v>
      </c>
      <c r="G17" s="8">
        <f>'[12]01'!I17+'[12]02'!I17+'[12]03'!I17+'[12]04'!I17+'[12]05'!I17+'[12]06'!I17+'[12]07'!I17+'[12]08'!I17+'[12]09'!I17+'[12]10'!I17+'[12]11'!I17+'[12]12'!I17+'[12]13'!I17+'[12]14'!I17+'[12]15'!I17+'[12]16'!I17+'[12]17'!I17+'[12]18'!I17+'[12]19'!I17+'[12]20'!I17+'[12]21'!I17+'[12]22'!I17+'[12]23'!I17+'[12]24'!I17+'[12]25'!I17+'[12]26'!I17+'[12]27'!I17+'[12]28'!I17+'[12]29'!I17+'[12]30'!I17+'[12]31'!I17</f>
        <v>224</v>
      </c>
      <c r="H17" s="8">
        <f>'[12]01'!E17+'[12]02'!E17+'[12]03'!E17+'[12]04'!E17+'[12]05'!E17+'[12]06'!E17+'[12]07'!E17+'[12]08'!E17+'[12]09'!E17+'[12]10'!E17+'[12]11'!E17+'[12]12'!E17+'[12]13'!E17+'[12]14'!E17+'[12]15'!E17+'[12]16'!E17+'[12]17'!E17+'[12]18'!E17+'[12]19'!E17+'[12]20'!E17+'[12]21'!E17+'[12]22'!E17+'[12]23'!E17+'[12]24'!E17+'[12]25'!E17+'[12]26'!E17+'[12]27'!E17+'[12]28'!E17+'[12]29'!E17+'[12]30'!E17+'[12]31'!E17</f>
        <v>14</v>
      </c>
      <c r="I17" s="8">
        <f>'[12]01'!H17+'[12]02'!H17+'[12]03'!H17+'[12]04'!H17+'[12]05'!H17+'[12]06'!H17+'[12]07'!H17+'[12]08'!H17+'[12]09'!H17+'[12]10'!H17+'[12]11'!H17+'[12]12'!H17+'[12]13'!H17+'[12]14'!H17+'[12]15'!H17+'[12]16'!H17+'[12]17'!H17+'[12]18'!H17+'[12]19'!H17+'[12]20'!H17+'[12]21'!H17+'[12]22'!H17+'[12]23'!H17+'[12]24'!H17+'[12]25'!H17+'[12]26'!H17+'[12]27'!H17+'[12]28'!H17+'[12]29'!H17+'[12]30'!H17+'[12]31'!H17</f>
        <v>210</v>
      </c>
      <c r="J17" s="9">
        <f t="shared" si="2"/>
        <v>45.161290322580648</v>
      </c>
      <c r="K17" s="10">
        <v>1</v>
      </c>
      <c r="M17" s="49">
        <f>'1'!H17+'2'!H17+'3'!H17+'4'!H17+'5'!H17+'6'!H17+'7'!H17+'8'!H17+'9'!H17+'10'!H17+'11'!H17+'12'!H17</f>
        <v>338</v>
      </c>
      <c r="N17" s="49">
        <f>'1'!I17+'2'!I17+'3'!I17+'4'!I17+'5'!I17+'6'!I17+'7'!I17+'8'!I17+'9'!I17+'10'!I17+'11'!I17+'12'!I17</f>
        <v>5070</v>
      </c>
      <c r="O17" s="21">
        <v>338</v>
      </c>
      <c r="P17" s="21">
        <v>5070</v>
      </c>
    </row>
    <row r="18" spans="1:16" s="21" customFormat="1" ht="15.75">
      <c r="A18" s="6">
        <v>6</v>
      </c>
      <c r="B18" s="7" t="s">
        <v>7</v>
      </c>
      <c r="C18" s="8">
        <v>1</v>
      </c>
      <c r="D18" s="8">
        <v>16</v>
      </c>
      <c r="E18" s="8">
        <f t="shared" si="1"/>
        <v>31</v>
      </c>
      <c r="F18" s="8">
        <v>1</v>
      </c>
      <c r="G18" s="8">
        <f>'[12]01'!I18+'[12]02'!I18+'[12]03'!I18+'[12]04'!I18+'[12]05'!I18+'[12]06'!I18+'[12]07'!I18+'[12]08'!I18+'[12]09'!I18+'[12]10'!I18+'[12]11'!I18+'[12]12'!I18+'[12]13'!I18+'[12]14'!I18+'[12]15'!I18+'[12]16'!I18+'[12]17'!I18+'[12]18'!I18+'[12]19'!I18+'[12]20'!I18+'[12]21'!I18+'[12]22'!I18+'[12]23'!I18+'[12]24'!I18+'[12]25'!I18+'[12]26'!I18+'[12]27'!I18+'[12]28'!I18+'[12]29'!I18+'[12]30'!I18+'[12]31'!I18</f>
        <v>432</v>
      </c>
      <c r="H18" s="8">
        <f>'[12]01'!E18+'[12]02'!E18+'[12]03'!E18+'[12]04'!E18+'[12]05'!E18+'[12]06'!E18+'[12]07'!E18+'[12]08'!E18+'[12]09'!E18+'[12]10'!E18+'[12]11'!E18+'[12]12'!E18+'[12]13'!E18+'[12]14'!E18+'[12]15'!E18+'[12]16'!E18+'[12]17'!E18+'[12]18'!E18+'[12]19'!E18+'[12]20'!E18+'[12]21'!E18+'[12]22'!E18+'[12]23'!E18+'[12]24'!E18+'[12]25'!E18+'[12]26'!E18+'[12]27'!E18+'[12]28'!E18+'[12]29'!E18+'[12]30'!E18+'[12]31'!E18</f>
        <v>27</v>
      </c>
      <c r="I18" s="8">
        <f>'[12]01'!H18+'[12]02'!H18+'[12]03'!H18+'[12]04'!H18+'[12]05'!H18+'[12]06'!H18+'[12]07'!H18+'[12]08'!H18+'[12]09'!H18+'[12]10'!H18+'[12]11'!H18+'[12]12'!H18+'[12]13'!H18+'[12]14'!H18+'[12]15'!H18+'[12]16'!H18+'[12]17'!H18+'[12]18'!H18+'[12]19'!H18+'[12]20'!H18+'[12]21'!H18+'[12]22'!H18+'[12]23'!H18+'[12]24'!H18+'[12]25'!H18+'[12]26'!H18+'[12]27'!H18+'[12]28'!H18+'[12]29'!H18+'[12]30'!H18+'[12]31'!H18</f>
        <v>405</v>
      </c>
      <c r="J18" s="9">
        <f t="shared" si="2"/>
        <v>87.096774193548384</v>
      </c>
      <c r="K18" s="10">
        <v>1</v>
      </c>
      <c r="M18" s="49">
        <f>'1'!H18+'2'!H18+'3'!H18+'4'!H18+'5'!H18+'6'!H18+'7'!H18+'8'!H18+'9'!H18+'10'!H18+'11'!H18+'12'!H18</f>
        <v>365</v>
      </c>
      <c r="N18" s="49">
        <f>'1'!I18+'2'!I18+'3'!I18+'4'!I18+'5'!I18+'6'!I18+'7'!I18+'8'!I18+'9'!I18+'10'!I18+'11'!I18+'12'!I18</f>
        <v>5475</v>
      </c>
      <c r="O18" s="21">
        <v>365</v>
      </c>
      <c r="P18" s="21">
        <v>5475</v>
      </c>
    </row>
    <row r="19" spans="1:16" s="21" customFormat="1" ht="15.75">
      <c r="A19" s="6">
        <v>7</v>
      </c>
      <c r="B19" s="7" t="s">
        <v>8</v>
      </c>
      <c r="C19" s="8">
        <v>2</v>
      </c>
      <c r="D19" s="8">
        <v>32</v>
      </c>
      <c r="E19" s="8">
        <f t="shared" si="1"/>
        <v>31</v>
      </c>
      <c r="F19" s="8">
        <v>2</v>
      </c>
      <c r="G19" s="8">
        <f>'[12]01'!I19+'[12]02'!I19+'[12]03'!I19+'[12]04'!I19+'[12]05'!I19+'[12]06'!I19+'[12]07'!I19+'[12]08'!I19+'[12]09'!I19+'[12]10'!I19+'[12]11'!I19+'[12]12'!I19+'[12]13'!I19+'[12]14'!I19+'[12]15'!I19+'[12]16'!I19+'[12]17'!I19+'[12]18'!I19+'[12]19'!I19+'[12]20'!I19+'[12]21'!I19+'[12]22'!I19+'[12]23'!I19+'[12]24'!I19+'[12]25'!I19+'[12]26'!I19+'[12]27'!I19+'[12]28'!I19+'[12]29'!I19+'[12]30'!I19+'[12]31'!I19</f>
        <v>336</v>
      </c>
      <c r="H19" s="8">
        <f>'[12]01'!E19+'[12]02'!E19+'[12]03'!E19+'[12]04'!E19+'[12]05'!E19+'[12]06'!E19+'[12]07'!E19+'[12]08'!E19+'[12]09'!E19+'[12]10'!E19+'[12]11'!E19+'[12]12'!E19+'[12]13'!E19+'[12]14'!E19+'[12]15'!E19+'[12]16'!E19+'[12]17'!E19+'[12]18'!E19+'[12]19'!E19+'[12]20'!E19+'[12]21'!E19+'[12]22'!E19+'[12]23'!E19+'[12]24'!E19+'[12]25'!E19+'[12]26'!E19+'[12]27'!E19+'[12]28'!E19+'[12]29'!E19+'[12]30'!E19+'[12]31'!E19</f>
        <v>21</v>
      </c>
      <c r="I19" s="8">
        <f>'[12]01'!H19+'[12]02'!H19+'[12]03'!H19+'[12]04'!H19+'[12]05'!H19+'[12]06'!H19+'[12]07'!H19+'[12]08'!H19+'[12]09'!H19+'[12]10'!H19+'[12]11'!H19+'[12]12'!H19+'[12]13'!H19+'[12]14'!H19+'[12]15'!H19+'[12]16'!H19+'[12]17'!H19+'[12]18'!H19+'[12]19'!H19+'[12]20'!H19+'[12]21'!H19+'[12]22'!H19+'[12]23'!H19+'[12]24'!H19+'[12]25'!H19+'[12]26'!H19+'[12]27'!H19+'[12]28'!H19+'[12]29'!H19+'[12]30'!H19+'[12]31'!H19</f>
        <v>315</v>
      </c>
      <c r="J19" s="9">
        <f t="shared" si="2"/>
        <v>67.741935483870975</v>
      </c>
      <c r="K19" s="10">
        <v>1</v>
      </c>
      <c r="M19" s="49">
        <f>'1'!H19+'2'!H19+'3'!H19+'4'!H19+'5'!H19+'6'!H19+'7'!H19+'8'!H19+'9'!H19+'10'!H19+'11'!H19+'12'!H19</f>
        <v>341</v>
      </c>
      <c r="N19" s="49">
        <f>'1'!I19+'2'!I19+'3'!I19+'4'!I19+'5'!I19+'6'!I19+'7'!I19+'8'!I19+'9'!I19+'10'!I19+'11'!I19+'12'!I19</f>
        <v>5115</v>
      </c>
      <c r="O19" s="21">
        <v>341</v>
      </c>
      <c r="P19" s="21">
        <v>5115</v>
      </c>
    </row>
    <row r="20" spans="1:16" s="21" customFormat="1" ht="15.75">
      <c r="A20" s="1" t="s">
        <v>9</v>
      </c>
      <c r="B20" s="11" t="s">
        <v>10</v>
      </c>
      <c r="C20" s="3">
        <f t="shared" ref="C20:I20" si="3">C21</f>
        <v>47</v>
      </c>
      <c r="D20" s="3">
        <f t="shared" si="3"/>
        <v>1066</v>
      </c>
      <c r="E20" s="3">
        <f t="shared" si="3"/>
        <v>2790</v>
      </c>
      <c r="F20" s="3">
        <f t="shared" si="3"/>
        <v>44</v>
      </c>
      <c r="G20" s="3">
        <f t="shared" si="3"/>
        <v>58191</v>
      </c>
      <c r="H20" s="3">
        <f t="shared" si="3"/>
        <v>2864</v>
      </c>
      <c r="I20" s="3">
        <f t="shared" si="3"/>
        <v>54840</v>
      </c>
      <c r="J20" s="12"/>
      <c r="K20" s="5"/>
      <c r="M20" s="49">
        <f>'1'!H20+'2'!H20+'3'!H20+'4'!H20+'5'!H20+'6'!H20+'7'!H20+'8'!H20+'9'!H20+'10'!H20+'11'!H20+'12'!H20</f>
        <v>34094</v>
      </c>
      <c r="N20" s="49">
        <f>'1'!I20+'2'!I20+'3'!I20+'4'!I20+'5'!I20+'6'!I20+'7'!I20+'8'!I20+'9'!I20+'10'!I20+'11'!I20+'12'!I20</f>
        <v>546877</v>
      </c>
    </row>
    <row r="21" spans="1:16" s="21" customFormat="1" ht="15.75">
      <c r="A21" s="6">
        <v>1</v>
      </c>
      <c r="B21" s="7" t="s">
        <v>11</v>
      </c>
      <c r="C21" s="8">
        <v>47</v>
      </c>
      <c r="D21" s="8">
        <v>1066</v>
      </c>
      <c r="E21" s="8">
        <f t="shared" si="1"/>
        <v>2790</v>
      </c>
      <c r="F21" s="8">
        <v>44</v>
      </c>
      <c r="G21" s="8">
        <f>'[12]01'!I21+'[12]02'!I21+'[12]03'!I21+'[12]04'!I21+'[12]05'!I21+'[12]06'!I21+'[12]07'!I21+'[12]08'!I21+'[12]09'!I21+'[12]10'!I21+'[12]11'!I21+'[12]12'!I21+'[12]13'!I21+'[12]14'!I21+'[12]15'!I21+'[12]16'!I21+'[12]17'!I21+'[12]18'!I21+'[12]19'!I21+'[12]20'!I21+'[12]21'!I21+'[12]22'!I21+'[12]23'!I21+'[12]24'!I21+'[12]25'!I21+'[12]26'!I21+'[12]27'!I21+'[12]28'!I21+'[12]29'!I21+'[12]30'!I21+'[12]31'!I21</f>
        <v>58191</v>
      </c>
      <c r="H21" s="8">
        <f>'[12]01'!E21+'[12]02'!E21+'[12]03'!E21+'[12]04'!E21+'[12]05'!E21+'[12]06'!E21+'[12]07'!E21+'[12]08'!E21+'[12]09'!E21+'[12]10'!E21+'[12]11'!E21+'[12]12'!E21+'[12]13'!E21+'[12]14'!E21+'[12]15'!E21+'[12]16'!E21+'[12]17'!E21+'[12]18'!E21+'[12]19'!E21+'[12]20'!E21+'[12]21'!E21+'[12]22'!E21+'[12]23'!E21+'[12]24'!E21+'[12]25'!E21+'[12]26'!E21+'[12]27'!E21+'[12]28'!E21+'[12]29'!E21+'[12]30'!E21+'[12]31'!E21</f>
        <v>2864</v>
      </c>
      <c r="I21" s="8">
        <f>'[12]01'!H21+'[12]02'!H21+'[12]03'!H21+'[12]04'!H21+'[12]05'!H21+'[12]06'!H21+'[12]07'!H21+'[12]08'!H21+'[12]09'!H21+'[12]10'!H21+'[12]11'!H21+'[12]12'!H21+'[12]13'!H21+'[12]14'!H21+'[12]15'!H21+'[12]16'!H21+'[12]17'!H21+'[12]18'!H21+'[12]19'!H21+'[12]20'!H21+'[12]21'!H21+'[12]22'!H21+'[12]23'!H21+'[12]24'!H21+'[12]25'!H21+'[12]26'!H21+'[12]27'!H21+'[12]28'!H21+'[12]29'!H21+'[12]30'!H21+'[12]31'!H21</f>
        <v>54840</v>
      </c>
      <c r="J21" s="9">
        <f t="shared" si="2"/>
        <v>102.65232974910394</v>
      </c>
      <c r="K21" s="10">
        <v>90</v>
      </c>
      <c r="M21" s="49">
        <f>'1'!H21+'2'!H21+'3'!H21+'4'!H21+'5'!H21+'6'!H21+'7'!H21+'8'!H21+'9'!H21+'10'!H21+'11'!H21+'12'!H21</f>
        <v>34094</v>
      </c>
      <c r="N21" s="49">
        <f>'1'!I21+'2'!I21+'3'!I21+'4'!I21+'5'!I21+'6'!I21+'7'!I21+'8'!I21+'9'!I21+'10'!I21+'11'!I21+'12'!I21</f>
        <v>546877</v>
      </c>
      <c r="P21" s="21" t="s">
        <v>90</v>
      </c>
    </row>
    <row r="22" spans="1:16" s="21" customFormat="1" ht="15.75">
      <c r="A22" s="1" t="s">
        <v>12</v>
      </c>
      <c r="B22" s="11" t="s">
        <v>13</v>
      </c>
      <c r="C22" s="3">
        <f t="shared" ref="C22:I22" si="4">C23</f>
        <v>2</v>
      </c>
      <c r="D22" s="3">
        <f t="shared" si="4"/>
        <v>63</v>
      </c>
      <c r="E22" s="3">
        <f t="shared" si="4"/>
        <v>31</v>
      </c>
      <c r="F22" s="3">
        <f t="shared" si="4"/>
        <v>2</v>
      </c>
      <c r="G22" s="3">
        <f t="shared" si="4"/>
        <v>824</v>
      </c>
      <c r="H22" s="3">
        <f t="shared" si="4"/>
        <v>27</v>
      </c>
      <c r="I22" s="3">
        <f t="shared" si="4"/>
        <v>788</v>
      </c>
      <c r="J22" s="12"/>
      <c r="K22" s="5"/>
      <c r="M22" s="49">
        <f>'1'!H22+'2'!H22+'3'!H22+'4'!H22+'5'!H22+'6'!H22+'7'!H22+'8'!H22+'9'!H22+'10'!H22+'11'!H22+'12'!H22</f>
        <v>284</v>
      </c>
      <c r="N22" s="49">
        <f>'1'!I22+'2'!I22+'3'!I22+'4'!I22+'5'!I22+'6'!I22+'7'!I22+'8'!I22+'9'!I22+'10'!I22+'11'!I22+'12'!I22</f>
        <v>8768</v>
      </c>
    </row>
    <row r="23" spans="1:16" s="21" customFormat="1" ht="15.75">
      <c r="A23" s="6">
        <v>1</v>
      </c>
      <c r="B23" s="7" t="s">
        <v>4</v>
      </c>
      <c r="C23" s="8">
        <v>2</v>
      </c>
      <c r="D23" s="8">
        <v>63</v>
      </c>
      <c r="E23" s="8">
        <f t="shared" si="1"/>
        <v>31</v>
      </c>
      <c r="F23" s="8">
        <v>2</v>
      </c>
      <c r="G23" s="8">
        <f>'[12]01'!I23+'[12]02'!I23+'[12]03'!I23+'[12]04'!I23+'[12]05'!I23+'[12]06'!I23+'[12]07'!I23+'[12]08'!I23+'[12]09'!I23+'[12]10'!I23+'[12]11'!I23+'[12]12'!I23+'[12]13'!I23+'[12]14'!I23+'[12]15'!I23+'[12]16'!I23+'[12]17'!I23+'[12]18'!I23+'[12]19'!I23+'[12]20'!I23+'[12]21'!I23+'[12]22'!I23+'[12]23'!I23+'[12]24'!I23+'[12]25'!I23+'[12]26'!I23+'[12]27'!I23+'[12]28'!I23+'[12]29'!I23+'[12]30'!I23+'[12]31'!I23</f>
        <v>824</v>
      </c>
      <c r="H23" s="8">
        <f>'[12]01'!E23+'[12]02'!E23+'[12]03'!E23+'[12]04'!E23+'[12]05'!E23+'[12]06'!E23+'[12]07'!E23+'[12]08'!E23+'[12]09'!E23+'[12]10'!E23+'[12]11'!E23+'[12]12'!E23+'[12]13'!E23+'[12]14'!E23+'[12]15'!E23+'[12]16'!E23+'[12]17'!E23+'[12]18'!E23+'[12]19'!E23+'[12]20'!E23+'[12]21'!E23+'[12]22'!E23+'[12]23'!E23+'[12]24'!E23+'[12]25'!E23+'[12]26'!E23+'[12]27'!E23+'[12]28'!E23+'[12]29'!E23+'[12]30'!E23+'[12]31'!E23</f>
        <v>27</v>
      </c>
      <c r="I23" s="8">
        <f>'[12]01'!H23+'[12]02'!H23+'[12]03'!H23+'[12]04'!H23+'[12]05'!H23+'[12]06'!H23+'[12]07'!H23+'[12]08'!H23+'[12]09'!H23+'[12]10'!H23+'[12]11'!H23+'[12]12'!H23+'[12]13'!H23+'[12]14'!H23+'[12]15'!H23+'[12]16'!H23+'[12]17'!H23+'[12]18'!H23+'[12]19'!H23+'[12]20'!H23+'[12]21'!H23+'[12]22'!H23+'[12]23'!H23+'[12]24'!H23+'[12]25'!H23+'[12]26'!H23+'[12]27'!H23+'[12]28'!H23+'[12]29'!H23+'[12]30'!H23+'[12]31'!H23</f>
        <v>788</v>
      </c>
      <c r="J23" s="9">
        <f t="shared" si="2"/>
        <v>87.096774193548384</v>
      </c>
      <c r="K23" s="10">
        <v>1</v>
      </c>
      <c r="M23" s="49">
        <f>'1'!H23+'2'!H23+'3'!H23+'4'!H23+'5'!H23+'6'!H23+'7'!H23+'8'!H23+'9'!H23+'10'!H23+'11'!H23+'12'!H23</f>
        <v>284</v>
      </c>
      <c r="N23" s="49">
        <f>'1'!I23+'2'!I23+'3'!I23+'4'!I23+'5'!I23+'6'!I23+'7'!I23+'8'!I23+'9'!I23+'10'!I23+'11'!I23+'12'!I23</f>
        <v>8768</v>
      </c>
      <c r="O23" s="49"/>
    </row>
    <row r="24" spans="1:16" s="21" customFormat="1" ht="15.75">
      <c r="A24" s="1" t="s">
        <v>14</v>
      </c>
      <c r="B24" s="11" t="s">
        <v>15</v>
      </c>
      <c r="C24" s="3">
        <f t="shared" ref="C24:I24" si="5">C25</f>
        <v>2</v>
      </c>
      <c r="D24" s="3">
        <f t="shared" si="5"/>
        <v>56</v>
      </c>
      <c r="E24" s="3">
        <f t="shared" si="5"/>
        <v>31</v>
      </c>
      <c r="F24" s="3">
        <f t="shared" si="5"/>
        <v>2</v>
      </c>
      <c r="G24" s="3">
        <f t="shared" si="5"/>
        <v>863</v>
      </c>
      <c r="H24" s="3">
        <f t="shared" si="5"/>
        <v>31</v>
      </c>
      <c r="I24" s="3">
        <f t="shared" si="5"/>
        <v>832</v>
      </c>
      <c r="J24" s="12"/>
      <c r="K24" s="5"/>
      <c r="M24" s="49">
        <f>'1'!H24+'2'!H24+'3'!H24+'4'!H24+'5'!H24+'6'!H24+'7'!H24+'8'!H24+'9'!H24+'10'!H24+'11'!H24+'12'!H24</f>
        <v>365</v>
      </c>
      <c r="N24" s="49">
        <f>'1'!I24+'2'!I24+'3'!I24+'4'!I24+'5'!I24+'6'!I24+'7'!I24+'8'!I24+'9'!I24+'10'!I24+'11'!I24+'12'!I24</f>
        <v>9835</v>
      </c>
    </row>
    <row r="25" spans="1:16" s="21" customFormat="1" ht="15.75">
      <c r="A25" s="6">
        <v>1</v>
      </c>
      <c r="B25" s="7" t="s">
        <v>16</v>
      </c>
      <c r="C25" s="8">
        <v>2</v>
      </c>
      <c r="D25" s="8">
        <v>56</v>
      </c>
      <c r="E25" s="8">
        <f t="shared" si="1"/>
        <v>31</v>
      </c>
      <c r="F25" s="8">
        <v>2</v>
      </c>
      <c r="G25" s="8">
        <f>'[12]01'!I25+'[12]02'!I25+'[12]03'!I25+'[12]04'!I25+'[12]05'!I25+'[12]06'!I25+'[12]07'!I25+'[12]08'!I25+'[12]09'!I25+'[12]10'!I25+'[12]11'!I25+'[12]12'!I25+'[12]13'!I25+'[12]14'!I25+'[12]15'!I25+'[12]16'!I25+'[12]17'!I25+'[12]18'!I25+'[12]19'!I25+'[12]20'!I25+'[12]21'!I25+'[12]22'!I25+'[12]23'!I25+'[12]24'!I25+'[12]25'!I25+'[12]26'!I25+'[12]27'!I25+'[12]28'!I25+'[12]29'!I25+'[12]30'!I25+'[12]31'!I25</f>
        <v>863</v>
      </c>
      <c r="H25" s="8">
        <f>'[12]01'!E25+'[12]02'!E25+'[12]03'!E25+'[12]04'!E25+'[12]05'!E25+'[12]06'!E25+'[12]07'!E25+'[12]08'!E25+'[12]09'!E25+'[12]10'!E25+'[12]11'!E25+'[12]12'!E25+'[12]13'!E25+'[12]14'!E25+'[12]15'!E25+'[12]16'!E25+'[12]17'!E25+'[12]18'!E25+'[12]19'!E25+'[12]20'!E25+'[12]21'!E25+'[12]22'!E25+'[12]23'!E25+'[12]24'!E25+'[12]25'!E25+'[12]26'!E25+'[12]27'!E25+'[12]28'!E25+'[12]29'!E25+'[12]30'!E25+'[12]31'!E25</f>
        <v>31</v>
      </c>
      <c r="I25" s="8">
        <f>'[12]01'!H25+'[12]02'!H25+'[12]03'!H25+'[12]04'!H25+'[12]05'!H25+'[12]06'!H25+'[12]07'!H25+'[12]08'!H25+'[12]09'!H25+'[12]10'!H25+'[12]11'!H25+'[12]12'!H25+'[12]13'!H25+'[12]14'!H25+'[12]15'!H25+'[12]16'!H25+'[12]17'!H25+'[12]18'!H25+'[12]19'!H25+'[12]20'!H25+'[12]21'!H25+'[12]22'!H25+'[12]23'!H25+'[12]24'!H25+'[12]25'!H25+'[12]26'!H25+'[12]27'!H25+'[12]28'!H25+'[12]29'!H25+'[12]30'!H25+'[12]31'!H25</f>
        <v>832</v>
      </c>
      <c r="J25" s="9">
        <f t="shared" si="2"/>
        <v>100</v>
      </c>
      <c r="K25" s="10">
        <v>1</v>
      </c>
      <c r="M25" s="49">
        <f>'1'!H25+'2'!H25+'3'!H25+'4'!H25+'5'!H25+'6'!H25+'7'!H25+'8'!H25+'9'!H25+'10'!H25+'11'!H25+'12'!H25</f>
        <v>365</v>
      </c>
      <c r="N25" s="49">
        <f>'1'!I25+'2'!I25+'3'!I25+'4'!I25+'5'!I25+'6'!I25+'7'!I25+'8'!I25+'9'!I25+'10'!I25+'11'!I25+'12'!I25</f>
        <v>9835</v>
      </c>
    </row>
    <row r="26" spans="1:16" s="21" customFormat="1" ht="15.75">
      <c r="A26" s="1" t="s">
        <v>17</v>
      </c>
      <c r="B26" s="11" t="s">
        <v>18</v>
      </c>
      <c r="C26" s="3">
        <f t="shared" ref="C26:I26" si="6">C27</f>
        <v>2</v>
      </c>
      <c r="D26" s="3">
        <f t="shared" si="6"/>
        <v>50</v>
      </c>
      <c r="E26" s="3">
        <f t="shared" si="6"/>
        <v>31</v>
      </c>
      <c r="F26" s="3">
        <f t="shared" si="6"/>
        <v>2</v>
      </c>
      <c r="G26" s="3">
        <f t="shared" si="6"/>
        <v>775</v>
      </c>
      <c r="H26" s="3">
        <f t="shared" si="6"/>
        <v>31</v>
      </c>
      <c r="I26" s="3">
        <f t="shared" si="6"/>
        <v>744</v>
      </c>
      <c r="J26" s="12"/>
      <c r="K26" s="13"/>
      <c r="M26" s="49">
        <f>'1'!H26+'2'!H26+'3'!H26+'4'!H26+'5'!H26+'6'!H26+'7'!H26+'8'!H26+'9'!H26+'10'!H26+'11'!H26+'12'!H26</f>
        <v>362</v>
      </c>
      <c r="N26" s="49">
        <f>'1'!I26+'2'!I26+'3'!I26+'4'!I26+'5'!I26+'6'!I26+'7'!I26+'8'!I26+'9'!I26+'10'!I26+'11'!I26+'12'!I26</f>
        <v>8696</v>
      </c>
    </row>
    <row r="27" spans="1:16" s="21" customFormat="1" ht="15.75">
      <c r="A27" s="6">
        <v>1</v>
      </c>
      <c r="B27" s="7" t="s">
        <v>16</v>
      </c>
      <c r="C27" s="8">
        <v>2</v>
      </c>
      <c r="D27" s="8">
        <v>50</v>
      </c>
      <c r="E27" s="8">
        <f t="shared" si="1"/>
        <v>31</v>
      </c>
      <c r="F27" s="8">
        <v>2</v>
      </c>
      <c r="G27" s="8">
        <f>'[12]01'!I27+'[12]02'!I27+'[12]03'!I27+'[12]04'!I27+'[12]05'!I27+'[12]06'!I27+'[12]07'!I27+'[12]08'!I27+'[12]09'!I27+'[12]10'!I27+'[12]11'!I27+'[12]12'!I27+'[12]13'!I27+'[12]14'!I27+'[12]15'!I27+'[12]16'!I27+'[12]17'!I27+'[12]18'!I27+'[12]19'!I27+'[12]20'!I27+'[12]21'!I27+'[12]22'!I27+'[12]23'!I27+'[12]24'!I27+'[12]25'!I27+'[12]26'!I27+'[12]27'!I27+'[12]28'!I27+'[12]29'!I27+'[12]30'!I27+'[12]31'!I27</f>
        <v>775</v>
      </c>
      <c r="H27" s="8">
        <f>'[12]01'!E27+'[12]02'!E27+'[12]03'!E27+'[12]04'!E27+'[12]05'!E27+'[12]06'!E27+'[12]07'!E27+'[12]08'!E27+'[12]09'!E27+'[12]10'!E27+'[12]11'!E27+'[12]12'!E27+'[12]13'!E27+'[12]14'!E27+'[12]15'!E27+'[12]16'!E27+'[12]17'!E27+'[12]18'!E27+'[12]19'!E27+'[12]20'!E27+'[12]21'!E27+'[12]22'!E27+'[12]23'!E27+'[12]24'!E27+'[12]25'!E27+'[12]26'!E27+'[12]27'!E27+'[12]28'!E27+'[12]29'!E27+'[12]30'!E27+'[12]31'!E27</f>
        <v>31</v>
      </c>
      <c r="I27" s="8">
        <f>'[12]01'!H27+'[12]02'!H27+'[12]03'!H27+'[12]04'!H27+'[12]05'!H27+'[12]06'!H27+'[12]07'!H27+'[12]08'!H27+'[12]09'!H27+'[12]10'!H27+'[12]11'!H27+'[12]12'!H27+'[12]13'!H27+'[12]14'!H27+'[12]15'!H27+'[12]16'!H27+'[12]17'!H27+'[12]18'!H27+'[12]19'!H27+'[12]20'!H27+'[12]21'!H27+'[12]22'!H27+'[12]23'!H27+'[12]24'!H27+'[12]25'!H27+'[12]26'!H27+'[12]27'!H27+'[12]28'!H27+'[12]29'!H27+'[12]30'!H27+'[12]31'!H27</f>
        <v>744</v>
      </c>
      <c r="J27" s="9">
        <f t="shared" si="2"/>
        <v>100</v>
      </c>
      <c r="K27" s="10">
        <v>1</v>
      </c>
      <c r="M27" s="49">
        <f>'1'!H27+'2'!H27+'3'!H27+'4'!H27+'5'!H27+'6'!H27+'7'!H27+'8'!H27+'9'!H27+'10'!H27+'11'!H27+'12'!H27</f>
        <v>362</v>
      </c>
      <c r="N27" s="49">
        <f>'1'!I27+'2'!I27+'3'!I27+'4'!I27+'5'!I27+'6'!I27+'7'!I27+'8'!I27+'9'!I27+'10'!I27+'11'!I27+'12'!I27</f>
        <v>8696</v>
      </c>
    </row>
    <row r="28" spans="1:16" s="21" customFormat="1" ht="15.75">
      <c r="A28" s="1" t="s">
        <v>19</v>
      </c>
      <c r="B28" s="11" t="s">
        <v>20</v>
      </c>
      <c r="C28" s="3">
        <f>SUM(C29:C31)</f>
        <v>35</v>
      </c>
      <c r="D28" s="3">
        <f t="shared" ref="D28:I28" si="7">SUM(D29:D31)</f>
        <v>759</v>
      </c>
      <c r="E28" s="3">
        <f t="shared" si="7"/>
        <v>899</v>
      </c>
      <c r="F28" s="3">
        <f t="shared" si="7"/>
        <v>31</v>
      </c>
      <c r="G28" s="3">
        <f t="shared" si="7"/>
        <v>19432</v>
      </c>
      <c r="H28" s="3">
        <f t="shared" si="7"/>
        <v>1093</v>
      </c>
      <c r="I28" s="3">
        <f t="shared" si="7"/>
        <v>18339</v>
      </c>
      <c r="J28" s="12"/>
      <c r="K28" s="5"/>
      <c r="M28" s="49">
        <f>'1'!H28+'2'!H28+'3'!H28+'4'!H28+'5'!H28+'6'!H28+'7'!H28+'8'!H28+'9'!H28+'10'!H28+'11'!H28+'12'!H28</f>
        <v>10610</v>
      </c>
      <c r="N28" s="49">
        <f>'1'!I28+'2'!I28+'3'!I28+'4'!I28+'5'!I28+'6'!I28+'7'!I28+'8'!I28+'9'!I28+'10'!I28+'11'!I28+'12'!I28</f>
        <v>185557</v>
      </c>
    </row>
    <row r="29" spans="1:16" s="21" customFormat="1" ht="15.75">
      <c r="A29" s="6">
        <v>1</v>
      </c>
      <c r="B29" s="7" t="s">
        <v>2</v>
      </c>
      <c r="C29" s="8">
        <v>10</v>
      </c>
      <c r="D29" s="8">
        <v>254</v>
      </c>
      <c r="E29" s="8">
        <f t="shared" si="1"/>
        <v>62</v>
      </c>
      <c r="F29" s="8">
        <v>9</v>
      </c>
      <c r="G29" s="8">
        <f>'[12]01'!I29+'[12]02'!I29+'[12]03'!I29+'[12]04'!I29+'[12]05'!I29+'[12]06'!I29+'[12]07'!I29+'[12]08'!I29+'[12]09'!I29+'[12]10'!I29+'[12]11'!I29+'[12]12'!I29+'[12]13'!I29+'[12]14'!I29+'[12]15'!I29+'[12]16'!I29+'[12]17'!I29+'[12]18'!I29+'[12]19'!I29+'[12]20'!I29+'[12]21'!I29+'[12]22'!I29+'[12]23'!I29+'[12]24'!I29+'[12]25'!I29+'[12]26'!I29+'[12]27'!I29+'[12]28'!I29+'[12]29'!I29+'[12]30'!I29+'[12]31'!I29</f>
        <v>2020</v>
      </c>
      <c r="H29" s="8">
        <f>'[12]01'!E29+'[12]02'!E29+'[12]03'!E29+'[12]04'!E29+'[12]05'!E29+'[12]06'!E29+'[12]07'!E29+'[12]08'!E29+'[12]09'!E29+'[12]10'!E29+'[12]11'!E29+'[12]12'!E29+'[12]13'!E29+'[12]14'!E29+'[12]15'!E29+'[12]16'!E29+'[12]17'!E29+'[12]18'!E29+'[12]19'!E29+'[12]20'!E29+'[12]21'!E29+'[12]22'!E29+'[12]23'!E29+'[12]24'!E29+'[12]25'!E29+'[12]26'!E29+'[12]27'!E29+'[12]28'!E29+'[12]29'!E29+'[12]30'!E29+'[12]31'!E29</f>
        <v>76</v>
      </c>
      <c r="I29" s="8">
        <f>'[12]01'!H29+'[12]02'!H29+'[12]03'!H29+'[12]04'!H29+'[12]05'!H29+'[12]06'!H29+'[12]07'!H29+'[12]08'!H29+'[12]09'!H29+'[12]10'!H29+'[12]11'!H29+'[12]12'!H29+'[12]13'!H29+'[12]14'!H29+'[12]15'!H29+'[12]16'!H29+'[12]17'!H29+'[12]18'!H29+'[12]19'!H29+'[12]20'!H29+'[12]21'!H29+'[12]22'!H29+'[12]23'!H29+'[12]24'!H29+'[12]25'!H29+'[12]26'!H29+'[12]27'!H29+'[12]28'!H29+'[12]29'!H29+'[12]30'!H29+'[12]31'!H29</f>
        <v>1944</v>
      </c>
      <c r="J29" s="9">
        <f>H29/E29%</f>
        <v>122.58064516129032</v>
      </c>
      <c r="K29" s="10">
        <v>2</v>
      </c>
      <c r="M29" s="49">
        <f>'1'!H29+'2'!H29+'3'!H29+'4'!H29+'5'!H29+'6'!H29+'7'!H29+'8'!H29+'9'!H29+'10'!H29+'11'!H29+'12'!H29</f>
        <v>1265</v>
      </c>
      <c r="N29" s="49">
        <f>'1'!I29+'2'!I29+'3'!I29+'4'!I29+'5'!I29+'6'!I29+'7'!I29+'8'!I29+'9'!I29+'10'!I29+'11'!I29+'12'!I29</f>
        <v>31020</v>
      </c>
    </row>
    <row r="30" spans="1:16" s="21" customFormat="1" ht="15.75">
      <c r="A30" s="6">
        <v>2</v>
      </c>
      <c r="B30" s="7" t="s">
        <v>21</v>
      </c>
      <c r="C30" s="8">
        <v>13</v>
      </c>
      <c r="D30" s="8">
        <v>313</v>
      </c>
      <c r="E30" s="8">
        <f t="shared" si="1"/>
        <v>93</v>
      </c>
      <c r="F30" s="8">
        <v>10</v>
      </c>
      <c r="G30" s="8">
        <f>'[12]01'!I30+'[12]02'!I30+'[12]03'!I30+'[12]04'!I30+'[12]05'!I30+'[12]06'!I30+'[12]07'!I30+'[12]08'!I30+'[12]09'!I30+'[12]10'!I30+'[12]11'!I30+'[12]12'!I30+'[12]13'!I30+'[12]14'!I30+'[12]15'!I30+'[12]16'!I30+'[12]17'!I30+'[12]18'!I30+'[12]19'!I30+'[12]20'!I30+'[12]21'!I30+'[12]22'!I30+'[12]23'!I30+'[12]24'!I30+'[12]25'!I30+'[12]26'!I30+'[12]27'!I30+'[12]28'!I30+'[12]29'!I30+'[12]30'!I30+'[12]31'!I30-16</f>
        <v>3092</v>
      </c>
      <c r="H30" s="8">
        <f>'[12]01'!E30+'[12]02'!E30+'[12]03'!E30+'[12]04'!E30+'[12]05'!E30+'[12]06'!E30+'[12]07'!E30+'[12]08'!E30+'[12]09'!E30+'[12]10'!E30+'[12]11'!E30+'[12]12'!E30+'[12]13'!E30+'[12]14'!E30+'[12]15'!E30+'[12]16'!E30+'[12]17'!E30+'[12]18'!E30+'[12]19'!E30+'[12]20'!E30+'[12]21'!E30+'[12]22'!E30+'[12]23'!E30+'[12]24'!E30+'[12]25'!E30+'[12]26'!E30+'[12]27'!E30+'[12]28'!E30+'[12]29'!E30+'[12]30'!E30+'[12]31'!E30-1</f>
        <v>122</v>
      </c>
      <c r="I30" s="8">
        <f>'[12]01'!H30+'[12]02'!H30+'[12]03'!H30+'[12]04'!H30+'[12]05'!H30+'[12]06'!H30+'[12]07'!H30+'[12]08'!H30+'[12]09'!H30+'[12]10'!H30+'[12]11'!H30+'[12]12'!H30+'[12]13'!H30+'[12]14'!H30+'[12]15'!H30+'[12]16'!H30+'[12]17'!H30+'[12]18'!H30+'[12]19'!H30+'[12]20'!H30+'[12]21'!H30+'[12]22'!H30+'[12]23'!H30+'[12]24'!H30+'[12]25'!H30+'[12]26'!H30+'[12]27'!H30+'[12]28'!H30+'[12]29'!H30+'[12]30'!H30+'[12]31'!H30-15</f>
        <v>2970</v>
      </c>
      <c r="J30" s="9">
        <f t="shared" si="2"/>
        <v>131.18279569892474</v>
      </c>
      <c r="K30" s="10">
        <v>3</v>
      </c>
      <c r="M30" s="49">
        <f>'1'!H30+'2'!H30+'3'!H30+'4'!H30+'5'!H30+'6'!H30+'7'!H30+'8'!H30+'9'!H30+'10'!H30+'11'!H30+'12'!H30</f>
        <v>1740</v>
      </c>
      <c r="N30" s="49">
        <f>'1'!I30+'2'!I30+'3'!I30+'4'!I30+'5'!I30+'6'!I30+'7'!I30+'8'!I30+'9'!I30+'10'!I30+'11'!I30+'12'!I30</f>
        <v>40462</v>
      </c>
    </row>
    <row r="31" spans="1:16" s="21" customFormat="1" ht="15.75">
      <c r="A31" s="6">
        <v>3</v>
      </c>
      <c r="B31" s="7" t="s">
        <v>11</v>
      </c>
      <c r="C31" s="8">
        <v>12</v>
      </c>
      <c r="D31" s="8">
        <v>192</v>
      </c>
      <c r="E31" s="8">
        <f t="shared" si="1"/>
        <v>744</v>
      </c>
      <c r="F31" s="8">
        <v>12</v>
      </c>
      <c r="G31" s="8">
        <f>'[12]01'!I32+'[12]02'!I32+'[12]03'!I32+'[12]04'!I32+'[12]05'!I32+'[12]06'!I32+'[12]07'!I32+'[12]08'!I32+'[12]09'!I32+'[12]10'!I32+'[12]11'!I32+'[12]12'!I32+'[12]13'!I32+'[12]14'!I32+'[12]15'!I32+'[12]16'!I32+'[12]17'!I32+'[12]18'!I32+'[12]19'!I32+'[12]20'!I32+'[12]21'!I32+'[12]22'!I32+'[12]23'!I32+'[12]24'!I32+'[12]25'!I32+'[12]26'!I32+'[12]27'!I32+'[12]28'!I32+'[12]29'!I32+'[12]30'!I32+'[12]31'!I32</f>
        <v>14320</v>
      </c>
      <c r="H31" s="8">
        <f>'[12]01'!E32+'[12]02'!E32+'[12]03'!E32+'[12]04'!E32+'[12]05'!E32+'[12]06'!E32+'[12]07'!E32+'[12]08'!E32+'[12]09'!E32+'[12]10'!E32+'[12]11'!E32+'[12]12'!E32+'[12]13'!E32+'[12]14'!E32+'[12]15'!E32+'[12]16'!E32+'[12]17'!E32+'[12]18'!E32+'[12]19'!E32+'[12]20'!E32+'[12]21'!E32+'[12]22'!E32+'[12]23'!E32+'[12]24'!E32+'[12]25'!E32+'[12]26'!E32+'[12]27'!E32+'[12]28'!E32+'[12]29'!E32+'[12]30'!E32+'[12]31'!E32</f>
        <v>895</v>
      </c>
      <c r="I31" s="8">
        <f>'[12]01'!H32+'[12]02'!H32+'[12]03'!H32+'[12]04'!H32+'[12]05'!H32+'[12]06'!H32+'[12]07'!H32+'[12]08'!H32+'[12]09'!H32+'[12]10'!H32+'[12]11'!H32+'[12]12'!H32+'[12]13'!H32+'[12]14'!H32+'[12]15'!H32+'[12]16'!H32+'[12]17'!H32+'[12]18'!H32+'[12]19'!H32+'[12]20'!H32+'[12]21'!H32+'[12]22'!H32+'[12]23'!H32+'[12]24'!H32+'[12]25'!H32+'[12]26'!H32+'[12]27'!H32+'[12]28'!H32+'[12]29'!H32+'[12]30'!H32+'[12]31'!H32</f>
        <v>13425</v>
      </c>
      <c r="J31" s="9">
        <f t="shared" si="2"/>
        <v>120.29569892473117</v>
      </c>
      <c r="K31" s="10">
        <v>24</v>
      </c>
      <c r="M31" s="49">
        <f>'1'!H31+'2'!H31+'3'!H31+'4'!H31+'5'!H31+'6'!H31+'7'!H31+'8'!H31+'9'!H31+'10'!H31+'11'!H31+'12'!H31</f>
        <v>7605</v>
      </c>
      <c r="N31" s="49">
        <f>'1'!I31+'2'!I31+'3'!I31+'4'!I31+'5'!I31+'6'!I31+'7'!I31+'8'!I31+'9'!I31+'10'!I31+'11'!I31+'12'!I31</f>
        <v>114075</v>
      </c>
    </row>
    <row r="32" spans="1:16" s="21" customFormat="1" ht="12.95" customHeight="1">
      <c r="A32" s="1" t="s">
        <v>22</v>
      </c>
      <c r="B32" s="11" t="s">
        <v>23</v>
      </c>
      <c r="C32" s="3">
        <f>SUM(C33:C35)</f>
        <v>33</v>
      </c>
      <c r="D32" s="3">
        <f>SUM(D33:D35)</f>
        <v>888</v>
      </c>
      <c r="E32" s="3">
        <f>SUM(E33:E35)</f>
        <v>403</v>
      </c>
      <c r="F32" s="3">
        <f t="shared" ref="F32" si="8">SUM(F33:F35)</f>
        <v>30</v>
      </c>
      <c r="G32" s="3">
        <f>SUM(G33:G35)</f>
        <v>12516</v>
      </c>
      <c r="H32" s="3">
        <f>SUM(H33:H35)</f>
        <v>482</v>
      </c>
      <c r="I32" s="3">
        <f>SUM(I33:I35)</f>
        <v>12031</v>
      </c>
      <c r="J32" s="12"/>
      <c r="K32" s="5"/>
      <c r="L32" s="49">
        <f>'1'!G32+'2'!G32+'3'!G32+'4'!G32+'5'!G32+'6'!G32+'7'!G32+'8'!G32+'9'!G32+'10'!G32+'11'!G32+'12'!G32</f>
        <v>152710</v>
      </c>
      <c r="M32" s="49">
        <f>'1'!H32+'2'!H32+'3'!H32+'4'!H32+'5'!H32+'6'!H32+'7'!H32+'8'!H32+'9'!H32+'10'!H32+'11'!H32+'12'!H32</f>
        <v>5557</v>
      </c>
      <c r="N32" s="49">
        <f>'1'!I32+'2'!I32+'3'!I32+'4'!I32+'5'!I32+'6'!I32+'7'!I32+'8'!I32+'9'!I32+'10'!I32+'11'!I32+'12'!I32</f>
        <v>146645</v>
      </c>
      <c r="P32" s="21">
        <f>N32/L32</f>
        <v>0.9602841988081986</v>
      </c>
    </row>
    <row r="33" spans="1:20" s="21" customFormat="1" ht="12.95" customHeight="1">
      <c r="A33" s="6">
        <v>1</v>
      </c>
      <c r="B33" s="7" t="s">
        <v>2</v>
      </c>
      <c r="C33" s="8">
        <v>16</v>
      </c>
      <c r="D33" s="8">
        <v>421</v>
      </c>
      <c r="E33" s="8">
        <f t="shared" si="1"/>
        <v>186</v>
      </c>
      <c r="F33" s="8">
        <v>15</v>
      </c>
      <c r="G33" s="8">
        <f>'[12]01'!I34+'[12]02'!I34+'[12]03'!I34+'[12]04'!I34+'[12]05'!I34+'[12]06'!I34+'[12]07'!I34+'[12]08'!I34+'[12]09'!I34+'[12]10'!I34+'[12]11'!I34+'[12]12'!I34+'[12]13'!I34+'[12]14'!I34+'[12]15'!I34+'[12]16'!I34+'[12]17'!I34+'[12]18'!I34+'[12]19'!I34+'[12]20'!I34+'[12]21'!I34+'[12]22'!I34+'[12]23'!I34+'[12]24'!I34+'[12]25'!I34+'[12]26'!I34+'[12]27'!I34+'[12]28'!I34+'[12]29'!I34+'[12]30'!I34+'[12]31'!I34</f>
        <v>4935</v>
      </c>
      <c r="H33" s="8">
        <f>'[12]01'!E34+'[12]02'!E34+'[12]03'!E34+'[12]04'!E34+'[12]05'!E34+'[12]06'!E34+'[12]07'!E34+'[12]08'!E34+'[12]09'!E34+'[12]10'!E34+'[12]11'!E34+'[12]12'!E34+'[12]13'!E34+'[12]14'!E34+'[12]15'!E34+'[12]16'!E34+'[12]17'!E34+'[12]18'!E34+'[12]19'!E34+'[12]20'!E34+'[12]21'!E34+'[12]22'!E34+'[12]23'!E34+'[12]24'!E34+'[12]25'!E34+'[12]26'!E34+'[12]27'!E34+'[12]28'!E34+'[12]29'!E34+'[12]30'!E34+'[12]31'!E34</f>
        <v>189</v>
      </c>
      <c r="I33" s="8">
        <f>'[12]01'!H34+'[12]02'!H34+'[12]03'!H34+'[12]04'!H34+'[12]05'!H34+'[12]06'!H34+'[12]07'!H34+'[12]08'!H34+'[12]09'!H34+'[12]10'!H34+'[12]11'!H34+'[12]12'!H34+'[12]13'!H34+'[12]14'!H34+'[12]15'!H34+'[12]16'!H34+'[12]17'!H34+'[12]18'!H34+'[12]19'!H34+'[12]20'!H34+'[12]21'!H34+'[12]22'!H34+'[12]23'!H34+'[12]24'!H34+'[12]25'!H34+'[12]26'!H34+'[12]27'!H34+'[12]28'!H34+'[12]29'!H34+'[12]30'!H34+'[12]31'!H34</f>
        <v>4746</v>
      </c>
      <c r="J33" s="9">
        <f t="shared" si="2"/>
        <v>101.61290322580645</v>
      </c>
      <c r="K33" s="10">
        <v>6</v>
      </c>
      <c r="L33" s="49">
        <f>'1'!G33+'2'!G33+'3'!G33+'4'!G33+'5'!G33+'6'!G33+'7'!G33+'8'!G33+'9'!G33+'10'!G33+'11'!G33+'12'!G33</f>
        <v>61296</v>
      </c>
      <c r="M33" s="49">
        <f>'1'!H33+'2'!H33+'3'!H33+'4'!H33+'5'!H33+'6'!H33+'7'!H33+'8'!H33+'9'!H33+'10'!H33+'11'!H33+'12'!H33</f>
        <v>2262</v>
      </c>
      <c r="N33" s="49">
        <f>'1'!I33+'2'!I33+'3'!I33+'4'!I33+'5'!I33+'6'!I33+'7'!I33+'8'!I33+'9'!I33+'10'!I33+'11'!I33+'12'!I33</f>
        <v>58931</v>
      </c>
      <c r="P33" s="21">
        <f t="shared" ref="P33:P38" si="9">N33/L33</f>
        <v>0.96141673192377974</v>
      </c>
      <c r="R33" s="21" t="s">
        <v>90</v>
      </c>
    </row>
    <row r="34" spans="1:20" s="21" customFormat="1" ht="12.95" customHeight="1">
      <c r="A34" s="6">
        <v>2</v>
      </c>
      <c r="B34" s="7" t="s">
        <v>24</v>
      </c>
      <c r="C34" s="8">
        <v>15</v>
      </c>
      <c r="D34" s="8">
        <v>403</v>
      </c>
      <c r="E34" s="8">
        <f t="shared" si="1"/>
        <v>155</v>
      </c>
      <c r="F34" s="8">
        <v>13</v>
      </c>
      <c r="G34" s="8">
        <f>'[12]01'!I35+'[12]02'!I35+'[12]03'!I35+'[12]04'!I35+'[12]05'!I35+'[12]06'!I35+'[12]07'!I35+'[12]08'!I35+'[12]09'!I35+'[12]10'!I35+'[12]11'!I35+'[12]12'!I35+'[12]13'!I35+'[12]14'!I35+'[12]15'!I35+'[12]16'!I35+'[12]17'!I35+'[12]18'!I35+'[12]19'!I35+'[12]20'!I35+'[12]21'!I35+'[12]22'!I35+'[12]23'!I35+'[12]24'!I35+'[12]25'!I35+'[12]26'!I35+'[12]27'!I35+'[12]28'!I35+'[12]29'!I35+'[12]30'!I35+'[12]31'!I35</f>
        <v>5847</v>
      </c>
      <c r="H34" s="8">
        <f>'[12]01'!E35+'[12]02'!E35+'[12]03'!E35+'[12]04'!E35+'[12]05'!E35+'[12]06'!E35+'[12]07'!E35+'[12]08'!E35+'[12]09'!E35+'[12]10'!E35+'[12]11'!E35+'[12]12'!E35+'[12]13'!E35+'[12]14'!E35+'[12]15'!E35+'[12]16'!E35+'[12]17'!E35+'[12]18'!E35+'[12]19'!E35+'[12]20'!E35+'[12]21'!E35+'[12]22'!E35+'[12]23'!E35+'[12]24'!E35+'[12]25'!E35+'[12]26'!E35+'[12]27'!E35+'[12]28'!E35+'[12]29'!E35+'[12]30'!E35+'[12]31'!E35</f>
        <v>223</v>
      </c>
      <c r="I34" s="8">
        <f>'[12]01'!H35+'[12]02'!H35+'[12]03'!H35+'[12]04'!H35+'[12]05'!H35+'[12]06'!H35+'[12]07'!H35+'[12]08'!H35+'[12]09'!H35+'[12]10'!H35+'[12]11'!H35+'[12]12'!H35+'[12]13'!H35+'[12]14'!H35+'[12]15'!H35+'[12]16'!H35+'[12]17'!H35+'[12]18'!H35+'[12]19'!H35+'[12]20'!H35+'[12]21'!H35+'[12]22'!H35+'[12]23'!H35+'[12]24'!H35+'[12]25'!H35+'[12]26'!H35+'[12]27'!H35+'[12]28'!H35+'[12]29'!H35+'[12]30'!H35+'[12]31'!H35</f>
        <v>5624</v>
      </c>
      <c r="J34" s="9">
        <f t="shared" si="2"/>
        <v>143.87096774193549</v>
      </c>
      <c r="K34" s="10">
        <v>5</v>
      </c>
      <c r="L34" s="49">
        <f>'1'!G34+'2'!G34+'3'!G34+'4'!G34+'5'!G34+'6'!G34+'7'!G34+'8'!G34+'9'!G34+'10'!G34+'11'!G34+'12'!G34</f>
        <v>69436</v>
      </c>
      <c r="M34" s="49">
        <f>'1'!H34+'2'!H34+'3'!H34+'4'!H34+'5'!H34+'6'!H34+'7'!H34+'8'!H34+'9'!H34+'10'!H34+'11'!H34+'12'!H34</f>
        <v>2597</v>
      </c>
      <c r="N34" s="49">
        <f>'1'!I34+'2'!I34+'3'!I34+'4'!I34+'5'!I34+'6'!I34+'7'!I34+'8'!I34+'9'!I34+'10'!I34+'11'!I34+'12'!I34</f>
        <v>66774</v>
      </c>
      <c r="P34" s="21">
        <f t="shared" si="9"/>
        <v>0.96166253816464087</v>
      </c>
    </row>
    <row r="35" spans="1:20" s="21" customFormat="1" ht="12.95" customHeight="1">
      <c r="A35" s="6">
        <v>3</v>
      </c>
      <c r="B35" s="7" t="s">
        <v>25</v>
      </c>
      <c r="C35" s="8">
        <v>2</v>
      </c>
      <c r="D35" s="8">
        <v>64</v>
      </c>
      <c r="E35" s="8">
        <f t="shared" si="1"/>
        <v>62</v>
      </c>
      <c r="F35" s="8">
        <v>2</v>
      </c>
      <c r="G35" s="8">
        <f>'[12]01'!I36+'[12]02'!I36+'[12]03'!I36+'[12]04'!I36+'[12]05'!I36+'[12]06'!I36+'[12]07'!I36+'[12]08'!I36+'[12]09'!I36+'[12]10'!I36+'[12]11'!I36+'[12]12'!I36+'[12]13'!I36+'[12]14'!I36+'[12]15'!I36+'[12]16'!I36+'[12]17'!I36+'[12]18'!I36+'[12]19'!I36+'[12]20'!I36+'[12]21'!I36+'[12]22'!I36+'[12]23'!I36+'[12]24'!I36+'[12]25'!I36+'[12]26'!I36+'[12]27'!I36+'[12]28'!I36+'[12]29'!I36+'[12]30'!I36+'[12]31'!I36</f>
        <v>1734</v>
      </c>
      <c r="H35" s="8">
        <f>'[12]01'!E36+'[12]02'!E36+'[12]03'!E36+'[12]04'!E36+'[12]05'!E36+'[12]06'!E36+'[12]07'!E36+'[12]08'!E36+'[12]09'!E36+'[12]10'!E36+'[12]11'!E36+'[12]12'!E36+'[12]13'!E36+'[12]14'!E36+'[12]15'!E36+'[12]16'!E36+'[12]17'!E36+'[12]18'!E36+'[12]19'!E36+'[12]20'!E36+'[12]21'!E36+'[12]22'!E36+'[12]23'!E36+'[12]24'!E36+'[12]25'!E36+'[12]26'!E36+'[12]27'!E36+'[12]28'!E36+'[12]29'!E36+'[12]30'!E36+'[12]31'!E36</f>
        <v>70</v>
      </c>
      <c r="I35" s="8">
        <f>'[12]01'!H36+'[12]02'!H36+'[12]03'!H36+'[12]04'!H36+'[12]05'!H36+'[12]06'!H36+'[12]07'!H36+'[12]08'!H36+'[12]09'!H36+'[12]10'!H36+'[12]11'!H36+'[12]12'!H36+'[12]13'!H36+'[12]14'!H36+'[12]15'!H36+'[12]16'!H36+'[12]17'!H36+'[12]18'!H36+'[12]19'!H36+'[12]20'!H36+'[12]21'!H36+'[12]22'!H36+'[12]23'!H36+'[12]24'!H36+'[12]25'!H36+'[12]26'!H36+'[12]27'!H36+'[12]28'!H36+'[12]29'!H36+'[12]30'!H36+'[12]31'!H36</f>
        <v>1661</v>
      </c>
      <c r="J35" s="9">
        <f t="shared" si="2"/>
        <v>112.90322580645162</v>
      </c>
      <c r="K35" s="10">
        <v>2</v>
      </c>
      <c r="L35" s="49">
        <f>'1'!G35+'2'!G35+'3'!G35+'4'!G35+'5'!G35+'6'!G35+'7'!G35+'8'!G35+'9'!G35+'10'!G35+'11'!G35+'12'!G35</f>
        <v>21978</v>
      </c>
      <c r="M35" s="49">
        <f>'1'!H35+'2'!H35+'3'!H35+'4'!H35+'5'!H35+'6'!H35+'7'!H35+'8'!H35+'9'!H35+'10'!H35+'11'!H35+'12'!H35</f>
        <v>698</v>
      </c>
      <c r="N35" s="49">
        <f>'1'!I35+'2'!I35+'3'!I35+'4'!I35+'5'!I35+'6'!I35+'7'!I35+'8'!I35+'9'!I35+'10'!I35+'11'!I35+'12'!I35</f>
        <v>20940</v>
      </c>
      <c r="P35" s="21">
        <f t="shared" si="9"/>
        <v>0.95277095277095281</v>
      </c>
    </row>
    <row r="36" spans="1:20" s="21" customFormat="1" ht="12.95" customHeight="1">
      <c r="A36" s="1" t="s">
        <v>26</v>
      </c>
      <c r="B36" s="11" t="s">
        <v>27</v>
      </c>
      <c r="C36" s="3">
        <f t="shared" ref="C36:I36" si="10">C37</f>
        <v>16</v>
      </c>
      <c r="D36" s="3">
        <f t="shared" si="10"/>
        <v>269</v>
      </c>
      <c r="E36" s="3">
        <f t="shared" si="10"/>
        <v>713</v>
      </c>
      <c r="F36" s="3">
        <f t="shared" si="10"/>
        <v>16</v>
      </c>
      <c r="G36" s="3">
        <f t="shared" si="10"/>
        <v>12588</v>
      </c>
      <c r="H36" s="3">
        <f t="shared" si="10"/>
        <v>764</v>
      </c>
      <c r="I36" s="3">
        <f t="shared" si="10"/>
        <v>11824</v>
      </c>
      <c r="J36" s="12"/>
      <c r="K36" s="5"/>
      <c r="L36" s="49"/>
      <c r="M36" s="49"/>
      <c r="N36" s="49"/>
      <c r="T36" s="21" t="s">
        <v>90</v>
      </c>
    </row>
    <row r="37" spans="1:20" s="21" customFormat="1" ht="12.95" customHeight="1">
      <c r="A37" s="6">
        <v>1</v>
      </c>
      <c r="B37" s="7" t="s">
        <v>28</v>
      </c>
      <c r="C37" s="8">
        <v>16</v>
      </c>
      <c r="D37" s="8">
        <v>269</v>
      </c>
      <c r="E37" s="8">
        <f t="shared" si="1"/>
        <v>713</v>
      </c>
      <c r="F37" s="8">
        <v>16</v>
      </c>
      <c r="G37" s="8">
        <f>'[12]01'!I38+'[12]02'!I38+'[12]03'!I38+'[12]04'!I38+'[12]05'!I38+'[12]06'!I38+'[12]07'!I38+'[12]08'!I38+'[12]09'!I38+'[12]10'!I38+'[12]11'!I38+'[12]12'!I38+'[12]13'!I38+'[12]14'!I38+'[12]15'!I38+'[12]16'!I38+'[12]17'!I38+'[12]18'!I38+'[12]19'!I38+'[12]20'!I38+'[12]21'!I38+'[12]22'!I38+'[12]23'!I38+'[12]24'!I38+'[12]25'!I38+'[12]26'!I38+'[12]27'!I38+'[12]28'!I38+'[12]29'!I38+'[12]30'!I38+'[12]31'!I38</f>
        <v>12588</v>
      </c>
      <c r="H37" s="8">
        <f>'[12]01'!E38+'[12]02'!E38+'[12]03'!E38+'[12]04'!E38+'[12]05'!E38+'[12]06'!E38+'[12]07'!E38+'[12]08'!E38+'[12]09'!E38+'[12]10'!E38+'[12]11'!E38+'[12]12'!E38+'[12]13'!E38+'[12]14'!E38+'[12]15'!E38+'[12]16'!E38+'[12]17'!E38+'[12]18'!E38+'[12]19'!E38+'[12]20'!E38+'[12]21'!E38+'[12]22'!E38+'[12]23'!E38+'[12]24'!E38+'[12]25'!E38+'[12]26'!E38+'[12]27'!E38+'[12]28'!E38+'[12]29'!E38+'[12]30'!E38+'[12]31'!E38</f>
        <v>764</v>
      </c>
      <c r="I37" s="8">
        <f>'[12]01'!H38+'[12]02'!H38+'[12]03'!H38+'[12]04'!H38+'[12]05'!H38+'[12]06'!H38+'[12]07'!H38+'[12]08'!H38+'[12]09'!H38+'[12]10'!H38+'[12]11'!H38+'[12]12'!H38+'[12]13'!H38+'[12]14'!H38+'[12]15'!H38+'[12]16'!H38+'[12]17'!H38+'[12]18'!H38+'[12]19'!H38+'[12]20'!H38+'[12]21'!H38+'[12]22'!H38+'[12]23'!H38+'[12]24'!H38+'[12]25'!H38+'[12]26'!H38+'[12]27'!H38+'[12]28'!H38+'[12]29'!H38+'[12]30'!H38+'[12]31'!H38</f>
        <v>11824</v>
      </c>
      <c r="J37" s="9">
        <f t="shared" si="2"/>
        <v>107.15287517531557</v>
      </c>
      <c r="K37" s="10">
        <v>23</v>
      </c>
      <c r="L37" s="49">
        <f>'1'!G37+'2'!G37+'3'!G37+'4'!G37+'5'!G37+'6'!G37+'7'!G37+'8'!G37+'9'!G37+'10'!G37+'11'!G37+'12'!G37</f>
        <v>128608</v>
      </c>
      <c r="M37" s="49">
        <f>'1'!H37+'2'!H37+'3'!H37+'4'!H37+'5'!H37+'6'!H37+'7'!H37+'8'!H37+'9'!H37+'10'!H37+'11'!H37+'12'!H37</f>
        <v>7752</v>
      </c>
      <c r="N37" s="49">
        <f>'1'!I37+'2'!I37+'3'!I37+'4'!I37+'5'!I37+'6'!I37+'7'!I37+'8'!I37+'9'!I37+'10'!I37+'11'!I37+'12'!I37</f>
        <v>120856</v>
      </c>
      <c r="P37" s="21">
        <f t="shared" si="9"/>
        <v>0.93972381189350584</v>
      </c>
    </row>
    <row r="38" spans="1:20" s="21" customFormat="1" ht="12.95" customHeight="1">
      <c r="A38" s="1" t="s">
        <v>29</v>
      </c>
      <c r="B38" s="11" t="s">
        <v>30</v>
      </c>
      <c r="C38" s="3">
        <f>SUM(C39:C40)</f>
        <v>9</v>
      </c>
      <c r="D38" s="3">
        <f t="shared" ref="D38:I38" si="11">SUM(D39:D40)</f>
        <v>170</v>
      </c>
      <c r="E38" s="3">
        <f t="shared" si="11"/>
        <v>155</v>
      </c>
      <c r="F38" s="3">
        <f t="shared" si="11"/>
        <v>9</v>
      </c>
      <c r="G38" s="3">
        <f t="shared" si="11"/>
        <v>2616</v>
      </c>
      <c r="H38" s="3">
        <f t="shared" si="11"/>
        <v>144</v>
      </c>
      <c r="I38" s="3">
        <f t="shared" si="11"/>
        <v>2472</v>
      </c>
      <c r="J38" s="12"/>
      <c r="K38" s="5"/>
      <c r="L38" s="49">
        <f>L32+L37</f>
        <v>281318</v>
      </c>
      <c r="M38" s="49">
        <f t="shared" ref="M38:N38" si="12">M32+M37</f>
        <v>13309</v>
      </c>
      <c r="N38" s="49">
        <f t="shared" si="12"/>
        <v>267501</v>
      </c>
      <c r="P38" s="21">
        <f t="shared" si="9"/>
        <v>0.95088476386153753</v>
      </c>
    </row>
    <row r="39" spans="1:20" s="21" customFormat="1" ht="12.95" customHeight="1">
      <c r="A39" s="15">
        <v>1</v>
      </c>
      <c r="B39" s="16" t="s">
        <v>31</v>
      </c>
      <c r="C39" s="17">
        <v>3</v>
      </c>
      <c r="D39" s="17">
        <v>61</v>
      </c>
      <c r="E39" s="8">
        <f t="shared" si="1"/>
        <v>31</v>
      </c>
      <c r="F39" s="17">
        <v>3</v>
      </c>
      <c r="G39" s="8">
        <f>'[12]01'!I49+'[12]02'!I49+'[12]03'!I49+'[12]04'!I49+'[12]05'!I49+'[12]06'!I49+'[12]07'!I49+'[12]08'!I49+'[12]09'!I49+'[12]10'!I49+'[12]11'!I49+'[12]12'!I49+'[12]13'!I49+'[12]14'!I49+'[12]15'!I49+'[12]16'!I49+'[12]17'!I49+'[12]18'!I49+'[12]19'!I49+'[12]20'!I49+'[12]21'!I49+'[12]22'!I49+'[12]23'!I49+'[12]24'!I49+'[12]25'!I49+'[12]26'!I49+'[12]27'!I49+'[12]28'!I49+'[12]29'!I49+'[12]30'!I49+'[12]31'!I49</f>
        <v>557</v>
      </c>
      <c r="H39" s="8">
        <f>'[12]01'!E49+'[12]02'!E49+'[12]03'!E49+'[12]04'!E49+'[12]05'!E49+'[12]06'!E49+'[12]07'!E49+'[12]08'!E49+'[12]09'!E49+'[12]10'!E49+'[12]11'!E49+'[12]12'!E49+'[12]13'!E49+'[12]14'!E49+'[12]15'!E49+'[12]16'!E49+'[12]17'!E49+'[12]18'!E49+'[12]19'!E49+'[12]20'!E49+'[12]21'!E49+'[12]22'!E49+'[12]23'!E49+'[12]24'!E49+'[12]25'!E49+'[12]26'!E49+'[12]27'!E49+'[12]28'!E49+'[12]29'!E49+'[12]30'!E49+'[12]31'!E49</f>
        <v>34</v>
      </c>
      <c r="I39" s="8">
        <f>'[12]01'!H49+'[12]02'!H49+'[12]03'!H49+'[12]04'!H49+'[12]05'!H49+'[12]06'!H49+'[12]07'!H49+'[12]08'!H49+'[12]09'!H49+'[12]10'!H49+'[12]11'!H49+'[12]12'!H49+'[12]13'!H49+'[12]14'!H49+'[12]15'!H49+'[12]16'!H49+'[12]17'!H49+'[12]18'!H49+'[12]19'!H49+'[12]20'!H49+'[12]21'!H49+'[12]22'!H49+'[12]23'!H49+'[12]24'!H49+'[12]25'!H49+'[12]26'!H49+'[12]27'!H49+'[12]28'!H49+'[12]29'!H49+'[12]30'!H49+'[12]31'!H49</f>
        <v>523</v>
      </c>
      <c r="J39" s="18">
        <f t="shared" si="2"/>
        <v>109.6774193548387</v>
      </c>
      <c r="K39" s="19">
        <v>1</v>
      </c>
      <c r="L39" s="49"/>
      <c r="M39" s="49">
        <f>'1'!H39+'2'!H39+'3'!H39+'4'!H39+'5'!H39+'6'!H39+'7'!H39+'8'!H39+'9'!H39+'10'!H39+'11'!H39+'12'!H39</f>
        <v>370</v>
      </c>
      <c r="N39" s="49">
        <f>'1'!I39+'2'!I39+'3'!I39+'4'!I39+'5'!I39+'6'!I39+'7'!I39+'8'!I39+'9'!I39+'10'!I39+'11'!I39+'12'!I39</f>
        <v>6501</v>
      </c>
      <c r="P39" s="49"/>
    </row>
    <row r="40" spans="1:20" s="50" customFormat="1" ht="12.95" customHeight="1">
      <c r="A40" s="15">
        <v>2</v>
      </c>
      <c r="B40" s="16" t="s">
        <v>32</v>
      </c>
      <c r="C40" s="17">
        <v>6</v>
      </c>
      <c r="D40" s="17">
        <v>109</v>
      </c>
      <c r="E40" s="8">
        <f t="shared" si="1"/>
        <v>124</v>
      </c>
      <c r="F40" s="17">
        <v>6</v>
      </c>
      <c r="G40" s="8">
        <f>'[12]01'!I50+'[12]02'!I50+'[12]03'!I50+'[12]04'!I50+'[12]05'!I50+'[12]06'!I50+'[12]07'!I50+'[12]08'!I50+'[12]09'!I50+'[12]10'!I50+'[12]11'!I50+'[12]12'!I50+'[12]13'!I50+'[12]14'!I50+'[12]15'!I50+'[12]16'!I50+'[12]17'!I50+'[12]18'!I50+'[12]19'!I50+'[12]20'!I50+'[12]21'!I50+'[12]22'!I50+'[12]23'!I50+'[12]24'!I50+'[12]25'!I50+'[12]26'!I50+'[12]27'!I50+'[12]28'!I50+'[12]29'!I50+'[12]30'!I50+'[12]31'!I50</f>
        <v>2059</v>
      </c>
      <c r="H40" s="8">
        <f>'[12]01'!E50+'[12]02'!E50+'[12]03'!E50+'[12]04'!E50+'[12]05'!E50+'[12]06'!E50+'[12]07'!E50+'[12]08'!E50+'[12]09'!E50+'[12]10'!E50+'[12]11'!E50+'[12]12'!E50+'[12]13'!E50+'[12]14'!E50+'[12]15'!E50+'[12]16'!E50+'[12]17'!E50+'[12]18'!E50+'[12]19'!E50+'[12]20'!E50+'[12]21'!E50+'[12]22'!E50+'[12]23'!E50+'[12]24'!E50+'[12]25'!E50+'[12]26'!E50+'[12]27'!E50+'[12]28'!E50+'[12]29'!E50+'[12]30'!E50+'[12]31'!E50</f>
        <v>110</v>
      </c>
      <c r="I40" s="8">
        <f>'[12]01'!H50+'[12]02'!H50+'[12]03'!H50+'[12]04'!H50+'[12]05'!H50+'[12]06'!H50+'[12]07'!H50+'[12]08'!H50+'[12]09'!H50+'[12]10'!H50+'[12]11'!H50+'[12]12'!H50+'[12]13'!H50+'[12]14'!H50+'[12]15'!H50+'[12]16'!H50+'[12]17'!H50+'[12]18'!H50+'[12]19'!H50+'[12]20'!H50+'[12]21'!H50+'[12]22'!H50+'[12]23'!H50+'[12]24'!H50+'[12]25'!H50+'[12]26'!H50+'[12]27'!H50+'[12]28'!H50+'[12]29'!H50+'[12]30'!H50+'[12]31'!H50</f>
        <v>1949</v>
      </c>
      <c r="J40" s="18">
        <f t="shared" si="2"/>
        <v>88.709677419354833</v>
      </c>
      <c r="K40" s="19">
        <v>4</v>
      </c>
      <c r="L40" s="21"/>
      <c r="M40" s="49">
        <f>'1'!H40+'2'!H40+'3'!H40+'4'!H40+'5'!H40+'6'!H40+'7'!H40+'8'!H40+'9'!H40+'10'!H40+'11'!H40+'12'!H40</f>
        <v>1418</v>
      </c>
      <c r="N40" s="49">
        <f>'1'!I40+'2'!I40+'3'!I40+'4'!I40+'5'!I40+'6'!I40+'7'!I40+'8'!I40+'9'!I40+'10'!I40+'11'!I40+'12'!I40</f>
        <v>23406</v>
      </c>
    </row>
    <row r="41" spans="1:20" s="21" customFormat="1" ht="12.95" customHeight="1">
      <c r="A41" s="1" t="s">
        <v>43</v>
      </c>
      <c r="B41" s="11" t="s">
        <v>44</v>
      </c>
      <c r="C41" s="3">
        <f t="shared" ref="C41:I41" si="13">C42</f>
        <v>3</v>
      </c>
      <c r="D41" s="3">
        <f t="shared" si="13"/>
        <v>87</v>
      </c>
      <c r="E41" s="3">
        <f t="shared" si="13"/>
        <v>62</v>
      </c>
      <c r="F41" s="3">
        <f t="shared" si="13"/>
        <v>3</v>
      </c>
      <c r="G41" s="3">
        <f t="shared" si="13"/>
        <v>551</v>
      </c>
      <c r="H41" s="3">
        <f t="shared" si="13"/>
        <v>19</v>
      </c>
      <c r="I41" s="3">
        <f t="shared" si="13"/>
        <v>532</v>
      </c>
      <c r="J41" s="12"/>
      <c r="K41" s="5"/>
      <c r="M41" s="49">
        <f>'1'!H41+'2'!H41+'3'!H41+'4'!H41+'5'!H41+'6'!H41+'7'!H41+'8'!H41+'9'!H41+'10'!H41+'11'!H41+'12'!H41</f>
        <v>383</v>
      </c>
      <c r="N41" s="49">
        <f>'1'!I41+'2'!I41+'3'!I41+'4'!I41+'5'!I41+'6'!I41+'7'!I41+'8'!I41+'9'!I41+'10'!I41+'11'!I41+'12'!I41</f>
        <v>10724</v>
      </c>
      <c r="P41" s="49"/>
      <c r="S41" s="21" t="s">
        <v>90</v>
      </c>
    </row>
    <row r="42" spans="1:20" s="21" customFormat="1" ht="12.95" customHeight="1">
      <c r="A42" s="6">
        <v>1</v>
      </c>
      <c r="B42" s="7" t="s">
        <v>45</v>
      </c>
      <c r="C42" s="8">
        <v>3</v>
      </c>
      <c r="D42" s="8">
        <v>87</v>
      </c>
      <c r="E42" s="8">
        <f t="shared" si="1"/>
        <v>62</v>
      </c>
      <c r="F42" s="8">
        <v>3</v>
      </c>
      <c r="G42" s="8">
        <f>'[12]01'!I47+'[12]02'!I47+'[12]03'!I47+'[12]04'!I47+'[12]05'!I47+'[12]06'!I47+'[12]07'!I47+'[12]08'!I47+'[12]09'!I47+'[12]10'!I47+'[12]11'!I47+'[12]12'!I47+'[12]13'!I47+'[12]14'!I47+'[12]15'!I47+'[12]16'!I47+'[12]17'!I47+'[12]18'!I47+'[12]19'!I47+'[12]20'!I47+'[12]21'!I47+'[12]22'!I47+'[12]23'!I47+'[12]24'!I47+'[12]25'!I47+'[12]26'!I47+'[12]27'!I47+'[12]28'!I47+'[12]29'!I47+'[12]30'!I47+'[12]31'!I47</f>
        <v>551</v>
      </c>
      <c r="H42" s="8">
        <f>'[12]01'!E47+'[12]02'!E47+'[12]03'!E47+'[12]04'!E47+'[12]05'!E47+'[12]06'!E47+'[12]07'!E47+'[12]08'!E47+'[12]09'!E47+'[12]10'!E47+'[12]11'!E47+'[12]12'!E47+'[12]13'!E47+'[12]14'!E47+'[12]15'!E47+'[12]16'!E47+'[12]17'!E47+'[12]18'!E47+'[12]19'!E47+'[12]20'!E47+'[12]21'!E47+'[12]22'!E47+'[12]23'!E47+'[12]24'!E47+'[12]25'!E47+'[12]26'!E47+'[12]27'!E47+'[12]28'!E47+'[12]29'!E47+'[12]30'!E47+'[12]31'!E47</f>
        <v>19</v>
      </c>
      <c r="I42" s="8">
        <f>'[12]01'!H47+'[12]02'!H47+'[12]03'!H47+'[12]04'!H47+'[12]05'!H47+'[12]06'!H47+'[12]07'!H47+'[12]08'!H47+'[12]09'!H47+'[12]10'!H47+'[12]11'!H47+'[12]12'!H47+'[12]13'!H47+'[12]14'!H47+'[12]15'!H47+'[12]16'!H47+'[12]17'!H47+'[12]18'!H47+'[12]19'!H47+'[12]20'!H47+'[12]21'!H47+'[12]22'!H47+'[12]23'!H47+'[12]24'!H47+'[12]25'!H47+'[12]26'!H47+'[12]27'!H47+'[12]28'!H47+'[12]29'!H47+'[12]30'!H47+'[12]31'!H47</f>
        <v>532</v>
      </c>
      <c r="J42" s="9">
        <f t="shared" si="2"/>
        <v>30.64516129032258</v>
      </c>
      <c r="K42" s="10">
        <v>2</v>
      </c>
      <c r="M42" s="49">
        <f>'1'!H42+'2'!H42+'3'!H42+'4'!H42+'5'!H42+'6'!H42+'7'!H42+'8'!H42+'9'!H42+'10'!H42+'11'!H42+'12'!H42</f>
        <v>383</v>
      </c>
      <c r="N42" s="49">
        <f>'1'!I42+'2'!I42+'3'!I42+'4'!I42+'5'!I42+'6'!I42+'7'!I42+'8'!I42+'9'!I42+'10'!I42+'11'!I42+'12'!I42</f>
        <v>10724</v>
      </c>
      <c r="P42" s="49"/>
    </row>
    <row r="43" spans="1:20" s="21" customFormat="1" ht="12.95" customHeight="1">
      <c r="A43" s="1" t="s">
        <v>46</v>
      </c>
      <c r="B43" s="11" t="s">
        <v>47</v>
      </c>
      <c r="C43" s="3">
        <f>SUM(C44:C47)</f>
        <v>11</v>
      </c>
      <c r="D43" s="3">
        <f t="shared" ref="D43:I43" si="14">SUM(D44:D47)</f>
        <v>480</v>
      </c>
      <c r="E43" s="3">
        <f t="shared" si="14"/>
        <v>72</v>
      </c>
      <c r="F43" s="3">
        <f t="shared" si="14"/>
        <v>11</v>
      </c>
      <c r="G43" s="3">
        <f t="shared" si="14"/>
        <v>3746</v>
      </c>
      <c r="H43" s="3">
        <f t="shared" si="14"/>
        <v>87</v>
      </c>
      <c r="I43" s="3">
        <f t="shared" si="14"/>
        <v>3572</v>
      </c>
      <c r="J43" s="12"/>
      <c r="K43" s="5"/>
      <c r="L43" s="49">
        <f>D37+D35</f>
        <v>333</v>
      </c>
      <c r="M43" s="49">
        <f>'1'!H43+'2'!H43+'3'!H43+'4'!H43+'5'!H43+'6'!H43+'7'!H43+'8'!H43+'9'!H43+'10'!H43+'11'!H43+'12'!H43</f>
        <v>1115</v>
      </c>
      <c r="N43" s="49">
        <f>'1'!I43+'2'!I43+'3'!I43+'4'!I43+'5'!I43+'6'!I43+'7'!I43+'8'!I43+'9'!I43+'10'!I43+'11'!I43+'12'!I43</f>
        <v>45725</v>
      </c>
    </row>
    <row r="44" spans="1:20" s="21" customFormat="1" ht="12.95" customHeight="1">
      <c r="A44" s="6">
        <v>1</v>
      </c>
      <c r="B44" s="22" t="s">
        <v>48</v>
      </c>
      <c r="C44" s="8">
        <v>7</v>
      </c>
      <c r="D44" s="8">
        <v>310</v>
      </c>
      <c r="E44" s="8">
        <v>36</v>
      </c>
      <c r="F44" s="8">
        <v>7</v>
      </c>
      <c r="G44" s="17">
        <f>'[12]01'!I40+'[12]02'!I40+'[12]03'!I40+'[12]04'!I40+'[12]05'!I40+'[12]06'!I40+'[12]07'!I40+'[12]08'!I40+'[12]09'!I40+'[12]10'!I40+'[12]11'!I40+'[12]12'!I40+'[12]13'!I40+'[12]14'!I40+'[12]15'!I40+'[12]16'!I40+'[12]17'!I40+'[12]18'!I40+'[12]19'!I40+'[12]20'!I40+'[12]21'!I40+'[12]22'!I40+'[12]23'!I40+'[12]24'!I40+'[12]25'!I40+'[12]26'!I40+'[12]27'!I40+'[12]28'!I40+'[12]29'!I40+'[12]30'!I40+'[12]31'!I40+'[12]01'!I43+'[12]02'!I43+'[12]03'!I43+'[12]04'!I43+'[12]05'!I43+'[12]06'!I43+'[12]07'!I43+'[12]08'!I43+'[12]09'!I43+'[12]10'!I43+'[12]11'!I43+'[12]12'!I43+'[12]13'!I43+'[12]14'!I43+'[12]15'!I43+'[12]16'!I43+'[12]17'!I43+'[12]18'!I43+'[12]19'!I43+'[12]20'!I43+'[12]21'!I43+'[12]22'!I43+'[12]23'!I43+'[12]24'!I43+'[12]25'!I43+'[12]26'!I43+'[12]27'!I43+'[12]28'!I43+'[12]29'!I43+'[12]30'!I43+'[12]31'!I43</f>
        <v>1866</v>
      </c>
      <c r="H44" s="17">
        <f>'[12]01'!E40+'[12]02'!E40+'[12]03'!E40+'[12]04'!E40+'[12]05'!E40+'[12]06'!E40+'[12]07'!E40+'[12]08'!E40+'[12]09'!E40+'[12]10'!E40+'[12]11'!E40+'[12]12'!E40+'[12]13'!E40+'[12]14'!E40+'[12]15'!E40+'[12]16'!E40+'[12]17'!E40+'[12]18'!E40+'[12]19'!E40+'[12]20'!E40+'[12]21'!E40+'[12]22'!E40+'[12]23'!E40+'[12]24'!E40+'[12]25'!E40+'[12]26'!E40+'[12]27'!E40+'[12]28'!E40+'[12]29'!E40+'[12]30'!E40+'[12]31'!E40+'[12]01'!E43+'[12]02'!E43+'[12]03'!E43+'[12]04'!E43+'[12]05'!E43+'[12]06'!E43+'[12]07'!E43+'[12]08'!E43+'[12]09'!E43+'[12]10'!E43+'[12]11'!E43+'[12]12'!E43+'[12]13'!E43+'[12]14'!E43+'[12]15'!E43+'[12]16'!E43+'[12]17'!E43+'[12]18'!E43+'[12]19'!E43+'[12]20'!E43+'[12]21'!E43+'[12]22'!E43+'[12]23'!E43+'[12]24'!E43+'[12]25'!E43+'[12]26'!E43+'[12]27'!E43+'[12]28'!E43+'[12]29'!E43+'[12]30'!E43+'[12]31'!E43</f>
        <v>43</v>
      </c>
      <c r="I44" s="17">
        <f>'[12]01'!H40+'[12]02'!H40+'[12]03'!H40+'[12]04'!H40+'[12]05'!H40+'[12]06'!H40+'[12]07'!H40+'[12]08'!H40+'[12]09'!H40+'[12]10'!H40+'[12]11'!H40+'[12]12'!H40+'[12]13'!H40+'[12]14'!H40+'[12]15'!H40+'[12]16'!H40+'[12]17'!H40+'[12]18'!H40+'[12]19'!H40+'[12]20'!H40+'[12]21'!H40+'[12]22'!H40+'[12]23'!H40+'[12]24'!H40+'[12]25'!H40+'[12]26'!H40+'[12]27'!H40+'[12]28'!H40+'[12]29'!H40+'[12]30'!H40+'[12]31'!H40+'[12]01'!H43+'[12]02'!H43+'[12]03'!H43+'[12]04'!H43+'[12]05'!H43+'[12]06'!H43+'[12]07'!H43+'[12]08'!H43+'[12]09'!H43+'[12]10'!H43+'[12]11'!H43+'[12]12'!H43+'[12]13'!H43+'[12]14'!H43+'[12]15'!H43+'[12]16'!H43+'[12]17'!H43+'[12]18'!H43+'[12]19'!H43+'[12]20'!H43+'[12]21'!H43+'[12]22'!H43+'[12]23'!H43+'[12]24'!H43+'[12]25'!H43+'[12]26'!H43+'[12]27'!H43+'[12]28'!H43+'[12]29'!H43+'[12]30'!H43+'[12]31'!H43</f>
        <v>1780</v>
      </c>
      <c r="J44" s="9">
        <f t="shared" si="2"/>
        <v>119.44444444444444</v>
      </c>
      <c r="K44" s="10">
        <v>2</v>
      </c>
      <c r="M44" s="49">
        <f>'1'!H44+'2'!H44+'3'!H44+'4'!H44+'5'!H44+'6'!H44+'7'!H44+'8'!H44+'9'!H44+'10'!H44+'11'!H44+'12'!H44</f>
        <v>636</v>
      </c>
      <c r="N44" s="49">
        <f>'1'!I44+'2'!I44+'3'!I44+'4'!I44+'5'!I44+'6'!I44+'7'!I44+'8'!I44+'9'!I44+'10'!I44+'11'!I44+'12'!I44</f>
        <v>26601</v>
      </c>
      <c r="O44" s="49"/>
    </row>
    <row r="45" spans="1:20" s="21" customFormat="1" ht="12.95" customHeight="1">
      <c r="A45" s="6">
        <v>2</v>
      </c>
      <c r="B45" s="22" t="s">
        <v>49</v>
      </c>
      <c r="C45" s="8">
        <v>1</v>
      </c>
      <c r="D45" s="8">
        <v>46</v>
      </c>
      <c r="E45" s="8">
        <v>6</v>
      </c>
      <c r="F45" s="8">
        <v>1</v>
      </c>
      <c r="G45" s="17">
        <f>'[12]01'!I41+'[12]02'!I41+'[12]03'!I41+'[12]04'!I41+'[12]05'!I41+'[12]06'!I41+'[12]07'!I41+'[12]08'!I41+'[12]09'!I41+'[12]10'!I41+'[12]11'!I41+'[12]12'!I41+'[12]13'!I41+'[12]14'!I41+'[12]15'!I41+'[12]16'!I41+'[12]17'!I41+'[12]18'!I41+'[12]19'!I41+'[12]20'!I41+'[12]21'!I41+'[12]22'!I41+'[12]23'!I41+'[12]24'!I41+'[12]25'!I41+'[12]26'!I41+'[12]27'!I41+'[12]28'!I41+'[12]29'!I41+'[12]30'!I41+'[12]31'!I41</f>
        <v>506</v>
      </c>
      <c r="H45" s="17">
        <f>'[12]01'!E41+'[12]02'!E41+'[12]03'!E41+'[12]04'!E41+'[12]05'!E41+'[12]06'!E41+'[12]07'!E41+'[12]08'!E41+'[12]09'!E41+'[12]10'!E41+'[12]11'!E41+'[12]12'!E41+'[12]13'!E41+'[12]14'!E41+'[12]15'!E41+'[12]16'!E41+'[12]17'!E41+'[12]18'!E41+'[12]19'!E41+'[12]20'!E41+'[12]21'!E41+'[12]22'!E41+'[12]23'!E41+'[12]24'!E41+'[12]25'!E41+'[12]26'!E41+'[12]27'!E41+'[12]28'!E41+'[12]29'!E41+'[12]30'!E41+'[12]31'!E41</f>
        <v>11</v>
      </c>
      <c r="I45" s="17">
        <f>'[12]01'!H41+'[12]02'!H41+'[12]03'!H41+'[12]04'!H41+'[12]05'!H41+'[12]06'!H41+'[12]07'!H41+'[12]08'!H41+'[12]09'!H41+'[12]10'!H41+'[12]11'!H41+'[12]12'!H41+'[12]13'!H41+'[12]14'!H41+'[12]15'!H41+'[12]16'!H41+'[12]17'!H41+'[12]18'!H41+'[12]19'!H41+'[12]20'!H41+'[12]21'!H41+'[12]22'!H41+'[12]23'!H41+'[12]24'!H41+'[12]25'!H41+'[12]26'!H41+'[12]27'!H41+'[12]28'!H41+'[12]29'!H41+'[12]30'!H41+'[12]31'!H41</f>
        <v>484</v>
      </c>
      <c r="J45" s="9">
        <f t="shared" si="2"/>
        <v>183.33333333333334</v>
      </c>
      <c r="K45" s="23">
        <f>E45/30</f>
        <v>0.2</v>
      </c>
      <c r="M45" s="49">
        <f>'1'!H45+'2'!H45+'3'!H45+'4'!H45+'5'!H45+'6'!H45+'7'!H45+'8'!H45+'9'!H45+'10'!H45+'11'!H45+'12'!H45</f>
        <v>98</v>
      </c>
      <c r="N45" s="49">
        <f>'1'!I45+'2'!I45+'3'!I45+'4'!I45+'5'!I45+'6'!I45+'7'!I45+'8'!I45+'9'!I45+'10'!I45+'11'!I45+'12'!I45</f>
        <v>4000</v>
      </c>
      <c r="O45" s="49"/>
    </row>
    <row r="46" spans="1:20" s="21" customFormat="1" ht="12.95" customHeight="1">
      <c r="A46" s="6">
        <v>3</v>
      </c>
      <c r="B46" s="22" t="s">
        <v>50</v>
      </c>
      <c r="C46" s="8">
        <v>2</v>
      </c>
      <c r="D46" s="8">
        <v>84</v>
      </c>
      <c r="E46" s="8">
        <v>24</v>
      </c>
      <c r="F46" s="8">
        <v>2</v>
      </c>
      <c r="G46" s="17">
        <f>'[12]01'!I44+'[12]02'!I44+'[12]03'!I44+'[12]04'!I44+'[12]05'!I44+'[12]06'!I44+'[12]07'!I44+'[12]08'!I44+'[12]09'!I44+'[12]10'!I44+'[12]11'!I44+'[12]12'!I44+'[12]13'!I44+'[12]14'!I44+'[12]15'!I44+'[12]16'!I44+'[12]17'!I44+'[12]18'!I44+'[12]19'!I44+'[12]20'!I44+'[12]21'!I44+'[12]22'!I44+'[12]23'!I44+'[12]24'!I44+'[12]25'!I44+'[12]26'!I44+'[12]27'!I44+'[12]28'!I44+'[12]29'!I44+'[12]30'!I44+'[12]31'!I44</f>
        <v>1134</v>
      </c>
      <c r="H46" s="17">
        <f>'[12]01'!E44+'[12]02'!E44+'[12]03'!E44+'[12]04'!E44+'[12]05'!E44+'[12]06'!E44+'[12]07'!E44+'[12]08'!E44+'[12]09'!E44+'[12]10'!E44+'[12]11'!E44+'[12]12'!E44+'[12]13'!E44+'[12]14'!E44+'[12]15'!E44+'[12]16'!E44+'[12]17'!E44+'[12]18'!E44+'[12]19'!E44+'[12]20'!E44+'[12]21'!E44+'[12]22'!E44+'[12]23'!E44+'[12]24'!E44+'[12]25'!E44+'[12]26'!E44+'[12]27'!E44+'[12]28'!E44+'[12]29'!E44+'[12]30'!E44+'[12]31'!E44</f>
        <v>27</v>
      </c>
      <c r="I46" s="8">
        <f>'[12]01'!H44+'[12]02'!H44+'[12]03'!H44+'[12]04'!H44+'[12]05'!H44+'[12]06'!H44+'[12]07'!H44+'[12]08'!H44+'[12]09'!H44+'[12]10'!H44+'[12]11'!H44+'[12]12'!H44+'[12]13'!H44+'[12]14'!H44+'[12]15'!H44+'[12]16'!H44+'[12]17'!H44+'[12]18'!H44+'[12]19'!H44+'[12]20'!H44+'[12]21'!H44+'[12]22'!H44+'[12]23'!H44+'[12]24'!H44+'[12]25'!H44+'[12]26'!H44+'[12]27'!H44+'[12]28'!H44+'[12]29'!H44+'[12]30'!H44+'[12]31'!H44</f>
        <v>1080</v>
      </c>
      <c r="J46" s="9">
        <f t="shared" si="2"/>
        <v>112.5</v>
      </c>
      <c r="K46" s="10">
        <v>1</v>
      </c>
      <c r="M46" s="49">
        <f>'1'!H46+'2'!H46+'3'!H46+'4'!H46+'5'!H46+'6'!H46+'7'!H46+'8'!H46+'9'!H46+'10'!H46+'11'!H46+'12'!H46</f>
        <v>322</v>
      </c>
      <c r="N46" s="49">
        <f>'1'!I46+'2'!I46+'3'!I46+'4'!I46+'5'!I46+'6'!I46+'7'!I46+'8'!I46+'9'!I46+'10'!I46+'11'!I46+'12'!I46</f>
        <v>12840</v>
      </c>
      <c r="O46" s="49"/>
    </row>
    <row r="47" spans="1:20" s="21" customFormat="1" ht="12.95" customHeight="1">
      <c r="A47" s="6">
        <v>4</v>
      </c>
      <c r="B47" s="22" t="s">
        <v>51</v>
      </c>
      <c r="C47" s="8">
        <v>1</v>
      </c>
      <c r="D47" s="8">
        <v>40</v>
      </c>
      <c r="E47" s="8">
        <v>6</v>
      </c>
      <c r="F47" s="8">
        <v>1</v>
      </c>
      <c r="G47" s="17">
        <f>'[12]01'!I45+'[12]02'!I45+'[12]03'!I45+'[12]04'!I45+'[12]05'!I45+'[12]06'!I45+'[12]07'!I45+'[12]08'!I45+'[12]09'!I45+'[12]10'!I45+'[12]11'!I45+'[12]12'!I45+'[12]13'!I45+'[12]14'!I45+'[12]15'!I45+'[12]16'!I45+'[12]17'!I45+'[12]18'!I45+'[12]19'!I45+'[12]20'!I45+'[12]21'!I45+'[12]22'!I45+'[12]23'!I45+'[12]24'!I45+'[12]25'!I45+'[12]26'!I45+'[12]27'!I45+'[12]28'!I45+'[12]29'!I45+'[12]30'!I45+'[12]31'!I45</f>
        <v>240</v>
      </c>
      <c r="H47" s="17">
        <f>'[12]01'!E45+'[12]02'!E45+'[12]03'!E45+'[12]04'!E45+'[12]05'!E45+'[12]06'!E45+'[12]07'!E45+'[12]08'!E45+'[12]09'!E45+'[12]10'!E45+'[12]11'!E45+'[12]12'!E45+'[12]13'!E45+'[12]14'!E45+'[12]15'!E45+'[12]16'!E45+'[12]17'!E45+'[12]18'!E45+'[12]19'!E45+'[12]20'!E45+'[12]21'!E45+'[12]22'!E45+'[12]23'!E45+'[12]24'!E45+'[12]25'!E45+'[12]26'!E45+'[12]27'!E45+'[12]28'!E45+'[12]29'!E45+'[12]30'!E45+'[12]31'!E45</f>
        <v>6</v>
      </c>
      <c r="I47" s="8">
        <f>'[12]01'!H45+'[12]02'!H45+'[12]03'!H45+'[12]04'!H45+'[12]05'!H45+'[12]06'!H45+'[12]07'!H45+'[12]08'!H45+'[12]09'!H45+'[12]10'!H45+'[12]11'!H45+'[12]12'!H45+'[12]13'!H45+'[12]14'!H45+'[12]15'!H45+'[12]16'!H45+'[12]17'!H45+'[12]18'!H45+'[12]19'!H45+'[12]20'!H45+'[12]21'!H45+'[12]22'!H45+'[12]23'!H45+'[12]24'!H45+'[12]25'!H45+'[12]26'!H45+'[12]27'!H45+'[12]28'!H45+'[12]29'!H45+'[12]30'!H45+'[12]31'!H45</f>
        <v>228</v>
      </c>
      <c r="J47" s="9">
        <f>H47/E47*100</f>
        <v>100</v>
      </c>
      <c r="K47" s="23">
        <f>E47/30</f>
        <v>0.2</v>
      </c>
      <c r="M47" s="49">
        <f>'1'!H47+'2'!H47+'3'!H47+'4'!H47+'5'!H47+'6'!H47+'7'!H47+'8'!H47+'9'!H47+'10'!H47+'11'!H47+'12'!H47</f>
        <v>59</v>
      </c>
      <c r="N47" s="49">
        <f>'1'!I47+'2'!I47+'3'!I47+'4'!I47+'5'!I47+'6'!I47+'7'!I47+'8'!I47+'9'!I47+'10'!I47+'11'!I47+'12'!I47</f>
        <v>2284</v>
      </c>
      <c r="O47" s="49"/>
    </row>
    <row r="48" spans="1:20" s="21" customFormat="1" ht="15.75">
      <c r="A48" s="24" t="s">
        <v>52</v>
      </c>
      <c r="B48" s="25" t="s">
        <v>53</v>
      </c>
      <c r="C48" s="3">
        <f t="shared" ref="C48:I48" si="15">C49</f>
        <v>5</v>
      </c>
      <c r="D48" s="3">
        <f t="shared" si="15"/>
        <v>218</v>
      </c>
      <c r="E48" s="3">
        <f t="shared" si="15"/>
        <v>15</v>
      </c>
      <c r="F48" s="3">
        <f t="shared" si="15"/>
        <v>5</v>
      </c>
      <c r="G48" s="3">
        <f t="shared" si="15"/>
        <v>696</v>
      </c>
      <c r="H48" s="3">
        <f t="shared" si="15"/>
        <v>16</v>
      </c>
      <c r="I48" s="3">
        <f t="shared" si="15"/>
        <v>664</v>
      </c>
      <c r="J48" s="12"/>
      <c r="K48" s="5"/>
      <c r="M48" s="49">
        <f>'1'!H48+'2'!H48+'3'!H48+'4'!H48+'5'!H48+'6'!H48+'7'!H48+'8'!H48+'9'!H48+'10'!H48+'11'!H48+'12'!H48</f>
        <v>93</v>
      </c>
      <c r="O48" s="49"/>
    </row>
    <row r="49" spans="1:16" s="21" customFormat="1" ht="15.75">
      <c r="A49" s="6">
        <v>1</v>
      </c>
      <c r="B49" s="22" t="s">
        <v>54</v>
      </c>
      <c r="C49" s="8">
        <v>5</v>
      </c>
      <c r="D49" s="8">
        <v>218</v>
      </c>
      <c r="E49" s="8">
        <v>15</v>
      </c>
      <c r="F49" s="8">
        <v>5</v>
      </c>
      <c r="G49" s="8">
        <f>'[12]01'!I52+'[12]02'!I52+'[12]03'!I52+'[12]04'!I52+'[12]05'!I52+'[12]06'!I52+'[12]07'!I52+'[12]08'!I52+'[12]09'!I52+'[12]10'!I52+'[12]11'!I52+'[12]12'!I52+'[12]13'!I52+'[12]14'!I52+'[12]15'!I52+'[12]16'!I52+'[12]17'!I52+'[12]18'!I52+'[12]19'!I52+'[12]20'!I52+'[12]21'!I52+'[12]22'!I52+'[12]23'!I52+'[12]24'!I52+'[12]25'!I52+'[12]26'!I52+'[12]27'!I52+'[12]28'!I52+'[12]29'!I52+'[12]30'!I52+'[12]31'!I52</f>
        <v>696</v>
      </c>
      <c r="H49" s="8">
        <f>'[12]01'!E52+'[12]02'!E52+'[12]03'!E52+'[12]04'!E52+'[12]05'!E52+'[12]06'!E52+'[12]07'!E52+'[12]08'!E52+'[12]09'!E52+'[12]10'!E52+'[12]11'!E52+'[12]12'!E52+'[12]13'!E52+'[12]14'!E52+'[12]15'!E52+'[12]16'!E52+'[12]17'!E52+'[12]18'!E52+'[12]19'!E52+'[12]20'!E52+'[12]21'!E52+'[12]22'!E52+'[12]23'!E52+'[12]24'!E52+'[12]25'!E52+'[12]26'!E52+'[12]27'!E52+'[12]28'!E52+'[12]29'!E52+'[12]30'!E52+'[12]31'!E52</f>
        <v>16</v>
      </c>
      <c r="I49" s="8">
        <f>'[12]01'!H52+'[12]02'!H52+'[12]03'!H52+'[12]04'!H52+'[12]05'!H52+'[12]06'!H52+'[12]07'!H52+'[12]08'!H52+'[12]09'!H52+'[12]10'!H52+'[12]11'!H52+'[12]12'!H52+'[12]13'!H52+'[12]14'!H52+'[12]15'!H52+'[12]16'!H52+'[12]17'!H52+'[12]18'!H52+'[12]19'!H52+'[12]20'!H52+'[12]21'!H52+'[12]22'!H52+'[12]23'!H52+'[12]24'!H52+'[12]25'!H52+'[12]26'!H52+'[12]27'!H52+'[12]28'!H52+'[12]29'!H52+'[12]30'!H52+'[12]31'!H52</f>
        <v>664</v>
      </c>
      <c r="J49" s="9">
        <f>H49/E49*100</f>
        <v>106.66666666666667</v>
      </c>
      <c r="K49" s="23">
        <f>E49/30</f>
        <v>0.5</v>
      </c>
      <c r="M49" s="49">
        <f>'1'!H49+'2'!H49+'3'!H49+'4'!H49+'5'!H49+'6'!H49+'7'!H49+'8'!H49+'9'!H49+'10'!H49+'11'!H49+'12'!H49</f>
        <v>93</v>
      </c>
      <c r="O49" s="49"/>
    </row>
    <row r="50" spans="1:16" s="21" customFormat="1" ht="15.75">
      <c r="A50" s="1" t="s">
        <v>55</v>
      </c>
      <c r="B50" s="25" t="s">
        <v>56</v>
      </c>
      <c r="C50" s="3">
        <f t="shared" ref="C50:I50" si="16">C51</f>
        <v>1</v>
      </c>
      <c r="D50" s="3">
        <f t="shared" si="16"/>
        <v>46</v>
      </c>
      <c r="E50" s="3">
        <f t="shared" si="16"/>
        <v>4</v>
      </c>
      <c r="F50" s="3">
        <f t="shared" si="16"/>
        <v>1</v>
      </c>
      <c r="G50" s="3">
        <f t="shared" si="16"/>
        <v>184</v>
      </c>
      <c r="H50" s="3">
        <f t="shared" si="16"/>
        <v>4</v>
      </c>
      <c r="I50" s="3">
        <f t="shared" si="16"/>
        <v>176</v>
      </c>
      <c r="J50" s="12"/>
      <c r="K50" s="5"/>
      <c r="M50" s="49">
        <f>'1'!H50+'2'!H50+'3'!H50+'4'!H50+'5'!H50+'6'!H50+'7'!H50+'8'!H50+'9'!H50+'10'!H50+'11'!H50+'12'!H50</f>
        <v>68</v>
      </c>
    </row>
    <row r="51" spans="1:16" s="21" customFormat="1" ht="15.75">
      <c r="A51" s="6">
        <v>1</v>
      </c>
      <c r="B51" s="22" t="s">
        <v>57</v>
      </c>
      <c r="C51" s="8">
        <v>1</v>
      </c>
      <c r="D51" s="8">
        <v>46</v>
      </c>
      <c r="E51" s="8">
        <v>4</v>
      </c>
      <c r="F51" s="8">
        <v>1</v>
      </c>
      <c r="G51" s="8">
        <f>'[12]01'!I54+'[12]02'!I54+'[12]03'!I54+'[12]04'!I54+'[12]05'!I54+'[12]06'!I54+'[12]07'!I54+'[12]08'!I54+'[12]09'!I54+'[12]10'!I54+'[12]11'!I54+'[12]12'!I54+'[12]13'!I54+'[12]14'!I54+'[12]15'!I54+'[12]16'!I54+'[12]17'!I54+'[12]18'!I54+'[12]19'!I54+'[12]20'!I54+'[12]21'!I54+'[12]22'!I54+'[12]23'!I54+'[12]24'!I54+'[12]25'!I54+'[12]26'!I54+'[12]27'!I54+'[12]28'!I54+'[12]29'!I54+'[12]30'!I54+'[12]31'!I54</f>
        <v>184</v>
      </c>
      <c r="H51" s="8">
        <f>'[12]01'!E54+'[12]02'!E54+'[12]03'!E54+'[12]04'!E54+'[12]05'!E54+'[12]06'!E54+'[12]07'!E54+'[12]08'!E54+'[12]09'!E54+'[12]10'!E54+'[12]11'!E54+'[12]12'!E54+'[12]13'!E54+'[12]14'!E54+'[12]15'!E54+'[12]16'!E54+'[12]17'!E54+'[12]18'!E54+'[12]19'!E54+'[12]20'!E54+'[12]21'!E54+'[12]22'!E54+'[12]23'!E54+'[12]24'!E54+'[12]25'!E54+'[12]26'!E54+'[12]27'!E54+'[12]28'!E54+'[12]29'!E54+'[12]30'!E54+'[12]31'!E54</f>
        <v>4</v>
      </c>
      <c r="I51" s="8">
        <f>'[12]01'!H54+'[12]02'!H54+'[12]03'!H54+'[12]04'!H54+'[12]05'!H54+'[12]06'!H54+'[12]07'!H54+'[12]08'!H54+'[12]09'!H54+'[12]10'!H54+'[12]11'!H54+'[12]12'!H54+'[12]13'!H54+'[12]14'!H54+'[12]15'!H54+'[12]16'!H54+'[12]17'!H54+'[12]18'!H54+'[12]19'!H54+'[12]20'!H54+'[12]21'!H54+'[12]22'!H54+'[12]23'!H54+'[12]24'!H54+'[12]25'!H54+'[12]26'!H54+'[12]27'!H54+'[12]28'!H54+'[12]29'!H54+'[12]30'!H54+'[12]31'!H54</f>
        <v>176</v>
      </c>
      <c r="J51" s="9">
        <f>H51/E51*100</f>
        <v>100</v>
      </c>
      <c r="K51" s="23">
        <f>E51/30</f>
        <v>0.13333333333333333</v>
      </c>
      <c r="M51" s="49">
        <f>'1'!H51+'2'!H51+'3'!H51+'4'!H51+'5'!H51+'6'!H51+'7'!H51+'8'!H51+'9'!H51+'10'!H51+'11'!H51+'12'!H51</f>
        <v>80</v>
      </c>
      <c r="O51" s="49"/>
    </row>
    <row r="52" spans="1:16" s="21" customFormat="1" ht="15.75">
      <c r="A52" s="26" t="s">
        <v>58</v>
      </c>
      <c r="B52" s="25" t="s">
        <v>59</v>
      </c>
      <c r="C52" s="3">
        <f>SUM(C53:C54)</f>
        <v>4</v>
      </c>
      <c r="D52" s="3">
        <f t="shared" ref="D52:I52" si="17">SUM(D53:D54)</f>
        <v>165</v>
      </c>
      <c r="E52" s="3">
        <f t="shared" si="17"/>
        <v>12</v>
      </c>
      <c r="F52" s="3">
        <f t="shared" si="17"/>
        <v>4</v>
      </c>
      <c r="G52" s="3">
        <f t="shared" si="17"/>
        <v>490</v>
      </c>
      <c r="H52" s="3">
        <f t="shared" si="17"/>
        <v>12</v>
      </c>
      <c r="I52" s="3">
        <f t="shared" si="17"/>
        <v>466</v>
      </c>
      <c r="J52" s="27"/>
      <c r="K52" s="28"/>
      <c r="M52" s="49">
        <f>'1'!H52+'2'!H52+'3'!H52+'4'!H52+'5'!H52+'6'!H52+'7'!H52+'8'!H52+'9'!H52+'10'!H52+'11'!H52+'12'!H52</f>
        <v>69</v>
      </c>
    </row>
    <row r="53" spans="1:16" s="21" customFormat="1" ht="15.75">
      <c r="A53" s="15">
        <v>1</v>
      </c>
      <c r="B53" s="22" t="s">
        <v>60</v>
      </c>
      <c r="C53" s="8">
        <v>3</v>
      </c>
      <c r="D53" s="8">
        <v>120</v>
      </c>
      <c r="E53" s="8">
        <v>9</v>
      </c>
      <c r="F53" s="8">
        <v>3</v>
      </c>
      <c r="G53" s="8">
        <f>'[12]01'!I56+'[12]02'!I56+'[12]03'!I56+'[12]04'!I56+'[12]05'!I56+'[12]06'!I56+'[12]07'!I56+'[12]08'!I56+'[12]09'!I56+'[12]10'!I56+'[12]11'!I56+'[12]12'!I56+'[12]13'!I56+'[12]14'!I56+'[12]15'!I56+'[12]16'!I56+'[12]17'!I56+'[12]18'!I56+'[12]19'!I56+'[12]20'!I56+'[12]21'!I56+'[12]22'!I56+'[12]23'!I56+'[12]24'!I56+'[12]25'!I56+'[12]26'!I56+'[12]27'!I56+'[12]28'!I56+'[12]29'!I56+'[12]30'!I56+'[12]31'!I56</f>
        <v>400</v>
      </c>
      <c r="H53" s="8">
        <f>'[12]01'!E56+'[12]02'!E56+'[12]03'!E56+'[12]04'!E56+'[12]05'!E56+'[12]06'!E56+'[12]07'!E56+'[12]08'!E56+'[12]09'!E56+'[12]10'!E56+'[12]11'!E56+'[12]12'!E56+'[12]13'!E56+'[12]14'!E56+'[12]15'!E56+'[12]16'!E56+'[12]17'!E56+'[12]18'!E56+'[12]19'!E56+'[12]20'!E56+'[12]21'!E56+'[12]22'!E56+'[12]23'!E56+'[12]24'!E56+'[12]25'!E56+'[12]26'!E56+'[12]27'!E56+'[12]28'!E56+'[12]29'!E56+'[12]30'!E56+'[12]31'!E56</f>
        <v>10</v>
      </c>
      <c r="I53" s="8">
        <f>'[12]01'!H56+'[12]02'!H56+'[12]03'!H56+'[12]04'!H56+'[12]05'!H56+'[12]06'!H56+'[12]07'!H56+'[12]08'!H56+'[12]09'!H56+'[12]10'!H56+'[12]11'!H56+'[12]12'!H56+'[12]13'!H56+'[12]14'!H56+'[12]15'!H56+'[12]16'!H56+'[12]17'!H56+'[12]18'!H56+'[12]19'!H56+'[12]20'!H56+'[12]21'!H56+'[12]22'!H56+'[12]23'!H56+'[12]24'!H56+'[12]25'!H56+'[12]26'!H56+'[12]27'!H56+'[12]28'!H56+'[12]29'!H56+'[12]30'!H56+'[12]31'!H56</f>
        <v>380</v>
      </c>
      <c r="J53" s="8">
        <f>H53/E53%</f>
        <v>111.11111111111111</v>
      </c>
      <c r="K53" s="10">
        <f>E53/30</f>
        <v>0.3</v>
      </c>
      <c r="L53" s="49">
        <f>L37+L32</f>
        <v>281318</v>
      </c>
      <c r="M53" s="49">
        <f t="shared" ref="M53:N53" si="18">M37+M32</f>
        <v>13309</v>
      </c>
      <c r="N53" s="49">
        <f t="shared" si="18"/>
        <v>267501</v>
      </c>
      <c r="O53" s="49"/>
      <c r="P53" s="21">
        <f>N53/L53</f>
        <v>0.95088476386153753</v>
      </c>
    </row>
    <row r="54" spans="1:16" s="21" customFormat="1" ht="15.75">
      <c r="A54" s="15">
        <v>2</v>
      </c>
      <c r="B54" s="22" t="s">
        <v>61</v>
      </c>
      <c r="C54" s="8">
        <v>1</v>
      </c>
      <c r="D54" s="8">
        <v>45</v>
      </c>
      <c r="E54" s="8">
        <v>3</v>
      </c>
      <c r="F54" s="8">
        <v>1</v>
      </c>
      <c r="G54" s="8">
        <f>'[12]01'!I57+'[12]02'!I57+'[12]03'!I57+'[12]04'!I57+'[12]05'!I57+'[12]06'!I57+'[12]07'!I57+'[12]08'!I57+'[12]09'!I57+'[12]10'!I57+'[12]11'!I57+'[12]12'!I57+'[12]13'!I57+'[12]14'!I57+'[12]15'!I57+'[12]16'!I57+'[12]17'!I57+'[12]18'!I57+'[12]19'!I57+'[12]20'!I57+'[12]21'!I57+'[12]22'!I57+'[12]23'!I57+'[12]24'!I57+'[12]25'!I57+'[12]26'!I57+'[12]27'!I57+'[12]28'!I57+'[12]29'!I57+'[12]30'!I57+'[12]31'!I57</f>
        <v>90</v>
      </c>
      <c r="H54" s="8">
        <f>'[12]01'!E57+'[12]02'!E57+'[12]03'!E57+'[12]04'!E57+'[12]05'!E57+'[12]06'!E57+'[12]07'!E57+'[12]08'!E57+'[12]09'!E57+'[12]10'!E57+'[12]11'!E57+'[12]12'!E57+'[12]13'!E57+'[12]14'!E57+'[12]15'!E57+'[12]16'!E57+'[12]17'!E57+'[12]18'!E57+'[12]19'!E57+'[12]20'!E57+'[12]21'!E57+'[12]22'!E57+'[12]23'!E57+'[12]24'!E57+'[12]25'!E57+'[12]26'!E57+'[12]27'!E57+'[12]28'!E57+'[12]29'!E57+'[12]30'!E57+'[12]31'!E57</f>
        <v>2</v>
      </c>
      <c r="I54" s="8">
        <f>'[12]01'!H57+'[12]02'!H57+'[12]03'!H57+'[12]04'!H57+'[12]05'!H57+'[12]06'!H57+'[12]07'!H57+'[12]08'!H57+'[12]09'!H57+'[12]10'!H57+'[12]11'!H57+'[12]12'!H57+'[12]13'!H57+'[12]14'!H57+'[12]15'!H57+'[12]16'!H57+'[12]17'!H57+'[12]18'!H57+'[12]19'!H57+'[12]20'!H57+'[12]21'!H57+'[12]22'!H57+'[12]23'!H57+'[12]24'!H57+'[12]25'!H57+'[12]26'!H57+'[12]27'!H57+'[12]28'!H57+'[12]29'!H57+'[12]30'!H57+'[12]31'!H57</f>
        <v>86</v>
      </c>
      <c r="J54" s="8"/>
      <c r="K54" s="14" t="s">
        <v>62</v>
      </c>
      <c r="M54" s="49"/>
      <c r="O54" s="49"/>
    </row>
    <row r="55" spans="1:16" s="21" customFormat="1" ht="15.75">
      <c r="A55" s="26" t="s">
        <v>63</v>
      </c>
      <c r="B55" s="25" t="s">
        <v>64</v>
      </c>
      <c r="C55" s="3">
        <f t="shared" ref="C55:I65" si="19">C56</f>
        <v>2</v>
      </c>
      <c r="D55" s="3">
        <f t="shared" si="19"/>
        <v>82</v>
      </c>
      <c r="E55" s="3">
        <f t="shared" si="19"/>
        <v>8</v>
      </c>
      <c r="F55" s="3">
        <f t="shared" si="19"/>
        <v>2</v>
      </c>
      <c r="G55" s="3">
        <f t="shared" si="19"/>
        <v>369</v>
      </c>
      <c r="H55" s="3">
        <f t="shared" si="19"/>
        <v>9</v>
      </c>
      <c r="I55" s="3">
        <f t="shared" si="19"/>
        <v>351</v>
      </c>
      <c r="J55" s="12"/>
      <c r="K55" s="5"/>
      <c r="M55" s="49"/>
      <c r="O55" s="49"/>
    </row>
    <row r="56" spans="1:16" s="21" customFormat="1" ht="15.75">
      <c r="A56" s="15">
        <v>1</v>
      </c>
      <c r="B56" s="22" t="s">
        <v>65</v>
      </c>
      <c r="C56" s="8">
        <v>2</v>
      </c>
      <c r="D56" s="8">
        <v>82</v>
      </c>
      <c r="E56" s="8">
        <v>8</v>
      </c>
      <c r="F56" s="8">
        <v>2</v>
      </c>
      <c r="G56" s="8">
        <f>'[12]01'!I62+'[12]02'!I62+'[12]03'!I62+'[12]04'!I62+'[12]05'!I62+'[12]06'!I62+'[12]07'!I62+'[12]08'!I62+'[12]09'!I62+'[12]10'!I62+'[12]11'!I62+'[12]12'!I62+'[12]13'!I62+'[12]14'!I62+'[12]15'!I62+'[12]16'!I62+'[12]17'!I62+'[12]18'!I62+'[12]19'!I62+'[12]20'!I62+'[12]21'!I62+'[12]22'!I62+'[12]23'!I62+'[12]24'!I62+'[12]25'!I62+'[12]26'!I62+'[12]27'!I62+'[12]28'!I62+'[12]29'!I62+'[12]30'!I62+'[12]31'!I62</f>
        <v>369</v>
      </c>
      <c r="H56" s="8">
        <f>'[12]01'!E62+'[12]02'!E62+'[12]03'!E62+'[12]04'!E62+'[12]05'!E62+'[12]06'!E62+'[12]07'!E62+'[12]08'!E62+'[12]09'!E62+'[12]10'!E62+'[12]11'!E62+'[12]12'!E62+'[12]13'!E62+'[12]14'!E62+'[12]15'!E62+'[12]16'!E62+'[12]17'!E62+'[12]18'!E62+'[12]19'!E62+'[12]20'!E62+'[12]21'!E62+'[12]22'!E62+'[12]23'!E62+'[12]24'!E62+'[12]25'!E62+'[12]26'!E62+'[12]27'!E62+'[12]28'!E62+'[12]29'!E62+'[12]30'!E62+'[12]31'!E62</f>
        <v>9</v>
      </c>
      <c r="I56" s="8">
        <f>'[12]01'!H62+'[12]02'!H62+'[12]03'!H62+'[12]04'!H62+'[12]05'!H62+'[12]06'!H62+'[12]07'!H62+'[12]08'!H62+'[12]09'!H62+'[12]10'!H62+'[12]11'!H62+'[12]12'!H62+'[12]13'!H62+'[12]14'!H62+'[12]15'!H62+'[12]16'!H62+'[12]17'!H62+'[12]18'!H62+'[12]19'!H62+'[12]20'!H62+'[12]21'!H62+'[12]22'!H62+'[12]23'!H62+'[12]24'!H62+'[12]25'!H62+'[12]26'!H62+'[12]27'!H62+'[12]28'!H62+'[12]29'!H62+'[12]30'!H62+'[12]31'!H62</f>
        <v>351</v>
      </c>
      <c r="J56" s="9">
        <f>H56/E56*100</f>
        <v>112.5</v>
      </c>
      <c r="K56" s="23">
        <f>E56/30</f>
        <v>0.26666666666666666</v>
      </c>
      <c r="M56" s="49"/>
      <c r="O56" s="49"/>
    </row>
    <row r="57" spans="1:16" s="21" customFormat="1" ht="15.75">
      <c r="A57" s="29" t="s">
        <v>66</v>
      </c>
      <c r="B57" s="30" t="s">
        <v>67</v>
      </c>
      <c r="C57" s="31">
        <f t="shared" si="19"/>
        <v>4</v>
      </c>
      <c r="D57" s="31">
        <f t="shared" si="19"/>
        <v>179</v>
      </c>
      <c r="E57" s="31">
        <f t="shared" si="19"/>
        <v>60</v>
      </c>
      <c r="F57" s="31">
        <f t="shared" si="19"/>
        <v>4</v>
      </c>
      <c r="G57" s="31">
        <f t="shared" si="19"/>
        <v>1686</v>
      </c>
      <c r="H57" s="31">
        <f t="shared" si="19"/>
        <v>37</v>
      </c>
      <c r="I57" s="31">
        <f t="shared" si="19"/>
        <v>1612</v>
      </c>
      <c r="J57" s="32"/>
      <c r="K57" s="33"/>
      <c r="M57" s="49"/>
      <c r="O57" s="49"/>
    </row>
    <row r="58" spans="1:16" s="21" customFormat="1" ht="15.75">
      <c r="A58" s="15">
        <v>1</v>
      </c>
      <c r="B58" s="22" t="s">
        <v>68</v>
      </c>
      <c r="C58" s="8">
        <v>4</v>
      </c>
      <c r="D58" s="8">
        <v>179</v>
      </c>
      <c r="E58" s="8">
        <f>K58*30</f>
        <v>60</v>
      </c>
      <c r="F58" s="8">
        <v>4</v>
      </c>
      <c r="G58" s="8">
        <f>'[12]01'!I58+'[12]02'!I58+'[12]03'!I58+'[12]04'!I58+'[12]05'!I58+'[12]06'!I58+'[12]07'!I58+'[12]08'!I58+'[12]09'!I58+'[12]10'!I58+'[12]11'!I58+'[12]12'!I58+'[12]13'!I58+'[12]14'!I58+'[12]15'!I58+'[12]16'!I58+'[12]17'!I58+'[12]18'!I58+'[12]19'!I58+'[12]20'!I58+'[12]21'!I58+'[12]22'!I58+'[12]23'!I58+'[12]24'!I58+'[12]25'!I58+'[12]26'!I58+'[12]27'!I58+'[12]28'!I58+'[12]29'!I58+'[12]30'!I58+'[12]31'!I58</f>
        <v>1686</v>
      </c>
      <c r="H58" s="8">
        <f>'[12]01'!E58+'[12]02'!E58+'[12]03'!E58+'[12]04'!E58+'[12]05'!E58+'[12]06'!E58+'[12]07'!E58+'[12]08'!E58+'[12]09'!E58+'[12]10'!E58+'[12]11'!E58+'[12]12'!E58+'[12]13'!E58+'[12]14'!E58+'[12]15'!E58+'[12]16'!E58+'[12]17'!E58+'[12]18'!E58+'[12]19'!E58+'[12]20'!E58+'[12]21'!E58+'[12]22'!E58+'[12]23'!E58+'[12]24'!E58+'[12]25'!E58+'[12]26'!E58+'[12]27'!E58+'[12]28'!E58+'[12]29'!E58+'[12]30'!E58+'[12]31'!E58</f>
        <v>37</v>
      </c>
      <c r="I58" s="8">
        <f>'[12]01'!H58+'[12]02'!H58+'[12]03'!H58+'[12]04'!H58+'[12]05'!H58+'[12]06'!H58+'[12]07'!H58+'[12]08'!H58+'[12]09'!H58+'[12]10'!H58+'[12]11'!H58+'[12]12'!H58+'[12]13'!H58+'[12]14'!H58+'[12]15'!H58+'[12]16'!H58+'[12]17'!H58+'[12]18'!H58+'[12]19'!H58+'[12]20'!H58+'[12]21'!H58+'[12]22'!H58+'[12]23'!H58+'[12]24'!H58+'[12]25'!H58+'[12]26'!H58+'[12]27'!H58+'[12]28'!H58+'[12]29'!H58+'[12]30'!H58+'[12]31'!H58</f>
        <v>1612</v>
      </c>
      <c r="J58" s="9">
        <f>H58/E58*100</f>
        <v>61.666666666666671</v>
      </c>
      <c r="K58" s="14">
        <v>2</v>
      </c>
      <c r="M58" s="49"/>
      <c r="O58" s="49"/>
    </row>
    <row r="59" spans="1:16" s="21" customFormat="1" ht="15.75">
      <c r="A59" s="29" t="s">
        <v>69</v>
      </c>
      <c r="B59" s="30" t="s">
        <v>70</v>
      </c>
      <c r="C59" s="31">
        <f t="shared" si="19"/>
        <v>2</v>
      </c>
      <c r="D59" s="31">
        <f t="shared" si="19"/>
        <v>42</v>
      </c>
      <c r="E59" s="31">
        <f t="shared" si="19"/>
        <v>6</v>
      </c>
      <c r="F59" s="31">
        <f t="shared" si="19"/>
        <v>1</v>
      </c>
      <c r="G59" s="31">
        <f t="shared" si="19"/>
        <v>294</v>
      </c>
      <c r="H59" s="31">
        <f t="shared" si="19"/>
        <v>7</v>
      </c>
      <c r="I59" s="31">
        <f t="shared" si="19"/>
        <v>280</v>
      </c>
      <c r="J59" s="32"/>
      <c r="K59" s="33"/>
      <c r="M59" s="49"/>
      <c r="O59" s="49"/>
    </row>
    <row r="60" spans="1:16" s="21" customFormat="1" ht="15.75">
      <c r="A60" s="15">
        <v>1</v>
      </c>
      <c r="B60" s="22" t="s">
        <v>71</v>
      </c>
      <c r="C60" s="8">
        <v>2</v>
      </c>
      <c r="D60" s="8">
        <v>42</v>
      </c>
      <c r="E60" s="8">
        <v>6</v>
      </c>
      <c r="F60" s="8">
        <v>1</v>
      </c>
      <c r="G60" s="8">
        <f>'[12]01'!I64+'[12]02'!I64+'[12]03'!I64+'[12]04'!I64+'[12]05'!I64+'[12]06'!I64+'[12]07'!I64+'[12]08'!I64+'[12]09'!I64+'[12]10'!I64+'[12]11'!I64+'[12]12'!I64+'[12]13'!I64+'[12]14'!I64+'[12]15'!I64+'[12]16'!I64+'[12]17'!I64+'[12]18'!I64+'[12]19'!I64+'[12]20'!I64+'[12]21'!I64+'[12]22'!I64+'[12]23'!I64+'[12]24'!I64+'[12]25'!I64+'[12]26'!I64+'[12]27'!I64+'[12]28'!I64+'[12]29'!I64+'[12]30'!I64+'[12]31'!I64</f>
        <v>294</v>
      </c>
      <c r="H60" s="8">
        <f>'[12]01'!E64+'[12]02'!E64+'[12]03'!E64+'[12]04'!E64+'[12]05'!E64+'[12]06'!E64+'[12]07'!E64+'[12]08'!E64+'[12]09'!E64+'[12]10'!E64+'[12]11'!E64+'[12]12'!E64+'[12]13'!E64+'[12]14'!E64+'[12]15'!E64+'[12]16'!E64+'[12]17'!E64+'[12]18'!E64+'[12]19'!E64+'[12]20'!E64+'[12]21'!E64+'[12]22'!E64+'[12]23'!E64+'[12]24'!E64+'[12]25'!E64+'[12]26'!E64+'[12]27'!E64+'[12]28'!E64+'[12]29'!E64+'[12]30'!E64+'[12]31'!E64</f>
        <v>7</v>
      </c>
      <c r="I60" s="8">
        <f>'[12]01'!H64+'[12]02'!H64+'[12]03'!H64+'[12]04'!H64+'[12]05'!H64+'[12]06'!H64+'[12]07'!H64+'[12]08'!H64+'[12]09'!H64+'[12]10'!H64+'[12]11'!H64+'[12]12'!H64+'[12]13'!H64+'[12]14'!H64+'[12]15'!H64+'[12]16'!H64+'[12]17'!H64+'[12]18'!H64+'[12]19'!H64+'[12]20'!H64+'[12]21'!H64+'[12]22'!H64+'[12]23'!H64+'[12]24'!H64+'[12]25'!H64+'[12]26'!H64+'[12]27'!H64+'[12]28'!H64+'[12]29'!H64+'[12]30'!H64+'[12]31'!H64</f>
        <v>280</v>
      </c>
      <c r="J60" s="9">
        <f>H60/E60*100</f>
        <v>116.66666666666667</v>
      </c>
      <c r="K60" s="14">
        <f>E60/30</f>
        <v>0.2</v>
      </c>
      <c r="M60" s="49"/>
      <c r="O60" s="49"/>
    </row>
    <row r="61" spans="1:16" s="21" customFormat="1" ht="15.75">
      <c r="A61" s="29" t="s">
        <v>72</v>
      </c>
      <c r="B61" s="30" t="s">
        <v>73</v>
      </c>
      <c r="C61" s="31">
        <f t="shared" si="19"/>
        <v>1</v>
      </c>
      <c r="D61" s="31">
        <f t="shared" si="19"/>
        <v>42</v>
      </c>
      <c r="E61" s="31">
        <f t="shared" si="19"/>
        <v>8</v>
      </c>
      <c r="F61" s="31">
        <f t="shared" si="19"/>
        <v>1</v>
      </c>
      <c r="G61" s="31">
        <f t="shared" si="19"/>
        <v>252</v>
      </c>
      <c r="H61" s="31">
        <f t="shared" si="19"/>
        <v>6</v>
      </c>
      <c r="I61" s="31">
        <f t="shared" si="19"/>
        <v>240</v>
      </c>
      <c r="J61" s="32"/>
      <c r="K61" s="33"/>
      <c r="M61" s="49"/>
      <c r="O61" s="49"/>
    </row>
    <row r="62" spans="1:16" s="21" customFormat="1" ht="15.75">
      <c r="A62" s="15">
        <v>1</v>
      </c>
      <c r="B62" s="22" t="s">
        <v>74</v>
      </c>
      <c r="C62" s="8">
        <v>1</v>
      </c>
      <c r="D62" s="8">
        <v>42</v>
      </c>
      <c r="E62" s="8">
        <v>8</v>
      </c>
      <c r="F62" s="8">
        <v>1</v>
      </c>
      <c r="G62" s="8">
        <f>'[12]01'!I66+'[12]02'!I66+'[12]03'!I66+'[12]04'!I66+'[12]05'!I66+'[12]06'!I66+'[12]07'!I66+'[12]08'!I66+'[12]09'!I66+'[12]10'!I66+'[12]11'!I66+'[12]12'!I66+'[12]13'!I66+'[12]14'!I66+'[12]15'!I66+'[12]16'!I66+'[12]17'!I66+'[12]18'!I66+'[12]19'!I66+'[12]20'!I66+'[12]21'!I66+'[12]22'!I66+'[12]23'!I66+'[12]24'!I66+'[12]25'!I66+'[12]26'!I66+'[12]27'!I66+'[12]28'!I66+'[12]29'!I66+'[12]30'!I66+'[12]31'!I66</f>
        <v>252</v>
      </c>
      <c r="H62" s="8">
        <f>'[12]01'!E66+'[12]02'!E66+'[12]03'!E66+'[12]04'!E66+'[12]05'!E66+'[12]06'!E66+'[12]07'!E66+'[12]08'!E66+'[12]09'!E66+'[12]10'!E66+'[12]11'!E66+'[12]12'!E66+'[12]13'!E66+'[12]14'!E66+'[12]15'!E66+'[12]16'!E66+'[12]17'!E66+'[12]18'!E66+'[12]19'!E66+'[12]20'!E66+'[12]21'!E66+'[12]22'!E66+'[12]23'!E66+'[12]24'!E66+'[12]25'!E66+'[12]26'!E66+'[12]27'!E66+'[12]28'!E66+'[12]29'!E66+'[12]30'!E66+'[12]31'!E66</f>
        <v>6</v>
      </c>
      <c r="I62" s="8">
        <f>'[12]01'!H66+'[12]02'!H66+'[12]03'!H66+'[12]04'!H66+'[12]05'!H66+'[12]06'!H66+'[12]07'!H66+'[12]08'!H66+'[12]09'!H66+'[12]10'!H66+'[12]11'!H66+'[12]12'!H66+'[12]13'!H66+'[12]14'!H66+'[12]15'!H66+'[12]16'!H66+'[12]17'!H66+'[12]18'!H66+'[12]19'!H66+'[12]20'!H66+'[12]21'!H66+'[12]22'!H66+'[12]23'!H66+'[12]24'!H66+'[12]25'!H66+'[12]26'!H66+'[12]27'!H66+'[12]28'!H66+'[12]29'!H66+'[12]30'!H66+'[12]31'!H66</f>
        <v>240</v>
      </c>
      <c r="J62" s="9"/>
      <c r="K62" s="14" t="s">
        <v>75</v>
      </c>
      <c r="M62" s="49"/>
      <c r="O62" s="49"/>
    </row>
    <row r="63" spans="1:16" s="21" customFormat="1" ht="15.75">
      <c r="A63" s="29" t="s">
        <v>76</v>
      </c>
      <c r="B63" s="34" t="s">
        <v>77</v>
      </c>
      <c r="C63" s="31">
        <f t="shared" si="19"/>
        <v>1</v>
      </c>
      <c r="D63" s="31">
        <f t="shared" si="19"/>
        <v>29</v>
      </c>
      <c r="E63" s="31">
        <f t="shared" si="19"/>
        <v>30</v>
      </c>
      <c r="F63" s="31">
        <f t="shared" si="19"/>
        <v>1</v>
      </c>
      <c r="G63" s="31">
        <f t="shared" si="19"/>
        <v>58</v>
      </c>
      <c r="H63" s="31">
        <f t="shared" si="19"/>
        <v>2</v>
      </c>
      <c r="I63" s="31">
        <f t="shared" si="19"/>
        <v>56</v>
      </c>
      <c r="J63" s="32"/>
      <c r="K63" s="33"/>
      <c r="M63" s="49"/>
      <c r="O63" s="49"/>
    </row>
    <row r="64" spans="1:16" s="21" customFormat="1" ht="15.75">
      <c r="A64" s="15">
        <v>1</v>
      </c>
      <c r="B64" s="35" t="s">
        <v>78</v>
      </c>
      <c r="C64" s="8">
        <v>1</v>
      </c>
      <c r="D64" s="8">
        <v>29</v>
      </c>
      <c r="E64" s="8">
        <v>30</v>
      </c>
      <c r="F64" s="8">
        <v>1</v>
      </c>
      <c r="G64" s="8">
        <f>'[12]01'!I68+'[12]02'!I68+'[12]03'!I68+'[12]04'!I68+'[12]05'!I68+'[12]06'!I68+'[12]07'!I68+'[12]08'!I68+'[12]09'!I68+'[12]10'!I68+'[12]11'!I68+'[12]12'!I68+'[12]13'!I68+'[12]14'!I68+'[12]15'!I68+'[12]16'!I68+'[12]17'!I68+'[12]18'!I68+'[12]19'!I68+'[12]20'!I68+'[12]21'!I68+'[12]22'!I68+'[12]23'!I68+'[12]24'!I68+'[12]25'!I68+'[12]26'!I68+'[12]27'!I68+'[12]28'!I68+'[12]29'!I68+'[12]30'!I68+'[12]31'!I68</f>
        <v>58</v>
      </c>
      <c r="H64" s="8">
        <f>'[12]01'!E68+'[12]02'!E68+'[12]03'!E68+'[12]04'!E68+'[12]05'!E68+'[12]06'!E68+'[12]07'!E68+'[12]08'!E68+'[12]09'!E68+'[12]10'!E68+'[12]11'!E68+'[12]12'!E68+'[12]13'!E68+'[12]14'!E68+'[12]15'!E68+'[12]16'!E68+'[12]17'!E68+'[12]18'!E68+'[12]19'!E68+'[12]20'!E68+'[12]21'!E68+'[12]22'!E68+'[12]23'!E68+'[12]24'!E68+'[12]25'!E68+'[12]26'!E68+'[12]27'!E68+'[12]28'!E68+'[12]29'!E68+'[12]30'!E68+'[12]31'!E68</f>
        <v>2</v>
      </c>
      <c r="I64" s="8">
        <f>'[12]01'!H68+'[12]02'!H68+'[12]03'!H68+'[12]04'!H68+'[12]05'!H68+'[12]06'!H68+'[12]07'!H68+'[12]08'!H68+'[12]09'!H68+'[12]10'!H68+'[12]11'!H68+'[12]12'!H68+'[12]13'!H68+'[12]14'!H68+'[12]15'!H68+'[12]16'!H68+'[12]17'!H68+'[12]18'!H68+'[12]19'!H68+'[12]20'!H68+'[12]21'!H68+'[12]22'!H68+'[12]23'!H68+'[12]24'!H68+'[12]25'!H68+'[12]26'!H68+'[12]27'!H68+'[12]28'!H68+'[12]29'!H68+'[12]30'!H68+'[12]31'!H68</f>
        <v>56</v>
      </c>
      <c r="J64" s="9"/>
      <c r="K64" s="14" t="s">
        <v>79</v>
      </c>
      <c r="M64" s="49"/>
      <c r="O64" s="49"/>
    </row>
    <row r="65" spans="1:15" s="21" customFormat="1" ht="15.75">
      <c r="A65" s="29" t="s">
        <v>80</v>
      </c>
      <c r="B65" s="34" t="s">
        <v>81</v>
      </c>
      <c r="C65" s="31">
        <f t="shared" si="19"/>
        <v>2</v>
      </c>
      <c r="D65" s="31">
        <f t="shared" si="19"/>
        <v>86</v>
      </c>
      <c r="E65" s="31">
        <f t="shared" si="19"/>
        <v>12</v>
      </c>
      <c r="F65" s="31">
        <f t="shared" si="19"/>
        <v>2</v>
      </c>
      <c r="G65" s="31">
        <f t="shared" si="19"/>
        <v>258</v>
      </c>
      <c r="H65" s="31">
        <f t="shared" si="19"/>
        <v>6</v>
      </c>
      <c r="I65" s="31">
        <f t="shared" si="19"/>
        <v>246</v>
      </c>
      <c r="J65" s="32"/>
      <c r="K65" s="33"/>
      <c r="M65" s="49"/>
      <c r="O65" s="49"/>
    </row>
    <row r="66" spans="1:15" s="21" customFormat="1" ht="16.5" thickBot="1">
      <c r="A66" s="36">
        <v>1</v>
      </c>
      <c r="B66" s="37" t="s">
        <v>82</v>
      </c>
      <c r="C66" s="38">
        <v>2</v>
      </c>
      <c r="D66" s="38">
        <v>86</v>
      </c>
      <c r="E66" s="38">
        <v>12</v>
      </c>
      <c r="F66" s="38">
        <v>2</v>
      </c>
      <c r="G66" s="38">
        <f>'[12]01'!I70+'[12]02'!I70+'[12]03'!I70+'[12]04'!I70+'[12]05'!I70+'[12]06'!I70+'[12]07'!I70+'[12]08'!I70+'[12]09'!I70+'[12]10'!I70+'[12]11'!I70+'[12]12'!I70+'[12]13'!I70+'[12]14'!I70+'[12]15'!I70+'[12]16'!I70+'[12]17'!I70+'[12]18'!I70+'[12]19'!I70+'[12]20'!I70+'[12]21'!I70+'[12]22'!I70+'[12]23'!I70+'[12]24'!I70+'[12]25'!I70+'[12]26'!I70+'[12]27'!I70+'[12]28'!I70+'[12]29'!I70+'[12]30'!I70+'[12]31'!I70</f>
        <v>258</v>
      </c>
      <c r="H66" s="38">
        <f>'[12]01'!E70+'[12]02'!E70+'[12]03'!E70+'[12]04'!E70+'[12]05'!E70+'[12]06'!E70+'[12]07'!E70+'[12]08'!E70+'[12]09'!E70+'[12]10'!E70+'[12]11'!E70+'[12]12'!E70+'[12]13'!E70+'[12]14'!E70+'[12]15'!E70+'[12]16'!E70+'[12]17'!E70+'[12]18'!E70+'[12]19'!E70+'[12]20'!E70+'[12]21'!E70+'[12]22'!E70+'[12]23'!E70+'[12]24'!E70+'[12]25'!E70+'[12]26'!E70+'[12]27'!E70+'[12]28'!E70+'[12]29'!E70+'[12]30'!E70+'[12]31'!E70</f>
        <v>6</v>
      </c>
      <c r="I66" s="38">
        <f>'[12]01'!H70+'[12]02'!H70+'[12]03'!H70+'[12]04'!H70+'[12]05'!H70+'[12]06'!H70+'[12]07'!H70+'[12]08'!H70+'[12]09'!H70+'[12]10'!H70+'[12]11'!H70+'[12]12'!H70+'[12]13'!H70+'[12]14'!H70+'[12]15'!H70+'[12]16'!H70+'[12]17'!H70+'[12]18'!H70+'[12]19'!H70+'[12]20'!H70+'[12]21'!H70+'[12]22'!H70+'[12]23'!H70+'[12]24'!H70+'[12]25'!H70+'[12]26'!H70+'[12]27'!H70+'[12]28'!H70+'[12]29'!H70+'[12]30'!H70+'[12]31'!H70</f>
        <v>246</v>
      </c>
      <c r="J66" s="39"/>
      <c r="K66" s="40" t="s">
        <v>83</v>
      </c>
      <c r="M66" s="49"/>
      <c r="O66" s="49"/>
    </row>
    <row r="67" spans="1:15" s="21" customFormat="1" ht="16.5" thickTop="1">
      <c r="A67" s="51"/>
      <c r="B67" s="52"/>
      <c r="C67" s="53"/>
      <c r="D67" s="53"/>
      <c r="E67" s="53"/>
      <c r="F67" s="53"/>
      <c r="G67" s="54"/>
      <c r="H67" s="54"/>
      <c r="I67" s="54"/>
      <c r="J67" s="54"/>
      <c r="K67" s="55"/>
      <c r="M67" s="49"/>
      <c r="O67" s="49"/>
    </row>
    <row r="68" spans="1:15" s="21" customFormat="1" ht="15.75">
      <c r="A68" s="51"/>
      <c r="B68" s="52"/>
      <c r="C68" s="53"/>
      <c r="D68" s="53"/>
      <c r="E68" s="53"/>
      <c r="F68" s="53"/>
      <c r="G68" s="130" t="s">
        <v>93</v>
      </c>
      <c r="H68" s="130"/>
      <c r="I68" s="130"/>
      <c r="J68" s="130"/>
      <c r="K68" s="130"/>
      <c r="M68" s="49"/>
      <c r="O68" s="49"/>
    </row>
    <row r="69" spans="1:15" ht="15.75">
      <c r="A69" s="47"/>
      <c r="B69" s="56" t="s">
        <v>94</v>
      </c>
      <c r="C69" s="47"/>
      <c r="D69" s="47"/>
      <c r="E69" s="47"/>
      <c r="F69" s="47"/>
      <c r="G69" s="118" t="s">
        <v>95</v>
      </c>
      <c r="H69" s="118"/>
      <c r="I69" s="118"/>
      <c r="J69" s="118"/>
      <c r="K69" s="118"/>
      <c r="L69" t="s">
        <v>90</v>
      </c>
    </row>
    <row r="70" spans="1:15" ht="15.75">
      <c r="A70" s="47"/>
      <c r="B70" s="57" t="s">
        <v>96</v>
      </c>
      <c r="C70" s="52"/>
      <c r="D70" s="47"/>
      <c r="E70" s="47"/>
      <c r="F70" s="47"/>
      <c r="G70" s="47"/>
      <c r="H70" s="58"/>
      <c r="I70" s="47"/>
      <c r="J70" s="47"/>
      <c r="K70" s="48"/>
    </row>
    <row r="71" spans="1:15">
      <c r="A71" s="47"/>
      <c r="B71" s="47" t="s">
        <v>97</v>
      </c>
      <c r="C71" s="47"/>
      <c r="D71" s="47"/>
      <c r="E71" s="47"/>
      <c r="F71" s="47"/>
      <c r="G71" s="47"/>
      <c r="H71" s="47"/>
      <c r="I71" s="47"/>
      <c r="J71" s="47"/>
      <c r="K71" s="48"/>
      <c r="L71" t="s">
        <v>90</v>
      </c>
    </row>
    <row r="72" spans="1:15">
      <c r="A72" s="47"/>
      <c r="B72" s="47" t="s">
        <v>98</v>
      </c>
      <c r="C72" s="47"/>
      <c r="D72" s="47"/>
      <c r="E72" s="47"/>
      <c r="F72" s="47"/>
      <c r="G72" s="47"/>
      <c r="H72" s="47"/>
      <c r="I72" s="58"/>
      <c r="J72" s="47"/>
      <c r="K72" s="48"/>
    </row>
    <row r="73" spans="1:15">
      <c r="B73" s="47" t="s">
        <v>99</v>
      </c>
      <c r="I73" t="s">
        <v>90</v>
      </c>
    </row>
  </sheetData>
  <mergeCells count="16">
    <mergeCell ref="A5:K5"/>
    <mergeCell ref="A1:C1"/>
    <mergeCell ref="F1:K1"/>
    <mergeCell ref="A2:C2"/>
    <mergeCell ref="F2:K2"/>
    <mergeCell ref="A3:C3"/>
    <mergeCell ref="G68:K68"/>
    <mergeCell ref="G69:K69"/>
    <mergeCell ref="A6:K6"/>
    <mergeCell ref="A8:K8"/>
    <mergeCell ref="A10:A11"/>
    <mergeCell ref="B10:B11"/>
    <mergeCell ref="C10:E10"/>
    <mergeCell ref="F10:I10"/>
    <mergeCell ref="J10:J11"/>
    <mergeCell ref="K10:K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58"/>
  <sheetViews>
    <sheetView topLeftCell="A22" workbookViewId="0">
      <selection activeCell="G34" sqref="G34"/>
    </sheetView>
  </sheetViews>
  <sheetFormatPr defaultRowHeight="15"/>
  <cols>
    <col min="2" max="2" width="39" bestFit="1" customWidth="1"/>
    <col min="5" max="5" width="9.140625" style="98"/>
    <col min="8" max="8" width="9.140625" style="98"/>
  </cols>
  <sheetData>
    <row r="1" spans="1:14" s="21" customFormat="1" ht="15.75">
      <c r="A1" s="113" t="s">
        <v>100</v>
      </c>
      <c r="B1" s="113"/>
      <c r="C1" s="113"/>
      <c r="D1" s="113" t="s">
        <v>85</v>
      </c>
      <c r="E1" s="113"/>
      <c r="F1" s="113"/>
      <c r="G1" s="113"/>
      <c r="H1" s="113"/>
      <c r="I1" s="113"/>
      <c r="J1" s="113"/>
      <c r="K1" s="113"/>
    </row>
    <row r="2" spans="1:14" s="42" customFormat="1" ht="18.75">
      <c r="A2" s="129" t="s">
        <v>101</v>
      </c>
      <c r="B2" s="129"/>
      <c r="C2" s="129"/>
      <c r="D2" s="114" t="s">
        <v>87</v>
      </c>
      <c r="E2" s="114"/>
      <c r="F2" s="114"/>
      <c r="G2" s="114"/>
      <c r="H2" s="114"/>
      <c r="I2" s="114"/>
      <c r="J2" s="114"/>
      <c r="K2" s="114"/>
    </row>
    <row r="3" spans="1:14" ht="18.75">
      <c r="A3" s="119" t="s">
        <v>88</v>
      </c>
      <c r="B3" s="119"/>
      <c r="C3" s="119"/>
      <c r="D3" s="46"/>
      <c r="E3" s="84"/>
      <c r="F3" s="46"/>
      <c r="G3" s="46"/>
      <c r="H3" s="84"/>
      <c r="I3" s="46"/>
      <c r="J3" s="46"/>
      <c r="K3" s="46"/>
    </row>
    <row r="4" spans="1:14" ht="20.25">
      <c r="A4" s="115" t="s">
        <v>89</v>
      </c>
      <c r="B4" s="115"/>
      <c r="C4" s="115"/>
      <c r="D4" s="115"/>
      <c r="E4" s="115"/>
      <c r="F4" s="115"/>
      <c r="G4" s="115"/>
      <c r="H4" s="115"/>
      <c r="I4" s="115"/>
      <c r="J4" s="115"/>
      <c r="K4" s="115"/>
      <c r="L4" t="s">
        <v>90</v>
      </c>
    </row>
    <row r="5" spans="1:14">
      <c r="A5" s="46"/>
      <c r="B5" s="46"/>
      <c r="C5" s="46"/>
      <c r="D5" s="46"/>
      <c r="E5" s="84"/>
      <c r="F5" s="46"/>
      <c r="G5" s="46"/>
      <c r="H5" s="84"/>
      <c r="I5" s="46"/>
      <c r="J5" s="46"/>
      <c r="K5" s="46"/>
    </row>
    <row r="6" spans="1:14" ht="15.75">
      <c r="A6" s="120" t="s">
        <v>110</v>
      </c>
      <c r="B6" s="120"/>
      <c r="C6" s="120"/>
      <c r="D6" s="120"/>
      <c r="E6" s="120"/>
      <c r="F6" s="120"/>
      <c r="G6" s="120"/>
      <c r="H6" s="120"/>
      <c r="I6" s="120"/>
      <c r="J6" s="120"/>
      <c r="K6" s="120"/>
    </row>
    <row r="7" spans="1:14">
      <c r="A7" s="46"/>
      <c r="B7" s="46"/>
      <c r="C7" s="46"/>
      <c r="D7" s="46"/>
      <c r="E7" s="84"/>
      <c r="F7" s="46"/>
      <c r="G7" s="46"/>
      <c r="H7" s="84"/>
      <c r="I7" s="46"/>
      <c r="J7" s="46"/>
      <c r="K7" s="46"/>
    </row>
    <row r="8" spans="1:14" ht="15.75">
      <c r="A8" s="120" t="s">
        <v>103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</row>
    <row r="9" spans="1:14" ht="15.75" thickBot="1">
      <c r="A9" s="47"/>
      <c r="B9" s="47"/>
      <c r="C9" s="47"/>
      <c r="D9" s="47"/>
      <c r="E9" s="85"/>
      <c r="F9" s="47"/>
      <c r="G9" s="47"/>
      <c r="H9" s="85"/>
      <c r="I9" s="47"/>
      <c r="J9" s="47"/>
      <c r="K9" s="48"/>
    </row>
    <row r="10" spans="1:14" ht="15.75" thickTop="1">
      <c r="A10" s="121" t="s">
        <v>33</v>
      </c>
      <c r="B10" s="123" t="s">
        <v>34</v>
      </c>
      <c r="C10" s="123" t="s">
        <v>35</v>
      </c>
      <c r="D10" s="123"/>
      <c r="E10" s="123"/>
      <c r="F10" s="123" t="s">
        <v>36</v>
      </c>
      <c r="G10" s="123"/>
      <c r="H10" s="123"/>
      <c r="I10" s="123"/>
      <c r="J10" s="125" t="s">
        <v>37</v>
      </c>
      <c r="K10" s="127" t="s">
        <v>38</v>
      </c>
    </row>
    <row r="11" spans="1:14" ht="57">
      <c r="A11" s="122"/>
      <c r="B11" s="124"/>
      <c r="C11" s="20" t="s">
        <v>39</v>
      </c>
      <c r="D11" s="20" t="s">
        <v>40</v>
      </c>
      <c r="E11" s="20" t="s">
        <v>41</v>
      </c>
      <c r="F11" s="20" t="s">
        <v>39</v>
      </c>
      <c r="G11" s="20" t="s">
        <v>40</v>
      </c>
      <c r="H11" s="20" t="s">
        <v>41</v>
      </c>
      <c r="I11" s="20" t="s">
        <v>42</v>
      </c>
      <c r="J11" s="126"/>
      <c r="K11" s="128"/>
    </row>
    <row r="12" spans="1:14" s="21" customFormat="1" ht="15.75">
      <c r="A12" s="61" t="s">
        <v>0</v>
      </c>
      <c r="B12" s="2" t="s">
        <v>1</v>
      </c>
      <c r="C12" s="27">
        <f t="shared" ref="C12:I12" si="0">C13+C14+C15+C16+C17+C18+C19</f>
        <v>136</v>
      </c>
      <c r="D12" s="27">
        <f t="shared" si="0"/>
        <v>2688</v>
      </c>
      <c r="E12" s="27">
        <f t="shared" si="0"/>
        <v>1711</v>
      </c>
      <c r="F12" s="27">
        <f t="shared" si="0"/>
        <v>113</v>
      </c>
      <c r="G12" s="3">
        <f t="shared" si="0"/>
        <v>33193</v>
      </c>
      <c r="H12" s="3">
        <f t="shared" si="0"/>
        <v>1974</v>
      </c>
      <c r="I12" s="3">
        <f t="shared" si="0"/>
        <v>31189</v>
      </c>
      <c r="J12" s="4"/>
      <c r="K12" s="62"/>
      <c r="N12" s="49"/>
    </row>
    <row r="13" spans="1:14" s="21" customFormat="1" ht="15.75">
      <c r="A13" s="63">
        <v>1</v>
      </c>
      <c r="B13" s="64" t="s">
        <v>2</v>
      </c>
      <c r="C13" s="65">
        <v>34</v>
      </c>
      <c r="D13" s="65">
        <v>561</v>
      </c>
      <c r="E13" s="86">
        <f t="shared" ref="E13:E37" si="1">K13*29</f>
        <v>667</v>
      </c>
      <c r="F13" s="65">
        <v>31</v>
      </c>
      <c r="G13" s="8">
        <f>'[2]01'!I9+'[2]01'!I14+'[2]02'!I9+'[2]02'!I14+'[2]03'!I9+'[2]03'!I14+'[2]04'!I9+'[2]04'!I14+'[2]05'!I9+'[2]05'!I14+'[2]06'!I9+'[2]06'!I14+'[2]07'!I9+'[2]07'!I14+'[2]08'!I9+'[2]08'!I14+'[2]09'!I9+'[2]09'!I14+'[2]10'!I9+'[2]10'!I14+'[2]11'!I9+'[2]11'!I14+'[2]12'!I9+'[2]12'!I14+'[2]13'!I9+'[2]13'!I14+'[2]14'!I9+'[2]14'!I14+'[2]15'!I9+'[2]15'!I14+'[2]16'!I9+'[2]16'!I14+'[2]17'!I9+'[2]17'!I14+'[2]18'!I9+'[2]18'!I14+'[2]19'!I9+'[2]19'!I14+'[2]20'!I9+'[2]20'!I14+'[2]21'!I9+'[2]21'!I14+'[2]22'!I9+'[2]22'!I14+'[2]23'!I9+'[2]23'!I14+'[2]24'!I9+'[2]24'!I14+'[2]25'!I9+'[2]25'!I14+'[2]26'!I9+'[2]26'!I14+'[2]27'!I9+'[2]27'!I14+'[2]28'!I9+'[2]28'!I14+'[2]29'!I9+'[2]29'!I14</f>
        <v>16413</v>
      </c>
      <c r="H13" s="87">
        <f>'[2]01'!E9+'[2]01'!E14+'[2]02'!E9+'[2]02'!E14+'[2]03'!E9+'[2]03'!E14+'[2]04'!E9+'[2]04'!E14+'[2]05'!E9+'[2]05'!E14+'[2]06'!E9+'[2]06'!E14+'[2]07'!E9+'[2]07'!E14+'[2]08'!E9+'[2]08'!E14+'[2]09'!E9+'[2]09'!E14+'[2]10'!E9+'[2]10'!E14+'[2]11'!E9+'[2]11'!E14+'[2]12'!E9+'[2]12'!E14+'[2]13'!E9+'[2]13'!E14+'[2]14'!E9+'[2]14'!E14+'[2]15'!E9+'[2]15'!E14+'[2]16'!E9+'[2]16'!E14+'[2]17'!E9+'[2]17'!E14+'[2]18'!E9+'[2]18'!E14+'[2]19'!E9+'[2]19'!E14+'[2]20'!E9+'[2]20'!E14+'[2]21'!E9+'[2]21'!E14+'[2]22'!E9+'[2]22'!E14+'[2]23'!E9+'[2]23'!E14+'[2]24'!E9+'[2]24'!E14+'[2]25'!E9+'[2]25'!E14+'[2]26'!E9+'[2]26'!E14+'[2]27'!E9+'[2]27'!E14+'[2]28'!E9+'[2]28'!E14+'[2]29'!E9+'[2]29'!E14+'[2]30'!E9+'[2]30'!E14+'[2]31'!E9+'[2]31'!E14</f>
        <v>1002</v>
      </c>
      <c r="I13" s="8">
        <f>'[2]01'!H14+'[2]02'!H14+'[2]03'!H14+'[2]04'!H14+'[2]05'!H14+'[2]06'!H14+'[2]07'!H14+'[2]08'!H14+'[2]09'!H14+'[2]10'!H14+'[2]11'!H14+'[2]12'!H14+'[2]13'!H14+'[2]14'!H14+'[2]15'!H14+'[2]16'!H14+'[2]17'!H14+'[2]18'!H14+'[2]19'!H14+'[2]20'!H14+'[2]21'!H14+'[2]22'!H14+'[2]23'!H14+'[2]24'!H14+'[2]25'!H14+'[2]26'!H14+'[2]27'!H14+'[2]28'!H14+'[2]29'!H14+'[2]30'!H14+'[2]31'!H14+'[2]01'!H9+'[2]02'!H9+'[2]03'!H9+'[2]04'!H9+'[2]05'!H9+'[2]06'!H9+'[2]07'!H9+'[2]08'!H9+'[2]09'!H9+'[2]10'!H9+'[2]11'!H9+'[2]12'!H9+'[2]13'!H9+'[2]14'!H9+'[2]15'!H9+'[2]16'!H9+'[2]17'!H9+'[2]18'!H9+'[2]19'!H9+'[2]20'!H9+'[2]21'!H9+'[2]22'!H9+'[2]23'!H9+'[2]24'!H9+'[2]25'!H9+'[2]26'!H9+'[2]27'!H9+'[2]28'!H9+'[2]29'!H9+'[2]30'!H9+'[2]31'!H9</f>
        <v>15410</v>
      </c>
      <c r="J13" s="9">
        <f>H13/E13%</f>
        <v>150.22488755622189</v>
      </c>
      <c r="K13" s="66">
        <v>23</v>
      </c>
      <c r="M13" s="49"/>
    </row>
    <row r="14" spans="1:14" s="21" customFormat="1" ht="15.75">
      <c r="A14" s="63">
        <v>2</v>
      </c>
      <c r="B14" s="64" t="s">
        <v>3</v>
      </c>
      <c r="C14" s="65">
        <v>50</v>
      </c>
      <c r="D14" s="65">
        <v>1105</v>
      </c>
      <c r="E14" s="86">
        <f t="shared" si="1"/>
        <v>493</v>
      </c>
      <c r="F14" s="65">
        <v>31</v>
      </c>
      <c r="G14" s="8">
        <f>'[2]01'!I10+'[2]01'!I15+'[2]02'!I10+'[2]02'!I15+'[2]03'!I10+'[2]03'!I15+'[2]04'!I10+'[2]04'!I15+'[2]05'!I10+'[2]05'!I15+'[2]06'!I10+'[2]06'!I15+'[2]07'!I10+'[2]07'!I15+'[2]08'!I10+'[2]08'!I15+'[2]09'!I10+'[2]09'!I15+'[2]10'!I10+'[2]10'!I15+'[2]11'!I10+'[2]11'!I15+'[2]12'!I10+'[2]12'!I15+'[2]13'!I10+'[2]13'!I15+'[2]14'!I10+'[2]14'!I15+'[2]15'!I10+'[2]15'!I15+'[2]16'!I10+'[2]16'!I15+'[2]17'!I10+'[2]17'!I15+'[2]18'!I10+'[2]18'!I15+'[2]19'!I10+'[2]19'!I15+'[2]20'!I10+'[2]20'!I15+'[2]21'!I10+'[2]21'!I15+'[2]22'!I10+'[2]22'!I15+'[2]23'!I10+'[2]23'!I15+'[2]24'!I10+'[2]24'!I15+'[2]25'!I10+'[2]25'!I15+'[2]26'!I10+'[2]26'!I15+'[2]27'!I10+'[2]27'!I15+'[2]28'!I10+'[2]28'!I15+'[2]29'!I10+'[2]29'!I15</f>
        <v>6898</v>
      </c>
      <c r="H14" s="87">
        <f>'[2]01'!E10+'[2]01'!E15+'[2]02'!E10+'[2]02'!E15+'[2]03'!E10+'[2]03'!E15+'[2]04'!E10+'[2]04'!E15+'[2]05'!E10+'[2]05'!E15+'[2]06'!E10+'[2]06'!E15+'[2]07'!E10+'[2]07'!E15+'[2]08'!E10+'[2]08'!E15+'[2]09'!E10+'[2]09'!E15+'[2]10'!E10+'[2]10'!E15+'[2]11'!E10+'[2]11'!E15+'[2]12'!E10+'[2]12'!E15+'[2]13'!E10+'[2]13'!E15+'[2]14'!E10+'[2]14'!E15+'[2]15'!E10+'[2]15'!E15+'[2]16'!E10+'[2]16'!E15+'[2]17'!E10+'[2]17'!E15+'[2]18'!E10+'[2]18'!E15+'[2]19'!E10+'[2]19'!E15+'[2]20'!E10+'[2]20'!E15+'[2]21'!E10+'[2]21'!E15+'[2]22'!E10+'[2]22'!E15+'[2]23'!E10+'[2]23'!E15+'[2]24'!E10+'[2]24'!E15+'[2]25'!E10+'[2]25'!E15+'[2]26'!E10+'[2]26'!E15+'[2]27'!E10+'[2]27'!E15+'[2]28'!E10+'[2]28'!E15+'[2]29'!E10+'[2]29'!E15+'[2]30'!E10+'[2]30'!E15+'[2]31'!E10+'[2]31'!E15</f>
        <v>390</v>
      </c>
      <c r="I14" s="8">
        <f>'[2]01'!H15+'[2]02'!H15+'[2]03'!H15+'[2]04'!H15+'[2]05'!H15+'[2]06'!H15+'[2]07'!H15+'[2]08'!H15+'[2]09'!H15+'[2]10'!H15+'[2]11'!H15+'[2]12'!H15+'[2]13'!H15+'[2]14'!H15+'[2]15'!H15+'[2]16'!H15+'[2]17'!H15+'[2]18'!H15+'[2]19'!H15+'[2]20'!H15+'[2]21'!H15+'[2]22'!H15+'[2]23'!H15+'[2]24'!H15+'[2]25'!H15+'[2]26'!H15+'[2]27'!H15+'[2]28'!H15+'[2]29'!H15+'[2]30'!H15+'[2]31'!H15+'[2]01'!H10+'[2]02'!H10+'[2]03'!H10+'[2]04'!H10+'[2]05'!H10+'[2]06'!H10+'[2]07'!H10+'[2]08'!H10+'[2]09'!H10+'[2]10'!H10+'[2]11'!H10+'[2]12'!H10+'[2]13'!H10+'[2]14'!H10+'[2]15'!H10+'[2]16'!H10+'[2]17'!H10+'[2]18'!H10+'[2]19'!H10+'[2]20'!H10+'[2]21'!H10+'[2]22'!H10+'[2]23'!H10+'[2]24'!H10+'[2]25'!H10+'[2]26'!H10+'[2]27'!H10+'[2]28'!H10+'[2]29'!H10+'[2]30'!H10+'[2]31'!H10</f>
        <v>6508</v>
      </c>
      <c r="J14" s="9">
        <f t="shared" ref="J14:J49" si="2">H14/E14%</f>
        <v>79.107505070993923</v>
      </c>
      <c r="K14" s="66">
        <v>17</v>
      </c>
      <c r="M14" s="49"/>
    </row>
    <row r="15" spans="1:14" s="21" customFormat="1" ht="15.75">
      <c r="A15" s="63">
        <v>3</v>
      </c>
      <c r="B15" s="64" t="s">
        <v>4</v>
      </c>
      <c r="C15" s="65">
        <v>45</v>
      </c>
      <c r="D15" s="65">
        <v>862</v>
      </c>
      <c r="E15" s="86">
        <f t="shared" si="1"/>
        <v>435</v>
      </c>
      <c r="F15" s="65">
        <v>44</v>
      </c>
      <c r="G15" s="8">
        <f>'[2]01'!I11+'[2]01'!I16+'[2]02'!I11+'[2]02'!I16+'[2]03'!I11+'[2]03'!I16+'[2]04'!I11+'[2]04'!I16+'[2]05'!I11+'[2]05'!I16+'[2]06'!I11+'[2]06'!I16+'[2]07'!I11+'[2]07'!I16+'[2]08'!I11+'[2]08'!I16+'[2]09'!I11+'[2]09'!I16+'[2]10'!I11+'[2]10'!I16+'[2]11'!I11+'[2]11'!I16+'[2]12'!I11+'[2]12'!I16+'[2]13'!I11+'[2]13'!I16+'[2]14'!I11+'[2]14'!I16+'[2]15'!I11+'[2]15'!I16+'[2]16'!I11+'[2]16'!I16+'[2]17'!I11+'[2]17'!I16+'[2]18'!I11+'[2]18'!I16+'[2]19'!I11+'[2]19'!I16+'[2]20'!I11+'[2]20'!I16+'[2]21'!I11+'[2]21'!I16+'[2]22'!I11+'[2]22'!I16+'[2]23'!I11+'[2]23'!I16+'[2]24'!I11+'[2]24'!I16+'[2]25'!I11+'[2]25'!I16+'[2]26'!I11+'[2]26'!I16+'[2]27'!I11+'[2]27'!I16+'[2]28'!I11+'[2]28'!I16+'[2]29'!I11+'[2]29'!I16</f>
        <v>7344</v>
      </c>
      <c r="H15" s="87">
        <f>'[2]01'!E11+'[2]01'!E16+'[2]02'!E11+'[2]02'!E16+'[2]03'!E11+'[2]03'!E16+'[2]04'!E11+'[2]04'!E16+'[2]05'!E11+'[2]05'!E16+'[2]06'!E11+'[2]06'!E16+'[2]07'!E11+'[2]07'!E16+'[2]08'!E11+'[2]08'!E16+'[2]09'!E11+'[2]09'!E16+'[2]10'!E11+'[2]10'!E16+'[2]11'!E11+'[2]11'!E16+'[2]12'!E11+'[2]12'!E16+'[2]13'!E11+'[2]13'!E16+'[2]14'!E11+'[2]14'!E16+'[2]15'!E11+'[2]15'!E16+'[2]16'!E11+'[2]16'!E16+'[2]17'!E11+'[2]17'!E16+'[2]18'!E11+'[2]18'!E16+'[2]19'!E11+'[2]19'!E16+'[2]20'!E11+'[2]20'!E16+'[2]21'!E11+'[2]21'!E16+'[2]22'!E11+'[2]22'!E16+'[2]23'!E11+'[2]23'!E16+'[2]24'!E11+'[2]24'!E16+'[2]25'!E11+'[2]25'!E16+'[2]26'!E11+'[2]26'!E16+'[2]27'!E11+'[2]27'!E16+'[2]28'!E11+'[2]28'!E16+'[2]29'!E11+'[2]29'!E16+'[2]30'!E11+'[2]30'!E16+'[2]31'!E11+'[2]31'!E16</f>
        <v>456</v>
      </c>
      <c r="I15" s="8">
        <f>'[2]01'!H16+'[2]02'!H16+'[2]03'!H16+'[2]04'!H16+'[2]05'!H16+'[2]06'!H16+'[2]07'!H16+'[2]08'!H16+'[2]09'!H16+'[2]10'!H16+'[2]11'!H16+'[2]12'!H16+'[2]13'!H16+'[2]14'!H16+'[2]15'!H16+'[2]16'!H16+'[2]17'!H16+'[2]18'!H16+'[2]19'!H16+'[2]20'!H16+'[2]21'!H16+'[2]22'!H16+'[2]23'!H16+'[2]24'!H16+'[2]25'!H16+'[2]26'!H16+'[2]27'!H16+'[2]28'!H16+'[2]29'!H16+'[2]30'!H16+'[2]31'!H16+'[2]01'!H11+'[2]02'!H11+'[2]03'!H11+'[2]04'!H11+'[2]05'!H11+'[2]06'!H11+'[2]07'!H11+'[2]08'!H11+'[2]09'!H11+'[2]10'!H11+'[2]11'!H11+'[2]12'!H11+'[2]13'!H11+'[2]14'!H11+'[2]15'!H11+'[2]16'!H11+'[2]17'!H11+'[2]18'!H11+'[2]19'!H11+'[2]20'!H11+'[2]21'!H11+'[2]22'!H11+'[2]23'!H11+'[2]24'!H11+'[2]25'!H11+'[2]26'!H11+'[2]27'!H11+'[2]28'!H11+'[2]29'!H11+'[2]30'!H11+'[2]31'!H11</f>
        <v>6888</v>
      </c>
      <c r="J15" s="9">
        <f t="shared" si="2"/>
        <v>104.82758620689656</v>
      </c>
      <c r="K15" s="66">
        <v>15</v>
      </c>
      <c r="M15" s="49"/>
    </row>
    <row r="16" spans="1:14" s="21" customFormat="1" ht="15.75">
      <c r="A16" s="63">
        <v>4</v>
      </c>
      <c r="B16" s="64" t="s">
        <v>5</v>
      </c>
      <c r="C16" s="65">
        <v>3</v>
      </c>
      <c r="D16" s="65">
        <v>96</v>
      </c>
      <c r="E16" s="86">
        <f t="shared" si="1"/>
        <v>29</v>
      </c>
      <c r="F16" s="65">
        <v>3</v>
      </c>
      <c r="G16" s="8">
        <f>'[2]01'!I12+'[2]02'!I12+'[2]03'!I12+'[2]04'!I12+'[2]05'!I12+'[2]06'!I12+'[2]07'!I12+'[2]08'!I12+'[2]09'!I12+'[2]10'!I12+'[2]11'!I12+'[2]12'!I12+'[2]13'!I12+'[2]14'!I12+'[2]15'!I12+'[2]16'!I12+'[2]17'!I12+'[2]18'!I12+'[2]19'!I12+'[2]20'!I12+'[2]21'!I12+'[2]22'!I12+'[2]23'!I12+'[2]24'!I12+'[2]25'!I12+'[2]26'!I12+'[2]27'!I12+'[2]28'!I12+'[2]29'!I12</f>
        <v>1002</v>
      </c>
      <c r="H16" s="87">
        <f>'[2]01'!E12+'[2]02'!E12+'[2]03'!E12+'[2]04'!E12+'[2]05'!E12+'[2]06'!E12+'[2]07'!E12+'[2]08'!E12+'[2]09'!E12+'[2]10'!E12+'[2]11'!E12+'[2]12'!E12+'[2]13'!E12+'[2]14'!E12+'[2]15'!E12+'[2]16'!E12+'[2]17'!E12+'[2]18'!E12+'[2]19'!E12+'[2]20'!E12+'[2]21'!E12+'[2]22'!E12+'[2]23'!E12+'[2]24'!E12+'[2]25'!E12+'[2]26'!E12+'[2]27'!E12+'[2]28'!E12+'[2]29'!E12</f>
        <v>30</v>
      </c>
      <c r="I16" s="8">
        <f>'[2]01'!H12+'[2]02'!H12+'[2]03'!H12+'[2]04'!H12+'[2]05'!H12+'[2]06'!H12+'[2]07'!H12+'[2]08'!H12+'[2]09'!H12+'[2]10'!H12+'[2]11'!H12+'[2]12'!H12+'[2]13'!H12+'[2]14'!H12+'[2]15'!H12+'[2]16'!H12+'[2]17'!H12+'[2]18'!H12+'[2]19'!H12+'[2]20'!H12+'[2]21'!H12+'[2]22'!H12+'[2]23'!H12+'[2]24'!H12+'[2]25'!H12+'[2]26'!H12+'[2]27'!H12+'[2]28'!H12+'[2]29'!H12+'[2]30'!H12+'[2]31'!H12</f>
        <v>943</v>
      </c>
      <c r="J16" s="9">
        <f t="shared" si="2"/>
        <v>103.44827586206897</v>
      </c>
      <c r="K16" s="66">
        <v>1</v>
      </c>
      <c r="M16" s="49"/>
    </row>
    <row r="17" spans="1:15" s="21" customFormat="1" ht="15.75">
      <c r="A17" s="63">
        <v>5</v>
      </c>
      <c r="B17" s="64" t="s">
        <v>6</v>
      </c>
      <c r="C17" s="65">
        <v>2</v>
      </c>
      <c r="D17" s="65">
        <v>32</v>
      </c>
      <c r="E17" s="86">
        <f t="shared" si="1"/>
        <v>29</v>
      </c>
      <c r="F17" s="65">
        <v>2</v>
      </c>
      <c r="G17" s="8">
        <f>'[2]01'!I17+'[2]02'!I17+'[2]03'!I17+'[2]04'!I17+'[2]05'!I17+'[2]06'!I17+'[2]07'!I17+'[2]08'!I17+'[2]09'!I17+'[2]10'!I17+'[2]11'!I17+'[2]12'!I17+'[2]13'!I17+'[2]14'!I17+'[2]15'!I17+'[2]16'!I17+'[2]17'!I17+'[2]18'!I17+'[2]19'!I17+'[2]20'!I17+'[2]21'!I17+'[2]22'!I17+'[2]23'!I17+'[2]24'!I17+'[2]25'!I17+'[2]26'!I17+'[2]27'!I17+'[2]28'!I17+'[2]29'!I17+'[2]30'!I17+'[2]31'!I17</f>
        <v>544</v>
      </c>
      <c r="H17" s="87">
        <f>'[2]01'!E17+'[2]02'!E17+'[2]03'!E17+'[2]04'!E17+'[2]05'!E17+'[2]06'!E17+'[2]07'!E17+'[2]08'!E17+'[2]09'!E17+'[2]10'!E17+'[2]11'!E17+'[2]12'!E17+'[2]13'!E17+'[2]14'!E17+'[2]15'!E17+'[2]16'!E17+'[2]17'!E17+'[2]18'!E17+'[2]19'!E17+'[2]20'!E17+'[2]21'!E17+'[2]22'!E17+'[2]23'!E17+'[2]24'!E17+'[2]25'!E17+'[2]26'!E17+'[2]27'!E17+'[2]28'!E17+'[2]29'!E17+'[2]30'!E17+'[2]31'!E17</f>
        <v>34</v>
      </c>
      <c r="I17" s="8">
        <f>'[2]01'!H17+'[2]02'!H17+'[2]03'!H17+'[2]04'!H17+'[2]05'!H17+'[2]06'!H17+'[2]07'!H17+'[2]08'!H17+'[2]09'!H17+'[2]10'!H17+'[2]11'!H17+'[2]12'!H17+'[2]13'!H17+'[2]14'!H17+'[2]15'!H17+'[2]16'!H17+'[2]17'!H17+'[2]18'!H17+'[2]19'!H17+'[2]20'!H17+'[2]21'!H17+'[2]22'!H17+'[2]23'!H17+'[2]24'!H17+'[2]25'!H17+'[2]26'!H17+'[2]27'!H17+'[2]28'!H17+'[2]29'!H17+'[2]30'!H17+'[2]31'!H17</f>
        <v>510</v>
      </c>
      <c r="J17" s="9">
        <f t="shared" si="2"/>
        <v>117.24137931034484</v>
      </c>
      <c r="K17" s="66">
        <v>1</v>
      </c>
      <c r="M17" s="49"/>
    </row>
    <row r="18" spans="1:15" s="21" customFormat="1" ht="15.75">
      <c r="A18" s="63">
        <v>6</v>
      </c>
      <c r="B18" s="64" t="s">
        <v>7</v>
      </c>
      <c r="C18" s="65">
        <v>1</v>
      </c>
      <c r="D18" s="65">
        <v>16</v>
      </c>
      <c r="E18" s="86">
        <f t="shared" si="1"/>
        <v>29</v>
      </c>
      <c r="F18" s="65">
        <v>1</v>
      </c>
      <c r="G18" s="8">
        <f>'[2]01'!I18+'[2]02'!I18+'[2]03'!I18+'[2]04'!I18+'[2]05'!I18+'[2]06'!I18+'[2]07'!I18+'[2]08'!I18+'[2]09'!I18+'[2]10'!I18+'[2]11'!I18+'[2]12'!I18+'[2]13'!I18+'[2]14'!I18+'[2]15'!I18+'[2]16'!I18+'[2]17'!I18+'[2]18'!I18+'[2]19'!I18+'[2]20'!I18+'[2]21'!I18+'[2]22'!I18+'[2]23'!I18+'[2]24'!I18+'[2]25'!I18+'[2]26'!I18+'[2]27'!I18+'[2]28'!I18+'[2]29'!I18+'[2]30'!I18+'[2]31'!I18</f>
        <v>480</v>
      </c>
      <c r="H18" s="87">
        <f>'[2]01'!E18+'[2]02'!E18+'[2]03'!E18+'[2]04'!E18+'[2]05'!E18+'[2]06'!E18+'[2]07'!E18+'[2]08'!E18+'[2]09'!E18+'[2]10'!E18+'[2]11'!E18+'[2]12'!E18+'[2]13'!E18+'[2]14'!E18+'[2]15'!E18+'[2]16'!E18+'[2]17'!E18+'[2]18'!E18+'[2]19'!E18+'[2]20'!E18+'[2]21'!E18+'[2]22'!E18+'[2]23'!E18+'[2]24'!E18+'[2]25'!E18+'[2]26'!E18+'[2]27'!E18+'[2]28'!E18+'[2]29'!E18+'[2]30'!E18+'[2]31'!E18</f>
        <v>30</v>
      </c>
      <c r="I18" s="8">
        <f>'[2]01'!H18+'[2]02'!H18+'[2]03'!H18+'[2]04'!H18+'[2]05'!H18+'[2]06'!H18+'[2]07'!H18+'[2]08'!H18+'[2]09'!H18+'[2]10'!H18+'[2]11'!H18+'[2]12'!H18+'[2]13'!H18+'[2]14'!H18+'[2]15'!H18+'[2]16'!H18+'[2]17'!H18+'[2]18'!H18+'[2]19'!H18+'[2]20'!H18+'[2]21'!H18+'[2]22'!H18+'[2]23'!H18+'[2]24'!H18+'[2]25'!H18+'[2]26'!H18+'[2]27'!H18+'[2]28'!H18+'[2]29'!H18+'[2]30'!H18+'[2]31'!H18</f>
        <v>450</v>
      </c>
      <c r="J18" s="9">
        <f t="shared" si="2"/>
        <v>103.44827586206897</v>
      </c>
      <c r="K18" s="66">
        <v>1</v>
      </c>
      <c r="M18" s="49"/>
    </row>
    <row r="19" spans="1:15" s="21" customFormat="1" ht="15.75">
      <c r="A19" s="63">
        <v>7</v>
      </c>
      <c r="B19" s="64" t="s">
        <v>8</v>
      </c>
      <c r="C19" s="65">
        <v>1</v>
      </c>
      <c r="D19" s="65">
        <v>16</v>
      </c>
      <c r="E19" s="86">
        <f t="shared" si="1"/>
        <v>29</v>
      </c>
      <c r="F19" s="65">
        <v>1</v>
      </c>
      <c r="G19" s="8">
        <f>'[2]01'!I19+'[2]02'!I19+'[2]03'!I19+'[2]04'!I19+'[2]05'!I19+'[2]06'!I19+'[2]07'!I19+'[2]08'!I19+'[2]09'!I19+'[2]10'!I19+'[2]11'!I19+'[2]12'!I19+'[2]13'!I19+'[2]14'!I19+'[2]15'!I19+'[2]16'!I19+'[2]17'!I19+'[2]18'!I19+'[2]19'!I19+'[2]20'!I19+'[2]21'!I19+'[2]22'!I19+'[2]23'!I19+'[2]24'!I19+'[2]25'!I19+'[2]26'!I19+'[2]27'!I19+'[2]28'!I19+'[2]29'!I19+'[2]30'!I19+'[2]31'!I19</f>
        <v>512</v>
      </c>
      <c r="H19" s="87">
        <f>'[2]01'!E19+'[2]02'!E19+'[2]03'!E19+'[2]04'!E19+'[2]05'!E19+'[2]06'!E19+'[2]07'!E19+'[2]08'!E19+'[2]09'!E19+'[2]10'!E19+'[2]11'!E19+'[2]12'!E19+'[2]13'!E19+'[2]14'!E19+'[2]15'!E19+'[2]16'!E19+'[2]17'!E19+'[2]18'!E19+'[2]19'!E19+'[2]20'!E19+'[2]21'!E19+'[2]22'!E19+'[2]23'!E19+'[2]24'!E19+'[2]25'!E19+'[2]26'!E19+'[2]27'!E19+'[2]28'!E19+'[2]29'!E19+'[2]30'!E19+'[2]31'!E19</f>
        <v>32</v>
      </c>
      <c r="I19" s="8">
        <f>'[2]01'!H19+'[2]02'!H19+'[2]03'!H19+'[2]04'!H19+'[2]05'!H19+'[2]06'!H19+'[2]07'!H19+'[2]08'!H19+'[2]09'!H19+'[2]10'!H19+'[2]11'!H19+'[2]12'!H19+'[2]13'!H19+'[2]14'!H19+'[2]15'!H19+'[2]16'!H19+'[2]17'!H19+'[2]18'!H19+'[2]19'!H19+'[2]20'!H19+'[2]21'!H19+'[2]22'!H19+'[2]23'!H19+'[2]24'!H19+'[2]25'!H19+'[2]26'!H19+'[2]27'!H19+'[2]28'!H19+'[2]29'!H19+'[2]30'!H19+'[2]31'!H19</f>
        <v>480</v>
      </c>
      <c r="J19" s="9">
        <f t="shared" si="2"/>
        <v>110.3448275862069</v>
      </c>
      <c r="K19" s="66">
        <v>1</v>
      </c>
      <c r="M19" s="49"/>
    </row>
    <row r="20" spans="1:15" s="21" customFormat="1" ht="15.75">
      <c r="A20" s="61" t="s">
        <v>9</v>
      </c>
      <c r="B20" s="67" t="s">
        <v>10</v>
      </c>
      <c r="C20" s="27">
        <f t="shared" ref="C20:I20" si="3">C21</f>
        <v>30</v>
      </c>
      <c r="D20" s="27">
        <f t="shared" si="3"/>
        <v>571</v>
      </c>
      <c r="E20" s="27">
        <f t="shared" si="3"/>
        <v>2958</v>
      </c>
      <c r="F20" s="27">
        <f t="shared" si="3"/>
        <v>27</v>
      </c>
      <c r="G20" s="3">
        <f t="shared" si="3"/>
        <v>38634</v>
      </c>
      <c r="H20" s="3">
        <f t="shared" si="3"/>
        <v>2340</v>
      </c>
      <c r="I20" s="3">
        <f t="shared" si="3"/>
        <v>36255</v>
      </c>
      <c r="J20" s="12"/>
      <c r="K20" s="62"/>
      <c r="M20" s="49"/>
    </row>
    <row r="21" spans="1:15" s="21" customFormat="1" ht="15.75">
      <c r="A21" s="63">
        <v>1</v>
      </c>
      <c r="B21" s="64" t="s">
        <v>11</v>
      </c>
      <c r="C21" s="65">
        <v>30</v>
      </c>
      <c r="D21" s="65">
        <v>571</v>
      </c>
      <c r="E21" s="86">
        <f t="shared" si="1"/>
        <v>2958</v>
      </c>
      <c r="F21" s="65">
        <v>27</v>
      </c>
      <c r="G21" s="8">
        <f>'[2]01'!I21+'[2]02'!I21+'[2]03'!I21+'[2]04'!I21+'[2]05'!I21+'[2]06'!I21+'[2]07'!I21+'[2]08'!I21+'[2]09'!I21+'[2]10'!I21+'[2]11'!I21+'[2]12'!I21+'[2]13'!I21+'[2]14'!I21+'[2]15'!I21+'[2]16'!I21+'[2]17'!I21+'[2]18'!I21+'[2]19'!I21+'[2]20'!I21+'[2]21'!I21+'[2]22'!I21+'[2]23'!I21+'[2]24'!I21+'[2]25'!I21+'[2]26'!I21+'[2]27'!I21+'[2]28'!I21+'[2]29'!I21+'[2]30'!I21+'[2]31'!I21</f>
        <v>38634</v>
      </c>
      <c r="H21" s="87">
        <f>'[2]01'!E21+'[2]02'!E21+'[2]03'!E21+'[2]04'!E21+'[2]05'!E21+'[2]06'!E21+'[2]07'!E21+'[2]08'!E21+'[2]09'!E21+'[2]10'!E21+'[2]11'!E21+'[2]12'!E21+'[2]13'!E21+'[2]14'!E21+'[2]15'!E21+'[2]16'!E21+'[2]17'!E21+'[2]18'!E21+'[2]19'!E21+'[2]20'!E21+'[2]21'!E21+'[2]22'!E21+'[2]23'!E21+'[2]24'!E21+'[2]25'!E21+'[2]26'!E21+'[2]27'!E21+'[2]28'!E21+'[2]29'!E21+'[2]30'!E21+'[2]31'!E21</f>
        <v>2340</v>
      </c>
      <c r="I21" s="8">
        <f>'[2]01'!H21+'[2]02'!H21+'[2]03'!H21+'[2]04'!H21+'[2]05'!H21+'[2]06'!H21+'[2]07'!H21+'[2]08'!H21+'[2]09'!H21+'[2]10'!H21+'[2]11'!H21+'[2]12'!H21+'[2]13'!H21+'[2]14'!H21+'[2]15'!H21+'[2]16'!H21+'[2]17'!H21+'[2]18'!H21+'[2]19'!H21+'[2]20'!H21+'[2]21'!H21+'[2]22'!H21+'[2]23'!H21+'[2]24'!H21+'[2]25'!H21+'[2]26'!H21+'[2]27'!H21+'[2]28'!H21+'[2]29'!H21+'[2]30'!H21+'[2]31'!H21</f>
        <v>36255</v>
      </c>
      <c r="J21" s="9">
        <f t="shared" si="2"/>
        <v>79.107505070993923</v>
      </c>
      <c r="K21" s="66">
        <v>102</v>
      </c>
      <c r="M21" s="49"/>
    </row>
    <row r="22" spans="1:15" s="21" customFormat="1" ht="15.75">
      <c r="A22" s="61" t="s">
        <v>12</v>
      </c>
      <c r="B22" s="67" t="s">
        <v>13</v>
      </c>
      <c r="C22" s="27">
        <f t="shared" ref="C22:I22" si="4">C23</f>
        <v>2</v>
      </c>
      <c r="D22" s="27">
        <f t="shared" si="4"/>
        <v>63</v>
      </c>
      <c r="E22" s="27">
        <f t="shared" si="4"/>
        <v>29</v>
      </c>
      <c r="F22" s="27">
        <f t="shared" si="4"/>
        <v>1</v>
      </c>
      <c r="G22" s="3">
        <f t="shared" si="4"/>
        <v>586</v>
      </c>
      <c r="H22" s="3">
        <f t="shared" si="4"/>
        <v>21</v>
      </c>
      <c r="I22" s="3">
        <f t="shared" si="4"/>
        <v>560</v>
      </c>
      <c r="J22" s="12"/>
      <c r="K22" s="62"/>
      <c r="M22" s="49"/>
    </row>
    <row r="23" spans="1:15" s="21" customFormat="1" ht="15.75">
      <c r="A23" s="63">
        <v>1</v>
      </c>
      <c r="B23" s="64" t="s">
        <v>105</v>
      </c>
      <c r="C23" s="65">
        <v>2</v>
      </c>
      <c r="D23" s="65">
        <v>63</v>
      </c>
      <c r="E23" s="86">
        <f t="shared" si="1"/>
        <v>29</v>
      </c>
      <c r="F23" s="65">
        <v>1</v>
      </c>
      <c r="G23" s="8">
        <f>'[2]01'!I23+'[2]02'!I23+'[2]03'!I23+'[2]04'!I23+'[2]05'!I23+'[2]06'!I23+'[2]07'!I23+'[2]08'!I23+'[2]09'!I23+'[2]10'!I23+'[2]11'!I23+'[2]12'!I23+'[2]13'!I23+'[2]14'!I23+'[2]15'!I23+'[2]16'!I23+'[2]17'!I23+'[2]18'!I23+'[2]19'!I23+'[2]20'!I23+'[2]21'!I23+'[2]22'!I23+'[2]23'!I23+'[2]24'!I23+'[2]25'!I23+'[2]26'!I23+'[2]27'!I23+'[2]28'!I23+'[2]29'!I23+'[2]30'!I23+'[2]31'!I23</f>
        <v>586</v>
      </c>
      <c r="H23" s="87">
        <f>'[2]01'!E23+'[2]02'!E23+'[2]03'!E23+'[2]04'!E23+'[2]05'!E23+'[2]06'!E23+'[2]07'!E23+'[2]08'!E23+'[2]09'!E23+'[2]10'!E23+'[2]11'!E23+'[2]12'!E23+'[2]13'!E23+'[2]14'!E23+'[2]15'!E23+'[2]16'!E23+'[2]17'!E23+'[2]18'!E23+'[2]19'!E23+'[2]20'!E23+'[2]21'!E23+'[2]22'!E23+'[2]23'!E23+'[2]24'!E23+'[2]25'!E23+'[2]26'!E23+'[2]27'!E23+'[2]28'!E23+'[2]29'!E23+'[2]30'!E23+'[2]31'!E23+2</f>
        <v>21</v>
      </c>
      <c r="I23" s="8">
        <f>'[2]01'!H23+'[2]02'!H23+'[2]03'!H23+'[2]04'!H23+'[2]05'!H23+'[2]06'!H23+'[2]07'!H23+'[2]08'!H23+'[2]09'!H23+'[2]10'!H23+'[2]11'!H23+'[2]12'!H23+'[2]13'!H23+'[2]14'!H23+'[2]15'!H23+'[2]16'!H23+'[2]17'!H23+'[2]18'!H23+'[2]19'!H23+'[2]20'!H23+'[2]21'!H23+'[2]22'!H23+'[2]23'!H23+'[2]24'!H23+'[2]25'!H23+'[2]26'!H23+'[2]27'!H23+'[2]28'!H23+'[2]29'!H23+'[2]30'!H23+'[2]31'!H23</f>
        <v>560</v>
      </c>
      <c r="J23" s="9">
        <f t="shared" si="2"/>
        <v>72.413793103448285</v>
      </c>
      <c r="K23" s="66">
        <v>1</v>
      </c>
      <c r="M23" s="49"/>
      <c r="O23" s="49"/>
    </row>
    <row r="24" spans="1:15" s="21" customFormat="1" ht="15.75">
      <c r="A24" s="61" t="s">
        <v>14</v>
      </c>
      <c r="B24" s="67" t="s">
        <v>15</v>
      </c>
      <c r="C24" s="27">
        <f t="shared" ref="C24:I24" si="5">C25</f>
        <v>2</v>
      </c>
      <c r="D24" s="27">
        <f t="shared" si="5"/>
        <v>56</v>
      </c>
      <c r="E24" s="27">
        <f t="shared" si="5"/>
        <v>29</v>
      </c>
      <c r="F24" s="27">
        <f t="shared" si="5"/>
        <v>2</v>
      </c>
      <c r="G24" s="3">
        <f t="shared" si="5"/>
        <v>768</v>
      </c>
      <c r="H24" s="3">
        <f t="shared" si="5"/>
        <v>28</v>
      </c>
      <c r="I24" s="3">
        <f t="shared" si="5"/>
        <v>740</v>
      </c>
      <c r="J24" s="12"/>
      <c r="K24" s="62"/>
      <c r="M24" s="49"/>
    </row>
    <row r="25" spans="1:15" s="21" customFormat="1" ht="15.75">
      <c r="A25" s="63">
        <v>1</v>
      </c>
      <c r="B25" s="64" t="s">
        <v>16</v>
      </c>
      <c r="C25" s="65">
        <v>2</v>
      </c>
      <c r="D25" s="65">
        <v>56</v>
      </c>
      <c r="E25" s="86">
        <f t="shared" si="1"/>
        <v>29</v>
      </c>
      <c r="F25" s="65">
        <v>2</v>
      </c>
      <c r="G25" s="8">
        <f>'[2]01'!I25+'[2]02'!I25+'[2]03'!I25+'[2]04'!I25+'[2]05'!I25+'[2]06'!I25+'[2]07'!I25+'[2]08'!I25+'[2]09'!I25+'[2]10'!I25+'[2]11'!I25+'[2]12'!I25+'[2]13'!I25+'[2]14'!I25+'[2]15'!I25+'[2]16'!I25+'[2]17'!I25+'[2]18'!I25+'[2]19'!I25+'[2]20'!I25+'[2]21'!I25+'[2]22'!I25+'[2]23'!I25+'[2]24'!I25+'[2]25'!I25+'[2]26'!I25+'[2]27'!I25+'[2]28'!I25+'[2]29'!I25+'[2]30'!I25+'[2]31'!I25</f>
        <v>768</v>
      </c>
      <c r="H25" s="87">
        <f>'[2]01'!E25+'[2]02'!E25+'[2]03'!E25+'[2]04'!E25+'[2]05'!E25+'[2]06'!E25+'[2]07'!E25+'[2]08'!E25+'[2]09'!E25+'[2]10'!E25+'[2]11'!E25+'[2]12'!E25+'[2]13'!E25+'[2]14'!E25+'[2]15'!E25+'[2]16'!E25+'[2]17'!E25+'[2]18'!E25+'[2]19'!E25+'[2]20'!E25+'[2]21'!E25+'[2]22'!E25+'[2]23'!E25+'[2]24'!E25+'[2]25'!E25+'[2]26'!E25+'[2]27'!E25+'[2]28'!E25+'[2]29'!E25+'[2]30'!E25+'[2]31'!E25</f>
        <v>28</v>
      </c>
      <c r="I25" s="8">
        <f>'[2]01'!H25+'[2]02'!H25+'[2]03'!H25+'[2]04'!H25+'[2]05'!H25+'[2]06'!H25+'[2]07'!H25+'[2]08'!H25+'[2]09'!H25+'[2]10'!H25+'[2]11'!H25+'[2]12'!H25+'[2]13'!H25+'[2]14'!H25+'[2]15'!H25+'[2]16'!H25+'[2]17'!H25+'[2]18'!H25+'[2]19'!H25+'[2]20'!H25+'[2]21'!H25+'[2]22'!H25+'[2]23'!H25+'[2]24'!H25+'[2]25'!H25+'[2]26'!H25+'[2]27'!H25+'[2]28'!H25+'[2]29'!H25+'[2]30'!H25+'[2]31'!H25</f>
        <v>740</v>
      </c>
      <c r="J25" s="9">
        <f t="shared" si="2"/>
        <v>96.551724137931046</v>
      </c>
      <c r="K25" s="66">
        <v>1</v>
      </c>
      <c r="M25" s="49"/>
    </row>
    <row r="26" spans="1:15" s="21" customFormat="1" ht="15.75">
      <c r="A26" s="61" t="s">
        <v>17</v>
      </c>
      <c r="B26" s="67" t="s">
        <v>18</v>
      </c>
      <c r="C26" s="27">
        <f t="shared" ref="C26:I26" si="6">C27</f>
        <v>2</v>
      </c>
      <c r="D26" s="27">
        <f t="shared" si="6"/>
        <v>50</v>
      </c>
      <c r="E26" s="27">
        <f t="shared" si="6"/>
        <v>29</v>
      </c>
      <c r="F26" s="27">
        <f t="shared" si="6"/>
        <v>1</v>
      </c>
      <c r="G26" s="3">
        <f t="shared" si="6"/>
        <v>729</v>
      </c>
      <c r="H26" s="3">
        <f t="shared" si="6"/>
        <v>29</v>
      </c>
      <c r="I26" s="3">
        <f t="shared" si="6"/>
        <v>700</v>
      </c>
      <c r="J26" s="12"/>
      <c r="K26" s="12"/>
      <c r="M26" s="49"/>
    </row>
    <row r="27" spans="1:15" s="21" customFormat="1" ht="15.75">
      <c r="A27" s="63">
        <v>1</v>
      </c>
      <c r="B27" s="64" t="s">
        <v>16</v>
      </c>
      <c r="C27" s="65">
        <v>2</v>
      </c>
      <c r="D27" s="65">
        <v>50</v>
      </c>
      <c r="E27" s="86">
        <f t="shared" si="1"/>
        <v>29</v>
      </c>
      <c r="F27" s="65">
        <v>1</v>
      </c>
      <c r="G27" s="8">
        <f>'[2]01'!I27+'[2]02'!I27+'[2]03'!I27+'[2]04'!I27+'[2]05'!I27+'[2]06'!I27+'[2]07'!I27+'[2]08'!I27+'[2]09'!I27+'[2]10'!I27+'[2]11'!I27+'[2]12'!I27+'[2]13'!I27+'[2]14'!I27+'[2]15'!I27+'[2]16'!I27+'[2]17'!I27+'[2]18'!I27+'[2]19'!I27+'[2]20'!I27+'[2]21'!I27+'[2]22'!I27+'[2]23'!I27+'[2]24'!I27+'[2]25'!I27+'[2]26'!I27+'[2]27'!I27+'[2]28'!I27+'[2]29'!I27+'[2]30'!I27+'[2]31'!I27</f>
        <v>729</v>
      </c>
      <c r="H27" s="87">
        <f>'[2]01'!E27+'[2]02'!E27+'[2]03'!E27+'[2]04'!E27+'[2]05'!E27+'[2]06'!E27+'[2]07'!E27+'[2]08'!E27+'[2]09'!E27+'[2]10'!E27+'[2]11'!E27+'[2]12'!E27+'[2]13'!E27+'[2]14'!E27+'[2]15'!E27+'[2]16'!E27+'[2]17'!E27+'[2]18'!E27+'[2]19'!E27+'[2]20'!E27+'[2]21'!E27+'[2]22'!E27+'[2]23'!E27+'[2]24'!E27+'[2]25'!E27+'[2]26'!E27+'[2]27'!E27+'[2]28'!E27+'[2]29'!E27+'[2]30'!E27+'[2]31'!E27</f>
        <v>29</v>
      </c>
      <c r="I27" s="8">
        <f>'[2]01'!H27+'[2]02'!H27+'[2]03'!H27+'[2]04'!H27+'[2]05'!H27+'[2]06'!H27+'[2]07'!H27+'[2]08'!H27+'[2]09'!H27+'[2]10'!H27+'[2]11'!H27+'[2]12'!H27+'[2]13'!H27+'[2]14'!H27+'[2]15'!H27+'[2]16'!H27+'[2]17'!H27+'[2]18'!H27+'[2]19'!H27+'[2]20'!H27+'[2]21'!H27+'[2]22'!H27+'[2]23'!H27+'[2]24'!H27+'[2]25'!H27+'[2]26'!H27+'[2]27'!H27+'[2]28'!H27+'[2]29'!H27+'[2]30'!H27+'[2]31'!H27</f>
        <v>700</v>
      </c>
      <c r="J27" s="9">
        <f t="shared" si="2"/>
        <v>100</v>
      </c>
      <c r="K27" s="66">
        <v>1</v>
      </c>
      <c r="M27" s="49"/>
    </row>
    <row r="28" spans="1:15" s="21" customFormat="1" ht="15.75">
      <c r="A28" s="61" t="s">
        <v>19</v>
      </c>
      <c r="B28" s="67" t="s">
        <v>20</v>
      </c>
      <c r="C28" s="27">
        <f>C29+C30</f>
        <v>24</v>
      </c>
      <c r="D28" s="27">
        <f>D29+D30</f>
        <v>673</v>
      </c>
      <c r="E28" s="27">
        <f>E29+E30</f>
        <v>319</v>
      </c>
      <c r="F28" s="27">
        <f>F29+F30</f>
        <v>22</v>
      </c>
      <c r="G28" s="3">
        <f>G29+G30+G31</f>
        <v>13583</v>
      </c>
      <c r="H28" s="3">
        <f>H29+H30+H31</f>
        <v>719</v>
      </c>
      <c r="I28" s="3">
        <f>I29+I30+I31</f>
        <v>12864</v>
      </c>
      <c r="J28" s="12"/>
      <c r="K28" s="62"/>
      <c r="M28" s="49"/>
    </row>
    <row r="29" spans="1:15" s="21" customFormat="1" ht="15.75">
      <c r="A29" s="63">
        <v>1</v>
      </c>
      <c r="B29" s="64" t="s">
        <v>2</v>
      </c>
      <c r="C29" s="65">
        <v>11</v>
      </c>
      <c r="D29" s="65">
        <v>360</v>
      </c>
      <c r="E29" s="86">
        <f t="shared" si="1"/>
        <v>145</v>
      </c>
      <c r="F29" s="65">
        <v>9</v>
      </c>
      <c r="G29" s="8">
        <f>'[2]01'!I29+'[2]02'!I29+'[2]03'!I29+'[2]04'!I29+'[2]05'!I29+'[2]06'!I29+'[2]07'!I29+'[2]08'!I29+'[2]09'!I29+'[2]10'!I29+'[2]11'!I29+'[2]12'!I29+'[2]13'!I29+'[2]14'!I29+'[2]15'!I29+'[2]16'!I29+'[2]17'!I29+'[2]18'!I29+'[2]19'!I29+'[2]20'!I29+'[2]21'!I29+'[2]22'!I29+'[2]23'!I29+'[2]24'!I29+'[2]25'!I29+'[2]26'!I29+'[2]27'!I29+'[2]28'!I29+'[2]29'!I29+'[2]30'!I29+'[2]31'!I29</f>
        <v>3479</v>
      </c>
      <c r="H29" s="87">
        <f>'[2]01'!E29+'[2]02'!E29+'[2]03'!E29+'[2]04'!E29+'[2]05'!E29+'[2]06'!E29+'[2]07'!E29+'[2]08'!E29+'[2]09'!E29+'[2]10'!E29+'[2]11'!E29+'[2]12'!E29+'[2]13'!E29+'[2]14'!E29+'[2]15'!E29+'[2]16'!E29+'[2]17'!E29+'[2]18'!E29+'[2]19'!E29+'[2]20'!E29+'[2]21'!E29+'[2]22'!E29+'[2]23'!E29+'[2]24'!E29+'[2]25'!E29+'[2]26'!E29+'[2]27'!E29+'[2]28'!E29+'[2]29'!E29+'[2]30'!E29+'[2]31'!E29</f>
        <v>151</v>
      </c>
      <c r="I29" s="8">
        <f>'[2]01'!H29+'[2]02'!H29+'[2]03'!H29+'[2]04'!H29+'[2]05'!H29+'[2]06'!H29+'[2]07'!H29+'[2]08'!H29+'[2]09'!H29+'[2]10'!H29+'[2]11'!H29+'[2]12'!H29+'[2]13'!H29+'[2]14'!H29+'[2]15'!H29+'[2]16'!H29+'[2]17'!H29+'[2]18'!H29+'[2]19'!H29+'[2]20'!H29+'[2]21'!H29+'[2]22'!H29+'[2]23'!H29+'[2]24'!H29+'[2]25'!H29+'[2]26'!H29+'[2]27'!H29+'[2]28'!H29+'[2]29'!H29+'[2]30'!H29+'[2]31'!H29</f>
        <v>3328</v>
      </c>
      <c r="J29" s="9">
        <f t="shared" si="2"/>
        <v>104.13793103448276</v>
      </c>
      <c r="K29" s="66">
        <v>5</v>
      </c>
      <c r="M29" s="49"/>
    </row>
    <row r="30" spans="1:15" s="21" customFormat="1" ht="15.75">
      <c r="A30" s="63">
        <v>2</v>
      </c>
      <c r="B30" s="64" t="s">
        <v>21</v>
      </c>
      <c r="C30" s="65">
        <v>13</v>
      </c>
      <c r="D30" s="65">
        <v>313</v>
      </c>
      <c r="E30" s="86">
        <f t="shared" si="1"/>
        <v>174</v>
      </c>
      <c r="F30" s="65">
        <v>13</v>
      </c>
      <c r="G30" s="8">
        <f>'[2]01'!I30+'[2]02'!I30+'[2]03'!I30+'[2]04'!I30+'[2]05'!I30+'[2]06'!I30+'[2]07'!I30+'[2]08'!I30+'[2]09'!I30+'[2]10'!I30+'[2]11'!I30+'[2]12'!I30+'[2]13'!I30+'[2]14'!I30+'[2]15'!I30+'[2]16'!I30+'[2]17'!I30+'[2]18'!I30+'[2]19'!I30+'[2]20'!I30+'[2]21'!I30+'[2]22'!I30+'[2]23'!I30+'[2]24'!I30+'[2]25'!I30+'[2]26'!I30+'[2]27'!I30+'[2]28'!I30+'[2]29'!I30+'[2]30'!I30+'[2]31'!I30</f>
        <v>3208</v>
      </c>
      <c r="H30" s="87">
        <f>'[2]01'!E30+'[2]02'!E30+'[2]03'!E30+'[2]04'!E30+'[2]05'!E30+'[2]06'!E30+'[2]07'!E30+'[2]08'!E30+'[2]09'!E30+'[2]10'!E30+'[2]11'!E30+'[2]12'!E30+'[2]13'!E30+'[2]14'!E30+'[2]15'!E30+'[2]16'!E30+'[2]17'!E30+'[2]18'!E30+'[2]19'!E30+'[2]20'!E30+'[2]21'!E30+'[2]22'!E30+'[2]23'!E30+'[2]24'!E30+'[2]25'!E30+'[2]26'!E30+'[2]27'!E30+'[2]28'!E30+'[2]29'!E30+'[2]30'!E30+'[2]31'!E30</f>
        <v>137</v>
      </c>
      <c r="I30" s="8">
        <f>'[2]01'!H30+'[2]02'!H30+'[2]03'!H30+'[2]04'!H30+'[2]05'!H30+'[2]06'!H30+'[2]07'!H30+'[2]08'!H30+'[2]09'!H30+'[2]10'!H30+'[2]11'!H30+'[2]12'!H30+'[2]13'!H30+'[2]14'!H30+'[2]15'!H30+'[2]16'!H30+'[2]17'!H30+'[2]18'!H30+'[2]19'!H30+'[2]20'!H30+'[2]21'!H30+'[2]22'!H30+'[2]23'!H30+'[2]24'!H30+'[2]25'!H30+'[2]26'!H30+'[2]27'!H30+'[2]28'!H30+'[2]29'!H30+'[2]30'!H30+'[2]31'!H30</f>
        <v>3071</v>
      </c>
      <c r="J30" s="9">
        <f t="shared" si="2"/>
        <v>78.735632183908052</v>
      </c>
      <c r="K30" s="66">
        <v>6</v>
      </c>
      <c r="M30" s="49"/>
    </row>
    <row r="31" spans="1:15" s="21" customFormat="1" ht="15.75">
      <c r="A31" s="63">
        <v>3</v>
      </c>
      <c r="B31" s="64" t="s">
        <v>11</v>
      </c>
      <c r="C31" s="65">
        <v>7</v>
      </c>
      <c r="D31" s="65">
        <v>112</v>
      </c>
      <c r="E31" s="86">
        <f t="shared" si="1"/>
        <v>435</v>
      </c>
      <c r="F31" s="65">
        <v>7</v>
      </c>
      <c r="G31" s="8">
        <f>'[2]01'!I31+'[2]02'!I31+'[2]03'!I31+'[2]04'!I31+'[2]05'!I31+'[2]06'!I31+'[2]07'!I31+'[2]08'!I31+'[2]09'!I31+'[2]10'!I31+'[2]11'!I31+'[2]12'!I31+'[2]13'!I31+'[2]14'!I31+'[2]15'!I31+'[2]16'!I31+'[2]17'!I31+'[2]18'!I31+'[2]19'!I31+'[2]20'!I31+'[2]21'!I31+'[2]22'!I31+'[2]23'!I31+'[2]24'!I31+'[2]25'!I31+'[2]26'!I31+'[2]27'!I31+'[2]28'!I31+'[2]29'!I31+'[2]30'!I31+'[2]31'!I31</f>
        <v>6896</v>
      </c>
      <c r="H31" s="87">
        <f>'[2]01'!E31+'[2]02'!E31+'[2]03'!E31+'[2]04'!E31+'[2]05'!E31+'[2]06'!E31+'[2]07'!E31+'[2]08'!E31+'[2]09'!E31+'[2]10'!E31+'[2]11'!E31+'[2]12'!E31+'[2]13'!E31+'[2]14'!E31+'[2]15'!E31+'[2]16'!E31+'[2]17'!E31+'[2]18'!E31+'[2]19'!E31+'[2]20'!E31+'[2]21'!E31+'[2]22'!E31+'[2]23'!E31+'[2]24'!E31+'[2]25'!E31+'[2]26'!E31+'[2]27'!E31+'[2]28'!E31+'[2]29'!E31+'[2]30'!E31+'[2]31'!E31</f>
        <v>431</v>
      </c>
      <c r="I31" s="8">
        <f>'[2]01'!H31+'[2]02'!H31+'[2]03'!H31+'[2]04'!H31+'[2]05'!H31+'[2]06'!H31+'[2]07'!H31+'[2]08'!H31+'[2]09'!H31+'[2]10'!H31+'[2]11'!H31+'[2]12'!H31+'[2]13'!H31+'[2]14'!H31+'[2]15'!H31+'[2]16'!H31+'[2]17'!H31+'[2]18'!H31+'[2]19'!H31+'[2]20'!H31+'[2]21'!H31+'[2]22'!H31+'[2]23'!H31+'[2]24'!H31+'[2]25'!H31+'[2]26'!H31+'[2]27'!H31+'[2]28'!H31+'[2]29'!H31+'[2]30'!H31+'[2]31'!H31</f>
        <v>6465</v>
      </c>
      <c r="J31" s="9">
        <f t="shared" si="2"/>
        <v>99.080459770114956</v>
      </c>
      <c r="K31" s="66">
        <v>15</v>
      </c>
      <c r="M31" s="49"/>
    </row>
    <row r="32" spans="1:15" s="21" customFormat="1" ht="15.75">
      <c r="A32" s="61" t="s">
        <v>22</v>
      </c>
      <c r="B32" s="67" t="s">
        <v>23</v>
      </c>
      <c r="C32" s="27">
        <f t="shared" ref="C32:I32" si="7">C33+C34+C35</f>
        <v>39</v>
      </c>
      <c r="D32" s="27">
        <f t="shared" si="7"/>
        <v>1070</v>
      </c>
      <c r="E32" s="27">
        <f t="shared" si="7"/>
        <v>435</v>
      </c>
      <c r="F32" s="27">
        <f t="shared" si="7"/>
        <v>48</v>
      </c>
      <c r="G32" s="3">
        <f t="shared" si="7"/>
        <v>12542</v>
      </c>
      <c r="H32" s="3">
        <f t="shared" si="7"/>
        <v>442</v>
      </c>
      <c r="I32" s="3">
        <f t="shared" si="7"/>
        <v>12034</v>
      </c>
      <c r="J32" s="12"/>
      <c r="K32" s="62"/>
      <c r="M32" s="49"/>
    </row>
    <row r="33" spans="1:20" s="21" customFormat="1" ht="15.75">
      <c r="A33" s="63">
        <v>1</v>
      </c>
      <c r="B33" s="64" t="s">
        <v>2</v>
      </c>
      <c r="C33" s="65">
        <v>13</v>
      </c>
      <c r="D33" s="65">
        <v>360</v>
      </c>
      <c r="E33" s="86">
        <f t="shared" si="1"/>
        <v>174</v>
      </c>
      <c r="F33" s="65">
        <v>14</v>
      </c>
      <c r="G33" s="8">
        <v>5449</v>
      </c>
      <c r="H33" s="87">
        <f>'[2]01'!E34+'[2]02'!E34+'[2]03'!E34+'[2]04'!E34+'[2]05'!E34+'[2]06'!E34+'[2]07'!E34+'[2]08'!E34+'[2]09'!E34+'[2]10'!E34+'[2]11'!E34+'[2]12'!E34+'[2]13'!E34+'[2]14'!E34+'[2]15'!E34+'[2]16'!E34+'[2]17'!E34+'[2]18'!E34+'[2]19'!E34+'[2]20'!E34+'[2]21'!E34+'[2]22'!E34+'[2]23'!E34+'[2]24'!E34+'[2]25'!E34+'[2]26'!E34+'[2]27'!E34+'[2]28'!E34+'[2]29'!E34+'[2]30'!E34+'[2]31'!E34</f>
        <v>187</v>
      </c>
      <c r="I33" s="8">
        <f>'[2]01'!H34+'[2]02'!H34+'[2]03'!H34+'[2]04'!H34+'[2]05'!H34+'[2]06'!H34+'[2]07'!H34+'[2]08'!H34+'[2]09'!H34+'[2]10'!H34+'[2]11'!H34+'[2]12'!H34+'[2]13'!H34+'[2]14'!H34+'[2]15'!H34+'[2]16'!H34+'[2]17'!H34+'[2]18'!H34+'[2]19'!H34+'[2]20'!H34+'[2]21'!H34+'[2]22'!H34+'[2]23'!H34+'[2]24'!H34+'[2]25'!H34+'[2]26'!H34+'[2]27'!H34+'[2]28'!H34+'[2]29'!H34+'[2]30'!H34+'[2]31'!H34</f>
        <v>5235</v>
      </c>
      <c r="J33" s="9">
        <f t="shared" si="2"/>
        <v>107.47126436781609</v>
      </c>
      <c r="K33" s="66">
        <v>6</v>
      </c>
      <c r="M33" s="49"/>
      <c r="Q33" s="21" t="s">
        <v>90</v>
      </c>
      <c r="R33" s="21" t="s">
        <v>90</v>
      </c>
    </row>
    <row r="34" spans="1:20" s="21" customFormat="1" ht="15.75">
      <c r="A34" s="63">
        <v>2</v>
      </c>
      <c r="B34" s="64" t="s">
        <v>24</v>
      </c>
      <c r="C34" s="65">
        <v>24</v>
      </c>
      <c r="D34" s="65">
        <v>646</v>
      </c>
      <c r="E34" s="86">
        <f t="shared" si="1"/>
        <v>203</v>
      </c>
      <c r="F34" s="65">
        <v>20</v>
      </c>
      <c r="G34" s="8">
        <v>5301</v>
      </c>
      <c r="H34" s="87">
        <f>'[2]01'!E35+'[2]02'!E35+'[2]03'!E35+'[2]04'!E35+'[2]05'!E35+'[2]06'!E35+'[2]07'!E35+'[2]08'!E35+'[2]09'!E35+'[2]10'!E35+'[2]11'!E35+'[2]12'!E35+'[2]13'!E35+'[2]14'!E35+'[2]15'!E35+'[2]16'!E35+'[2]17'!E35+'[2]18'!E35+'[2]19'!E35+'[2]20'!E35+'[2]21'!E35+'[2]22'!E35+'[2]23'!E35+'[2]24'!E35+'[2]25'!E35+'[2]26'!E35+'[2]27'!E35+'[2]28'!E35+'[2]29'!E35+'[2]30'!E35+'[2]31'!E35</f>
        <v>199</v>
      </c>
      <c r="I34" s="8">
        <f>'[2]01'!H35+'[2]02'!H35+'[2]03'!H35+'[2]04'!H35+'[2]05'!H35+'[2]06'!H35+'[2]07'!H35+'[2]08'!H35+'[2]09'!H35+'[2]10'!H35+'[2]11'!H35+'[2]12'!H35+'[2]13'!H35+'[2]14'!H35+'[2]15'!H35+'[2]16'!H35+'[2]17'!H35+'[2]18'!H35+'[2]19'!H35+'[2]20'!H35+'[2]21'!H35+'[2]22'!H35+'[2]23'!H35+'[2]24'!H35+'[2]25'!H35+'[2]26'!H35+'[2]27'!H35+'[2]28'!H35+'[2]29'!H35+'[2]30'!H35+'[2]31'!H35</f>
        <v>5091</v>
      </c>
      <c r="J34" s="9">
        <f t="shared" si="2"/>
        <v>98.02955665024632</v>
      </c>
      <c r="K34" s="66">
        <v>7</v>
      </c>
      <c r="M34" s="49"/>
      <c r="P34" s="49"/>
    </row>
    <row r="35" spans="1:20" s="21" customFormat="1" ht="15.75">
      <c r="A35" s="63">
        <v>3</v>
      </c>
      <c r="B35" s="64" t="s">
        <v>25</v>
      </c>
      <c r="C35" s="65">
        <v>2</v>
      </c>
      <c r="D35" s="65">
        <v>64</v>
      </c>
      <c r="E35" s="86">
        <f t="shared" si="1"/>
        <v>58</v>
      </c>
      <c r="F35" s="65">
        <v>14</v>
      </c>
      <c r="G35" s="8">
        <v>1792</v>
      </c>
      <c r="H35" s="87">
        <f>'[2]01'!E36+'[2]02'!E36+'[2]03'!E36+'[2]04'!E36+'[2]05'!E36+'[2]06'!E36+'[2]07'!E36+'[2]08'!E36+'[2]09'!E36+'[2]10'!E36+'[2]11'!E36+'[2]12'!E36+'[2]13'!E36+'[2]14'!E36+'[2]15'!E36+'[2]16'!E36+'[2]17'!E36+'[2]18'!E36+'[2]19'!E36+'[2]20'!E36+'[2]21'!E36+'[2]22'!E36+'[2]23'!E36+'[2]24'!E36+'[2]25'!E36+'[2]26'!E36+'[2]27'!E36+'[2]28'!E36+'[2]29'!E36+'[2]30'!E36+'[2]31'!E36</f>
        <v>56</v>
      </c>
      <c r="I35" s="8">
        <f>'[2]01'!H36+'[2]02'!H36+'[2]03'!H36+'[2]04'!H36+'[2]05'!H36+'[2]06'!H36+'[2]07'!H36+'[2]08'!H36+'[2]09'!H36+'[2]10'!H36+'[2]11'!H36+'[2]12'!H36+'[2]13'!H36+'[2]14'!H36+'[2]15'!H36+'[2]16'!H36+'[2]17'!H36+'[2]18'!H36+'[2]19'!H36+'[2]20'!H36+'[2]21'!H36+'[2]22'!H36+'[2]23'!H36+'[2]24'!H36+'[2]25'!H36+'[2]26'!H36+'[2]27'!H36+'[2]28'!H36+'[2]29'!H36+'[2]30'!H36+'[2]31'!H36</f>
        <v>1708</v>
      </c>
      <c r="J35" s="9">
        <f t="shared" si="2"/>
        <v>96.551724137931046</v>
      </c>
      <c r="K35" s="66">
        <v>2</v>
      </c>
      <c r="M35" s="49"/>
      <c r="Q35" s="21" t="s">
        <v>90</v>
      </c>
    </row>
    <row r="36" spans="1:20" s="21" customFormat="1" ht="15.75">
      <c r="A36" s="61" t="s">
        <v>26</v>
      </c>
      <c r="B36" s="67" t="s">
        <v>27</v>
      </c>
      <c r="C36" s="27">
        <f t="shared" ref="C36:I36" si="8">C37</f>
        <v>12</v>
      </c>
      <c r="D36" s="27">
        <f t="shared" si="8"/>
        <v>192</v>
      </c>
      <c r="E36" s="27">
        <f t="shared" si="8"/>
        <v>435</v>
      </c>
      <c r="F36" s="27">
        <f t="shared" si="8"/>
        <v>5</v>
      </c>
      <c r="G36" s="27">
        <f t="shared" si="8"/>
        <v>9718</v>
      </c>
      <c r="H36" s="27">
        <f t="shared" si="8"/>
        <v>570</v>
      </c>
      <c r="I36" s="3">
        <f t="shared" si="8"/>
        <v>9148</v>
      </c>
      <c r="J36" s="12"/>
      <c r="K36" s="62"/>
      <c r="M36" s="49"/>
      <c r="T36" s="21" t="s">
        <v>90</v>
      </c>
    </row>
    <row r="37" spans="1:20" s="21" customFormat="1" ht="15.75">
      <c r="A37" s="63">
        <v>1</v>
      </c>
      <c r="B37" s="64" t="s">
        <v>28</v>
      </c>
      <c r="C37" s="65">
        <v>12</v>
      </c>
      <c r="D37" s="65">
        <f>16*12</f>
        <v>192</v>
      </c>
      <c r="E37" s="86">
        <f t="shared" si="1"/>
        <v>435</v>
      </c>
      <c r="F37" s="65">
        <v>5</v>
      </c>
      <c r="G37" s="8">
        <f>'[2]01'!I38+'[2]02'!I38+'[2]03'!I38+'[2]04'!I38+'[2]05'!I38+'[2]06'!I38+'[2]07'!I38+'[2]08'!I38+'[2]09'!I38+'[2]10'!I38+'[2]11'!I38+'[2]12'!I38+'[2]13'!I38+'[2]14'!I38+'[2]15'!I38+'[2]16'!I38+'[2]17'!I38+'[2]18'!I38+'[2]19'!I38+'[2]20'!I38+'[2]21'!I38+'[2]22'!I38+'[2]23'!I38+'[2]24'!I38+'[2]25'!I38+'[2]26'!I38+'[2]27'!I38+'[2]28'!I38+'[2]29'!I38+'[2]30'!I38+'[2]31'!I38</f>
        <v>9718</v>
      </c>
      <c r="H37" s="87">
        <f>'[2]01'!E38+'[2]02'!E38+'[2]03'!E38+'[2]04'!E38+'[2]05'!E38+'[2]06'!E38+'[2]07'!E38+'[2]08'!E38+'[2]09'!E38+'[2]10'!E38+'[2]11'!E38+'[2]12'!E38+'[2]13'!E38+'[2]14'!E38+'[2]15'!E38+'[2]16'!E38+'[2]17'!E38+'[2]18'!E38+'[2]19'!E38+'[2]20'!E38+'[2]21'!E38+'[2]22'!E38+'[2]23'!E38+'[2]24'!E38+'[2]25'!E38+'[2]26'!E38+'[2]27'!E38+'[2]28'!E38+'[2]29'!E38+'[2]30'!E38+'[2]31'!E38</f>
        <v>570</v>
      </c>
      <c r="I37" s="8">
        <f>'[2]01'!H38+'[2]02'!H38+'[2]03'!H38+'[2]04'!H38+'[2]05'!H38+'[2]06'!H38+'[2]07'!H38+'[2]08'!H38+'[2]09'!H38+'[2]10'!H38+'[2]11'!H38+'[2]12'!H38+'[2]13'!H38+'[2]14'!H38+'[2]15'!H38+'[2]16'!H38+'[2]17'!H38+'[2]18'!H38+'[2]19'!H38+'[2]20'!H38+'[2]21'!H38+'[2]22'!H38+'[2]23'!H38+'[2]24'!H38+'[2]25'!H38+'[2]26'!H38+'[2]27'!H38+'[2]28'!H38+'[2]29'!H38+'[2]30'!H38+'[2]31'!H38</f>
        <v>9148</v>
      </c>
      <c r="J37" s="9">
        <f t="shared" si="2"/>
        <v>131.0344827586207</v>
      </c>
      <c r="K37" s="66">
        <v>15</v>
      </c>
      <c r="M37" s="49"/>
    </row>
    <row r="38" spans="1:20" s="21" customFormat="1" ht="15.75">
      <c r="A38" s="61" t="s">
        <v>29</v>
      </c>
      <c r="B38" s="67" t="s">
        <v>30</v>
      </c>
      <c r="C38" s="27">
        <f>C40</f>
        <v>6</v>
      </c>
      <c r="D38" s="27">
        <f>D40</f>
        <v>109</v>
      </c>
      <c r="E38" s="27">
        <f>E40</f>
        <v>116</v>
      </c>
      <c r="F38" s="27">
        <f>F40</f>
        <v>6</v>
      </c>
      <c r="G38" s="3">
        <f>G39+G40</f>
        <v>2284</v>
      </c>
      <c r="H38" s="3">
        <f>H39+H40</f>
        <v>133</v>
      </c>
      <c r="I38" s="3">
        <f>I39+I40</f>
        <v>2151</v>
      </c>
      <c r="J38" s="12"/>
      <c r="K38" s="62"/>
      <c r="M38" s="49"/>
      <c r="Q38" s="21" t="s">
        <v>90</v>
      </c>
    </row>
    <row r="39" spans="1:20" s="21" customFormat="1" ht="15.75">
      <c r="A39" s="68">
        <v>1</v>
      </c>
      <c r="B39" s="69" t="s">
        <v>31</v>
      </c>
      <c r="C39" s="70">
        <v>3</v>
      </c>
      <c r="D39" s="70">
        <v>61</v>
      </c>
      <c r="E39" s="86">
        <f>K39*29</f>
        <v>29</v>
      </c>
      <c r="F39" s="70">
        <v>3</v>
      </c>
      <c r="G39" s="8">
        <f>'[2]01'!I50+'[2]02'!I50+'[2]03'!I50+'[2]04'!I50+'[2]05'!I50+'[2]06'!I50+'[2]07'!I50+'[2]08'!I50+'[2]09'!I50+'[2]10'!I50+'[2]11'!I50+'[2]12'!I50+'[2]13'!I50+'[2]14'!I50+'[2]15'!I50+'[2]16'!I50+'[2]17'!I50+'[2]18'!I50+'[2]19'!I50+'[2]20'!I50+'[2]21'!I50+'[2]22'!I50+'[2]23'!I50+'[2]24'!I50+'[2]25'!I50+'[2]26'!I50+'[2]27'!I50+'[2]28'!I50+'[2]29'!I50+'[2]30'!I50+'[2]31'!I50</f>
        <v>529</v>
      </c>
      <c r="H39" s="87">
        <f>'[2]01'!E50+'[2]02'!E50+'[2]03'!E50+'[2]04'!E50+'[2]05'!E50+'[2]06'!E50+'[2]07'!E50+'[2]08'!E50+'[2]09'!E50+'[2]10'!E50+'[2]11'!E50+'[2]12'!E50+'[2]13'!E50+'[2]14'!E50+'[2]15'!E50+'[2]16'!E50+'[2]17'!E50+'[2]18'!E50+'[2]19'!E50+'[2]20'!E50+'[2]21'!E50+'[2]22'!E50+'[2]23'!E50+'[2]24'!E50+'[2]25'!E50+'[2]26'!E50+'[2]27'!E50+'[2]28'!E50+'[2]29'!E50+'[2]30'!E50+'[2]31'!E50</f>
        <v>29</v>
      </c>
      <c r="I39" s="8">
        <f>'[2]01'!H50+'[2]02'!H50+'[2]03'!H50+'[2]04'!H50+'[2]05'!H50+'[2]06'!H50+'[2]07'!H50+'[2]08'!H50+'[2]09'!H50+'[2]10'!H50+'[2]11'!H50+'[2]12'!H50+'[2]13'!H50+'[2]14'!H50+'[2]15'!H50+'[2]16'!H50+'[2]17'!H50+'[2]18'!H50+'[2]19'!H50+'[2]20'!H50+'[2]21'!H50+'[2]22'!H50+'[2]23'!H50+'[2]24'!H50+'[2]25'!H50+'[2]26'!H50+'[2]27'!H50+'[2]28'!H50+'[2]29'!H50+'[2]30'!H50+'[2]31'!H50</f>
        <v>500</v>
      </c>
      <c r="J39" s="18">
        <f t="shared" si="2"/>
        <v>100</v>
      </c>
      <c r="K39" s="71">
        <v>1</v>
      </c>
      <c r="M39" s="49"/>
    </row>
    <row r="40" spans="1:20" s="50" customFormat="1" ht="15.75">
      <c r="A40" s="68">
        <v>2</v>
      </c>
      <c r="B40" s="69" t="s">
        <v>32</v>
      </c>
      <c r="C40" s="70">
        <v>6</v>
      </c>
      <c r="D40" s="70">
        <v>109</v>
      </c>
      <c r="E40" s="86">
        <f>K40*29</f>
        <v>116</v>
      </c>
      <c r="F40" s="70">
        <v>6</v>
      </c>
      <c r="G40" s="8">
        <f>'[2]01'!I51+'[2]02'!I51+'[2]03'!I51+'[2]04'!I51+'[2]05'!I51+'[2]06'!I51+'[2]07'!I51+'[2]08'!I51+'[2]09'!I51+'[2]10'!I51+'[2]11'!I51+'[2]12'!I51+'[2]13'!I51+'[2]14'!I51+'[2]15'!I51+'[2]16'!I51+'[2]17'!I51+'[2]18'!I51+'[2]19'!I51+'[2]20'!I51+'[2]21'!I51+'[2]22'!I51+'[2]23'!I51+'[2]24'!I51+'[2]25'!I51+'[2]26'!I51+'[2]27'!I51+'[2]28'!I51+'[2]29'!I51+'[2]30'!I51+'[2]31'!I51</f>
        <v>1755</v>
      </c>
      <c r="H40" s="87">
        <f>'[2]01'!E51+'[2]02'!E51+'[2]03'!E51+'[2]04'!E51+'[2]05'!E51+'[2]06'!E51+'[2]07'!E51+'[2]08'!E51+'[2]09'!E51+'[2]10'!E51+'[2]11'!E51+'[2]12'!E51+'[2]13'!E51+'[2]14'!E51+'[2]15'!E51+'[2]16'!E51+'[2]17'!E51+'[2]18'!E51+'[2]19'!E51+'[2]20'!E51+'[2]21'!E51+'[2]22'!E51+'[2]23'!E51+'[2]24'!E51+'[2]25'!E51+'[2]26'!E51+'[2]27'!E51+'[2]28'!E51+'[2]29'!E51+'[2]30'!E51+'[2]31'!E51</f>
        <v>104</v>
      </c>
      <c r="I40" s="8">
        <f>'[2]01'!H51+'[2]02'!H51+'[2]03'!H51+'[2]04'!H51+'[2]05'!H51+'[2]06'!H51+'[2]07'!H51+'[2]08'!H51+'[2]09'!H51+'[2]10'!H51+'[2]11'!H51+'[2]12'!H51+'[2]13'!H51+'[2]14'!H51+'[2]15'!H51+'[2]16'!H51+'[2]17'!H51+'[2]18'!H51+'[2]19'!H51+'[2]20'!H51+'[2]21'!H51+'[2]22'!H51+'[2]23'!H51+'[2]24'!H51+'[2]25'!H51+'[2]26'!H51+'[2]27'!H51+'[2]28'!H51+'[2]29'!H51+'[2]30'!H51+'[2]31'!H51</f>
        <v>1651</v>
      </c>
      <c r="J40" s="18">
        <f t="shared" si="2"/>
        <v>89.65517241379311</v>
      </c>
      <c r="K40" s="71">
        <v>4</v>
      </c>
      <c r="L40" s="21"/>
      <c r="M40" s="49"/>
    </row>
    <row r="41" spans="1:20" s="21" customFormat="1" ht="15.75">
      <c r="A41" s="61" t="s">
        <v>43</v>
      </c>
      <c r="B41" s="67" t="s">
        <v>44</v>
      </c>
      <c r="C41" s="27">
        <f t="shared" ref="C41:I41" si="9">C42</f>
        <v>4</v>
      </c>
      <c r="D41" s="27">
        <f t="shared" si="9"/>
        <v>116</v>
      </c>
      <c r="E41" s="27">
        <f t="shared" si="9"/>
        <v>29</v>
      </c>
      <c r="F41" s="27">
        <f t="shared" si="9"/>
        <v>4</v>
      </c>
      <c r="G41" s="3">
        <f t="shared" si="9"/>
        <v>1015</v>
      </c>
      <c r="H41" s="3">
        <f t="shared" si="9"/>
        <v>35</v>
      </c>
      <c r="I41" s="3">
        <f t="shared" si="9"/>
        <v>980</v>
      </c>
      <c r="J41" s="12"/>
      <c r="K41" s="62"/>
      <c r="M41" s="49"/>
      <c r="S41" s="21" t="s">
        <v>90</v>
      </c>
    </row>
    <row r="42" spans="1:20" s="21" customFormat="1" ht="15.75">
      <c r="A42" s="63">
        <v>1</v>
      </c>
      <c r="B42" s="64" t="s">
        <v>45</v>
      </c>
      <c r="C42" s="65">
        <v>4</v>
      </c>
      <c r="D42" s="65">
        <f>29*4</f>
        <v>116</v>
      </c>
      <c r="E42" s="86">
        <f>K42*29</f>
        <v>29</v>
      </c>
      <c r="F42" s="65">
        <v>4</v>
      </c>
      <c r="G42" s="8">
        <f>'[2]01'!I48+'[2]02'!I48+'[2]03'!I48+'[2]04'!I48+'[2]05'!I48+'[2]06'!I48+'[2]07'!I48+'[2]08'!I48+'[2]09'!I48+'[2]10'!I48+'[2]11'!I48+'[2]12'!I48+'[2]13'!I48+'[2]14'!I48+'[2]15'!I48+'[2]16'!I48+'[2]17'!I48+'[2]18'!I48+'[2]19'!I48+'[2]20'!I48+'[2]21'!I48+'[2]22'!I48+'[2]23'!I48+'[2]24'!I48+'[2]25'!I48+'[2]26'!I48+'[2]27'!I48+'[2]28'!I48+'[2]29'!I48+'[2]30'!I48+'[2]31'!I48</f>
        <v>1015</v>
      </c>
      <c r="H42" s="87">
        <f>'[2]01'!E48+'[2]02'!E48+'[2]03'!E48+'[2]04'!E48+'[2]05'!E48+'[2]06'!E48+'[2]07'!E48+'[2]08'!E48+'[2]09'!E48+'[2]10'!E48+'[2]11'!E48+'[2]12'!E48+'[2]13'!E48+'[2]14'!E48+'[2]15'!E48+'[2]16'!E48+'[2]17'!E48+'[2]18'!E48+'[2]19'!E48+'[2]20'!E48+'[2]21'!E48+'[2]22'!E48+'[2]23'!E48+'[2]24'!E48+'[2]25'!E48+'[2]26'!E48+'[2]27'!E48+'[2]28'!E48+'[2]29'!E48+'[2]30'!E48+'[2]31'!E48</f>
        <v>35</v>
      </c>
      <c r="I42" s="8">
        <f>'[2]01'!H48+'[2]02'!H48+'[2]03'!H48+'[2]04'!H48+'[2]05'!H48+'[2]06'!H48+'[2]07'!H48+'[2]08'!H48+'[2]09'!H48+'[2]10'!H48+'[2]11'!H48+'[2]12'!H48+'[2]13'!H48+'[2]14'!H48+'[2]15'!H48+'[2]16'!H48+'[2]17'!H48+'[2]18'!H48+'[2]19'!H48+'[2]20'!H48+'[2]21'!H48+'[2]22'!H48+'[2]23'!H48+'[2]24'!H48+'[2]25'!H48+'[2]26'!H48+'[2]27'!H48+'[2]28'!H48+'[2]29'!H48+'[2]30'!H48+'[2]31'!H48</f>
        <v>980</v>
      </c>
      <c r="J42" s="9">
        <f t="shared" si="2"/>
        <v>120.68965517241381</v>
      </c>
      <c r="K42" s="66">
        <v>1</v>
      </c>
      <c r="M42" s="49"/>
    </row>
    <row r="43" spans="1:20" s="21" customFormat="1" ht="15.75">
      <c r="A43" s="61" t="s">
        <v>46</v>
      </c>
      <c r="B43" s="67" t="s">
        <v>47</v>
      </c>
      <c r="C43" s="27">
        <f t="shared" ref="C43:I43" si="10">C44+C45+C46+C47</f>
        <v>13</v>
      </c>
      <c r="D43" s="27">
        <f t="shared" si="10"/>
        <v>571</v>
      </c>
      <c r="E43" s="27">
        <f t="shared" si="10"/>
        <v>87</v>
      </c>
      <c r="F43" s="27">
        <f t="shared" si="10"/>
        <v>11</v>
      </c>
      <c r="G43" s="3">
        <f t="shared" si="10"/>
        <v>4591</v>
      </c>
      <c r="H43" s="3">
        <f t="shared" si="10"/>
        <v>105</v>
      </c>
      <c r="I43" s="3">
        <f t="shared" si="10"/>
        <v>4381</v>
      </c>
      <c r="J43" s="12"/>
      <c r="K43" s="62"/>
      <c r="M43" s="49"/>
    </row>
    <row r="44" spans="1:20" s="21" customFormat="1" ht="15.75">
      <c r="A44" s="63">
        <v>1</v>
      </c>
      <c r="B44" s="64" t="s">
        <v>48</v>
      </c>
      <c r="C44" s="65">
        <v>9</v>
      </c>
      <c r="D44" s="65">
        <v>398</v>
      </c>
      <c r="E44" s="86">
        <v>54</v>
      </c>
      <c r="F44" s="65">
        <v>8</v>
      </c>
      <c r="G44" s="17">
        <f>'[2]01'!I40+'[2]01'!I45+'[2]02'!I40+'[2]02'!I45+'[2]03'!I40+'[2]03'!I45+'[2]04'!I40+'[2]04'!I45+'[2]05'!I40+'[2]05'!I45+'[2]06'!I40+'[2]06'!I45+'[2]07'!I40+'[2]07'!I45+'[2]08'!I40+'[2]08'!I45+'[2]09'!I40+'[2]09'!I45+'[2]10'!I40+'[2]10'!I45+'[2]11'!I40+'[2]11'!I45+'[2]12'!I40+'[2]12'!I45+'[2]13'!I40+'[2]13'!I45+'[2]14'!I40+'[2]14'!I45+'[2]15'!I40+'[2]15'!I45+'[2]16'!I40+'[2]16'!I45+'[2]17'!I40+'[2]17'!I45+'[2]18'!I40+'[2]18'!I45+'[2]19'!I40+'[2]19'!I45+'[2]20'!I40+'[2]20'!I45+'[2]21'!I40+'[2]21'!I45+'[2]22'!I40+'[2]22'!I45+'[2]23'!I40+'[2]23'!I45+'[2]24'!I40+'[2]24'!I45+'[2]25'!I40+'[2]25'!I45+'[2]26'!I40+'[2]26'!I45+'[2]27'!I40+'[2]27'!I45+'[2]28'!I40+'[2]28'!I45+'[2]29'!I40+'[2]29'!I45+'[2]30'!I40+'[2]30'!I45+'[2]31'!I40+'[2]31'!I45</f>
        <v>2975</v>
      </c>
      <c r="H44" s="88">
        <f>'[2]01'!E40+'[2]01'!E45+'[2]02'!E40+'[2]02'!E45+'[2]03'!E40+'[2]03'!E45+'[2]04'!E40+'[2]04'!E45+'[2]05'!E40+'[2]05'!E45+'[2]06'!E40+'[2]06'!E45+'[2]07'!E40+'[2]07'!E45+'[2]08'!E40+'[2]08'!E45+'[2]09'!E40+'[2]09'!E45+'[2]10'!E40+'[2]10'!E45+'[2]11'!E40+'[2]11'!E45+'[2]12'!E40+'[2]12'!E45+'[2]13'!E40+'[2]13'!E45+'[2]14'!E40+'[2]14'!E45+'[2]15'!E40+'[2]15'!E45+'[2]16'!E40+'[2]16'!E45+'[2]17'!E40+'[2]17'!E45+'[2]18'!E40+'[2]18'!E45+'[2]19'!E40+'[2]19'!E45+'[2]20'!E40+'[2]20'!E45+'[2]21'!E40+'[2]21'!E45+'[2]22'!E40+'[2]22'!E45+'[2]23'!E40+'[2]23'!E45+'[2]24'!E40+'[2]24'!E45+'[2]25'!E40+'[2]25'!E45+'[2]26'!E40+'[2]26'!E45+'[2]27'!E40+'[2]27'!E45+'[2]28'!E40+'[2]28'!E45+'[2]29'!E40+'[2]29'!E45+'[2]30'!E40+'[2]30'!E45+'[2]31'!E40+'[2]31'!E45</f>
        <v>67</v>
      </c>
      <c r="I44" s="17">
        <f>'[2]01'!H40+'[2]02'!H40+'[2]03'!H40+'[2]04'!H40+'[2]05'!H40+'[2]06'!H40+'[2]07'!H40+'[2]08'!H40+'[2]09'!H40+'[2]10'!H40+'[2]11'!H40+'[2]12'!H40+'[2]13'!H40+'[2]14'!H40+'[2]15'!H40+'[2]16'!H40+'[2]17'!H40+'[2]18'!H40+'[2]19'!H40+'[2]20'!H40+'[2]21'!H40+'[2]22'!H40+'[2]23'!H40+'[2]24'!H40+'[2]25'!H40+'[2]26'!H40+'[2]27'!H40+'[2]28'!H40+'[2]29'!H40+'[2]30'!H40+'[2]31'!H40+'[2]01'!H45+'[2]02'!H45+'[2]03'!H45+'[2]04'!H45+'[2]05'!H45+'[2]06'!H45+'[2]07'!H45+'[2]08'!H45+'[2]09'!H45+'[2]10'!H45+'[2]11'!H45+'[2]12'!H45+'[2]13'!H45+'[2]14'!H45+'[2]15'!H45+'[2]16'!H45+'[2]17'!H45+'[2]18'!H45+'[2]19'!H45+'[2]20'!H45+'[2]21'!H45+'[2]22'!H45+'[2]23'!H45+'[2]24'!H45+'[2]25'!H45+'[2]26'!H45+'[2]27'!H45+'[2]28'!H45+'[2]29'!H45+'[2]30'!H45+'[2]31'!H45</f>
        <v>2841</v>
      </c>
      <c r="J44" s="9">
        <f t="shared" si="2"/>
        <v>124.07407407407406</v>
      </c>
      <c r="K44" s="66">
        <v>2</v>
      </c>
      <c r="M44" s="49"/>
      <c r="O44" s="49"/>
    </row>
    <row r="45" spans="1:20" s="21" customFormat="1" ht="15.75">
      <c r="A45" s="63">
        <v>2</v>
      </c>
      <c r="B45" s="72" t="s">
        <v>49</v>
      </c>
      <c r="C45" s="65">
        <v>1</v>
      </c>
      <c r="D45" s="65">
        <v>42</v>
      </c>
      <c r="E45" s="86">
        <v>4</v>
      </c>
      <c r="F45" s="65">
        <v>1</v>
      </c>
      <c r="G45" s="17">
        <f>'[2]01'!I41+'[2]02'!I41+'[2]03'!I41+'[2]04'!I41+'[2]05'!I41+'[2]06'!I41+'[2]07'!I41+'[2]08'!I41+'[2]09'!I41+'[2]10'!I41+'[2]11'!I41+'[2]12'!I41+'[2]13'!I41+'[2]14'!I41+'[2]15'!I41+'[2]16'!I41+'[2]17'!I41+'[2]18'!I41+'[2]19'!I41+'[2]20'!I41+'[2]21'!I41+'[2]22'!I41+'[2]23'!I41+'[2]24'!I41+'[2]25'!I41+'[2]26'!I41+'[2]27'!I41+'[2]28'!I41+'[2]29'!I41+'[2]30'!I41+'[2]31'!I41</f>
        <v>336</v>
      </c>
      <c r="H45" s="88">
        <f>'[2]01'!E41+'[2]02'!E41+'[2]03'!E41+'[2]04'!E41+'[2]05'!E41+'[2]06'!E41+'[2]07'!E41+'[2]08'!E41+'[2]09'!E41+'[2]10'!E41+'[2]11'!E41+'[2]12'!E41+'[2]13'!E41+'[2]14'!E41+'[2]15'!E41+'[2]16'!E41+'[2]17'!E41+'[2]18'!E41+'[2]19'!E41+'[2]20'!E41+'[2]21'!E41+'[2]22'!E41+'[2]23'!E41+'[2]24'!E41+'[2]25'!E41+'[2]26'!E41+'[2]27'!E41+'[2]28'!E41+'[2]29'!E41+'[2]30'!E41+'[2]31'!E41</f>
        <v>8</v>
      </c>
      <c r="I45" s="17">
        <f>'[2]01'!H41+'[2]02'!H41+'[2]03'!H41+'[2]04'!H41+'[2]05'!H41+'[2]06'!H41+'[2]07'!H41+'[2]08'!H41+'[2]09'!H41+'[2]10'!H41+'[2]11'!H41+'[2]12'!H41+'[2]13'!H41+'[2]14'!H41+'[2]15'!H41+'[2]16'!H41+'[2]17'!H41+'[2]18'!H41+'[2]19'!H41+'[2]20'!H41+'[2]21'!H41+'[2]22'!H41+'[2]23'!H41+'[2]24'!H41+'[2]25'!H41+'[2]26'!H41+'[2]27'!H41+'[2]28'!H41+'[2]29'!H41+'[2]30'!H41+'[2]31'!H41</f>
        <v>320</v>
      </c>
      <c r="J45" s="9">
        <f t="shared" si="2"/>
        <v>200</v>
      </c>
      <c r="K45" s="73">
        <f>E45/31</f>
        <v>0.12903225806451613</v>
      </c>
      <c r="M45" s="49"/>
      <c r="O45" s="49"/>
    </row>
    <row r="46" spans="1:20" s="21" customFormat="1" ht="15.75">
      <c r="A46" s="63">
        <v>3</v>
      </c>
      <c r="B46" s="64" t="s">
        <v>50</v>
      </c>
      <c r="C46" s="65">
        <v>2</v>
      </c>
      <c r="D46" s="65">
        <v>84</v>
      </c>
      <c r="E46" s="86">
        <v>24</v>
      </c>
      <c r="F46" s="65">
        <v>1</v>
      </c>
      <c r="G46" s="17">
        <f>'[2]01'!I42+'[2]01'!I46+'[2]02'!I42+'[2]02'!I46+'[2]03'!I42+'[2]03'!I46+'[2]04'!I42+'[2]04'!I46+'[2]05'!I42+'[2]05'!I46+'[2]06'!I42+'[2]06'!I46+'[2]07'!I42+'[2]07'!I46+'[2]08'!I42+'[2]08'!I46+'[2]09'!I42+'[2]09'!I46+'[2]10'!I42+'[2]10'!I46+'[2]11'!I42+'[2]11'!I46+'[2]12'!I42+'[2]12'!I46+'[2]13'!I42+'[2]13'!I46+'[2]14'!I42+'[2]14'!I46+'[2]15'!I42+'[2]15'!I46+'[2]16'!I42+'[2]16'!I46+'[2]17'!I42+'[2]17'!I46+'[2]18'!I42+'[2]18'!I46+'[2]19'!I42+'[2]19'!I46+'[2]20'!I42+'[2]20'!I46+'[2]21'!I42+'[2]21'!I46+'[2]22'!I42+'[2]22'!I46+'[2]23'!I42+'[2]23'!I46+'[2]24'!I42+'[2]24'!I46+'[2]25'!I42+'[2]25'!I46+'[2]26'!I42+'[2]26'!I46+'[2]27'!I42+'[2]27'!I46+'[2]28'!I42+'[2]28'!I46+'[2]29'!I42+'[2]29'!I46+'[2]30'!I42+'[2]30'!I46+'[2]31'!I42+'[2]31'!I46</f>
        <v>1092</v>
      </c>
      <c r="H46" s="88">
        <f>'[2]01'!E42+'[2]01'!E46+'[2]02'!E42+'[2]02'!E46+'[2]03'!E42+'[2]03'!E46+'[2]04'!E42+'[2]04'!E46+'[2]05'!E42+'[2]05'!E46+'[2]06'!E42+'[2]06'!E46+'[2]07'!E42+'[2]07'!E46+'[2]08'!E42+'[2]08'!E46+'[2]09'!E42+'[2]09'!E46+'[2]10'!E42+'[2]10'!E46+'[2]11'!E42+'[2]11'!E46+'[2]12'!E42+'[2]12'!E46+'[2]13'!E42+'[2]13'!E46+'[2]14'!E42+'[2]14'!E46+'[2]15'!E42+'[2]15'!E46+'[2]16'!E42+'[2]16'!E46+'[2]17'!E42+'[2]17'!E46+'[2]18'!E42+'[2]18'!E46+'[2]19'!E42+'[2]19'!E46+'[2]20'!E42+'[2]20'!E46+'[2]21'!E42+'[2]21'!E46+'[2]22'!E42+'[2]22'!E46+'[2]23'!E42+'[2]23'!E46+'[2]24'!E42+'[2]24'!E46+'[2]25'!E42+'[2]25'!E46+'[2]26'!E42+'[2]26'!E46+'[2]27'!E42+'[2]27'!E46+'[2]28'!E42+'[2]28'!E46+'[2]29'!E42+'[2]29'!E46+'[2]30'!E42+'[2]30'!E46+'[2]31'!E42+'[2]31'!E46</f>
        <v>26</v>
      </c>
      <c r="I46" s="17">
        <f>'[2]01'!H42+'[2]01'!H46+'[2]02'!H42+'[2]02'!H46+'[2]03'!H42+'[2]03'!H46+'[2]04'!H42+'[2]04'!H46+'[2]05'!H42+'[2]05'!H46+'[2]06'!H42+'[2]06'!H46+'[2]07'!H42+'[2]07'!H46+'[2]08'!H42+'[2]08'!H46+'[2]09'!H42+'[2]09'!H46+'[2]10'!H42+'[2]10'!H46+'[2]11'!H42+'[2]11'!H46+'[2]12'!H42+'[2]12'!H46+'[2]13'!H42+'[2]13'!H46+'[2]14'!H42+'[2]14'!H46+'[2]15'!H42+'[2]15'!H46+'[2]16'!H42+'[2]16'!H46+'[2]17'!H42+'[2]17'!H46+'[2]18'!H42+'[2]18'!H46+'[2]19'!H42+'[2]19'!H46+'[2]20'!H42+'[2]20'!H46+'[2]21'!H42+'[2]21'!H46+'[2]22'!H42+'[2]22'!H46+'[2]23'!H42+'[2]23'!H46+'[2]24'!H42+'[2]24'!H46+'[2]25'!H42+'[2]25'!H46+'[2]26'!H42+'[2]26'!H46+'[2]27'!H42+'[2]27'!H46+'[2]28'!H42+'[2]28'!H46+'[2]29'!H42+'[2]29'!H46+'[2]30'!H42+'[2]30'!H46+'[2]31'!H42+'[2]31'!H46</f>
        <v>1040</v>
      </c>
      <c r="J46" s="9">
        <f t="shared" si="2"/>
        <v>108.33333333333334</v>
      </c>
      <c r="K46" s="66">
        <v>1</v>
      </c>
      <c r="M46" s="49"/>
      <c r="O46" s="49"/>
    </row>
    <row r="47" spans="1:20" s="21" customFormat="1" ht="15.75">
      <c r="A47" s="63">
        <v>4</v>
      </c>
      <c r="B47" s="64" t="s">
        <v>51</v>
      </c>
      <c r="C47" s="65">
        <v>1</v>
      </c>
      <c r="D47" s="65">
        <v>47</v>
      </c>
      <c r="E47" s="86">
        <v>5</v>
      </c>
      <c r="F47" s="65">
        <v>1</v>
      </c>
      <c r="G47" s="17">
        <f>'[2]01'!I43+'[2]02'!I43+'[2]03'!I43+'[2]04'!I43+'[2]05'!I43+'[2]06'!I43+'[2]07'!I43+'[2]08'!I43+'[2]09'!I43+'[2]10'!I43+'[2]11'!I43+'[2]12'!I43+'[2]13'!I43+'[2]14'!I43+'[2]15'!I43+'[2]16'!I43+'[2]17'!I43+'[2]18'!I43+'[2]19'!I43+'[2]20'!I43+'[2]21'!I43+'[2]22'!I43+'[2]23'!I43+'[2]24'!I43+'[2]25'!I43+'[2]26'!I43+'[2]27'!I43+'[2]28'!I43+'[2]29'!I43+'[2]30'!I43+'[2]31'!I43</f>
        <v>188</v>
      </c>
      <c r="H47" s="88">
        <f>'[2]01'!E43+'[2]02'!E43+'[2]03'!E43+'[2]04'!E43+'[2]05'!E43+'[2]06'!E43+'[2]07'!E43+'[2]08'!E43+'[2]09'!E43+'[2]10'!E43+'[2]11'!E43+'[2]12'!E43+'[2]13'!E43+'[2]14'!E43+'[2]15'!E43+'[2]16'!E43+'[2]17'!E43+'[2]18'!E43+'[2]19'!E43+'[2]20'!E43+'[2]21'!E43+'[2]22'!E43+'[2]23'!E43+'[2]24'!E43+'[2]25'!E43+'[2]26'!E43+'[2]27'!E43+'[2]28'!E43+'[2]29'!E43+'[2]30'!E43+'[2]31'!E43</f>
        <v>4</v>
      </c>
      <c r="I47" s="8">
        <f>'[2]01'!H43+'[2]02'!H43+'[2]03'!H43+'[2]04'!H43+'[2]05'!H43+'[2]06'!H43+'[2]07'!H43+'[2]08'!H43+'[2]09'!H43+'[2]10'!H43+'[2]11'!H43+'[2]12'!H43+'[2]13'!H43+'[2]14'!H43+'[2]15'!H43+'[2]16'!H43+'[2]17'!H43+'[2]18'!H43+'[2]19'!H43+'[2]20'!H43+'[2]21'!H43+'[2]22'!H43+'[2]23'!H43+'[2]24'!H43+'[2]25'!H43+'[2]26'!H43+'[2]27'!H43+'[2]28'!H43+'[2]29'!H43+'[2]30'!H43+'[2]31'!H43</f>
        <v>180</v>
      </c>
      <c r="J47" s="9">
        <f t="shared" si="2"/>
        <v>80</v>
      </c>
      <c r="K47" s="73">
        <f>E47/31</f>
        <v>0.16129032258064516</v>
      </c>
      <c r="M47" s="49"/>
      <c r="O47" s="49"/>
    </row>
    <row r="48" spans="1:20" s="21" customFormat="1" ht="15.75">
      <c r="A48" s="61" t="s">
        <v>52</v>
      </c>
      <c r="B48" s="67" t="s">
        <v>106</v>
      </c>
      <c r="C48" s="27">
        <f t="shared" ref="C48:I48" si="11">C49</f>
        <v>3</v>
      </c>
      <c r="D48" s="27">
        <f t="shared" si="11"/>
        <v>122</v>
      </c>
      <c r="E48" s="27">
        <f t="shared" si="11"/>
        <v>29</v>
      </c>
      <c r="F48" s="27">
        <f t="shared" si="11"/>
        <v>2</v>
      </c>
      <c r="G48" s="3">
        <f t="shared" si="11"/>
        <v>210</v>
      </c>
      <c r="H48" s="3">
        <f t="shared" si="11"/>
        <v>6</v>
      </c>
      <c r="I48" s="3">
        <f t="shared" si="11"/>
        <v>198</v>
      </c>
      <c r="J48" s="12"/>
      <c r="K48" s="62"/>
      <c r="M48" s="49"/>
    </row>
    <row r="49" spans="1:15" s="21" customFormat="1" ht="15.75">
      <c r="A49" s="63">
        <v>1</v>
      </c>
      <c r="B49" s="64" t="s">
        <v>107</v>
      </c>
      <c r="C49" s="65">
        <v>3</v>
      </c>
      <c r="D49" s="65">
        <v>122</v>
      </c>
      <c r="E49" s="86">
        <f>K49*29</f>
        <v>29</v>
      </c>
      <c r="F49" s="65">
        <v>2</v>
      </c>
      <c r="G49" s="8">
        <f>'[2]01'!I53+'[2]01'!I55+'[2]02'!I53+'[2]02'!I55+'[2]03'!I53+'[2]03'!I55+'[2]04'!I53+'[2]04'!I55+'[2]05'!I53+'[2]05'!I55+'[2]06'!I53+'[2]06'!I55+'[2]07'!I53+'[2]07'!I55+'[2]08'!I53+'[2]08'!I55+'[2]09'!I53+'[2]09'!I55+'[2]10'!I53+'[2]10'!I55+'[2]11'!I53+'[2]11'!I55+'[2]12'!I53+'[2]12'!I55+'[2]13'!I53+'[2]13'!I55+'[2]14'!I53+'[2]14'!I55+'[2]15'!I53+'[2]15'!I55+'[2]16'!I53+'[2]16'!I55+'[2]17'!I53+'[2]17'!I55+'[2]18'!I53+'[2]18'!I55+'[2]19'!I53+'[2]19'!I55+'[2]20'!I53+'[2]20'!I55+'[2]21'!I53+'[2]21'!I55+'[2]22'!I53+'[2]22'!I55+'[2]23'!I53+'[2]23'!I55+'[2]24'!I53+'[2]24'!I55+'[2]25'!I53+'[2]25'!I55+'[2]26'!I53+'[2]26'!I55+'[2]27'!I53+'[2]27'!I55+'[2]28'!I53+'[2]28'!I55+'[2]29'!I53+'[2]29'!I55+'[2]30'!I53+'[2]30'!I55+'[2]31'!I53+'[2]31'!I55</f>
        <v>210</v>
      </c>
      <c r="H49" s="87">
        <f>'[2]01'!E53+'[2]01'!E55+'[2]02'!E53+'[2]02'!E55+'[2]03'!E53+'[2]03'!E55+'[2]04'!E53+'[2]04'!E55+'[2]05'!E53+'[2]05'!E55+'[2]06'!E53+'[2]06'!E55+'[2]07'!E53+'[2]07'!E55+'[2]08'!E53+'[2]08'!E55+'[2]09'!E53+'[2]09'!E55+'[2]10'!E53+'[2]10'!E55+'[2]11'!E53+'[2]11'!E55+'[2]12'!E53+'[2]12'!E55+'[2]13'!E53+'[2]13'!E55+'[2]14'!E53+'[2]14'!E55+'[2]15'!E53+'[2]15'!E55+'[2]16'!E53+'[2]16'!E55+'[2]17'!E53+'[2]17'!E55+'[2]18'!E53+'[2]18'!E55+'[2]19'!E53+'[2]19'!E55+'[2]20'!E53+'[2]20'!E55+'[2]21'!E53+'[2]21'!E55+'[2]22'!E53+'[2]22'!E55+'[2]23'!E53+'[2]23'!E55+'[2]24'!E53+'[2]24'!E55+'[2]25'!E53+'[2]25'!E55+'[2]26'!E53+'[2]26'!E55+'[2]27'!E53+'[2]27'!E55+'[2]28'!E53+'[2]28'!E55+'[2]29'!E53+'[2]29'!E55+'[2]30'!E53+'[2]30'!E55+'[2]31'!E53+'[2]31'!E55</f>
        <v>6</v>
      </c>
      <c r="I49" s="8">
        <f>'[2]01'!H53+'[2]01'!H55+'[2]02'!H53+'[2]02'!H55+'[2]03'!H53+'[2]03'!H55+'[2]04'!H53+'[2]04'!H55+'[2]05'!H53+'[2]05'!H55+'[2]06'!H53+'[2]06'!H55+'[2]07'!H53+'[2]07'!H55+'[2]08'!H53+'[2]08'!H55+'[2]09'!H53+'[2]09'!H55+'[2]10'!H53+'[2]10'!H55+'[2]11'!H53+'[2]11'!H55+'[2]12'!H53+'[2]12'!H55+'[2]13'!H53+'[2]13'!H55+'[2]14'!H53+'[2]14'!H55+'[2]15'!H53+'[2]15'!H55+'[2]16'!H53+'[2]16'!H55+'[2]17'!H53+'[2]17'!H55+'[2]18'!H53+'[2]18'!H55+'[2]19'!H53+'[2]19'!H55+'[2]20'!H53+'[2]20'!H55+'[2]21'!H53+'[2]21'!H55+'[2]22'!H53+'[2]22'!H55+'[2]23'!H53+'[2]23'!H55+'[2]24'!H53+'[2]24'!H55+'[2]25'!H53+'[2]25'!H55+'[2]26'!H53+'[2]26'!H55+'[2]27'!H53+'[2]27'!H55+'[2]28'!H53+'[2]28'!H55+'[2]29'!H53+'[2]29'!H55+'[2]30'!H53+'[2]30'!H55+'[2]31'!H53+'[2]31'!H55</f>
        <v>198</v>
      </c>
      <c r="J49" s="9">
        <f t="shared" si="2"/>
        <v>20.689655172413794</v>
      </c>
      <c r="K49" s="66">
        <v>1</v>
      </c>
      <c r="M49" s="49"/>
      <c r="O49" s="49"/>
    </row>
    <row r="50" spans="1:15" s="21" customFormat="1" ht="15.75">
      <c r="A50" s="61" t="s">
        <v>55</v>
      </c>
      <c r="B50" s="67" t="s">
        <v>59</v>
      </c>
      <c r="C50" s="27">
        <f>C51</f>
        <v>2</v>
      </c>
      <c r="D50" s="27">
        <f t="shared" ref="D50:I50" si="12">D51</f>
        <v>89</v>
      </c>
      <c r="E50" s="27">
        <f t="shared" si="12"/>
        <v>4.9300000000000006</v>
      </c>
      <c r="F50" s="27">
        <f t="shared" si="12"/>
        <v>2</v>
      </c>
      <c r="G50" s="27">
        <f t="shared" si="12"/>
        <v>440</v>
      </c>
      <c r="H50" s="27">
        <f t="shared" si="12"/>
        <v>11</v>
      </c>
      <c r="I50" s="27">
        <f t="shared" si="12"/>
        <v>418</v>
      </c>
      <c r="J50" s="27"/>
      <c r="K50" s="27"/>
      <c r="M50" s="49"/>
    </row>
    <row r="51" spans="1:15" s="21" customFormat="1" ht="16.5" thickBot="1">
      <c r="A51" s="89">
        <v>1</v>
      </c>
      <c r="B51" s="81" t="s">
        <v>60</v>
      </c>
      <c r="C51" s="76">
        <v>2</v>
      </c>
      <c r="D51" s="76">
        <f>47+42</f>
        <v>89</v>
      </c>
      <c r="E51" s="86">
        <f>K51*29</f>
        <v>4.9300000000000006</v>
      </c>
      <c r="F51" s="76">
        <v>2</v>
      </c>
      <c r="G51" s="38">
        <f>'[2]01'!I57+'[2]02'!I57+'[2]03'!I57+'[2]04'!I57+'[2]05'!I57+'[2]06'!I57+'[2]07'!I57+'[2]08'!I57+'[2]09'!I57+'[2]10'!I57+'[2]11'!I57+'[2]12'!I57+'[2]13'!I57+'[2]14'!I57+'[2]15'!I57+'[2]16'!I57+'[2]17'!I57+'[2]18'!I57+'[2]19'!I57+'[2]20'!I57+'[2]21'!I57+'[2]22'!I57+'[2]23'!I57+'[2]24'!I57+'[2]25'!I57+'[2]26'!I57+'[2]27'!I57+'[2]28'!I57+'[2]29'!I57+'[2]30'!I57+'[2]31'!I57</f>
        <v>440</v>
      </c>
      <c r="H51" s="90">
        <f>'[2]01'!E57+'[2]02'!E57+'[2]03'!E57+'[2]04'!E57+'[2]05'!E57+'[2]06'!E57+'[2]07'!E57+'[2]08'!E57+'[2]09'!E57+'[2]10'!E57+'[2]11'!E57+'[2]12'!E57+'[2]13'!E57+'[2]14'!E57+'[2]15'!E57+'[2]16'!E57+'[2]17'!E57+'[2]18'!E57+'[2]19'!E57+'[2]20'!E57+'[2]21'!E57+'[2]22'!E57+'[2]23'!E57+'[2]24'!E57+'[2]25'!E57+'[2]26'!E57+'[2]27'!E57+'[2]28'!E57+'[2]29'!E57+'[2]30'!E57+'[2]31'!E57</f>
        <v>11</v>
      </c>
      <c r="I51" s="38">
        <f>'[2]01'!H57+'[2]02'!H57+'[2]03'!H57+'[2]04'!H57+'[2]05'!H57+'[2]06'!H57+'[2]07'!H57+'[2]08'!H57+'[2]09'!H57+'[2]10'!H57+'[2]11'!H57+'[2]12'!H57+'[2]13'!H57+'[2]14'!H57+'[2]15'!H57+'[2]16'!H57+'[2]17'!H57+'[2]18'!H57+'[2]19'!H57+'[2]20'!H57+'[2]21'!H57+'[2]22'!H57+'[2]23'!H57+'[2]24'!H57+'[2]25'!H57+'[2]26'!H57+'[2]27'!H57+'[2]28'!H57+'[2]29'!H57+'[2]30'!H57+'[2]31'!H57</f>
        <v>418</v>
      </c>
      <c r="J51" s="39">
        <f>H51/E51%</f>
        <v>223.12373225152129</v>
      </c>
      <c r="K51" s="79">
        <v>0.17</v>
      </c>
      <c r="M51" s="49"/>
      <c r="O51" s="49"/>
    </row>
    <row r="52" spans="1:15" s="21" customFormat="1" ht="16.5" thickTop="1">
      <c r="A52" s="83"/>
      <c r="B52" s="91"/>
      <c r="C52" s="92"/>
      <c r="D52" s="92"/>
      <c r="E52" s="93"/>
      <c r="F52" s="92"/>
      <c r="G52" s="94"/>
      <c r="H52" s="95"/>
      <c r="I52" s="94"/>
      <c r="J52" s="94"/>
      <c r="K52" s="83"/>
      <c r="O52" s="49"/>
    </row>
    <row r="53" spans="1:15" ht="15.75">
      <c r="A53" s="47"/>
      <c r="B53" s="47"/>
      <c r="C53" s="47"/>
      <c r="D53" s="47"/>
      <c r="E53" s="96"/>
      <c r="F53" s="47"/>
      <c r="G53" s="130" t="s">
        <v>111</v>
      </c>
      <c r="H53" s="130"/>
      <c r="I53" s="130"/>
      <c r="J53" s="130"/>
      <c r="K53" s="130"/>
    </row>
    <row r="54" spans="1:15" ht="15.75">
      <c r="A54" s="47"/>
      <c r="B54" s="56" t="s">
        <v>94</v>
      </c>
      <c r="C54" s="47"/>
      <c r="D54" s="47"/>
      <c r="E54" s="85"/>
      <c r="F54" s="47"/>
      <c r="G54" s="118" t="s">
        <v>95</v>
      </c>
      <c r="H54" s="118"/>
      <c r="I54" s="118"/>
      <c r="J54" s="118"/>
      <c r="K54" s="118"/>
    </row>
    <row r="55" spans="1:15" ht="15.75">
      <c r="A55" s="47"/>
      <c r="B55" s="57" t="s">
        <v>96</v>
      </c>
      <c r="C55" s="52"/>
      <c r="D55" s="47"/>
      <c r="E55" s="85"/>
      <c r="F55" s="47"/>
      <c r="G55" s="47"/>
      <c r="H55" s="97"/>
      <c r="I55" s="47"/>
      <c r="J55" s="47"/>
      <c r="K55" s="48"/>
    </row>
    <row r="56" spans="1:15">
      <c r="A56" s="47"/>
      <c r="B56" s="47" t="s">
        <v>97</v>
      </c>
      <c r="C56" s="47"/>
      <c r="D56" s="47"/>
      <c r="E56" s="85"/>
      <c r="F56" s="47"/>
      <c r="G56" s="47"/>
      <c r="H56" s="85"/>
      <c r="I56" s="47"/>
      <c r="J56" s="47"/>
      <c r="K56" s="48"/>
      <c r="L56" t="s">
        <v>90</v>
      </c>
    </row>
    <row r="57" spans="1:15">
      <c r="A57" s="47"/>
      <c r="B57" t="s">
        <v>98</v>
      </c>
      <c r="C57" s="47"/>
      <c r="D57" s="47"/>
      <c r="E57" s="85"/>
      <c r="F57" s="47"/>
      <c r="G57" s="47"/>
      <c r="H57" s="85"/>
      <c r="I57" s="58"/>
      <c r="J57" s="47"/>
      <c r="K57" s="48"/>
    </row>
    <row r="58" spans="1:15">
      <c r="B58" s="47" t="s">
        <v>109</v>
      </c>
      <c r="I58" t="s">
        <v>90</v>
      </c>
    </row>
  </sheetData>
  <mergeCells count="16">
    <mergeCell ref="A4:K4"/>
    <mergeCell ref="A1:C1"/>
    <mergeCell ref="D1:K1"/>
    <mergeCell ref="A2:C2"/>
    <mergeCell ref="D2:K2"/>
    <mergeCell ref="A3:C3"/>
    <mergeCell ref="G53:K53"/>
    <mergeCell ref="G54:K54"/>
    <mergeCell ref="A6:K6"/>
    <mergeCell ref="A8:K8"/>
    <mergeCell ref="A10:A11"/>
    <mergeCell ref="B10:B11"/>
    <mergeCell ref="C10:E10"/>
    <mergeCell ref="F10:I10"/>
    <mergeCell ref="J10:J11"/>
    <mergeCell ref="K10:K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58"/>
  <sheetViews>
    <sheetView topLeftCell="A25" workbookViewId="0">
      <selection activeCell="G36" sqref="G36"/>
    </sheetView>
  </sheetViews>
  <sheetFormatPr defaultRowHeight="15"/>
  <cols>
    <col min="1" max="1" width="5.140625" bestFit="1" customWidth="1"/>
    <col min="2" max="2" width="39" bestFit="1" customWidth="1"/>
    <col min="3" max="3" width="7" bestFit="1" customWidth="1"/>
    <col min="4" max="4" width="8.7109375" bestFit="1" customWidth="1"/>
    <col min="5" max="5" width="9" bestFit="1" customWidth="1"/>
    <col min="6" max="6" width="7" bestFit="1" customWidth="1"/>
    <col min="7" max="7" width="8.7109375" bestFit="1" customWidth="1"/>
    <col min="8" max="8" width="9" bestFit="1" customWidth="1"/>
    <col min="9" max="9" width="8.85546875" bestFit="1" customWidth="1"/>
    <col min="10" max="10" width="34.85546875" bestFit="1" customWidth="1"/>
    <col min="11" max="11" width="9" bestFit="1" customWidth="1"/>
    <col min="12" max="12" width="1.42578125" bestFit="1" customWidth="1"/>
    <col min="14" max="15" width="1.85546875" bestFit="1" customWidth="1"/>
    <col min="17" max="20" width="1.85546875" bestFit="1" customWidth="1"/>
  </cols>
  <sheetData>
    <row r="1" spans="1:15" s="21" customFormat="1" ht="15.75">
      <c r="A1" s="113" t="s">
        <v>100</v>
      </c>
      <c r="B1" s="113"/>
      <c r="C1" s="113"/>
      <c r="D1" s="113" t="s">
        <v>85</v>
      </c>
      <c r="E1" s="113"/>
      <c r="F1" s="113"/>
      <c r="G1" s="113"/>
      <c r="H1" s="113"/>
      <c r="I1" s="113"/>
      <c r="J1" s="113"/>
      <c r="K1" s="113"/>
    </row>
    <row r="2" spans="1:15" s="42" customFormat="1" ht="18.75">
      <c r="A2" s="129" t="s">
        <v>101</v>
      </c>
      <c r="B2" s="129"/>
      <c r="C2" s="129"/>
      <c r="D2" s="114" t="s">
        <v>87</v>
      </c>
      <c r="E2" s="114"/>
      <c r="F2" s="114"/>
      <c r="G2" s="114"/>
      <c r="H2" s="114"/>
      <c r="I2" s="114"/>
      <c r="J2" s="114"/>
      <c r="K2" s="114"/>
    </row>
    <row r="3" spans="1:15" ht="18.75">
      <c r="A3" s="119" t="s">
        <v>88</v>
      </c>
      <c r="B3" s="119"/>
      <c r="C3" s="119"/>
      <c r="D3" s="46"/>
      <c r="E3" s="46"/>
      <c r="F3" s="46"/>
      <c r="G3" s="46"/>
      <c r="H3" s="46"/>
      <c r="I3" s="46"/>
      <c r="J3" s="46"/>
      <c r="K3" s="46"/>
    </row>
    <row r="4" spans="1:15" ht="20.25">
      <c r="A4" s="115" t="s">
        <v>89</v>
      </c>
      <c r="B4" s="115"/>
      <c r="C4" s="115"/>
      <c r="D4" s="115"/>
      <c r="E4" s="115"/>
      <c r="F4" s="115"/>
      <c r="G4" s="115"/>
      <c r="H4" s="115"/>
      <c r="I4" s="115"/>
      <c r="J4" s="115"/>
      <c r="K4" s="115"/>
      <c r="L4" t="s">
        <v>90</v>
      </c>
    </row>
    <row r="5" spans="1:15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</row>
    <row r="6" spans="1:15" ht="15.75">
      <c r="A6" s="120" t="s">
        <v>112</v>
      </c>
      <c r="B6" s="120"/>
      <c r="C6" s="120"/>
      <c r="D6" s="120"/>
      <c r="E6" s="120"/>
      <c r="F6" s="120"/>
      <c r="G6" s="120"/>
      <c r="H6" s="120"/>
      <c r="I6" s="120"/>
      <c r="J6" s="120"/>
      <c r="K6" s="120"/>
    </row>
    <row r="7" spans="1:15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</row>
    <row r="8" spans="1:15" ht="15.75">
      <c r="A8" s="120" t="s">
        <v>92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</row>
    <row r="9" spans="1:15" ht="15.75" thickBot="1">
      <c r="A9" s="47"/>
      <c r="B9" s="47"/>
      <c r="C9" s="47"/>
      <c r="D9" s="47"/>
      <c r="E9" s="47"/>
      <c r="F9" s="47"/>
      <c r="G9" s="47"/>
      <c r="H9" s="47"/>
      <c r="I9" s="47"/>
      <c r="J9" s="47"/>
      <c r="K9" s="48"/>
    </row>
    <row r="10" spans="1:15" ht="15.75" thickTop="1">
      <c r="A10" s="121" t="s">
        <v>33</v>
      </c>
      <c r="B10" s="123" t="s">
        <v>34</v>
      </c>
      <c r="C10" s="123" t="s">
        <v>35</v>
      </c>
      <c r="D10" s="123"/>
      <c r="E10" s="123"/>
      <c r="F10" s="123" t="s">
        <v>36</v>
      </c>
      <c r="G10" s="123"/>
      <c r="H10" s="123"/>
      <c r="I10" s="123"/>
      <c r="J10" s="125" t="s">
        <v>37</v>
      </c>
      <c r="K10" s="127" t="s">
        <v>38</v>
      </c>
    </row>
    <row r="11" spans="1:15" ht="57">
      <c r="A11" s="122"/>
      <c r="B11" s="124"/>
      <c r="C11" s="20" t="s">
        <v>39</v>
      </c>
      <c r="D11" s="20" t="s">
        <v>40</v>
      </c>
      <c r="E11" s="20" t="s">
        <v>41</v>
      </c>
      <c r="F11" s="20" t="s">
        <v>39</v>
      </c>
      <c r="G11" s="20" t="s">
        <v>40</v>
      </c>
      <c r="H11" s="20" t="s">
        <v>41</v>
      </c>
      <c r="I11" s="20" t="s">
        <v>42</v>
      </c>
      <c r="J11" s="126"/>
      <c r="K11" s="128"/>
    </row>
    <row r="12" spans="1:15" s="21" customFormat="1" ht="15.75">
      <c r="A12" s="61" t="s">
        <v>0</v>
      </c>
      <c r="B12" s="2" t="s">
        <v>1</v>
      </c>
      <c r="C12" s="27">
        <f t="shared" ref="C12:I12" si="0">C13+C14+C15+C16+C17+C18+C19</f>
        <v>134</v>
      </c>
      <c r="D12" s="27">
        <f t="shared" si="0"/>
        <v>2648</v>
      </c>
      <c r="E12" s="27">
        <f t="shared" si="0"/>
        <v>1860</v>
      </c>
      <c r="F12" s="27">
        <f t="shared" si="0"/>
        <v>113</v>
      </c>
      <c r="G12" s="3">
        <f t="shared" si="0"/>
        <v>36485</v>
      </c>
      <c r="H12" s="3">
        <f t="shared" si="0"/>
        <v>2141</v>
      </c>
      <c r="I12" s="3">
        <f t="shared" si="0"/>
        <v>34310</v>
      </c>
      <c r="J12" s="4"/>
      <c r="K12" s="62"/>
      <c r="N12" s="49"/>
    </row>
    <row r="13" spans="1:15" s="21" customFormat="1" ht="15.75">
      <c r="A13" s="63">
        <v>1</v>
      </c>
      <c r="B13" s="64" t="s">
        <v>2</v>
      </c>
      <c r="C13" s="65">
        <v>32</v>
      </c>
      <c r="D13" s="65">
        <v>521</v>
      </c>
      <c r="E13" s="65">
        <f>K13*31</f>
        <v>744</v>
      </c>
      <c r="F13" s="65">
        <v>31</v>
      </c>
      <c r="G13" s="8">
        <f>'[3]01'!I9+'[3]01'!I14+'[3]02'!I9+'[3]02'!I14+'[3]03'!I9+'[3]03'!I14+'[3]04'!I9+'[3]04'!I14+'[3]05'!I9+'[3]05'!I14+'[3]06'!I9+'[3]06'!I14+'[3]07'!I9+'[3]07'!I14+'[3]08'!I9+'[3]08'!I14+'[3]09'!I9+'[3]09'!I14+'[3]10'!I9+'[3]10'!I14+'[3]11'!I9+'[3]11'!I14+'[3]12'!I9+'[3]12'!I14+'[3]13'!I9+'[3]13'!I14+'[3]14'!I9+'[3]14'!I14+'[3]15'!I9+'[3]15'!I14+'[3]16'!I9+'[3]16'!I14+'[3]17'!I9+'[3]17'!I14+'[3]18'!I9+'[3]18'!I14+'[3]19'!I9+'[3]19'!I14+'[3]20'!I9+'[3]20'!I14+'[3]21'!I9+'[3]21'!I14+'[3]22'!I9+'[3]22'!I14+'[3]23'!I9+'[3]23'!I14+'[3]24'!I9+'[3]24'!I14+'[3]25'!I9+'[3]25'!I14+'[3]26'!I9+'[3]26'!I14+'[3]27'!I9+'[3]27'!I14+'[3]28'!I9+'[3]28'!I14+'[3]29'!I9+'[3]29'!I14+'[3]30'!I9+'[3]30'!I14+'[3]31'!I9+'[3]31'!I14</f>
        <v>17330</v>
      </c>
      <c r="H13" s="8">
        <f>'[3]01'!E9+'[3]01'!E14+'[3]02'!E9+'[3]02'!E14+'[3]03'!E9+'[3]03'!E14+'[3]04'!E9+'[3]04'!E14+'[3]05'!E9+'[3]05'!E14+'[3]06'!E9+'[3]06'!E14+'[3]07'!E9+'[3]07'!E14+'[3]08'!E9+'[3]08'!E14+'[3]09'!E9+'[3]09'!E14+'[3]10'!E9+'[3]10'!E14+'[3]11'!E9+'[3]11'!E14+'[3]12'!E9+'[3]12'!E14+'[3]13'!E9+'[3]13'!E14+'[3]14'!E9+'[3]14'!E14+'[3]15'!E9+'[3]15'!E14+'[3]16'!E9+'[3]16'!E14+'[3]17'!E9+'[3]17'!E14+'[3]18'!E9+'[3]18'!E14+'[3]19'!E9+'[3]19'!E14+'[3]20'!E9+'[3]20'!E14+'[3]21'!E9+'[3]21'!E14+'[3]22'!E9+'[3]22'!E14+'[3]23'!E9+'[3]23'!E14+'[3]24'!E9+'[3]24'!E14+'[3]25'!E9+'[3]25'!E14+'[3]26'!E9+'[3]26'!E14+'[3]27'!E9+'[3]27'!E14+'[3]28'!E9+'[3]28'!E14+'[3]29'!E9+'[3]29'!E14+'[3]30'!E9+'[3]30'!E14+'[3]31'!E9+'[3]31'!E14</f>
        <v>1055</v>
      </c>
      <c r="I13" s="8">
        <f>'[3]01'!H14+'[3]02'!H14+'[3]03'!H14+'[3]04'!H14+'[3]05'!H14+'[3]06'!H14+'[3]07'!H14+'[3]08'!H14+'[3]09'!H14+'[3]10'!H14+'[3]11'!H14+'[3]12'!H14+'[3]13'!H14+'[3]14'!H14+'[3]15'!H14+'[3]16'!H14+'[3]17'!H14+'[3]18'!H14+'[3]19'!H14+'[3]20'!H14+'[3]21'!H14+'[3]22'!H14+'[3]23'!H14+'[3]24'!H14+'[3]25'!H14+'[3]26'!H14+'[3]27'!H14+'[3]28'!H14+'[3]29'!H14+'[3]30'!H14+'[3]31'!H14+'[3]01'!H9+'[3]02'!H9+'[3]03'!H9+'[3]04'!H9+'[3]05'!H9+'[3]06'!H9+'[3]07'!H9+'[3]08'!H9+'[3]09'!H9+'[3]10'!H9+'[3]11'!H9+'[3]12'!H9+'[3]13'!H9+'[3]14'!H9+'[3]15'!H9+'[3]16'!H9+'[3]17'!H9+'[3]18'!H9+'[3]19'!H9+'[3]20'!H9+'[3]21'!H9+'[3]22'!H9+'[3]23'!H9+'[3]24'!H9+'[3]25'!H9+'[3]26'!H9+'[3]27'!H9+'[3]28'!H9+'[3]29'!H9+'[3]30'!H9+'[3]31'!H9</f>
        <v>16274</v>
      </c>
      <c r="J13" s="9">
        <f>H13/E13%</f>
        <v>141.80107526881719</v>
      </c>
      <c r="K13" s="66">
        <v>24</v>
      </c>
      <c r="M13" s="49"/>
    </row>
    <row r="14" spans="1:15" s="21" customFormat="1" ht="15.75">
      <c r="A14" s="63">
        <v>2</v>
      </c>
      <c r="B14" s="64" t="s">
        <v>3</v>
      </c>
      <c r="C14" s="65">
        <v>50</v>
      </c>
      <c r="D14" s="65">
        <v>1105</v>
      </c>
      <c r="E14" s="65">
        <f t="shared" ref="E14:E42" si="1">K14*31</f>
        <v>527</v>
      </c>
      <c r="F14" s="65">
        <v>31</v>
      </c>
      <c r="G14" s="8">
        <f>'[3]01'!I10+'[3]01'!I15+'[3]02'!I10+'[3]02'!I15+'[3]03'!I10+'[3]03'!I15+'[3]04'!I10+'[3]04'!I15+'[3]05'!I10+'[3]05'!I15+'[3]06'!I10+'[3]06'!I15+'[3]07'!I10+'[3]07'!I15+'[3]08'!I10+'[3]08'!I15+'[3]09'!I10+'[3]09'!I15+'[3]10'!I10+'[3]10'!I15+'[3]11'!I10+'[3]11'!I15+'[3]12'!I10+'[3]12'!I15+'[3]13'!I10+'[3]13'!I15+'[3]14'!I10+'[3]14'!I15+'[3]15'!I10+'[3]15'!I15+'[3]16'!I10+'[3]16'!I15+'[3]17'!I10+'[3]17'!I15+'[3]18'!I10+'[3]18'!I15+'[3]19'!I10+'[3]19'!I15+'[3]20'!I10+'[3]20'!I15+'[3]21'!I10+'[3]21'!I15+'[3]22'!I10+'[3]22'!I15+'[3]23'!I10+'[3]23'!I15+'[3]24'!I10+'[3]24'!I15+'[3]25'!I10+'[3]25'!I15+'[3]26'!I10+'[3]26'!I15+'[3]27'!I10+'[3]27'!I15+'[3]28'!I10+'[3]28'!I15+'[3]29'!I10+'[3]29'!I15+'[3]30'!I10+'[3]30'!I15+'[3]31'!I10+'[3]31'!I15</f>
        <v>8147</v>
      </c>
      <c r="H14" s="8">
        <f>'[3]01'!E10+'[3]01'!E15+'[3]02'!E10+'[3]02'!E15+'[3]03'!E10+'[3]03'!E15+'[3]04'!E10+'[3]04'!E15+'[3]05'!E10+'[3]05'!E15+'[3]06'!E10+'[3]06'!E15+'[3]07'!E10+'[3]07'!E15+'[3]08'!E10+'[3]08'!E15+'[3]09'!E10+'[3]09'!E15+'[3]10'!E10+'[3]10'!E15+'[3]11'!E10+'[3]11'!E15+'[3]12'!E10+'[3]12'!E15+'[3]13'!E10+'[3]13'!E15+'[3]14'!E10+'[3]14'!E15+'[3]15'!E10+'[3]15'!E15+'[3]16'!E10+'[3]16'!E15+'[3]17'!E10+'[3]17'!E15+'[3]18'!E10+'[3]18'!E15+'[3]19'!E10+'[3]19'!E15+'[3]20'!E10+'[3]20'!E15+'[3]21'!E10+'[3]21'!E15+'[3]22'!E10+'[3]22'!E15+'[3]23'!E10+'[3]23'!E15+'[3]24'!E10+'[3]24'!E15+'[3]25'!E10+'[3]25'!E15+'[3]26'!E10+'[3]26'!E15+'[3]27'!E10+'[3]27'!E15+'[3]28'!E10+'[3]28'!E15+'[3]29'!E10+'[3]29'!E15+'[3]30'!E10+'[3]30'!E15+'[3]31'!E10+'[3]31'!E15</f>
        <v>444</v>
      </c>
      <c r="I14" s="8">
        <f>'[3]01'!H15+'[3]02'!H15+'[3]03'!H15+'[3]04'!H15+'[3]05'!H15+'[3]06'!H15+'[3]07'!H15+'[3]08'!H15+'[3]09'!H15+'[3]10'!H15+'[3]11'!H15+'[3]12'!H15+'[3]13'!H15+'[3]14'!H15+'[3]15'!H15+'[3]16'!H15+'[3]17'!H15+'[3]18'!H15+'[3]19'!H15+'[3]20'!H15+'[3]21'!H15+'[3]22'!H15+'[3]23'!H15+'[3]24'!H15+'[3]25'!H15+'[3]26'!H15+'[3]27'!H15+'[3]28'!H15+'[3]29'!H15+'[3]30'!H15+'[3]31'!H15+'[3]01'!H10+'[3]02'!H10+'[3]03'!H10+'[3]04'!H10+'[3]05'!H10+'[3]06'!H10+'[3]07'!H10+'[3]08'!H10+'[3]09'!H10+'[3]10'!H10+'[3]11'!H10+'[3]12'!H10+'[3]13'!H10+'[3]14'!H10+'[3]15'!H10+'[3]16'!H10+'[3]17'!H10+'[3]18'!H10+'[3]19'!H10+'[3]20'!H10+'[3]21'!H10+'[3]22'!H10+'[3]23'!H10+'[3]24'!H10+'[3]25'!H10+'[3]26'!H10+'[3]27'!H10+'[3]28'!H10+'[3]29'!H10+'[3]30'!H10+'[3]31'!H10</f>
        <v>7703</v>
      </c>
      <c r="J14" s="9">
        <f t="shared" ref="J14:J49" si="2">H14/E14%</f>
        <v>84.250474383301722</v>
      </c>
      <c r="K14" s="66">
        <v>17</v>
      </c>
      <c r="M14" s="49"/>
    </row>
    <row r="15" spans="1:15" s="21" customFormat="1" ht="15.75">
      <c r="A15" s="63">
        <v>3</v>
      </c>
      <c r="B15" s="64" t="s">
        <v>4</v>
      </c>
      <c r="C15" s="65">
        <v>45</v>
      </c>
      <c r="D15" s="65">
        <v>862</v>
      </c>
      <c r="E15" s="65">
        <f t="shared" si="1"/>
        <v>465</v>
      </c>
      <c r="F15" s="65">
        <v>44</v>
      </c>
      <c r="G15" s="8">
        <f>'[3]01'!I11+'[3]01'!I16+'[3]02'!I11+'[3]02'!I16+'[3]03'!I11+'[3]03'!I16+'[3]04'!I11+'[3]04'!I16+'[3]05'!I11+'[3]05'!I16+'[3]06'!I11+'[3]06'!I16+'[3]07'!I11+'[3]07'!I16+'[3]08'!I11+'[3]08'!I16+'[3]09'!I11+'[3]09'!I16+'[3]10'!I11+'[3]10'!I16+'[3]11'!I11+'[3]11'!I16+'[3]12'!I11+'[3]12'!I16+'[3]13'!I11+'[3]13'!I16+'[3]14'!I11+'[3]14'!I16+'[3]15'!I11+'[3]15'!I16+'[3]16'!I11+'[3]16'!I16+'[3]17'!I11+'[3]17'!I16+'[3]18'!I11+'[3]18'!I16+'[3]19'!I11+'[3]19'!I16+'[3]20'!I11+'[3]20'!I16+'[3]21'!I11+'[3]21'!I16+'[3]22'!I11+'[3]22'!I16+'[3]23'!I11+'[3]23'!I16+'[3]24'!I11+'[3]24'!I16+'[3]25'!I11+'[3]25'!I16+'[3]26'!I11+'[3]26'!I16+'[3]27'!I11+'[3]27'!I16+'[3]28'!I11+'[3]28'!I16+'[3]29'!I11+'[3]29'!I16+'[3]30'!I11+'[3]30'!I16+'[3]31'!I11+'[3]31'!I16</f>
        <v>8578</v>
      </c>
      <c r="H15" s="8">
        <f>'[3]01'!E11+'[3]01'!E16+'[3]02'!E11+'[3]02'!E16+'[3]03'!E11+'[3]03'!E16+'[3]04'!E11+'[3]04'!E16+'[3]05'!E11+'[3]05'!E16+'[3]06'!E11+'[3]06'!E16+'[3]07'!E11+'[3]07'!E16+'[3]08'!E11+'[3]08'!E16+'[3]09'!E11+'[3]09'!E16+'[3]10'!E11+'[3]10'!E16+'[3]11'!E11+'[3]11'!E16+'[3]12'!E11+'[3]12'!E16+'[3]13'!E11+'[3]13'!E16+'[3]14'!E11+'[3]14'!E16+'[3]15'!E11+'[3]15'!E16+'[3]16'!E11+'[3]16'!E16+'[3]17'!E11+'[3]17'!E16+'[3]18'!E11+'[3]18'!E16+'[3]19'!E11+'[3]19'!E16+'[3]20'!E11+'[3]20'!E16+'[3]21'!E11+'[3]21'!E16+'[3]22'!E11+'[3]22'!E16+'[3]23'!E11+'[3]23'!E16+'[3]24'!E11+'[3]24'!E16+'[3]25'!E11+'[3]25'!E16+'[3]26'!E11+'[3]26'!E16+'[3]27'!E11+'[3]27'!E16+'[3]28'!E11+'[3]28'!E16+'[3]29'!E11+'[3]29'!E16+'[3]30'!E11+'[3]30'!E16+'[3]31'!E11+'[3]31'!E16</f>
        <v>530</v>
      </c>
      <c r="I15" s="8">
        <f>'[3]01'!H16+'[3]02'!H16+'[3]03'!H16+'[3]04'!H16+'[3]05'!H16+'[3]06'!H16+'[3]07'!H16+'[3]08'!H16+'[3]09'!H16+'[3]10'!H16+'[3]11'!H16+'[3]12'!H16+'[3]13'!H16+'[3]14'!H16+'[3]15'!H16+'[3]16'!H16+'[3]17'!H16+'[3]18'!H16+'[3]19'!H16+'[3]20'!H16+'[3]21'!H16+'[3]22'!H16+'[3]23'!H16+'[3]24'!H16+'[3]25'!H16+'[3]26'!H16+'[3]27'!H16+'[3]28'!H16+'[3]29'!H16+'[3]30'!H16+'[3]31'!H16+'[3]01'!H11+'[3]02'!H11+'[3]03'!H11+'[3]04'!H11+'[3]05'!H11+'[3]06'!H11+'[3]07'!H11+'[3]08'!H11+'[3]09'!H11+'[3]10'!H11+'[3]11'!H11+'[3]12'!H11+'[3]13'!H11+'[3]14'!H11+'[3]15'!H11+'[3]16'!H11+'[3]17'!H11+'[3]18'!H11+'[3]19'!H11+'[3]20'!H11+'[3]21'!H11+'[3]22'!H11+'[3]23'!H11+'[3]24'!H11+'[3]25'!H11+'[3]26'!H11+'[3]27'!H11+'[3]28'!H11+'[3]29'!H11+'[3]30'!H11+'[3]31'!H11</f>
        <v>8048</v>
      </c>
      <c r="J15" s="9">
        <f t="shared" si="2"/>
        <v>113.97849462365591</v>
      </c>
      <c r="K15" s="66">
        <v>15</v>
      </c>
      <c r="M15" s="49"/>
    </row>
    <row r="16" spans="1:15" s="21" customFormat="1" ht="15.75">
      <c r="A16" s="63">
        <v>4</v>
      </c>
      <c r="B16" s="64" t="s">
        <v>5</v>
      </c>
      <c r="C16" s="65">
        <v>3</v>
      </c>
      <c r="D16" s="65">
        <v>96</v>
      </c>
      <c r="E16" s="65">
        <f t="shared" si="1"/>
        <v>31</v>
      </c>
      <c r="F16" s="65">
        <v>3</v>
      </c>
      <c r="G16" s="8">
        <f>'[3]01'!I12+'[3]02'!I12+'[3]03'!I12+'[3]04'!I12+'[3]05'!I12+'[3]06'!I12+'[3]07'!I12+'[3]08'!I12+'[3]09'!I12+'[3]10'!I12+'[3]11'!I12+'[3]12'!I12+'[3]13'!I12+'[3]14'!I12+'[3]15'!I12+'[3]16'!I12+'[3]17'!I12+'[3]18'!I12+'[3]19'!I12+'[3]20'!I12+'[3]21'!I12+'[3]22'!I12+'[3]23'!I12+'[3]24'!I12+'[3]25'!I12+'[3]26'!I12+'[3]27'!I12+'[3]28'!I12+'[3]29'!I12+'[3]30'!I12+'[3]31'!I12</f>
        <v>1102</v>
      </c>
      <c r="H16" s="8">
        <f>'[3]01'!E12+'[3]02'!E12+'[3]03'!E12+'[3]04'!E12+'[3]05'!E12+'[3]06'!E12+'[3]07'!E12+'[3]08'!E12+'[3]09'!E12+'[3]10'!E12+'[3]11'!E12+'[3]12'!E12+'[3]13'!E12+'[3]14'!E12+'[3]15'!E12+'[3]16'!E12+'[3]17'!E12+'[3]18'!E12+'[3]19'!E12+'[3]20'!E12+'[3]21'!E12+'[3]22'!E12+'[3]23'!E12+'[3]24'!E12+'[3]25'!E12+'[3]26'!E12+'[3]27'!E12+'[3]28'!E12+'[3]29'!E12</f>
        <v>29</v>
      </c>
      <c r="I16" s="8">
        <f>'[3]01'!H12+'[3]02'!H12+'[3]03'!H12+'[3]04'!H12+'[3]05'!H12+'[3]06'!H12+'[3]07'!H12+'[3]08'!H12+'[3]09'!H12+'[3]10'!H12+'[3]11'!H12+'[3]12'!H12+'[3]13'!H12+'[3]14'!H12+'[3]15'!H12+'[3]16'!H12+'[3]17'!H12+'[3]18'!H12+'[3]19'!H12+'[3]20'!H12+'[3]21'!H12+'[3]22'!H12+'[3]23'!H12+'[3]24'!H12+'[3]25'!H12+'[3]26'!H12+'[3]27'!H12+'[3]28'!H12+'[3]29'!H12+'[3]30'!H12+'[3]31'!H12</f>
        <v>1040</v>
      </c>
      <c r="J16" s="9">
        <f t="shared" si="2"/>
        <v>93.548387096774192</v>
      </c>
      <c r="K16" s="66">
        <v>1</v>
      </c>
      <c r="M16" s="49"/>
      <c r="O16" s="21" t="s">
        <v>90</v>
      </c>
    </row>
    <row r="17" spans="1:15" s="21" customFormat="1" ht="15.75">
      <c r="A17" s="63">
        <v>5</v>
      </c>
      <c r="B17" s="64" t="s">
        <v>6</v>
      </c>
      <c r="C17" s="65">
        <v>2</v>
      </c>
      <c r="D17" s="65">
        <v>32</v>
      </c>
      <c r="E17" s="65">
        <f t="shared" si="1"/>
        <v>31</v>
      </c>
      <c r="F17" s="65">
        <v>2</v>
      </c>
      <c r="G17" s="8">
        <f>'[3]01'!I17+'[3]02'!I17+'[3]03'!I17+'[3]04'!I17+'[3]05'!I17+'[3]06'!I17+'[3]07'!I17+'[3]08'!I17+'[3]09'!I17+'[3]10'!I17+'[3]11'!I17+'[3]12'!I17+'[3]13'!I17+'[3]14'!I17+'[3]15'!I17+'[3]16'!I17+'[3]17'!I17+'[3]18'!I17+'[3]19'!I17+'[3]20'!I17+'[3]21'!I17+'[3]22'!I17+'[3]23'!I17+'[3]24'!I17+'[3]25'!I17+'[3]26'!I17+'[3]27'!I17+'[3]28'!I17+'[3]29'!I17+'[3]30'!I17+'[3]31'!I17</f>
        <v>528</v>
      </c>
      <c r="H17" s="8">
        <f>'[3]01'!E17+'[3]02'!E17+'[3]03'!E17+'[3]04'!E17+'[3]05'!E17+'[3]06'!E17+'[3]07'!E17+'[3]08'!E17+'[3]09'!E17+'[3]10'!E17+'[3]11'!E17+'[3]12'!E17+'[3]13'!E17+'[3]14'!E17+'[3]15'!E17+'[3]16'!E17+'[3]17'!E17+'[3]18'!E17+'[3]19'!E17+'[3]20'!E17+'[3]21'!E17+'[3]22'!E17+'[3]23'!E17+'[3]24'!E17+'[3]25'!E17+'[3]26'!E17+'[3]27'!E17+'[3]28'!E17+'[3]29'!E17+'[3]30'!E17+'[3]31'!E17</f>
        <v>33</v>
      </c>
      <c r="I17" s="8">
        <f>'[3]01'!H17+'[3]02'!H17+'[3]03'!H17+'[3]04'!H17+'[3]05'!H17+'[3]06'!H17+'[3]07'!H17+'[3]08'!H17+'[3]09'!H17+'[3]10'!H17+'[3]11'!H17+'[3]12'!H17+'[3]13'!H17+'[3]14'!H17+'[3]15'!H17+'[3]16'!H17+'[3]17'!H17+'[3]18'!H17+'[3]19'!H17+'[3]20'!H17+'[3]21'!H17+'[3]22'!H17+'[3]23'!H17+'[3]24'!H17+'[3]25'!H17+'[3]26'!H17+'[3]27'!H17+'[3]28'!H17+'[3]29'!H17+'[3]30'!H17+'[3]31'!H17</f>
        <v>495</v>
      </c>
      <c r="J17" s="9">
        <f t="shared" si="2"/>
        <v>106.45161290322581</v>
      </c>
      <c r="K17" s="66">
        <v>1</v>
      </c>
      <c r="M17" s="49"/>
      <c r="N17" s="21" t="s">
        <v>90</v>
      </c>
    </row>
    <row r="18" spans="1:15" s="21" customFormat="1" ht="15.75">
      <c r="A18" s="63">
        <v>6</v>
      </c>
      <c r="B18" s="64" t="s">
        <v>7</v>
      </c>
      <c r="C18" s="65">
        <v>1</v>
      </c>
      <c r="D18" s="65">
        <v>16</v>
      </c>
      <c r="E18" s="65">
        <f t="shared" si="1"/>
        <v>31</v>
      </c>
      <c r="F18" s="65">
        <v>1</v>
      </c>
      <c r="G18" s="8">
        <f>'[3]01'!I18+'[3]02'!I18+'[3]03'!I18+'[3]04'!I18+'[3]05'!I18+'[3]06'!I18+'[3]07'!I18+'[3]08'!I18+'[3]09'!I18+'[3]10'!I18+'[3]11'!I18+'[3]12'!I18+'[3]13'!I18+'[3]14'!I18+'[3]15'!I18+'[3]16'!I18+'[3]17'!I18+'[3]18'!I18+'[3]19'!I18+'[3]20'!I18+'[3]21'!I18+'[3]22'!I18+'[3]23'!I18+'[3]24'!I18+'[3]25'!I18+'[3]26'!I18+'[3]27'!I18+'[3]28'!I18+'[3]29'!I18+'[3]30'!I18+'[3]31'!I18</f>
        <v>432</v>
      </c>
      <c r="H18" s="8">
        <f>'[3]01'!E18+'[3]02'!E18+'[3]03'!E18+'[3]04'!E18+'[3]05'!E18+'[3]06'!E18+'[3]07'!E18+'[3]08'!E18+'[3]09'!E18+'[3]10'!E18+'[3]11'!E18+'[3]12'!E18+'[3]13'!E18+'[3]14'!E18+'[3]15'!E18+'[3]16'!E18+'[3]17'!E18+'[3]18'!E18+'[3]19'!E18+'[3]20'!E18+'[3]21'!E18+'[3]22'!E18+'[3]23'!E18+'[3]24'!E18+'[3]25'!E18+'[3]26'!E18+'[3]27'!E18+'[3]28'!E18+'[3]29'!E18+'[3]30'!E18+'[3]31'!E18</f>
        <v>27</v>
      </c>
      <c r="I18" s="8">
        <f>'[3]01'!H18+'[3]02'!H18+'[3]03'!H18+'[3]04'!H18+'[3]05'!H18+'[3]06'!H18+'[3]07'!H18+'[3]08'!H18+'[3]09'!H18+'[3]10'!H18+'[3]11'!H18+'[3]12'!H18+'[3]13'!H18+'[3]14'!H18+'[3]15'!H18+'[3]16'!H18+'[3]17'!H18+'[3]18'!H18+'[3]19'!H18+'[3]20'!H18+'[3]21'!H18+'[3]22'!H18+'[3]23'!H18+'[3]24'!H18+'[3]25'!H18+'[3]26'!H18+'[3]27'!H18+'[3]28'!H18+'[3]29'!H18+'[3]30'!H18+'[3]31'!H18</f>
        <v>405</v>
      </c>
      <c r="J18" s="9">
        <f t="shared" si="2"/>
        <v>87.096774193548384</v>
      </c>
      <c r="K18" s="66">
        <v>1</v>
      </c>
      <c r="M18" s="49"/>
      <c r="O18" s="21" t="s">
        <v>90</v>
      </c>
    </row>
    <row r="19" spans="1:15" s="21" customFormat="1" ht="15.75">
      <c r="A19" s="63">
        <v>7</v>
      </c>
      <c r="B19" s="64" t="s">
        <v>8</v>
      </c>
      <c r="C19" s="65">
        <v>1</v>
      </c>
      <c r="D19" s="65">
        <v>16</v>
      </c>
      <c r="E19" s="65">
        <f t="shared" si="1"/>
        <v>31</v>
      </c>
      <c r="F19" s="65">
        <v>1</v>
      </c>
      <c r="G19" s="8">
        <f>'[3]01'!I19+'[3]02'!I19+'[3]03'!I19+'[3]04'!I19+'[3]05'!I19+'[3]06'!I19+'[3]07'!I19+'[3]08'!I19+'[3]09'!I19+'[3]10'!I19+'[3]11'!I19+'[3]12'!I19+'[3]13'!I19+'[3]14'!I19+'[3]15'!I19+'[3]16'!I19+'[3]17'!I19+'[3]18'!I19+'[3]19'!I19+'[3]20'!I19+'[3]21'!I19+'[3]22'!I19+'[3]23'!I19+'[3]24'!I19+'[3]25'!I19+'[3]26'!I19+'[3]27'!I19+'[3]28'!I19+'[3]29'!I19+'[3]30'!I19+'[3]31'!I19</f>
        <v>368</v>
      </c>
      <c r="H19" s="8">
        <f>'[3]01'!E19+'[3]02'!E19+'[3]03'!E19+'[3]04'!E19+'[3]05'!E19+'[3]06'!E19+'[3]07'!E19+'[3]08'!E19+'[3]09'!E19+'[3]10'!E19+'[3]11'!E19+'[3]12'!E19+'[3]13'!E19+'[3]14'!E19+'[3]15'!E19+'[3]16'!E19+'[3]17'!E19+'[3]18'!E19+'[3]19'!E19+'[3]20'!E19+'[3]21'!E19+'[3]22'!E19+'[3]23'!E19+'[3]24'!E19+'[3]25'!E19+'[3]26'!E19+'[3]27'!E19+'[3]28'!E19+'[3]29'!E19+'[3]30'!E19+'[3]31'!E19</f>
        <v>23</v>
      </c>
      <c r="I19" s="8">
        <f>'[3]01'!H19+'[3]02'!H19+'[3]03'!H19+'[3]04'!H19+'[3]05'!H19+'[3]06'!H19+'[3]07'!H19+'[3]08'!H19+'[3]09'!H19+'[3]10'!H19+'[3]11'!H19+'[3]12'!H19+'[3]13'!H19+'[3]14'!H19+'[3]15'!H19+'[3]16'!H19+'[3]17'!H19+'[3]18'!H19+'[3]19'!H19+'[3]20'!H19+'[3]21'!H19+'[3]22'!H19+'[3]23'!H19+'[3]24'!H19+'[3]25'!H19+'[3]26'!H19+'[3]27'!H19+'[3]28'!H19+'[3]29'!H19+'[3]30'!H19+'[3]31'!H19</f>
        <v>345</v>
      </c>
      <c r="J19" s="9">
        <f t="shared" si="2"/>
        <v>74.193548387096769</v>
      </c>
      <c r="K19" s="66">
        <v>1</v>
      </c>
      <c r="M19" s="49"/>
    </row>
    <row r="20" spans="1:15" s="21" customFormat="1" ht="15.75">
      <c r="A20" s="61" t="s">
        <v>9</v>
      </c>
      <c r="B20" s="67" t="s">
        <v>10</v>
      </c>
      <c r="C20" s="27">
        <f t="shared" ref="C20:I20" si="3">C21</f>
        <v>31</v>
      </c>
      <c r="D20" s="27">
        <f t="shared" si="3"/>
        <v>587</v>
      </c>
      <c r="E20" s="27">
        <f t="shared" si="3"/>
        <v>3162</v>
      </c>
      <c r="F20" s="27">
        <f t="shared" si="3"/>
        <v>27</v>
      </c>
      <c r="G20" s="3">
        <f t="shared" si="3"/>
        <v>41341</v>
      </c>
      <c r="H20" s="3">
        <f t="shared" si="3"/>
        <v>2546</v>
      </c>
      <c r="I20" s="3">
        <f t="shared" si="3"/>
        <v>38775</v>
      </c>
      <c r="J20" s="12"/>
      <c r="K20" s="62"/>
      <c r="M20" s="49"/>
    </row>
    <row r="21" spans="1:15" s="21" customFormat="1" ht="15.75">
      <c r="A21" s="63">
        <v>1</v>
      </c>
      <c r="B21" s="64" t="s">
        <v>11</v>
      </c>
      <c r="C21" s="65">
        <v>31</v>
      </c>
      <c r="D21" s="65">
        <v>587</v>
      </c>
      <c r="E21" s="65">
        <f t="shared" si="1"/>
        <v>3162</v>
      </c>
      <c r="F21" s="65">
        <v>27</v>
      </c>
      <c r="G21" s="8">
        <f>'[3]01'!I21+'[3]02'!I21+'[3]03'!I21+'[3]04'!I21+'[3]05'!I21+'[3]06'!I21+'[3]07'!I21+'[3]08'!I21+'[3]09'!I21+'[3]10'!I21+'[3]11'!I21+'[3]12'!I21+'[3]13'!I21+'[3]14'!I21+'[3]15'!I21+'[3]16'!I21+'[3]17'!I21+'[3]18'!I21+'[3]19'!I21+'[3]20'!I21+'[3]21'!I21+'[3]22'!I21+'[3]23'!I21+'[3]24'!I21+'[3]25'!I21+'[3]26'!I21+'[3]27'!I21+'[3]28'!I21+'[3]29'!I21+'[3]30'!I21+'[3]31'!I21</f>
        <v>41341</v>
      </c>
      <c r="H21" s="8">
        <f>'[3]01'!E21+'[3]02'!E21+'[3]03'!E21+'[3]04'!E21+'[3]05'!E21+'[3]06'!E21+'[3]07'!E21+'[3]08'!E21+'[3]09'!E21+'[3]10'!E21+'[3]11'!E21+'[3]12'!E21+'[3]13'!E21+'[3]14'!E21+'[3]15'!E21+'[3]16'!E21+'[3]17'!E21+'[3]18'!E21+'[3]19'!E21+'[3]20'!E21+'[3]21'!E21+'[3]22'!E21+'[3]23'!E21+'[3]24'!E21+'[3]25'!E21+'[3]26'!E21+'[3]27'!E21+'[3]28'!E21+'[3]29'!E21+'[3]30'!E21+'[3]31'!E21</f>
        <v>2546</v>
      </c>
      <c r="I21" s="8">
        <f>'[3]01'!H21+'[3]02'!H21+'[3]03'!H21+'[3]04'!H21+'[3]05'!H21+'[3]06'!H21+'[3]07'!H21+'[3]08'!H21+'[3]09'!H21+'[3]10'!H21+'[3]11'!H21+'[3]12'!H21+'[3]13'!H21+'[3]14'!H21+'[3]15'!H21+'[3]16'!H21+'[3]17'!H21+'[3]18'!H21+'[3]19'!H21+'[3]20'!H21+'[3]21'!H21+'[3]22'!H21+'[3]23'!H21+'[3]24'!H21+'[3]25'!H21+'[3]26'!H21+'[3]27'!H21+'[3]28'!H21+'[3]29'!H21+'[3]30'!H21+'[3]31'!H21</f>
        <v>38775</v>
      </c>
      <c r="J21" s="9">
        <f t="shared" si="2"/>
        <v>80.518659076533837</v>
      </c>
      <c r="K21" s="66">
        <v>102</v>
      </c>
      <c r="M21" s="49"/>
    </row>
    <row r="22" spans="1:15" s="21" customFormat="1" ht="15.75">
      <c r="A22" s="61" t="s">
        <v>12</v>
      </c>
      <c r="B22" s="67" t="s">
        <v>13</v>
      </c>
      <c r="C22" s="27">
        <f t="shared" ref="C22:I22" si="4">C23</f>
        <v>2</v>
      </c>
      <c r="D22" s="27">
        <f t="shared" si="4"/>
        <v>63</v>
      </c>
      <c r="E22" s="27">
        <f t="shared" si="4"/>
        <v>31</v>
      </c>
      <c r="F22" s="27">
        <f t="shared" si="4"/>
        <v>1</v>
      </c>
      <c r="G22" s="3">
        <f t="shared" si="4"/>
        <v>803</v>
      </c>
      <c r="H22" s="3">
        <f t="shared" si="4"/>
        <v>27</v>
      </c>
      <c r="I22" s="3">
        <f t="shared" si="4"/>
        <v>772</v>
      </c>
      <c r="J22" s="12"/>
      <c r="K22" s="62"/>
      <c r="M22" s="49"/>
    </row>
    <row r="23" spans="1:15" s="21" customFormat="1" ht="15.75">
      <c r="A23" s="63">
        <v>1</v>
      </c>
      <c r="B23" s="64" t="s">
        <v>105</v>
      </c>
      <c r="C23" s="65">
        <v>2</v>
      </c>
      <c r="D23" s="65">
        <v>63</v>
      </c>
      <c r="E23" s="65">
        <f t="shared" si="1"/>
        <v>31</v>
      </c>
      <c r="F23" s="65">
        <v>1</v>
      </c>
      <c r="G23" s="8">
        <f>'[3]01'!I23+'[3]02'!I23+'[3]03'!I23+'[3]04'!I23+'[3]05'!I23+'[3]06'!I23+'[3]07'!I23+'[3]08'!I23+'[3]09'!I23+'[3]10'!I23+'[3]11'!I23+'[3]12'!I23+'[3]13'!I23+'[3]14'!I23+'[3]15'!I23+'[3]16'!I23+'[3]17'!I23+'[3]18'!I23+'[3]19'!I23+'[3]20'!I23+'[3]21'!I23+'[3]22'!I23+'[3]23'!I23+'[3]24'!I23+'[3]25'!I23+'[3]26'!I23+'[3]27'!I23+'[3]28'!I23+'[3]29'!I23+'[3]30'!I23+'[3]31'!I23</f>
        <v>803</v>
      </c>
      <c r="H23" s="8">
        <f>'[3]01'!E23+'[3]02'!E23+'[3]03'!E23+'[3]04'!E23+'[3]05'!E23+'[3]06'!E23+'[3]07'!E23+'[3]08'!E23+'[3]09'!E23+'[3]10'!E23+'[3]11'!E23+'[3]12'!E23+'[3]13'!E23+'[3]14'!E23+'[3]15'!E23+'[3]16'!E23+'[3]17'!E23+'[3]18'!E23+'[3]19'!E23+'[3]20'!E23+'[3]21'!E23+'[3]22'!E23+'[3]23'!E23+'[3]24'!E23+'[3]25'!E23+'[3]26'!E23+'[3]27'!E23+'[3]28'!E23+'[3]29'!E23+'[3]30'!E23+'[3]31'!E23</f>
        <v>27</v>
      </c>
      <c r="I23" s="8">
        <f>'[3]01'!H23+'[3]02'!H23+'[3]03'!H23+'[3]04'!H23+'[3]05'!H23+'[3]06'!H23+'[3]07'!H23+'[3]08'!H23+'[3]09'!H23+'[3]10'!H23+'[3]11'!H23+'[3]12'!H23+'[3]13'!H23+'[3]14'!H23+'[3]15'!H23+'[3]16'!H23+'[3]17'!H23+'[3]18'!H23+'[3]19'!H23+'[3]20'!H23+'[3]21'!H23+'[3]22'!H23+'[3]23'!H23+'[3]24'!H23+'[3]25'!H23+'[3]26'!H23+'[3]27'!H23+'[3]28'!H23+'[3]29'!H23+'[3]30'!H23+'[3]31'!H23</f>
        <v>772</v>
      </c>
      <c r="J23" s="9">
        <f t="shared" si="2"/>
        <v>87.096774193548384</v>
      </c>
      <c r="K23" s="66">
        <v>1</v>
      </c>
      <c r="M23" s="49"/>
      <c r="O23" s="49"/>
    </row>
    <row r="24" spans="1:15" s="21" customFormat="1" ht="15.75">
      <c r="A24" s="61" t="s">
        <v>14</v>
      </c>
      <c r="B24" s="67" t="s">
        <v>15</v>
      </c>
      <c r="C24" s="27">
        <f t="shared" ref="C24:I24" si="5">C25</f>
        <v>2</v>
      </c>
      <c r="D24" s="27">
        <f t="shared" si="5"/>
        <v>56</v>
      </c>
      <c r="E24" s="27">
        <f t="shared" si="5"/>
        <v>31</v>
      </c>
      <c r="F24" s="27">
        <f t="shared" si="5"/>
        <v>2</v>
      </c>
      <c r="G24" s="3">
        <f t="shared" si="5"/>
        <v>845</v>
      </c>
      <c r="H24" s="3">
        <f t="shared" si="5"/>
        <v>30</v>
      </c>
      <c r="I24" s="3">
        <f t="shared" si="5"/>
        <v>815</v>
      </c>
      <c r="J24" s="12"/>
      <c r="K24" s="62"/>
      <c r="M24" s="49"/>
    </row>
    <row r="25" spans="1:15" s="21" customFormat="1" ht="15.75">
      <c r="A25" s="63">
        <v>1</v>
      </c>
      <c r="B25" s="64" t="s">
        <v>16</v>
      </c>
      <c r="C25" s="65">
        <v>2</v>
      </c>
      <c r="D25" s="65">
        <v>56</v>
      </c>
      <c r="E25" s="65">
        <f t="shared" si="1"/>
        <v>31</v>
      </c>
      <c r="F25" s="65">
        <v>2</v>
      </c>
      <c r="G25" s="8">
        <f>'[3]01'!I25+'[3]02'!I25+'[3]03'!I25+'[3]04'!I25+'[3]05'!I25+'[3]06'!I25+'[3]07'!I25+'[3]08'!I25+'[3]09'!I25+'[3]10'!I25+'[3]11'!I25+'[3]12'!I25+'[3]13'!I25+'[3]14'!I25+'[3]15'!I25+'[3]16'!I25+'[3]17'!I25+'[3]18'!I25+'[3]19'!I25+'[3]20'!I25+'[3]21'!I25+'[3]22'!I25+'[3]23'!I25+'[3]24'!I25+'[3]25'!I25+'[3]26'!I25+'[3]27'!I25+'[3]28'!I25+'[3]29'!I25+'[3]30'!I25+'[3]31'!I25</f>
        <v>845</v>
      </c>
      <c r="H25" s="8">
        <f>'[3]01'!E25+'[3]02'!E25+'[3]03'!E25+'[3]04'!E25+'[3]05'!E25+'[3]06'!E25+'[3]07'!E25+'[3]08'!E25+'[3]09'!E25+'[3]10'!E25+'[3]11'!E25+'[3]12'!E25+'[3]13'!E25+'[3]14'!E25+'[3]15'!E25+'[3]16'!E25+'[3]17'!E25+'[3]18'!E25+'[3]19'!E25+'[3]20'!E25+'[3]21'!E25+'[3]22'!E25+'[3]23'!E25+'[3]24'!E25+'[3]25'!E25+'[3]26'!E25+'[3]27'!E25+'[3]28'!E25+'[3]29'!E25+'[3]30'!E25+'[3]31'!E25</f>
        <v>30</v>
      </c>
      <c r="I25" s="8">
        <f>'[3]01'!H25+'[3]02'!H25+'[3]03'!H25+'[3]04'!H25+'[3]05'!H25+'[3]06'!H25+'[3]07'!H25+'[3]08'!H25+'[3]09'!H25+'[3]10'!H25+'[3]11'!H25+'[3]12'!H25+'[3]13'!H25+'[3]14'!H25+'[3]15'!H25+'[3]16'!H25+'[3]17'!H25+'[3]18'!H25+'[3]19'!H25+'[3]20'!H25+'[3]21'!H25+'[3]22'!H25+'[3]23'!H25+'[3]24'!H25+'[3]25'!H25+'[3]26'!H25+'[3]27'!H25+'[3]28'!H25+'[3]29'!H25+'[3]30'!H25+'[3]31'!H25</f>
        <v>815</v>
      </c>
      <c r="J25" s="9">
        <f t="shared" si="2"/>
        <v>96.774193548387103</v>
      </c>
      <c r="K25" s="66">
        <v>1</v>
      </c>
      <c r="M25" s="49"/>
    </row>
    <row r="26" spans="1:15" s="21" customFormat="1" ht="15.75">
      <c r="A26" s="61" t="s">
        <v>17</v>
      </c>
      <c r="B26" s="67" t="s">
        <v>18</v>
      </c>
      <c r="C26" s="27">
        <f t="shared" ref="C26:I26" si="6">C27</f>
        <v>2</v>
      </c>
      <c r="D26" s="27">
        <f t="shared" si="6"/>
        <v>50</v>
      </c>
      <c r="E26" s="27">
        <f t="shared" si="6"/>
        <v>31</v>
      </c>
      <c r="F26" s="27">
        <f t="shared" si="6"/>
        <v>1</v>
      </c>
      <c r="G26" s="3">
        <f t="shared" si="6"/>
        <v>775</v>
      </c>
      <c r="H26" s="3">
        <f t="shared" si="6"/>
        <v>31</v>
      </c>
      <c r="I26" s="3">
        <f t="shared" si="6"/>
        <v>744</v>
      </c>
      <c r="J26" s="12"/>
      <c r="K26" s="12"/>
      <c r="M26" s="49"/>
    </row>
    <row r="27" spans="1:15" s="21" customFormat="1" ht="15.75">
      <c r="A27" s="63">
        <v>1</v>
      </c>
      <c r="B27" s="64" t="s">
        <v>16</v>
      </c>
      <c r="C27" s="65">
        <v>2</v>
      </c>
      <c r="D27" s="65">
        <v>50</v>
      </c>
      <c r="E27" s="65">
        <f t="shared" si="1"/>
        <v>31</v>
      </c>
      <c r="F27" s="65">
        <v>1</v>
      </c>
      <c r="G27" s="8">
        <f>'[3]01'!I27+'[3]02'!I27+'[3]03'!I27+'[3]04'!I27+'[3]05'!I27+'[3]06'!I27+'[3]07'!I27+'[3]08'!I27+'[3]09'!I27+'[3]10'!I27+'[3]11'!I27+'[3]12'!I27+'[3]13'!I27+'[3]14'!I27+'[3]15'!I27+'[3]16'!I27+'[3]17'!I27+'[3]18'!I27+'[3]19'!I27+'[3]20'!I27+'[3]21'!I27+'[3]22'!I27+'[3]23'!I27+'[3]24'!I27+'[3]25'!I27+'[3]26'!I27+'[3]27'!I27+'[3]28'!I27+'[3]29'!I27+'[3]30'!I27+'[3]31'!I27</f>
        <v>775</v>
      </c>
      <c r="H27" s="8">
        <f>'[3]01'!E27+'[3]02'!E27+'[3]03'!E27+'[3]04'!E27+'[3]05'!E27+'[3]06'!E27+'[3]07'!E27+'[3]08'!E27+'[3]09'!E27+'[3]10'!E27+'[3]11'!E27+'[3]12'!E27+'[3]13'!E27+'[3]14'!E27+'[3]15'!E27+'[3]16'!E27+'[3]17'!E27+'[3]18'!E27+'[3]19'!E27+'[3]20'!E27+'[3]21'!E27+'[3]22'!E27+'[3]23'!E27+'[3]24'!E27+'[3]25'!E27+'[3]26'!E27+'[3]27'!E27+'[3]28'!E27+'[3]29'!E27+'[3]30'!E27+'[3]31'!E27</f>
        <v>31</v>
      </c>
      <c r="I27" s="8">
        <f>'[3]01'!H27+'[3]02'!H27+'[3]03'!H27+'[3]04'!H27+'[3]05'!H27+'[3]06'!H27+'[3]07'!H27+'[3]08'!H27+'[3]09'!H27+'[3]10'!H27+'[3]11'!H27+'[3]12'!H27+'[3]13'!H27+'[3]14'!H27+'[3]15'!H27+'[3]16'!H27+'[3]17'!H27+'[3]18'!H27+'[3]19'!H27+'[3]20'!H27+'[3]21'!H27+'[3]22'!H27+'[3]23'!H27+'[3]24'!H27+'[3]25'!H27+'[3]26'!H27+'[3]27'!H27+'[3]28'!H27+'[3]29'!H27+'[3]30'!H27+'[3]31'!H27</f>
        <v>744</v>
      </c>
      <c r="J27" s="9">
        <f t="shared" si="2"/>
        <v>100</v>
      </c>
      <c r="K27" s="66">
        <v>1</v>
      </c>
      <c r="M27" s="49"/>
    </row>
    <row r="28" spans="1:15" s="21" customFormat="1" ht="15.75">
      <c r="A28" s="61" t="s">
        <v>19</v>
      </c>
      <c r="B28" s="67" t="s">
        <v>20</v>
      </c>
      <c r="C28" s="27">
        <f>C29+C30</f>
        <v>24</v>
      </c>
      <c r="D28" s="27">
        <f>D29+D30</f>
        <v>673</v>
      </c>
      <c r="E28" s="27">
        <f>E29+E30</f>
        <v>341</v>
      </c>
      <c r="F28" s="27">
        <f>F29+F30</f>
        <v>22</v>
      </c>
      <c r="G28" s="3">
        <f>G29+G30+G31</f>
        <v>14338</v>
      </c>
      <c r="H28" s="3">
        <f>H29+H30+H31</f>
        <v>752</v>
      </c>
      <c r="I28" s="3">
        <f>I29+I30+I31</f>
        <v>13586</v>
      </c>
      <c r="J28" s="12"/>
      <c r="K28" s="62"/>
      <c r="M28" s="49"/>
    </row>
    <row r="29" spans="1:15" s="21" customFormat="1" ht="15.75">
      <c r="A29" s="63">
        <v>1</v>
      </c>
      <c r="B29" s="64" t="s">
        <v>2</v>
      </c>
      <c r="C29" s="65">
        <v>11</v>
      </c>
      <c r="D29" s="65">
        <v>360</v>
      </c>
      <c r="E29" s="65">
        <f t="shared" si="1"/>
        <v>155</v>
      </c>
      <c r="F29" s="65">
        <v>9</v>
      </c>
      <c r="G29" s="8">
        <f>'[3]01'!I29+'[3]02'!I29+'[3]03'!I29+'[3]04'!I29+'[3]05'!I29+'[3]06'!I29+'[3]07'!I29+'[3]08'!I29+'[3]09'!I29+'[3]10'!I29+'[3]11'!I29+'[3]12'!I29+'[3]13'!I29+'[3]14'!I29+'[3]15'!I29+'[3]16'!I29+'[3]17'!I29+'[3]18'!I29+'[3]19'!I29+'[3]20'!I29+'[3]21'!I29+'[3]22'!I29+'[3]23'!I29+'[3]24'!I29+'[3]25'!I29+'[3]26'!I29+'[3]27'!I29+'[3]28'!I29+'[3]29'!I29+'[3]30'!I29+'[3]31'!I29</f>
        <v>3694</v>
      </c>
      <c r="H29" s="8">
        <f>'[3]01'!E29+'[3]02'!E29+'[3]03'!E29+'[3]04'!E29+'[3]05'!E29+'[3]06'!E29+'[3]07'!E29+'[3]08'!E29+'[3]09'!E29+'[3]10'!E29+'[3]11'!E29+'[3]12'!E29+'[3]13'!E29+'[3]14'!E29+'[3]15'!E29+'[3]16'!E29+'[3]17'!E29+'[3]18'!E29+'[3]19'!E29+'[3]20'!E29+'[3]21'!E29+'[3]22'!E29+'[3]23'!E29+'[3]24'!E29+'[3]25'!E29+'[3]26'!E29+'[3]27'!E29+'[3]28'!E29+'[3]29'!E29+'[3]30'!E29+'[3]31'!E29</f>
        <v>150</v>
      </c>
      <c r="I29" s="8">
        <f>'[3]01'!H29+'[3]02'!H29+'[3]03'!H29+'[3]04'!H29+'[3]05'!H29+'[3]06'!H29+'[3]07'!H29+'[3]08'!H29+'[3]09'!H29+'[3]10'!H29+'[3]11'!H29+'[3]12'!H29+'[3]13'!H29+'[3]14'!H29+'[3]15'!H29+'[3]16'!H29+'[3]17'!H29+'[3]18'!H29+'[3]19'!H29+'[3]20'!H29+'[3]21'!H29+'[3]22'!H29+'[3]23'!H29+'[3]24'!H29+'[3]25'!H29+'[3]26'!H29+'[3]27'!H29+'[3]28'!H29+'[3]29'!H29+'[3]30'!H29+'[3]31'!H29</f>
        <v>3544</v>
      </c>
      <c r="J29" s="9">
        <f t="shared" si="2"/>
        <v>96.774193548387089</v>
      </c>
      <c r="K29" s="66">
        <v>5</v>
      </c>
      <c r="M29" s="49"/>
    </row>
    <row r="30" spans="1:15" s="21" customFormat="1" ht="15.75">
      <c r="A30" s="63">
        <v>2</v>
      </c>
      <c r="B30" s="64" t="s">
        <v>21</v>
      </c>
      <c r="C30" s="65">
        <v>13</v>
      </c>
      <c r="D30" s="65">
        <v>313</v>
      </c>
      <c r="E30" s="65">
        <f t="shared" si="1"/>
        <v>186</v>
      </c>
      <c r="F30" s="65">
        <v>13</v>
      </c>
      <c r="G30" s="8">
        <f>'[3]01'!I30+'[3]02'!I30+'[3]03'!I30+'[3]04'!I30+'[3]05'!I30+'[3]06'!I30+'[3]07'!I30+'[3]08'!I30+'[3]09'!I30+'[3]10'!I30+'[3]11'!I30+'[3]12'!I30+'[3]13'!I30+'[3]14'!I30+'[3]15'!I30+'[3]16'!I30+'[3]17'!I30+'[3]18'!I30+'[3]19'!I30+'[3]20'!I30+'[3]21'!I30+'[3]22'!I30+'[3]23'!I30+'[3]24'!I30+'[3]25'!I30+'[3]26'!I30+'[3]27'!I30+'[3]28'!I30+'[3]29'!I30+'[3]30'!I30+'[3]31'!I30</f>
        <v>3364</v>
      </c>
      <c r="H30" s="8">
        <f>'[3]01'!E30+'[3]02'!E30+'[3]03'!E30+'[3]04'!E30+'[3]05'!E30+'[3]06'!E30+'[3]07'!E30+'[3]08'!E30+'[3]09'!E30+'[3]10'!E30+'[3]11'!E30+'[3]12'!E30+'[3]13'!E30+'[3]14'!E30+'[3]15'!E30+'[3]16'!E30+'[3]17'!E30+'[3]18'!E30+'[3]19'!E30+'[3]20'!E30+'[3]21'!E30+'[3]22'!E30+'[3]23'!E30+'[3]24'!E30+'[3]25'!E30+'[3]26'!E30+'[3]27'!E30+'[3]28'!E30+'[3]29'!E30+'[3]30'!E30+'[3]31'!E30</f>
        <v>147</v>
      </c>
      <c r="I30" s="8">
        <f>'[3]01'!H30+'[3]02'!H30+'[3]03'!H30+'[3]04'!H30+'[3]05'!H30+'[3]06'!H30+'[3]07'!H30+'[3]08'!H30+'[3]09'!H30+'[3]10'!H30+'[3]11'!H30+'[3]12'!H30+'[3]13'!H30+'[3]14'!H30+'[3]15'!H30+'[3]16'!H30+'[3]17'!H30+'[3]18'!H30+'[3]19'!H30+'[3]20'!H30+'[3]21'!H30+'[3]22'!H30+'[3]23'!H30+'[3]24'!H30+'[3]25'!H30+'[3]26'!H30+'[3]27'!H30+'[3]28'!H30+'[3]29'!H30+'[3]30'!H30+'[3]31'!H30</f>
        <v>3217</v>
      </c>
      <c r="J30" s="9">
        <f t="shared" si="2"/>
        <v>79.032258064516128</v>
      </c>
      <c r="K30" s="66">
        <v>6</v>
      </c>
      <c r="M30" s="49"/>
    </row>
    <row r="31" spans="1:15" s="21" customFormat="1" ht="15.75">
      <c r="A31" s="63">
        <v>3</v>
      </c>
      <c r="B31" s="64" t="s">
        <v>11</v>
      </c>
      <c r="C31" s="65">
        <v>7</v>
      </c>
      <c r="D31" s="65">
        <v>112</v>
      </c>
      <c r="E31" s="65">
        <f t="shared" si="1"/>
        <v>465</v>
      </c>
      <c r="F31" s="65">
        <v>7</v>
      </c>
      <c r="G31" s="8">
        <f>'[3]01'!I31+'[3]02'!I31+'[3]03'!I31+'[3]04'!I31+'[3]05'!I31+'[3]06'!I31+'[3]07'!I31+'[3]08'!I31+'[3]09'!I31+'[3]10'!I31+'[3]11'!I31+'[3]12'!I31+'[3]13'!I31+'[3]14'!I31+'[3]15'!I31+'[3]16'!I31+'[3]17'!I31+'[3]18'!I31+'[3]19'!I31+'[3]20'!I31+'[3]21'!I31+'[3]22'!I31+'[3]23'!I31+'[3]24'!I31+'[3]25'!I31+'[3]26'!I31+'[3]27'!I31+'[3]28'!I31+'[3]29'!I31+'[3]30'!I31+'[3]31'!I31</f>
        <v>7280</v>
      </c>
      <c r="H31" s="8">
        <f>'[3]01'!E31+'[3]02'!E31+'[3]03'!E31+'[3]04'!E31+'[3]05'!E31+'[3]06'!E31+'[3]07'!E31+'[3]08'!E31+'[3]09'!E31+'[3]10'!E31+'[3]11'!E31+'[3]12'!E31+'[3]13'!E31+'[3]14'!E31+'[3]15'!E31+'[3]16'!E31+'[3]17'!E31+'[3]18'!E31+'[3]19'!E31+'[3]20'!E31+'[3]21'!E31+'[3]22'!E31+'[3]23'!E31+'[3]24'!E31+'[3]25'!E31+'[3]26'!E31+'[3]27'!E31+'[3]28'!E31+'[3]29'!E31+'[3]30'!E31+'[3]31'!E31</f>
        <v>455</v>
      </c>
      <c r="I31" s="8">
        <f>'[3]01'!H31+'[3]02'!H31+'[3]03'!H31+'[3]04'!H31+'[3]05'!H31+'[3]06'!H31+'[3]07'!H31+'[3]08'!H31+'[3]09'!H31+'[3]10'!H31+'[3]11'!H31+'[3]12'!H31+'[3]13'!H31+'[3]14'!H31+'[3]15'!H31+'[3]16'!H31+'[3]17'!H31+'[3]18'!H31+'[3]19'!H31+'[3]20'!H31+'[3]21'!H31+'[3]22'!H31+'[3]23'!H31+'[3]24'!H31+'[3]25'!H31+'[3]26'!H31+'[3]27'!H31+'[3]28'!H31+'[3]29'!H31+'[3]30'!H31+'[3]31'!H31</f>
        <v>6825</v>
      </c>
      <c r="J31" s="9">
        <f t="shared" si="2"/>
        <v>97.849462365591393</v>
      </c>
      <c r="K31" s="66">
        <v>15</v>
      </c>
      <c r="M31" s="49"/>
    </row>
    <row r="32" spans="1:15" s="21" customFormat="1" ht="15.75">
      <c r="A32" s="61" t="s">
        <v>22</v>
      </c>
      <c r="B32" s="67" t="s">
        <v>23</v>
      </c>
      <c r="C32" s="27">
        <f t="shared" ref="C32:I32" si="7">C33+C34+C35</f>
        <v>39</v>
      </c>
      <c r="D32" s="27">
        <f t="shared" si="7"/>
        <v>1053</v>
      </c>
      <c r="E32" s="27">
        <f t="shared" si="7"/>
        <v>465</v>
      </c>
      <c r="F32" s="27">
        <f t="shared" si="7"/>
        <v>48</v>
      </c>
      <c r="G32" s="3">
        <f t="shared" si="7"/>
        <v>12348</v>
      </c>
      <c r="H32" s="3">
        <f t="shared" si="7"/>
        <v>446</v>
      </c>
      <c r="I32" s="3">
        <f t="shared" si="7"/>
        <v>11845</v>
      </c>
      <c r="J32" s="12"/>
      <c r="K32" s="62"/>
      <c r="M32" s="49"/>
    </row>
    <row r="33" spans="1:20" s="21" customFormat="1" ht="15.75">
      <c r="A33" s="63">
        <v>1</v>
      </c>
      <c r="B33" s="64" t="s">
        <v>2</v>
      </c>
      <c r="C33" s="65">
        <v>14</v>
      </c>
      <c r="D33" s="65">
        <v>389</v>
      </c>
      <c r="E33" s="65">
        <f t="shared" si="1"/>
        <v>186</v>
      </c>
      <c r="F33" s="65">
        <v>14</v>
      </c>
      <c r="G33" s="8">
        <v>5721</v>
      </c>
      <c r="H33" s="8">
        <f>'[3]01'!E34+'[3]02'!E34+'[3]03'!E34+'[3]04'!E34+'[3]05'!E34+'[3]06'!E34+'[3]07'!E34+'[3]08'!E34+'[3]09'!E34+'[3]10'!E34+'[3]11'!E34+'[3]12'!E34+'[3]13'!E34+'[3]14'!E34+'[3]15'!E34+'[3]16'!E34+'[3]17'!E34+'[3]18'!E34+'[3]19'!E34+'[3]20'!E34+'[3]21'!E34+'[3]22'!E34+'[3]23'!E34+'[3]24'!E34+'[3]25'!E34+'[3]26'!E34+'[3]27'!E34+'[3]28'!E34+'[3]29'!E34+'[3]30'!E34+'[3]31'!E34</f>
        <v>201</v>
      </c>
      <c r="I33" s="8">
        <f>'[3]01'!H34+'[3]02'!H34+'[3]03'!H34+'[3]04'!H34+'[3]05'!H34+'[3]06'!H34+'[3]07'!H34+'[3]08'!H34+'[3]09'!H34+'[3]10'!H34+'[3]11'!H34+'[3]12'!H34+'[3]13'!H34+'[3]14'!H34+'[3]15'!H34+'[3]16'!H34+'[3]17'!H34+'[3]18'!H34+'[3]19'!H34+'[3]20'!H34+'[3]21'!H34+'[3]22'!H34+'[3]23'!H34+'[3]24'!H34+'[3]25'!H34+'[3]26'!H34+'[3]27'!H34+'[3]28'!H34+'[3]29'!H34+'[3]30'!H34+'[3]31'!H34</f>
        <v>5500</v>
      </c>
      <c r="J33" s="9">
        <f t="shared" si="2"/>
        <v>108.06451612903226</v>
      </c>
      <c r="K33" s="66">
        <v>6</v>
      </c>
      <c r="M33" s="49"/>
      <c r="R33" s="21" t="s">
        <v>90</v>
      </c>
    </row>
    <row r="34" spans="1:20" s="21" customFormat="1" ht="15.75">
      <c r="A34" s="63">
        <v>2</v>
      </c>
      <c r="B34" s="64" t="s">
        <v>24</v>
      </c>
      <c r="C34" s="65">
        <v>23</v>
      </c>
      <c r="D34" s="65">
        <v>600</v>
      </c>
      <c r="E34" s="65">
        <f t="shared" si="1"/>
        <v>217</v>
      </c>
      <c r="F34" s="65">
        <v>20</v>
      </c>
      <c r="G34" s="8">
        <v>4782</v>
      </c>
      <c r="H34" s="8">
        <f>'[3]01'!E35+'[3]02'!E35+'[3]03'!E35+'[3]04'!E35+'[3]05'!E35+'[3]06'!E35+'[3]07'!E35+'[3]08'!E35+'[3]09'!E35+'[3]10'!E35+'[3]11'!E35+'[3]12'!E35+'[3]13'!E35+'[3]14'!E35+'[3]15'!E35+'[3]16'!E35+'[3]17'!E35+'[3]18'!E35+'[3]19'!E35+'[3]20'!E35+'[3]21'!E35+'[3]22'!E35+'[3]23'!E35+'[3]24'!E35+'[3]25'!E35+'[3]26'!E35+'[3]27'!E35+'[3]28'!E35+'[3]29'!E35+'[3]30'!E35+'[3]31'!E35</f>
        <v>188</v>
      </c>
      <c r="I34" s="8">
        <f>'[3]01'!H35+'[3]02'!H35+'[3]03'!H35+'[3]04'!H35+'[3]05'!H35+'[3]06'!H35+'[3]07'!H35+'[3]08'!H35+'[3]09'!H35+'[3]10'!H35+'[3]11'!H35+'[3]12'!H35+'[3]13'!H35+'[3]14'!H35+'[3]15'!H35+'[3]16'!H35+'[3]17'!H35+'[3]18'!H35+'[3]19'!H35+'[3]20'!H35+'[3]21'!H35+'[3]22'!H35+'[3]23'!H35+'[3]24'!H35+'[3]25'!H35+'[3]26'!H35+'[3]27'!H35+'[3]28'!H35+'[3]29'!H35+'[3]30'!H35+'[3]31'!H35</f>
        <v>4589</v>
      </c>
      <c r="J34" s="9">
        <f t="shared" si="2"/>
        <v>86.635944700460826</v>
      </c>
      <c r="K34" s="66">
        <v>7</v>
      </c>
      <c r="M34" s="49"/>
      <c r="P34" s="49"/>
    </row>
    <row r="35" spans="1:20" s="21" customFormat="1" ht="15.75">
      <c r="A35" s="63">
        <v>3</v>
      </c>
      <c r="B35" s="64" t="s">
        <v>25</v>
      </c>
      <c r="C35" s="65">
        <v>2</v>
      </c>
      <c r="D35" s="65">
        <v>64</v>
      </c>
      <c r="E35" s="65">
        <f t="shared" si="1"/>
        <v>62</v>
      </c>
      <c r="F35" s="65">
        <v>14</v>
      </c>
      <c r="G35" s="8">
        <v>1845</v>
      </c>
      <c r="H35" s="8">
        <f>'[3]01'!E36+'[3]02'!E36+'[3]03'!E36+'[3]04'!E36+'[3]05'!E36+'[3]06'!E36+'[3]07'!E36+'[3]08'!E36+'[3]09'!E36+'[3]10'!E36+'[3]11'!E36+'[3]12'!E36+'[3]13'!E36+'[3]14'!E36+'[3]15'!E36+'[3]16'!E36+'[3]17'!E36+'[3]18'!E36+'[3]19'!E36+'[3]20'!E36+'[3]21'!E36+'[3]22'!E36+'[3]23'!E36+'[3]24'!E36+'[3]25'!E36+'[3]26'!E36+'[3]27'!E36+'[3]28'!E36+'[3]29'!E36+'[3]30'!E36+'[3]31'!E36</f>
        <v>57</v>
      </c>
      <c r="I35" s="8">
        <f>'[3]01'!H36+'[3]02'!H36+'[3]03'!H36+'[3]04'!H36+'[3]05'!H36+'[3]06'!H36+'[3]07'!H36+'[3]08'!H36+'[3]09'!H36+'[3]10'!H36+'[3]11'!H36+'[3]12'!H36+'[3]13'!H36+'[3]14'!H36+'[3]15'!H36+'[3]16'!H36+'[3]17'!H36+'[3]18'!H36+'[3]19'!H36+'[3]20'!H36+'[3]21'!H36+'[3]22'!H36+'[3]23'!H36+'[3]24'!H36+'[3]25'!H36+'[3]26'!H36+'[3]27'!H36+'[3]28'!H36+'[3]29'!H36+'[3]30'!H36+'[3]31'!H36</f>
        <v>1756</v>
      </c>
      <c r="J35" s="9">
        <f t="shared" si="2"/>
        <v>91.935483870967744</v>
      </c>
      <c r="K35" s="66">
        <v>2</v>
      </c>
      <c r="M35" s="49"/>
    </row>
    <row r="36" spans="1:20" s="21" customFormat="1" ht="15.75">
      <c r="A36" s="61" t="s">
        <v>26</v>
      </c>
      <c r="B36" s="67" t="s">
        <v>27</v>
      </c>
      <c r="C36" s="27">
        <f t="shared" ref="C36:I36" si="8">C37</f>
        <v>12</v>
      </c>
      <c r="D36" s="27">
        <f t="shared" si="8"/>
        <v>192</v>
      </c>
      <c r="E36" s="27">
        <f t="shared" si="8"/>
        <v>465</v>
      </c>
      <c r="F36" s="27">
        <f t="shared" si="8"/>
        <v>5</v>
      </c>
      <c r="G36" s="27">
        <f t="shared" si="8"/>
        <v>10480</v>
      </c>
      <c r="H36" s="27">
        <f t="shared" si="8"/>
        <v>616</v>
      </c>
      <c r="I36" s="3">
        <f t="shared" si="8"/>
        <v>9864</v>
      </c>
      <c r="J36" s="12"/>
      <c r="K36" s="62"/>
      <c r="M36" s="49"/>
      <c r="T36" s="21" t="s">
        <v>90</v>
      </c>
    </row>
    <row r="37" spans="1:20" s="21" customFormat="1" ht="15.75">
      <c r="A37" s="63">
        <v>1</v>
      </c>
      <c r="B37" s="64" t="s">
        <v>28</v>
      </c>
      <c r="C37" s="65">
        <v>12</v>
      </c>
      <c r="D37" s="65">
        <f>16*12</f>
        <v>192</v>
      </c>
      <c r="E37" s="65">
        <f t="shared" si="1"/>
        <v>465</v>
      </c>
      <c r="F37" s="65">
        <v>5</v>
      </c>
      <c r="G37" s="8">
        <f>'[3]01'!I38+'[3]02'!I38+'[3]03'!I38+'[3]04'!I38+'[3]05'!I38+'[3]06'!I38+'[3]07'!I38+'[3]08'!I38+'[3]09'!I38+'[3]10'!I38+'[3]11'!I38+'[3]12'!I38+'[3]13'!I38+'[3]14'!I38+'[3]15'!I38+'[3]16'!I38+'[3]17'!I38+'[3]18'!I38+'[3]19'!I38+'[3]20'!I38+'[3]21'!I38+'[3]22'!I38+'[3]23'!I38+'[3]24'!I38+'[3]25'!I38+'[3]26'!I38+'[3]27'!I38+'[3]28'!I38+'[3]29'!I38+'[3]30'!I38+'[3]31'!I38</f>
        <v>10480</v>
      </c>
      <c r="H37" s="8">
        <f>'[3]01'!E38+'[3]02'!E38+'[3]03'!E38+'[3]04'!E38+'[3]05'!E38+'[3]06'!E38+'[3]07'!E38+'[3]08'!E38+'[3]09'!E38+'[3]10'!E38+'[3]11'!E38+'[3]12'!E38+'[3]13'!E38+'[3]14'!E38+'[3]15'!E38+'[3]16'!E38+'[3]17'!E38+'[3]18'!E38+'[3]19'!E38+'[3]20'!E38+'[3]21'!E38+'[3]22'!E38+'[3]23'!E38+'[3]24'!E38+'[3]25'!E38+'[3]26'!E38+'[3]27'!E38+'[3]28'!E38+'[3]29'!E38+'[3]30'!E38+'[3]31'!E38</f>
        <v>616</v>
      </c>
      <c r="I37" s="8">
        <f>'[3]01'!H38+'[3]02'!H38+'[3]03'!H38+'[3]04'!H38+'[3]05'!H38+'[3]06'!H38+'[3]07'!H38+'[3]08'!H38+'[3]09'!H38+'[3]10'!H38+'[3]11'!H38+'[3]12'!H38+'[3]13'!H38+'[3]14'!H38+'[3]15'!H38+'[3]16'!H38+'[3]17'!H38+'[3]18'!H38+'[3]19'!H38+'[3]20'!H38+'[3]21'!H38+'[3]22'!H38+'[3]23'!H38+'[3]24'!H38+'[3]25'!H38+'[3]26'!H38+'[3]27'!H38+'[3]28'!H38+'[3]29'!H38+'[3]30'!H38+'[3]31'!H38</f>
        <v>9864</v>
      </c>
      <c r="J37" s="9">
        <f t="shared" si="2"/>
        <v>132.47311827956989</v>
      </c>
      <c r="K37" s="66">
        <v>15</v>
      </c>
      <c r="M37" s="49"/>
    </row>
    <row r="38" spans="1:20" s="21" customFormat="1" ht="15.75">
      <c r="A38" s="61" t="s">
        <v>29</v>
      </c>
      <c r="B38" s="67" t="s">
        <v>30</v>
      </c>
      <c r="C38" s="27">
        <f>C40</f>
        <v>6</v>
      </c>
      <c r="D38" s="27">
        <f>D40</f>
        <v>109</v>
      </c>
      <c r="E38" s="27">
        <f>E40</f>
        <v>124</v>
      </c>
      <c r="F38" s="27">
        <f>F40</f>
        <v>6</v>
      </c>
      <c r="G38" s="3">
        <f>G39+G40</f>
        <v>2791</v>
      </c>
      <c r="H38" s="3">
        <f>H39+H40</f>
        <v>159</v>
      </c>
      <c r="I38" s="3">
        <f>I39+I40</f>
        <v>2632</v>
      </c>
      <c r="J38" s="12"/>
      <c r="K38" s="62"/>
      <c r="M38" s="49"/>
      <c r="Q38" s="21" t="s">
        <v>90</v>
      </c>
    </row>
    <row r="39" spans="1:20" s="21" customFormat="1" ht="15.75">
      <c r="A39" s="68">
        <v>1</v>
      </c>
      <c r="B39" s="69" t="s">
        <v>31</v>
      </c>
      <c r="C39" s="70">
        <v>3</v>
      </c>
      <c r="D39" s="70">
        <v>61</v>
      </c>
      <c r="E39" s="65">
        <f t="shared" si="1"/>
        <v>31</v>
      </c>
      <c r="F39" s="70">
        <v>3</v>
      </c>
      <c r="G39" s="8">
        <f>'[3]01'!I50+'[3]02'!I50+'[3]03'!I50+'[3]04'!I50+'[3]05'!I50+'[3]06'!I50+'[3]07'!I50+'[3]08'!I50+'[3]09'!I50+'[3]10'!I50+'[3]11'!I50+'[3]12'!I50+'[3]13'!I50+'[3]14'!I50+'[3]15'!I50+'[3]16'!I50+'[3]17'!I50+'[3]18'!I50+'[3]19'!I50+'[3]20'!I50+'[3]21'!I50+'[3]22'!I50+'[3]23'!I50+'[3]24'!I50+'[3]25'!I50+'[3]26'!I50+'[3]27'!I50+'[3]28'!I50+'[3]29'!I50+'[3]30'!I50+'[3]31'!I50</f>
        <v>574</v>
      </c>
      <c r="H39" s="8">
        <f>'[3]01'!E50+'[3]02'!E50+'[3]03'!E50+'[3]04'!E50+'[3]05'!E50+'[3]06'!E50+'[3]07'!E50+'[3]08'!E50+'[3]09'!E50+'[3]10'!E50+'[3]11'!E50+'[3]12'!E50+'[3]13'!E50+'[3]14'!E50+'[3]15'!E50+'[3]16'!E50+'[3]17'!E50+'[3]18'!E50+'[3]19'!E50+'[3]20'!E50+'[3]21'!E50+'[3]22'!E50+'[3]23'!E50+'[3]24'!E50+'[3]25'!E50+'[3]26'!E50+'[3]27'!E50+'[3]28'!E50+'[3]29'!E50+'[3]30'!E50+'[3]31'!E50</f>
        <v>31</v>
      </c>
      <c r="I39" s="8">
        <f>'[3]01'!H50+'[3]02'!H50+'[3]03'!H50+'[3]04'!H50+'[3]05'!H50+'[3]06'!H50+'[3]07'!H50+'[3]08'!H50+'[3]09'!H50+'[3]10'!H50+'[3]11'!H50+'[3]12'!H50+'[3]13'!H50+'[3]14'!H50+'[3]15'!H50+'[3]16'!H50+'[3]17'!H50+'[3]18'!H50+'[3]19'!H50+'[3]20'!H50+'[3]21'!H50+'[3]22'!H50+'[3]23'!H50+'[3]24'!H50+'[3]25'!H50+'[3]26'!H50+'[3]27'!H50+'[3]28'!H50+'[3]29'!H50+'[3]30'!H50+'[3]31'!H50</f>
        <v>543</v>
      </c>
      <c r="J39" s="18">
        <f t="shared" si="2"/>
        <v>100</v>
      </c>
      <c r="K39" s="71">
        <v>1</v>
      </c>
      <c r="M39" s="49"/>
    </row>
    <row r="40" spans="1:20" s="50" customFormat="1" ht="15.75">
      <c r="A40" s="68">
        <v>2</v>
      </c>
      <c r="B40" s="69" t="s">
        <v>32</v>
      </c>
      <c r="C40" s="70">
        <v>6</v>
      </c>
      <c r="D40" s="70">
        <v>109</v>
      </c>
      <c r="E40" s="65">
        <f t="shared" si="1"/>
        <v>124</v>
      </c>
      <c r="F40" s="70">
        <v>6</v>
      </c>
      <c r="G40" s="8">
        <f>'[3]01'!I51+'[3]02'!I51+'[3]03'!I51+'[3]04'!I51+'[3]05'!I51+'[3]06'!I51+'[3]07'!I51+'[3]08'!I51+'[3]09'!I51+'[3]10'!I51+'[3]11'!I51+'[3]12'!I51+'[3]13'!I51+'[3]14'!I51+'[3]15'!I51+'[3]16'!I51+'[3]17'!I51+'[3]18'!I51+'[3]19'!I51+'[3]20'!I51+'[3]21'!I51+'[3]22'!I51+'[3]23'!I51+'[3]24'!I51+'[3]25'!I51+'[3]26'!I51+'[3]27'!I51+'[3]28'!I51+'[3]29'!I51+'[3]30'!I51+'[3]31'!I51</f>
        <v>2217</v>
      </c>
      <c r="H40" s="8">
        <f>'[3]01'!E51+'[3]02'!E51+'[3]03'!E51+'[3]04'!E51+'[3]05'!E51+'[3]06'!E51+'[3]07'!E51+'[3]08'!E51+'[3]09'!E51+'[3]10'!E51+'[3]11'!E51+'[3]12'!E51+'[3]13'!E51+'[3]14'!E51+'[3]15'!E51+'[3]16'!E51+'[3]17'!E51+'[3]18'!E51+'[3]19'!E51+'[3]20'!E51+'[3]21'!E51+'[3]22'!E51+'[3]23'!E51+'[3]24'!E51+'[3]25'!E51+'[3]26'!E51+'[3]27'!E51+'[3]28'!E51+'[3]29'!E51+'[3]30'!E51+'[3]31'!E51</f>
        <v>128</v>
      </c>
      <c r="I40" s="8">
        <f>'[3]01'!H51+'[3]02'!H51+'[3]03'!H51+'[3]04'!H51+'[3]05'!H51+'[3]06'!H51+'[3]07'!H51+'[3]08'!H51+'[3]09'!H51+'[3]10'!H51+'[3]11'!H51+'[3]12'!H51+'[3]13'!H51+'[3]14'!H51+'[3]15'!H51+'[3]16'!H51+'[3]17'!H51+'[3]18'!H51+'[3]19'!H51+'[3]20'!H51+'[3]21'!H51+'[3]22'!H51+'[3]23'!H51+'[3]24'!H51+'[3]25'!H51+'[3]26'!H51+'[3]27'!H51+'[3]28'!H51+'[3]29'!H51+'[3]30'!H51+'[3]31'!H51</f>
        <v>2089</v>
      </c>
      <c r="J40" s="18">
        <f t="shared" si="2"/>
        <v>103.22580645161291</v>
      </c>
      <c r="K40" s="71">
        <v>4</v>
      </c>
      <c r="L40" s="21"/>
      <c r="M40" s="49"/>
    </row>
    <row r="41" spans="1:20" s="21" customFormat="1" ht="15.75">
      <c r="A41" s="61" t="s">
        <v>43</v>
      </c>
      <c r="B41" s="67" t="s">
        <v>44</v>
      </c>
      <c r="C41" s="27">
        <f t="shared" ref="C41:I41" si="9">C42</f>
        <v>4</v>
      </c>
      <c r="D41" s="27">
        <f t="shared" si="9"/>
        <v>116</v>
      </c>
      <c r="E41" s="27">
        <f t="shared" si="9"/>
        <v>31</v>
      </c>
      <c r="F41" s="27">
        <f t="shared" si="9"/>
        <v>4</v>
      </c>
      <c r="G41" s="3">
        <f t="shared" si="9"/>
        <v>1276</v>
      </c>
      <c r="H41" s="3">
        <f t="shared" si="9"/>
        <v>44</v>
      </c>
      <c r="I41" s="3">
        <f t="shared" si="9"/>
        <v>1232</v>
      </c>
      <c r="J41" s="12"/>
      <c r="K41" s="62"/>
      <c r="M41" s="49"/>
      <c r="S41" s="21" t="s">
        <v>90</v>
      </c>
    </row>
    <row r="42" spans="1:20" s="21" customFormat="1" ht="15.75">
      <c r="A42" s="63">
        <v>1</v>
      </c>
      <c r="B42" s="64" t="s">
        <v>45</v>
      </c>
      <c r="C42" s="65">
        <v>4</v>
      </c>
      <c r="D42" s="65">
        <f>29*4</f>
        <v>116</v>
      </c>
      <c r="E42" s="65">
        <f t="shared" si="1"/>
        <v>31</v>
      </c>
      <c r="F42" s="65">
        <v>4</v>
      </c>
      <c r="G42" s="8">
        <f>'[3]01'!I48+'[3]02'!I48+'[3]03'!I48+'[3]04'!I48+'[3]05'!I48+'[3]06'!I48+'[3]07'!I48+'[3]08'!I48+'[3]09'!I48+'[3]10'!I48+'[3]11'!I48+'[3]12'!I48+'[3]13'!I48+'[3]14'!I48+'[3]15'!I48+'[3]16'!I48+'[3]17'!I48+'[3]18'!I48+'[3]19'!I48+'[3]20'!I48+'[3]21'!I48+'[3]22'!I48+'[3]23'!I48+'[3]24'!I48+'[3]25'!I48+'[3]26'!I48+'[3]27'!I48+'[3]28'!I48+'[3]29'!I48+'[3]30'!I48+'[3]31'!I48</f>
        <v>1276</v>
      </c>
      <c r="H42" s="8">
        <f>'[3]01'!E48+'[3]02'!E48+'[3]03'!E48+'[3]04'!E48+'[3]05'!E48+'[3]06'!E48+'[3]07'!E48+'[3]08'!E48+'[3]09'!E48+'[3]10'!E48+'[3]11'!E48+'[3]12'!E48+'[3]13'!E48+'[3]14'!E48+'[3]15'!E48+'[3]16'!E48+'[3]17'!E48+'[3]18'!E48+'[3]19'!E48+'[3]20'!E48+'[3]21'!E48+'[3]22'!E48+'[3]23'!E48+'[3]24'!E48+'[3]25'!E48+'[3]26'!E48+'[3]27'!E48+'[3]28'!E48+'[3]29'!E48+'[3]30'!E48+'[3]31'!E48</f>
        <v>44</v>
      </c>
      <c r="I42" s="8">
        <f>'[3]01'!H48+'[3]02'!H48+'[3]03'!H48+'[3]04'!H48+'[3]05'!H48+'[3]06'!H48+'[3]07'!H48+'[3]08'!H48+'[3]09'!H48+'[3]10'!H48+'[3]11'!H48+'[3]12'!H48+'[3]13'!H48+'[3]14'!H48+'[3]15'!H48+'[3]16'!H48+'[3]17'!H48+'[3]18'!H48+'[3]19'!H48+'[3]20'!H48+'[3]21'!H48+'[3]22'!H48+'[3]23'!H48+'[3]24'!H48+'[3]25'!H48+'[3]26'!H48+'[3]27'!H48+'[3]28'!H48+'[3]29'!H48+'[3]30'!H48+'[3]31'!H48</f>
        <v>1232</v>
      </c>
      <c r="J42" s="9">
        <f t="shared" si="2"/>
        <v>141.93548387096774</v>
      </c>
      <c r="K42" s="66">
        <v>1</v>
      </c>
      <c r="M42" s="49"/>
    </row>
    <row r="43" spans="1:20" s="21" customFormat="1" ht="15.75">
      <c r="A43" s="61" t="s">
        <v>46</v>
      </c>
      <c r="B43" s="67" t="s">
        <v>47</v>
      </c>
      <c r="C43" s="27">
        <f t="shared" ref="C43:I43" si="10">C44+C45+C46+C47</f>
        <v>13</v>
      </c>
      <c r="D43" s="27">
        <f t="shared" si="10"/>
        <v>571</v>
      </c>
      <c r="E43" s="27">
        <f t="shared" si="10"/>
        <v>87</v>
      </c>
      <c r="F43" s="27">
        <f t="shared" si="10"/>
        <v>11</v>
      </c>
      <c r="G43" s="3">
        <f t="shared" si="10"/>
        <v>3424</v>
      </c>
      <c r="H43" s="3">
        <f t="shared" si="10"/>
        <v>80</v>
      </c>
      <c r="I43" s="3">
        <f t="shared" si="10"/>
        <v>3264</v>
      </c>
      <c r="J43" s="12"/>
      <c r="K43" s="62"/>
      <c r="M43" s="49"/>
    </row>
    <row r="44" spans="1:20" s="21" customFormat="1" ht="15.75">
      <c r="A44" s="63">
        <v>1</v>
      </c>
      <c r="B44" s="64" t="s">
        <v>48</v>
      </c>
      <c r="C44" s="65">
        <v>9</v>
      </c>
      <c r="D44" s="65">
        <v>398</v>
      </c>
      <c r="E44" s="65">
        <v>54</v>
      </c>
      <c r="F44" s="65">
        <v>8</v>
      </c>
      <c r="G44" s="17">
        <f>'[3]01'!I40+'[3]01'!I45+'[3]02'!I40+'[3]02'!I45+'[3]03'!I40+'[3]03'!I45+'[3]04'!I40+'[3]04'!I45+'[3]05'!I40+'[3]05'!I45+'[3]06'!I40+'[3]06'!I45+'[3]07'!I40+'[3]07'!I45+'[3]08'!I40+'[3]08'!I45+'[3]09'!I40+'[3]09'!I45+'[3]10'!I40+'[3]10'!I45+'[3]11'!I40+'[3]11'!I45+'[3]12'!I40+'[3]12'!I45+'[3]13'!I40+'[3]13'!I45+'[3]14'!I40+'[3]14'!I45+'[3]15'!I40+'[3]15'!I45+'[3]16'!I40+'[3]16'!I45+'[3]17'!I40+'[3]17'!I45+'[3]18'!I40+'[3]18'!I45+'[3]19'!I40+'[3]19'!I45+'[3]20'!I40+'[3]20'!I45+'[3]21'!I40+'[3]21'!I45+'[3]22'!I40+'[3]22'!I45+'[3]23'!I40+'[3]23'!I45+'[3]24'!I40+'[3]24'!I45+'[3]25'!I40+'[3]25'!I45+'[3]26'!I40+'[3]26'!I45+'[3]27'!I40+'[3]27'!I45+'[3]28'!I40+'[3]28'!I45+'[3]29'!I40+'[3]29'!I45+'[3]30'!I40+'[3]30'!I45+'[3]31'!I40+'[3]31'!I45</f>
        <v>2080</v>
      </c>
      <c r="H44" s="17">
        <f>'[3]01'!E40+'[3]01'!E45+'[3]02'!E40+'[3]02'!E45+'[3]03'!E40+'[3]03'!E45+'[3]04'!E40+'[3]04'!E45+'[3]05'!E40+'[3]05'!E45+'[3]06'!E40+'[3]06'!E45+'[3]07'!E40+'[3]07'!E45+'[3]08'!E40+'[3]08'!E45+'[3]09'!E40+'[3]09'!E45+'[3]10'!E40+'[3]10'!E45+'[3]11'!E40+'[3]11'!E45+'[3]12'!E40+'[3]12'!E45+'[3]13'!E40+'[3]13'!E45+'[3]14'!E40+'[3]14'!E45+'[3]15'!E40+'[3]15'!E45+'[3]16'!E40+'[3]16'!E45+'[3]17'!E40+'[3]17'!E45+'[3]18'!E40+'[3]18'!E45+'[3]19'!E40+'[3]19'!E45+'[3]20'!E40+'[3]20'!E45+'[3]21'!E40+'[3]21'!E45+'[3]22'!E40+'[3]22'!E45+'[3]23'!E40+'[3]23'!E45+'[3]24'!E40+'[3]24'!E45+'[3]25'!E40+'[3]25'!E45+'[3]26'!E40+'[3]26'!E45+'[3]27'!E40+'[3]27'!E45+'[3]28'!E40+'[3]28'!E45+'[3]29'!E40+'[3]29'!E45+'[3]30'!E40+'[3]30'!E45+'[3]31'!E40+'[3]31'!E45</f>
        <v>48</v>
      </c>
      <c r="I44" s="17">
        <f>'[3]01'!H40+'[3]02'!H40+'[3]03'!H40+'[3]04'!H40+'[3]05'!H40+'[3]06'!H40+'[3]07'!H40+'[3]08'!H40+'[3]09'!H40+'[3]10'!H40+'[3]11'!H40+'[3]12'!H40+'[3]13'!H40+'[3]14'!H40+'[3]15'!H40+'[3]16'!H40+'[3]17'!H40+'[3]18'!H40+'[3]19'!H40+'[3]20'!H40+'[3]21'!H40+'[3]22'!H40+'[3]23'!H40+'[3]24'!H40+'[3]25'!H40+'[3]26'!H40+'[3]27'!H40+'[3]28'!H40+'[3]29'!H40+'[3]30'!H40+'[3]31'!H40+'[3]01'!H45+'[3]02'!H45+'[3]03'!H45+'[3]04'!H45+'[3]05'!H45+'[3]06'!H45+'[3]07'!H45+'[3]08'!H45+'[3]09'!H45+'[3]10'!H45+'[3]11'!H45+'[3]12'!H45+'[3]13'!H45+'[3]14'!H45+'[3]15'!H45+'[3]16'!H45+'[3]17'!H45+'[3]18'!H45+'[3]19'!H45+'[3]20'!H45+'[3]21'!H45+'[3]22'!H45+'[3]23'!H45+'[3]24'!H45+'[3]25'!H45+'[3]26'!H45+'[3]27'!H45+'[3]28'!H45+'[3]29'!H45+'[3]30'!H45+'[3]31'!H45</f>
        <v>1984</v>
      </c>
      <c r="J44" s="9">
        <f t="shared" si="2"/>
        <v>88.888888888888886</v>
      </c>
      <c r="K44" s="66">
        <v>2</v>
      </c>
      <c r="M44" s="49"/>
      <c r="O44" s="49"/>
    </row>
    <row r="45" spans="1:20" s="21" customFormat="1" ht="15.75">
      <c r="A45" s="63">
        <v>2</v>
      </c>
      <c r="B45" s="72" t="s">
        <v>49</v>
      </c>
      <c r="C45" s="65">
        <v>1</v>
      </c>
      <c r="D45" s="65">
        <v>42</v>
      </c>
      <c r="E45" s="65">
        <v>4</v>
      </c>
      <c r="F45" s="65">
        <v>1</v>
      </c>
      <c r="G45" s="17">
        <f>'[3]01'!I41+'[3]02'!I41+'[3]03'!I41+'[3]04'!I41+'[3]05'!I41+'[3]06'!I41+'[3]07'!I41+'[3]08'!I41+'[3]09'!I41+'[3]10'!I41+'[3]11'!I41+'[3]12'!I41+'[3]13'!I41+'[3]14'!I41+'[3]15'!I41+'[3]16'!I41+'[3]17'!I41+'[3]18'!I41+'[3]19'!I41+'[3]20'!I41+'[3]21'!I41+'[3]22'!I41+'[3]23'!I41+'[3]24'!I41+'[3]25'!I41+'[3]26'!I41+'[3]27'!I41+'[3]28'!I41+'[3]29'!I41+'[3]30'!I41+'[3]31'!I41</f>
        <v>462</v>
      </c>
      <c r="H45" s="17">
        <f>'[3]01'!E41+'[3]02'!E41+'[3]03'!E41+'[3]04'!E41+'[3]05'!E41+'[3]06'!E41+'[3]07'!E41+'[3]08'!E41+'[3]09'!E41+'[3]10'!E41+'[3]11'!E41+'[3]12'!E41+'[3]13'!E41+'[3]14'!E41+'[3]15'!E41+'[3]16'!E41+'[3]17'!E41+'[3]18'!E41+'[3]19'!E41+'[3]20'!E41+'[3]21'!E41+'[3]22'!E41+'[3]23'!E41+'[3]24'!E41+'[3]25'!E41+'[3]26'!E41+'[3]27'!E41+'[3]28'!E41+'[3]29'!E41+'[3]30'!E41+'[3]31'!E41</f>
        <v>11</v>
      </c>
      <c r="I45" s="17">
        <f>'[3]01'!H41+'[3]02'!H41+'[3]03'!H41+'[3]04'!H41+'[3]05'!H41+'[3]06'!H41+'[3]07'!H41+'[3]08'!H41+'[3]09'!H41+'[3]10'!H41+'[3]11'!H41+'[3]12'!H41+'[3]13'!H41+'[3]14'!H41+'[3]15'!H41+'[3]16'!H41+'[3]17'!H41+'[3]18'!H41+'[3]19'!H41+'[3]20'!H41+'[3]21'!H41+'[3]22'!H41+'[3]23'!H41+'[3]24'!H41+'[3]25'!H41+'[3]26'!H41+'[3]27'!H41+'[3]28'!H41+'[3]29'!H41+'[3]30'!H41+'[3]31'!H41</f>
        <v>440</v>
      </c>
      <c r="J45" s="9">
        <f t="shared" si="2"/>
        <v>275</v>
      </c>
      <c r="K45" s="73">
        <f>E45/31</f>
        <v>0.12903225806451613</v>
      </c>
      <c r="M45" s="49"/>
      <c r="O45" s="49"/>
    </row>
    <row r="46" spans="1:20" s="21" customFormat="1" ht="15.75">
      <c r="A46" s="63">
        <v>3</v>
      </c>
      <c r="B46" s="64" t="s">
        <v>50</v>
      </c>
      <c r="C46" s="65">
        <v>2</v>
      </c>
      <c r="D46" s="65">
        <v>84</v>
      </c>
      <c r="E46" s="65">
        <v>24</v>
      </c>
      <c r="F46" s="65">
        <v>1</v>
      </c>
      <c r="G46" s="17">
        <f>'[3]01'!I42+'[3]01'!I46+'[3]02'!I42+'[3]02'!I46+'[3]03'!I42+'[3]03'!I46+'[3]04'!I42+'[3]04'!I46+'[3]05'!I42+'[3]05'!I46+'[3]06'!I42+'[3]06'!I46+'[3]07'!I42+'[3]07'!I46+'[3]08'!I42+'[3]08'!I46+'[3]09'!I42+'[3]09'!I46+'[3]10'!I42+'[3]10'!I46+'[3]11'!I42+'[3]11'!I46+'[3]12'!I42+'[3]12'!I46+'[3]13'!I42+'[3]13'!I46+'[3]14'!I42+'[3]14'!I46+'[3]15'!I42+'[3]15'!I46+'[3]16'!I42+'[3]16'!I46+'[3]17'!I42+'[3]17'!I46+'[3]18'!I42+'[3]18'!I46+'[3]19'!I42+'[3]19'!I46+'[3]20'!I42+'[3]20'!I46+'[3]21'!I42+'[3]21'!I46+'[3]22'!I42+'[3]22'!I46+'[3]23'!I42+'[3]23'!I46+'[3]24'!I42+'[3]24'!I46+'[3]25'!I42+'[3]25'!I46+'[3]26'!I42+'[3]26'!I46+'[3]27'!I42+'[3]27'!I46+'[3]28'!I42+'[3]28'!I46+'[3]29'!I42+'[3]29'!I46+'[3]30'!I42+'[3]30'!I46+'[3]31'!I42+'[3]31'!I46</f>
        <v>882</v>
      </c>
      <c r="H46" s="17">
        <f>'[3]01'!E42+'[3]01'!E46+'[3]02'!E42+'[3]02'!E46+'[3]03'!E42+'[3]03'!E46+'[3]04'!E42+'[3]04'!E46+'[3]05'!E42+'[3]05'!E46+'[3]06'!E42+'[3]06'!E46+'[3]07'!E42+'[3]07'!E46+'[3]08'!E42+'[3]08'!E46+'[3]09'!E42+'[3]09'!E46+'[3]10'!E42+'[3]10'!E46+'[3]11'!E42+'[3]11'!E46+'[3]12'!E42+'[3]12'!E46+'[3]13'!E42+'[3]13'!E46+'[3]14'!E42+'[3]14'!E46+'[3]15'!E42+'[3]15'!E46+'[3]16'!E42+'[3]16'!E46+'[3]17'!E42+'[3]17'!E46+'[3]18'!E42+'[3]18'!E46+'[3]19'!E42+'[3]19'!E46+'[3]20'!E42+'[3]20'!E46+'[3]21'!E42+'[3]21'!E46+'[3]22'!E42+'[3]22'!E46+'[3]23'!E42+'[3]23'!E46+'[3]24'!E42+'[3]24'!E46+'[3]25'!E42+'[3]25'!E46+'[3]26'!E42+'[3]26'!E46+'[3]27'!E42+'[3]27'!E46+'[3]28'!E42+'[3]28'!E46+'[3]29'!E42+'[3]29'!E46+'[3]30'!E42+'[3]30'!E46+'[3]31'!E42+'[3]31'!E46</f>
        <v>21</v>
      </c>
      <c r="I46" s="17">
        <f>'[3]01'!H42+'[3]01'!H46+'[3]02'!H42+'[3]02'!H46+'[3]03'!H42+'[3]03'!H46+'[3]04'!H42+'[3]04'!H46+'[3]05'!H42+'[3]05'!H46+'[3]06'!H42+'[3]06'!H46+'[3]07'!H42+'[3]07'!H46+'[3]08'!H42+'[3]08'!H46+'[3]09'!H42+'[3]09'!H46+'[3]10'!H42+'[3]10'!H46+'[3]11'!H42+'[3]11'!H46+'[3]12'!H42+'[3]12'!H46+'[3]13'!H42+'[3]13'!H46+'[3]14'!H42+'[3]14'!H46+'[3]15'!H42+'[3]15'!H46+'[3]16'!H42+'[3]16'!H46+'[3]17'!H42+'[3]17'!H46+'[3]18'!H42+'[3]18'!H46+'[3]19'!H42+'[3]19'!H46+'[3]20'!H42+'[3]20'!H46+'[3]21'!H42+'[3]21'!H46+'[3]22'!H42+'[3]22'!H46+'[3]23'!H42+'[3]23'!H46+'[3]24'!H42+'[3]24'!H46+'[3]25'!H42+'[3]25'!H46+'[3]26'!H42+'[3]26'!H46+'[3]27'!H42+'[3]27'!H46+'[3]28'!H42+'[3]28'!H46+'[3]29'!H42+'[3]29'!H46+'[3]30'!H42+'[3]30'!H46+'[3]31'!H42+'[3]31'!H46</f>
        <v>840</v>
      </c>
      <c r="J46" s="9">
        <f t="shared" si="2"/>
        <v>87.5</v>
      </c>
      <c r="K46" s="66">
        <v>1</v>
      </c>
      <c r="M46" s="49"/>
      <c r="O46" s="49"/>
    </row>
    <row r="47" spans="1:20" s="21" customFormat="1" ht="15.75">
      <c r="A47" s="63">
        <v>4</v>
      </c>
      <c r="B47" s="64" t="s">
        <v>51</v>
      </c>
      <c r="C47" s="65">
        <v>1</v>
      </c>
      <c r="D47" s="65">
        <v>47</v>
      </c>
      <c r="E47" s="65">
        <v>5</v>
      </c>
      <c r="F47" s="65">
        <v>1</v>
      </c>
      <c r="G47" s="17">
        <f>'[3]01'!I43+'[3]02'!I43+'[3]03'!I43+'[3]04'!I43+'[3]05'!I43+'[3]06'!I43+'[3]07'!I43+'[3]08'!I43+'[3]09'!I43+'[3]10'!I43+'[3]11'!I43+'[3]12'!I43+'[3]13'!I43+'[3]14'!I43+'[3]15'!I43+'[3]16'!I43+'[3]17'!I43+'[3]18'!I43+'[3]19'!I43+'[3]20'!I43+'[3]21'!I43+'[3]22'!I43+'[3]23'!I43+'[3]24'!I43+'[3]25'!I43+'[3]26'!I43+'[3]27'!I43+'[3]28'!I43+'[3]29'!I43+'[3]30'!I43+'[3]31'!I43</f>
        <v>0</v>
      </c>
      <c r="H47" s="17">
        <f>'[3]01'!E43+'[3]02'!E43+'[3]03'!E43+'[3]04'!E43+'[3]05'!E43+'[3]06'!E43+'[3]07'!E43+'[3]08'!E43+'[3]09'!E43+'[3]10'!E43+'[3]11'!E43+'[3]12'!E43+'[3]13'!E43+'[3]14'!E43+'[3]15'!E43+'[3]16'!E43+'[3]17'!E43+'[3]18'!E43+'[3]19'!E43+'[3]20'!E43+'[3]21'!E43+'[3]22'!E43+'[3]23'!E43+'[3]24'!E43+'[3]25'!E43+'[3]26'!E43+'[3]27'!E43+'[3]28'!E43+'[3]29'!E43+'[3]30'!E43+'[3]31'!E43</f>
        <v>0</v>
      </c>
      <c r="I47" s="8">
        <f>'[3]01'!H43+'[3]02'!H43+'[3]03'!H43+'[3]04'!H43+'[3]05'!H43+'[3]06'!H43+'[3]07'!H43+'[3]08'!H43+'[3]09'!H43+'[3]10'!H43+'[3]11'!H43+'[3]12'!H43+'[3]13'!H43+'[3]14'!H43+'[3]15'!H43+'[3]16'!H43+'[3]17'!H43+'[3]18'!H43+'[3]19'!H43+'[3]20'!H43+'[3]21'!H43+'[3]22'!H43+'[3]23'!H43+'[3]24'!H43+'[3]25'!H43+'[3]26'!H43+'[3]27'!H43+'[3]28'!H43+'[3]29'!H43+'[3]30'!H43+'[3]31'!H43</f>
        <v>0</v>
      </c>
      <c r="J47" s="9">
        <f t="shared" si="2"/>
        <v>0</v>
      </c>
      <c r="K47" s="73">
        <f>E47/31</f>
        <v>0.16129032258064516</v>
      </c>
      <c r="M47" s="49"/>
      <c r="O47" s="49"/>
    </row>
    <row r="48" spans="1:20" s="21" customFormat="1" ht="15.75">
      <c r="A48" s="61" t="s">
        <v>52</v>
      </c>
      <c r="B48" s="67" t="s">
        <v>106</v>
      </c>
      <c r="C48" s="27">
        <f t="shared" ref="C48:I48" si="11">C49</f>
        <v>3</v>
      </c>
      <c r="D48" s="27">
        <f t="shared" si="11"/>
        <v>122</v>
      </c>
      <c r="E48" s="27">
        <f t="shared" si="11"/>
        <v>31</v>
      </c>
      <c r="F48" s="27">
        <f t="shared" si="11"/>
        <v>2</v>
      </c>
      <c r="G48" s="3">
        <f t="shared" si="11"/>
        <v>0</v>
      </c>
      <c r="H48" s="3">
        <f t="shared" si="11"/>
        <v>0</v>
      </c>
      <c r="I48" s="3">
        <f t="shared" si="11"/>
        <v>0</v>
      </c>
      <c r="J48" s="12"/>
      <c r="K48" s="62"/>
      <c r="M48" s="49"/>
    </row>
    <row r="49" spans="1:15" s="21" customFormat="1" ht="15.75">
      <c r="A49" s="63">
        <v>1</v>
      </c>
      <c r="B49" s="64" t="s">
        <v>107</v>
      </c>
      <c r="C49" s="65">
        <v>3</v>
      </c>
      <c r="D49" s="65">
        <v>122</v>
      </c>
      <c r="E49" s="65">
        <f>K49*31</f>
        <v>31</v>
      </c>
      <c r="F49" s="65">
        <v>2</v>
      </c>
      <c r="G49" s="8">
        <f>'[3]01'!I53+'[3]01'!I55+'[3]02'!I53+'[3]02'!I55+'[3]03'!I53+'[3]03'!I55+'[3]04'!I53+'[3]04'!I55+'[3]05'!I53+'[3]05'!I55+'[3]06'!I53+'[3]06'!I55+'[3]07'!I53+'[3]07'!I55+'[3]08'!I53+'[3]08'!I55+'[3]09'!I53+'[3]09'!I55+'[3]10'!I53+'[3]10'!I55+'[3]11'!I53+'[3]11'!I55+'[3]12'!I53+'[3]12'!I55+'[3]13'!I53+'[3]13'!I55+'[3]14'!I53+'[3]14'!I55+'[3]15'!I53+'[3]15'!I55+'[3]16'!I53+'[3]16'!I55+'[3]17'!I53+'[3]17'!I55+'[3]18'!I53+'[3]18'!I55+'[3]19'!I53+'[3]19'!I55+'[3]20'!I53+'[3]20'!I55+'[3]21'!I53+'[3]21'!I55+'[3]22'!I53+'[3]22'!I55+'[3]23'!I53+'[3]23'!I55+'[3]24'!I53+'[3]24'!I55+'[3]25'!I53+'[3]25'!I55+'[3]26'!I53+'[3]26'!I55+'[3]27'!I53+'[3]27'!I55+'[3]28'!I53+'[3]28'!I55+'[3]29'!I53+'[3]29'!I55+'[3]30'!I53+'[3]30'!I55+'[3]31'!I53+'[3]31'!I55</f>
        <v>0</v>
      </c>
      <c r="H49" s="8">
        <f>'[3]01'!E53+'[3]01'!E55+'[3]02'!E53+'[3]02'!E55+'[3]03'!E53+'[3]03'!E55+'[3]04'!E53+'[3]04'!E55+'[3]05'!E53+'[3]05'!E55+'[3]06'!E53+'[3]06'!E55+'[3]07'!E53+'[3]07'!E55+'[3]08'!E53+'[3]08'!E55+'[3]09'!E53+'[3]09'!E55+'[3]10'!E53+'[3]10'!E55+'[3]11'!E53+'[3]11'!E55+'[3]12'!E53+'[3]12'!E55+'[3]13'!E53+'[3]13'!E55+'[3]14'!E53+'[3]14'!E55+'[3]15'!E53+'[3]15'!E55+'[3]16'!E53+'[3]16'!E55+'[3]17'!E53+'[3]17'!E55+'[3]18'!E53+'[3]18'!E55+'[3]19'!E53+'[3]19'!E55+'[3]20'!E53+'[3]20'!E55+'[3]21'!E53+'[3]21'!E55+'[3]22'!E53+'[3]22'!E55+'[3]23'!E53+'[3]23'!E55+'[3]24'!E53+'[3]24'!E55+'[3]25'!E53+'[3]25'!E55+'[3]26'!E53+'[3]26'!E55+'[3]27'!E53+'[3]27'!E55+'[3]28'!E53+'[3]28'!E55+'[3]29'!E53+'[3]29'!E55+'[3]30'!E53+'[3]30'!E55+'[3]31'!E53+'[3]31'!E55</f>
        <v>0</v>
      </c>
      <c r="I49" s="8">
        <f>'[3]01'!H53+'[3]01'!H55+'[3]02'!H53+'[3]02'!H55+'[3]03'!H53+'[3]03'!H55+'[3]04'!H53+'[3]04'!H55+'[3]05'!H53+'[3]05'!H55+'[3]06'!H53+'[3]06'!H55+'[3]07'!H53+'[3]07'!H55+'[3]08'!H53+'[3]08'!H55+'[3]09'!H53+'[3]09'!H55+'[3]10'!H53+'[3]10'!H55+'[3]11'!H53+'[3]11'!H55+'[3]12'!H53+'[3]12'!H55+'[3]13'!H53+'[3]13'!H55+'[3]14'!H53+'[3]14'!H55+'[3]15'!H53+'[3]15'!H55+'[3]16'!H53+'[3]16'!H55+'[3]17'!H53+'[3]17'!H55+'[3]18'!H53+'[3]18'!H55+'[3]19'!H53+'[3]19'!H55+'[3]20'!H53+'[3]20'!H55+'[3]21'!H53+'[3]21'!H55+'[3]22'!H53+'[3]22'!H55+'[3]23'!H53+'[3]23'!H55+'[3]24'!H53+'[3]24'!H55+'[3]25'!H53+'[3]25'!H55+'[3]26'!H53+'[3]26'!H55+'[3]27'!H53+'[3]27'!H55+'[3]28'!H53+'[3]28'!H55+'[3]29'!H53+'[3]29'!H55+'[3]30'!H53+'[3]30'!H55+'[3]31'!H53+'[3]31'!H55</f>
        <v>0</v>
      </c>
      <c r="J49" s="9">
        <f t="shared" si="2"/>
        <v>0</v>
      </c>
      <c r="K49" s="66">
        <v>1</v>
      </c>
      <c r="M49" s="49"/>
      <c r="O49" s="49"/>
    </row>
    <row r="50" spans="1:15" s="21" customFormat="1" ht="15.75">
      <c r="A50" s="61" t="s">
        <v>55</v>
      </c>
      <c r="B50" s="67" t="s">
        <v>59</v>
      </c>
      <c r="C50" s="27">
        <f>C51</f>
        <v>2</v>
      </c>
      <c r="D50" s="27">
        <f t="shared" ref="D50:I50" si="12">D51</f>
        <v>89</v>
      </c>
      <c r="E50" s="27">
        <f t="shared" si="12"/>
        <v>6</v>
      </c>
      <c r="F50" s="27">
        <f t="shared" si="12"/>
        <v>2</v>
      </c>
      <c r="G50" s="27">
        <f t="shared" si="12"/>
        <v>400</v>
      </c>
      <c r="H50" s="27">
        <f t="shared" si="12"/>
        <v>10</v>
      </c>
      <c r="I50" s="27">
        <f t="shared" si="12"/>
        <v>380</v>
      </c>
      <c r="J50" s="27"/>
      <c r="K50" s="27"/>
      <c r="M50" s="49"/>
    </row>
    <row r="51" spans="1:15" s="21" customFormat="1" ht="16.5" thickBot="1">
      <c r="A51" s="89">
        <v>1</v>
      </c>
      <c r="B51" s="81" t="s">
        <v>60</v>
      </c>
      <c r="C51" s="76">
        <v>2</v>
      </c>
      <c r="D51" s="76">
        <f>47+42</f>
        <v>89</v>
      </c>
      <c r="E51" s="65">
        <f>K51*30</f>
        <v>6</v>
      </c>
      <c r="F51" s="76">
        <v>2</v>
      </c>
      <c r="G51" s="38">
        <f>'[3]01'!I57+'[3]02'!I57+'[3]03'!I57+'[3]04'!I57+'[3]05'!I57+'[3]06'!I57+'[3]07'!I57+'[3]08'!I57+'[3]09'!I57+'[3]10'!I57+'[3]11'!I57+'[3]12'!I57+'[3]13'!I57+'[3]14'!I57+'[3]15'!I57+'[3]16'!I57+'[3]17'!I57+'[3]18'!I57+'[3]19'!I57+'[3]20'!I57+'[3]21'!I57+'[3]22'!I57+'[3]23'!I57+'[3]24'!I57+'[3]25'!I57+'[3]26'!I57+'[3]27'!I57+'[3]28'!I57+'[3]29'!I57+'[3]30'!I57+'[3]31'!I57</f>
        <v>400</v>
      </c>
      <c r="H51" s="38">
        <f>'[3]01'!E57+'[3]02'!E57+'[3]03'!E57+'[3]04'!E57+'[3]05'!E57+'[3]06'!E57+'[3]07'!E57+'[3]08'!E57+'[3]09'!E57+'[3]10'!E57+'[3]11'!E57+'[3]12'!E57+'[3]13'!E57+'[3]14'!E57+'[3]15'!E57+'[3]16'!E57+'[3]17'!E57+'[3]18'!E57+'[3]19'!E57+'[3]20'!E57+'[3]21'!E57+'[3]22'!E57+'[3]23'!E57+'[3]24'!E57+'[3]25'!E57+'[3]26'!E57+'[3]27'!E57+'[3]28'!E57+'[3]29'!E57+'[3]30'!E57+'[3]31'!E57</f>
        <v>10</v>
      </c>
      <c r="I51" s="38">
        <f>'[3]01'!H57+'[3]02'!H57+'[3]03'!H57+'[3]04'!H57+'[3]05'!H57+'[3]06'!H57+'[3]07'!H57+'[3]08'!H57+'[3]09'!H57+'[3]10'!H57+'[3]11'!H57+'[3]12'!H57+'[3]13'!H57+'[3]14'!H57+'[3]15'!H57+'[3]16'!H57+'[3]17'!H57+'[3]18'!H57+'[3]19'!H57+'[3]20'!H57+'[3]21'!H57+'[3]22'!H57+'[3]23'!H57+'[3]24'!H57+'[3]25'!H57+'[3]26'!H57+'[3]27'!H57+'[3]28'!H57+'[3]29'!H57+'[3]30'!H57+'[3]31'!H57</f>
        <v>380</v>
      </c>
      <c r="J51" s="39">
        <f>H51/E51%</f>
        <v>166.66666666666669</v>
      </c>
      <c r="K51" s="79">
        <f>6/30</f>
        <v>0.2</v>
      </c>
      <c r="M51" s="49"/>
      <c r="O51" s="49"/>
    </row>
    <row r="52" spans="1:15" s="21" customFormat="1" ht="16.5" thickTop="1">
      <c r="A52" s="83"/>
      <c r="B52" s="91"/>
      <c r="C52" s="92"/>
      <c r="D52" s="92"/>
      <c r="E52" s="92"/>
      <c r="F52" s="92"/>
      <c r="G52" s="94"/>
      <c r="H52" s="94"/>
      <c r="I52" s="94"/>
      <c r="J52" s="94"/>
      <c r="K52" s="83"/>
      <c r="O52" s="49"/>
    </row>
    <row r="53" spans="1:15" ht="15.75">
      <c r="A53" s="47"/>
      <c r="B53" s="47"/>
      <c r="C53" s="47"/>
      <c r="D53" s="47"/>
      <c r="E53" s="82"/>
      <c r="F53" s="47"/>
      <c r="G53" s="130" t="s">
        <v>113</v>
      </c>
      <c r="H53" s="130"/>
      <c r="I53" s="130"/>
      <c r="J53" s="130"/>
      <c r="K53" s="130"/>
    </row>
    <row r="54" spans="1:15" ht="15.75">
      <c r="A54" s="47"/>
      <c r="B54" s="56" t="s">
        <v>94</v>
      </c>
      <c r="C54" s="47"/>
      <c r="D54" s="47"/>
      <c r="E54" s="47"/>
      <c r="F54" s="47"/>
      <c r="G54" s="118" t="s">
        <v>95</v>
      </c>
      <c r="H54" s="118"/>
      <c r="I54" s="118"/>
      <c r="J54" s="118"/>
      <c r="K54" s="118"/>
      <c r="L54" t="s">
        <v>90</v>
      </c>
    </row>
    <row r="55" spans="1:15" ht="15.75">
      <c r="A55" s="47"/>
      <c r="B55" s="57" t="s">
        <v>96</v>
      </c>
      <c r="C55" s="52"/>
      <c r="D55" s="47"/>
      <c r="E55" s="47"/>
      <c r="F55" s="47"/>
      <c r="G55" s="47"/>
      <c r="H55" s="58"/>
      <c r="I55" s="47"/>
      <c r="J55" s="47"/>
      <c r="K55" s="48"/>
    </row>
    <row r="56" spans="1:15">
      <c r="A56" s="47"/>
      <c r="B56" s="47" t="s">
        <v>97</v>
      </c>
      <c r="C56" s="47"/>
      <c r="D56" s="47"/>
      <c r="E56" s="47"/>
      <c r="F56" s="47"/>
      <c r="G56" s="47"/>
      <c r="H56" s="47"/>
      <c r="I56" s="47"/>
      <c r="J56" s="47"/>
      <c r="K56" s="48"/>
      <c r="L56" t="s">
        <v>90</v>
      </c>
    </row>
    <row r="57" spans="1:15">
      <c r="A57" s="47"/>
      <c r="B57" s="47" t="s">
        <v>98</v>
      </c>
      <c r="C57" s="47"/>
      <c r="D57" s="47"/>
      <c r="E57" s="47"/>
      <c r="F57" s="47"/>
      <c r="G57" s="47"/>
      <c r="H57" s="47"/>
      <c r="I57" s="58"/>
      <c r="J57" s="47"/>
      <c r="K57" s="48"/>
    </row>
    <row r="58" spans="1:15">
      <c r="B58" s="47" t="s">
        <v>109</v>
      </c>
      <c r="I58" t="s">
        <v>90</v>
      </c>
    </row>
  </sheetData>
  <mergeCells count="16">
    <mergeCell ref="A4:K4"/>
    <mergeCell ref="A1:C1"/>
    <mergeCell ref="D1:K1"/>
    <mergeCell ref="A2:C2"/>
    <mergeCell ref="D2:K2"/>
    <mergeCell ref="A3:C3"/>
    <mergeCell ref="G53:K53"/>
    <mergeCell ref="G54:K54"/>
    <mergeCell ref="A6:K6"/>
    <mergeCell ref="A8:K8"/>
    <mergeCell ref="A10:A11"/>
    <mergeCell ref="B10:B11"/>
    <mergeCell ref="C10:E10"/>
    <mergeCell ref="F10:I10"/>
    <mergeCell ref="J10:J11"/>
    <mergeCell ref="K10:K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58"/>
  <sheetViews>
    <sheetView topLeftCell="A22" workbookViewId="0">
      <selection activeCell="G36" sqref="G36"/>
    </sheetView>
  </sheetViews>
  <sheetFormatPr defaultRowHeight="15"/>
  <cols>
    <col min="2" max="2" width="39" bestFit="1" customWidth="1"/>
  </cols>
  <sheetData>
    <row r="1" spans="1:14" s="21" customFormat="1" ht="15.75">
      <c r="A1" s="113" t="s">
        <v>100</v>
      </c>
      <c r="B1" s="113"/>
      <c r="C1" s="113"/>
      <c r="D1" s="113" t="s">
        <v>85</v>
      </c>
      <c r="E1" s="113"/>
      <c r="F1" s="113"/>
      <c r="G1" s="113"/>
      <c r="H1" s="113"/>
      <c r="I1" s="113"/>
      <c r="J1" s="113"/>
      <c r="K1" s="113"/>
    </row>
    <row r="2" spans="1:14" s="42" customFormat="1" ht="18.75">
      <c r="A2" s="129" t="s">
        <v>101</v>
      </c>
      <c r="B2" s="129"/>
      <c r="C2" s="129"/>
      <c r="D2" s="114" t="s">
        <v>87</v>
      </c>
      <c r="E2" s="114"/>
      <c r="F2" s="114"/>
      <c r="G2" s="114"/>
      <c r="H2" s="114"/>
      <c r="I2" s="114"/>
      <c r="J2" s="114"/>
      <c r="K2" s="114"/>
    </row>
    <row r="3" spans="1:14" ht="18.75">
      <c r="A3" s="119" t="s">
        <v>88</v>
      </c>
      <c r="B3" s="119"/>
      <c r="C3" s="119"/>
      <c r="D3" s="46"/>
      <c r="E3" s="46"/>
      <c r="F3" s="46"/>
      <c r="G3" s="46"/>
      <c r="H3" s="46"/>
      <c r="I3" s="46"/>
      <c r="J3" s="46"/>
      <c r="K3" s="46"/>
    </row>
    <row r="4" spans="1:14" ht="20.25">
      <c r="A4" s="115" t="s">
        <v>89</v>
      </c>
      <c r="B4" s="115"/>
      <c r="C4" s="115"/>
      <c r="D4" s="115"/>
      <c r="E4" s="115"/>
      <c r="F4" s="115"/>
      <c r="G4" s="115"/>
      <c r="H4" s="115"/>
      <c r="I4" s="115"/>
      <c r="J4" s="115"/>
      <c r="K4" s="115"/>
      <c r="L4" t="s">
        <v>90</v>
      </c>
    </row>
    <row r="5" spans="1:14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</row>
    <row r="6" spans="1:14" ht="15.75">
      <c r="A6" s="120" t="s">
        <v>114</v>
      </c>
      <c r="B6" s="120"/>
      <c r="C6" s="120"/>
      <c r="D6" s="120"/>
      <c r="E6" s="120"/>
      <c r="F6" s="120"/>
      <c r="G6" s="120"/>
      <c r="H6" s="120"/>
      <c r="I6" s="120"/>
      <c r="J6" s="120"/>
      <c r="K6" s="120"/>
    </row>
    <row r="7" spans="1:14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</row>
    <row r="8" spans="1:14" ht="15.75">
      <c r="A8" s="120" t="s">
        <v>92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</row>
    <row r="9" spans="1:14" ht="15.75" thickBot="1">
      <c r="A9" s="47"/>
      <c r="B9" s="47"/>
      <c r="C9" s="47"/>
      <c r="D9" s="47"/>
      <c r="E9" s="47"/>
      <c r="F9" s="47"/>
      <c r="G9" s="47"/>
      <c r="H9" s="47"/>
      <c r="I9" s="47"/>
      <c r="J9" s="47"/>
      <c r="K9" s="48"/>
    </row>
    <row r="10" spans="1:14" ht="15.75" thickTop="1">
      <c r="A10" s="121" t="s">
        <v>33</v>
      </c>
      <c r="B10" s="123" t="s">
        <v>34</v>
      </c>
      <c r="C10" s="123" t="s">
        <v>35</v>
      </c>
      <c r="D10" s="123"/>
      <c r="E10" s="123"/>
      <c r="F10" s="123" t="s">
        <v>36</v>
      </c>
      <c r="G10" s="123"/>
      <c r="H10" s="123"/>
      <c r="I10" s="123"/>
      <c r="J10" s="125" t="s">
        <v>37</v>
      </c>
      <c r="K10" s="127" t="s">
        <v>38</v>
      </c>
    </row>
    <row r="11" spans="1:14" ht="57">
      <c r="A11" s="122"/>
      <c r="B11" s="124"/>
      <c r="C11" s="20" t="s">
        <v>39</v>
      </c>
      <c r="D11" s="20" t="s">
        <v>40</v>
      </c>
      <c r="E11" s="20" t="s">
        <v>41</v>
      </c>
      <c r="F11" s="20" t="s">
        <v>39</v>
      </c>
      <c r="G11" s="20" t="s">
        <v>40</v>
      </c>
      <c r="H11" s="20" t="s">
        <v>41</v>
      </c>
      <c r="I11" s="20" t="s">
        <v>42</v>
      </c>
      <c r="J11" s="126"/>
      <c r="K11" s="128"/>
    </row>
    <row r="12" spans="1:14" s="21" customFormat="1" ht="15.75">
      <c r="A12" s="61" t="s">
        <v>0</v>
      </c>
      <c r="B12" s="2" t="s">
        <v>1</v>
      </c>
      <c r="C12" s="27">
        <f t="shared" ref="C12:I12" si="0">C13+C14+C15+C16+C17+C18+C19</f>
        <v>135</v>
      </c>
      <c r="D12" s="27">
        <f t="shared" si="0"/>
        <v>2648</v>
      </c>
      <c r="E12" s="27">
        <f t="shared" si="0"/>
        <v>1800</v>
      </c>
      <c r="F12" s="27">
        <f t="shared" si="0"/>
        <v>113</v>
      </c>
      <c r="G12" s="3">
        <f t="shared" si="0"/>
        <v>34104</v>
      </c>
      <c r="H12" s="3">
        <f t="shared" si="0"/>
        <v>1993</v>
      </c>
      <c r="I12" s="3">
        <f t="shared" si="0"/>
        <v>32080</v>
      </c>
      <c r="J12" s="4"/>
      <c r="K12" s="62"/>
      <c r="N12" s="49"/>
    </row>
    <row r="13" spans="1:14" s="21" customFormat="1" ht="15.75">
      <c r="A13" s="63">
        <v>1</v>
      </c>
      <c r="B13" s="64" t="s">
        <v>2</v>
      </c>
      <c r="C13" s="65">
        <v>33</v>
      </c>
      <c r="D13" s="65">
        <v>521</v>
      </c>
      <c r="E13" s="65">
        <f>K13*30</f>
        <v>720</v>
      </c>
      <c r="F13" s="65">
        <v>31</v>
      </c>
      <c r="G13" s="8">
        <f>'[4]01'!I9+'[4]01'!I14+'[4]02'!I9+'[4]02'!I14+'[4]03'!I9+'[4]03'!I14+'[4]04'!I9+'[4]04'!I14+'[4]05'!I9+'[4]05'!I14+'[4]06'!I9+'[4]06'!I14+'[4]07'!I9+'[4]07'!I14+'[4]08'!I9+'[4]08'!I14+'[4]09'!I9+'[4]09'!I14+'[4]10'!I9+'[4]10'!I14+'[4]11'!I9+'[4]11'!I14+'[4]12'!I9+'[4]12'!I14+'[4]13'!I9+'[4]13'!I14+'[4]14'!I9+'[4]14'!I14+'[4]15'!I9+'[4]15'!I14+'[4]16'!I9+'[4]16'!I14+'[4]17'!I9+'[4]17'!I14+'[4]18'!I9+'[4]18'!I14+'[4]19'!I9+'[4]19'!I14+'[4]20'!I9+'[4]20'!I14+'[4]21'!I9+'[4]21'!I14+'[4]22'!I9+'[4]22'!I14+'[4]23'!I9+'[4]23'!I14+'[4]24'!I9+'[4]24'!I14+'[4]25'!I9+'[4]25'!I14+'[4]26'!I9+'[4]26'!I14+'[4]27'!I9+'[4]27'!I14+'[4]28'!I9+'[4]28'!I14+'[4]29'!I9+'[4]29'!I14+'[4]30'!I9+'[4]30'!I14+'[4]31'!I9+'[4]31'!I14</f>
        <v>15027</v>
      </c>
      <c r="H13" s="8">
        <f>'[4]01'!E9+'[4]01'!E14+'[4]02'!E9+'[4]02'!E14+'[4]03'!E9+'[4]03'!E14+'[4]04'!E9+'[4]04'!E14+'[4]05'!E9+'[4]05'!E14+'[4]06'!E9+'[4]06'!E14+'[4]07'!E9+'[4]07'!E14+'[4]08'!E9+'[4]08'!E14+'[4]09'!E9+'[4]09'!E14+'[4]10'!E9+'[4]10'!E14+'[4]11'!E9+'[4]11'!E14+'[4]12'!E9+'[4]12'!E14+'[4]13'!E9+'[4]13'!E14+'[4]14'!E9+'[4]14'!E14+'[4]15'!E9+'[4]15'!E14+'[4]16'!E9+'[4]16'!E14+'[4]17'!E9+'[4]17'!E14+'[4]18'!E9+'[4]18'!E14+'[4]19'!E9+'[4]19'!E14+'[4]20'!E9+'[4]20'!E14+'[4]21'!E9+'[4]21'!E14+'[4]22'!E9+'[4]22'!E14+'[4]23'!E9+'[4]23'!E14+'[4]24'!E9+'[4]24'!E14+'[4]25'!E9+'[4]25'!E14+'[4]26'!E9+'[4]26'!E14+'[4]27'!E9+'[4]27'!E14+'[4]28'!E9+'[4]28'!E14+'[4]29'!E9+'[4]29'!E14+'[4]30'!E9+'[4]30'!E14+'[4]31'!E9+'[4]31'!E14</f>
        <v>920</v>
      </c>
      <c r="I13" s="8">
        <f>'[4]01'!H14+'[4]02'!H14+'[4]03'!H14+'[4]04'!H14+'[4]05'!H14+'[4]06'!H14+'[4]07'!H14+'[4]08'!H14+'[4]09'!H14+'[4]10'!H14+'[4]11'!H14+'[4]12'!H14+'[4]13'!H14+'[4]14'!H14+'[4]15'!H14+'[4]16'!H14+'[4]17'!H14+'[4]18'!H14+'[4]19'!H14+'[4]20'!H14+'[4]21'!H14+'[4]22'!H14+'[4]23'!H14+'[4]24'!H14+'[4]25'!H14+'[4]26'!H14+'[4]27'!H14+'[4]28'!H14+'[4]29'!H14+'[4]30'!H14+'[4]31'!H14+'[4]01'!H9+'[4]02'!H9+'[4]03'!H9+'[4]04'!H9+'[4]05'!H9+'[4]06'!H9+'[4]07'!H9+'[4]08'!H9+'[4]09'!H9+'[4]10'!H9+'[4]11'!H9+'[4]12'!H9+'[4]13'!H9+'[4]14'!H9+'[4]15'!H9+'[4]16'!H9+'[4]17'!H9+'[4]18'!H9+'[4]19'!H9+'[4]20'!H9+'[4]21'!H9+'[4]22'!H9+'[4]23'!H9+'[4]24'!H9+'[4]25'!H9+'[4]26'!H9+'[4]27'!H9+'[4]28'!H9+'[4]29'!H9+'[4]30'!H9+'[4]31'!H9</f>
        <v>14107</v>
      </c>
      <c r="J13" s="9">
        <f>H13/E13%</f>
        <v>127.77777777777777</v>
      </c>
      <c r="K13" s="66">
        <v>24</v>
      </c>
      <c r="M13" s="49"/>
    </row>
    <row r="14" spans="1:14" s="21" customFormat="1" ht="15.75">
      <c r="A14" s="63">
        <v>2</v>
      </c>
      <c r="B14" s="64" t="s">
        <v>3</v>
      </c>
      <c r="C14" s="65">
        <v>50</v>
      </c>
      <c r="D14" s="65">
        <v>1105</v>
      </c>
      <c r="E14" s="65">
        <f t="shared" ref="E14:E19" si="1">K14*30</f>
        <v>510</v>
      </c>
      <c r="F14" s="65">
        <v>31</v>
      </c>
      <c r="G14" s="8">
        <f>'[4]01'!I10+'[4]01'!I15+'[4]02'!I10+'[4]02'!I15+'[4]03'!I10+'[4]03'!I15+'[4]04'!I10+'[4]04'!I15+'[4]05'!I10+'[4]05'!I15+'[4]06'!I10+'[4]06'!I15+'[4]07'!I10+'[4]07'!I15+'[4]08'!I10+'[4]08'!I15+'[4]09'!I10+'[4]09'!I15+'[4]10'!I10+'[4]10'!I15+'[4]11'!I10+'[4]11'!I15+'[4]12'!I10+'[4]12'!I15+'[4]13'!I10+'[4]13'!I15+'[4]14'!I10+'[4]14'!I15+'[4]15'!I10+'[4]15'!I15+'[4]16'!I10+'[4]16'!I15+'[4]17'!I10+'[4]17'!I15+'[4]18'!I10+'[4]18'!I15+'[4]19'!I10+'[4]19'!I15+'[4]20'!I10+'[4]20'!I15+'[4]21'!I10+'[4]21'!I15+'[4]22'!I10+'[4]22'!I15+'[4]23'!I10+'[4]23'!I15+'[4]24'!I10+'[4]24'!I15+'[4]25'!I10+'[4]25'!I15+'[4]26'!I10+'[4]26'!I15+'[4]27'!I10+'[4]27'!I15+'[4]28'!I10+'[4]28'!I15+'[4]29'!I10+'[4]29'!I15+'[4]30'!I10+'[4]30'!I15+'[4]31'!I10+'[4]31'!I15</f>
        <v>8436</v>
      </c>
      <c r="H14" s="8">
        <f>'[4]01'!E10+'[4]01'!E15+'[4]02'!E10+'[4]02'!E15+'[4]03'!E10+'[4]03'!E15+'[4]04'!E10+'[4]04'!E15+'[4]05'!E10+'[4]05'!E15+'[4]06'!E10+'[4]06'!E15+'[4]07'!E10+'[4]07'!E15+'[4]08'!E10+'[4]08'!E15+'[4]09'!E10+'[4]09'!E15+'[4]10'!E10+'[4]10'!E15+'[4]11'!E10+'[4]11'!E15+'[4]12'!E10+'[4]12'!E15+'[4]13'!E10+'[4]13'!E15+'[4]14'!E10+'[4]14'!E15+'[4]15'!E10+'[4]15'!E15+'[4]16'!E10+'[4]16'!E15+'[4]17'!E10+'[4]17'!E15+'[4]18'!E10+'[4]18'!E15+'[4]19'!E10+'[4]19'!E15+'[4]20'!E10+'[4]20'!E15+'[4]21'!E10+'[4]21'!E15+'[4]22'!E10+'[4]22'!E15+'[4]23'!E10+'[4]23'!E15+'[4]24'!E10+'[4]24'!E15+'[4]25'!E10+'[4]25'!E15+'[4]26'!E10+'[4]26'!E15+'[4]27'!E10+'[4]27'!E15+'[4]28'!E10+'[4]28'!E15+'[4]29'!E10+'[4]29'!E15+'[4]30'!E10+'[4]30'!E15+'[4]31'!E10+'[4]31'!E15</f>
        <v>452</v>
      </c>
      <c r="I14" s="8">
        <f>'[4]01'!H15+'[4]02'!H15+'[4]03'!H15+'[4]04'!H15+'[4]05'!H15+'[4]06'!H15+'[4]07'!H15+'[4]08'!H15+'[4]09'!H15+'[4]10'!H15+'[4]11'!H15+'[4]12'!H15+'[4]13'!H15+'[4]14'!H15+'[4]15'!H15+'[4]16'!H15+'[4]17'!H15+'[4]18'!H15+'[4]19'!H15+'[4]20'!H15+'[4]21'!H15+'[4]22'!H15+'[4]23'!H15+'[4]24'!H15+'[4]25'!H15+'[4]26'!H15+'[4]27'!H15+'[4]28'!H15+'[4]29'!H15+'[4]30'!H15+'[4]31'!H15+'[4]01'!H10+'[4]02'!H10+'[4]03'!H10+'[4]04'!H10+'[4]05'!H10+'[4]06'!H10+'[4]07'!H10+'[4]08'!H10+'[4]09'!H10+'[4]10'!H10+'[4]11'!H10+'[4]12'!H10+'[4]13'!H10+'[4]14'!H10+'[4]15'!H10+'[4]16'!H10+'[4]17'!H10+'[4]18'!H10+'[4]19'!H10+'[4]20'!H10+'[4]21'!H10+'[4]22'!H10+'[4]23'!H10+'[4]24'!H10+'[4]25'!H10+'[4]26'!H10+'[4]27'!H10+'[4]28'!H10+'[4]29'!H10+'[4]30'!H10+'[4]31'!H10</f>
        <v>7984</v>
      </c>
      <c r="J14" s="9">
        <f t="shared" ref="J14:J49" si="2">H14/E14%</f>
        <v>88.627450980392169</v>
      </c>
      <c r="K14" s="66">
        <v>17</v>
      </c>
      <c r="M14" s="49"/>
    </row>
    <row r="15" spans="1:14" s="21" customFormat="1" ht="15.75">
      <c r="A15" s="63">
        <v>3</v>
      </c>
      <c r="B15" s="64" t="s">
        <v>4</v>
      </c>
      <c r="C15" s="65">
        <v>45</v>
      </c>
      <c r="D15" s="65">
        <v>862</v>
      </c>
      <c r="E15" s="65">
        <f t="shared" si="1"/>
        <v>450</v>
      </c>
      <c r="F15" s="65">
        <v>44</v>
      </c>
      <c r="G15" s="8">
        <f>'[4]01'!I11+'[4]01'!I16+'[4]02'!I11+'[4]02'!I16+'[4]03'!I11+'[4]03'!I16+'[4]04'!I11+'[4]04'!I16+'[4]05'!I11+'[4]05'!I16+'[4]06'!I11+'[4]06'!I16+'[4]07'!I11+'[4]07'!I16+'[4]08'!I11+'[4]08'!I16+'[4]09'!I11+'[4]09'!I16+'[4]10'!I11+'[4]10'!I16+'[4]11'!I11+'[4]11'!I16+'[4]12'!I11+'[4]12'!I16+'[4]13'!I11+'[4]13'!I16+'[4]14'!I11+'[4]14'!I16+'[4]15'!I11+'[4]15'!I16+'[4]16'!I11+'[4]16'!I16+'[4]17'!I11+'[4]17'!I16+'[4]18'!I11+'[4]18'!I16+'[4]19'!I11+'[4]19'!I16+'[4]20'!I11+'[4]20'!I16+'[4]21'!I11+'[4]21'!I16+'[4]22'!I11+'[4]22'!I16+'[4]23'!I11+'[4]23'!I16+'[4]24'!I11+'[4]24'!I16+'[4]25'!I11+'[4]25'!I16+'[4]26'!I11+'[4]26'!I16+'[4]27'!I11+'[4]27'!I16+'[4]28'!I11+'[4]28'!I16+'[4]29'!I11+'[4]29'!I16+'[4]30'!I11+'[4]30'!I16+'[4]31'!I11+'[4]31'!I16</f>
        <v>8081</v>
      </c>
      <c r="H15" s="8">
        <f>'[4]01'!E11+'[4]01'!E16+'[4]02'!E11+'[4]02'!E16+'[4]03'!E11+'[4]03'!E16+'[4]04'!E11+'[4]04'!E16+'[4]05'!E11+'[4]05'!E16+'[4]06'!E11+'[4]06'!E16+'[4]07'!E11+'[4]07'!E16+'[4]08'!E11+'[4]08'!E16+'[4]09'!E11+'[4]09'!E16+'[4]10'!E11+'[4]10'!E16+'[4]11'!E11+'[4]11'!E16+'[4]12'!E11+'[4]12'!E16+'[4]13'!E11+'[4]13'!E16+'[4]14'!E11+'[4]14'!E16+'[4]15'!E11+'[4]15'!E16+'[4]16'!E11+'[4]16'!E16+'[4]17'!E11+'[4]17'!E16+'[4]18'!E11+'[4]18'!E16+'[4]19'!E11+'[4]19'!E16+'[4]20'!E11+'[4]20'!E16+'[4]21'!E11+'[4]21'!E16+'[4]22'!E11+'[4]22'!E16+'[4]23'!E11+'[4]23'!E16+'[4]24'!E11+'[4]24'!E16+'[4]25'!E11+'[4]25'!E16+'[4]26'!E11+'[4]26'!E16+'[4]27'!E11+'[4]27'!E16+'[4]28'!E11+'[4]28'!E16+'[4]29'!E11+'[4]29'!E16+'[4]30'!E11+'[4]30'!E16+'[4]31'!E11+'[4]31'!E16</f>
        <v>498</v>
      </c>
      <c r="I15" s="8">
        <f>'[4]01'!H16+'[4]02'!H16+'[4]03'!H16+'[4]04'!H16+'[4]05'!H16+'[4]06'!H16+'[4]07'!H16+'[4]08'!H16+'[4]09'!H16+'[4]10'!H16+'[4]11'!H16+'[4]12'!H16+'[4]13'!H16+'[4]14'!H16+'[4]15'!H16+'[4]16'!H16+'[4]17'!H16+'[4]18'!H16+'[4]19'!H16+'[4]20'!H16+'[4]21'!H16+'[4]22'!H16+'[4]23'!H16+'[4]24'!H16+'[4]25'!H16+'[4]26'!H16+'[4]27'!H16+'[4]28'!H16+'[4]29'!H16+'[4]30'!H16+'[4]31'!H16+'[4]01'!H11+'[4]02'!H11+'[4]03'!H11+'[4]04'!H11+'[4]05'!H11+'[4]06'!H11+'[4]07'!H11+'[4]08'!H11+'[4]09'!H11+'[4]10'!H11+'[4]11'!H11+'[4]12'!H11+'[4]13'!H11+'[4]14'!H11+'[4]15'!H11+'[4]16'!H11+'[4]17'!H11+'[4]18'!H11+'[4]19'!H11+'[4]20'!H11+'[4]21'!H11+'[4]22'!H11+'[4]23'!H11+'[4]24'!H11+'[4]25'!H11+'[4]26'!H11+'[4]27'!H11+'[4]28'!H11+'[4]29'!H11+'[4]30'!H11+'[4]31'!H11</f>
        <v>7583</v>
      </c>
      <c r="J15" s="9">
        <f t="shared" si="2"/>
        <v>110.66666666666667</v>
      </c>
      <c r="K15" s="66">
        <v>15</v>
      </c>
      <c r="M15" s="49"/>
    </row>
    <row r="16" spans="1:14" s="21" customFormat="1" ht="15.75">
      <c r="A16" s="63">
        <v>4</v>
      </c>
      <c r="B16" s="64" t="s">
        <v>5</v>
      </c>
      <c r="C16" s="65">
        <v>3</v>
      </c>
      <c r="D16" s="65">
        <v>96</v>
      </c>
      <c r="E16" s="65">
        <f t="shared" si="1"/>
        <v>30</v>
      </c>
      <c r="F16" s="65">
        <v>3</v>
      </c>
      <c r="G16" s="8">
        <f>'[4]01'!I12+'[4]02'!I12+'[4]03'!I12+'[4]04'!I12+'[4]05'!I12+'[4]06'!I12+'[4]07'!I12+'[4]08'!I12+'[4]09'!I12+'[4]10'!I12+'[4]11'!I12+'[4]12'!I12+'[4]13'!I12+'[4]14'!I12+'[4]15'!I12+'[4]16'!I12+'[4]17'!I12+'[4]18'!I12+'[4]19'!I12+'[4]20'!I12+'[4]21'!I12+'[4]22'!I12+'[4]23'!I12+'[4]24'!I12+'[4]25'!I12+'[4]26'!I12+'[4]27'!I12+'[4]28'!I12+'[4]29'!I12+'[4]30'!I12+'[4]31'!I12</f>
        <v>1056</v>
      </c>
      <c r="H16" s="8">
        <f>'[4]01'!E12+'[4]02'!E12+'[4]03'!E12+'[4]04'!E12+'[4]05'!E12+'[4]06'!E12+'[4]07'!E12+'[4]08'!E12+'[4]09'!E12+'[4]10'!E12+'[4]11'!E12+'[4]12'!E12+'[4]13'!E12+'[4]14'!E12+'[4]15'!E12+'[4]16'!E12+'[4]17'!E12+'[4]18'!E12+'[4]19'!E12+'[4]20'!E12+'[4]21'!E12+'[4]22'!E12+'[4]23'!E12+'[4]24'!E12+'[4]25'!E12+'[4]26'!E12+'[4]27'!E12+'[4]28'!E12+'[4]29'!E12</f>
        <v>29</v>
      </c>
      <c r="I16" s="8">
        <f>'[4]01'!H12+'[4]02'!H12+'[4]03'!H12+'[4]04'!H12+'[4]05'!H12+'[4]06'!H12+'[4]07'!H12+'[4]08'!H12+'[4]09'!H12+'[4]10'!H12+'[4]11'!H12+'[4]12'!H12+'[4]13'!H12+'[4]14'!H12+'[4]15'!H12+'[4]16'!H12+'[4]17'!H12+'[4]18'!H12+'[4]19'!H12+'[4]20'!H12+'[4]21'!H12+'[4]22'!H12+'[4]23'!H12+'[4]24'!H12+'[4]25'!H12+'[4]26'!H12+'[4]27'!H12+'[4]28'!H12+'[4]29'!H12+'[4]30'!H12+'[4]31'!H12</f>
        <v>996</v>
      </c>
      <c r="J16" s="9">
        <f t="shared" si="2"/>
        <v>96.666666666666671</v>
      </c>
      <c r="K16" s="66">
        <v>1</v>
      </c>
      <c r="M16" s="49"/>
    </row>
    <row r="17" spans="1:15" s="21" customFormat="1" ht="15.75">
      <c r="A17" s="63">
        <v>5</v>
      </c>
      <c r="B17" s="64" t="s">
        <v>6</v>
      </c>
      <c r="C17" s="65">
        <v>2</v>
      </c>
      <c r="D17" s="65">
        <v>32</v>
      </c>
      <c r="E17" s="65">
        <f t="shared" si="1"/>
        <v>30</v>
      </c>
      <c r="F17" s="65">
        <v>2</v>
      </c>
      <c r="G17" s="8">
        <f>'[4]01'!I17+'[4]02'!I17+'[4]03'!I17+'[4]04'!I17+'[4]05'!I17+'[4]06'!I17+'[4]07'!I17+'[4]08'!I17+'[4]09'!I17+'[4]10'!I17+'[4]11'!I17+'[4]12'!I17+'[4]13'!I17+'[4]14'!I17+'[4]15'!I17+'[4]16'!I17+'[4]17'!I17+'[4]18'!I17+'[4]19'!I17+'[4]20'!I17+'[4]21'!I17+'[4]22'!I17+'[4]23'!I17+'[4]24'!I17+'[4]25'!I17+'[4]26'!I17+'[4]27'!I17+'[4]28'!I17+'[4]29'!I17+'[4]30'!I17+'[4]31'!I17</f>
        <v>480</v>
      </c>
      <c r="H17" s="8">
        <f>'[4]01'!E17+'[4]02'!E17+'[4]03'!E17+'[4]04'!E17+'[4]05'!E17+'[4]06'!E17+'[4]07'!E17+'[4]08'!E17+'[4]09'!E17+'[4]10'!E17+'[4]11'!E17+'[4]12'!E17+'[4]13'!E17+'[4]14'!E17+'[4]15'!E17+'[4]16'!E17+'[4]17'!E17+'[4]18'!E17+'[4]19'!E17+'[4]20'!E17+'[4]21'!E17+'[4]22'!E17+'[4]23'!E17+'[4]24'!E17+'[4]25'!E17+'[4]26'!E17+'[4]27'!E17+'[4]28'!E17+'[4]29'!E17+'[4]30'!E17+'[4]31'!E17</f>
        <v>30</v>
      </c>
      <c r="I17" s="8">
        <f>'[4]01'!H17+'[4]02'!H17+'[4]03'!H17+'[4]04'!H17+'[4]05'!H17+'[4]06'!H17+'[4]07'!H17+'[4]08'!H17+'[4]09'!H17+'[4]10'!H17+'[4]11'!H17+'[4]12'!H17+'[4]13'!H17+'[4]14'!H17+'[4]15'!H17+'[4]16'!H17+'[4]17'!H17+'[4]18'!H17+'[4]19'!H17+'[4]20'!H17+'[4]21'!H17+'[4]22'!H17+'[4]23'!H17+'[4]24'!H17+'[4]25'!H17+'[4]26'!H17+'[4]27'!H17+'[4]28'!H17+'[4]29'!H17+'[4]30'!H17+'[4]31'!H17</f>
        <v>450</v>
      </c>
      <c r="J17" s="9">
        <f t="shared" si="2"/>
        <v>100</v>
      </c>
      <c r="K17" s="66">
        <v>1</v>
      </c>
      <c r="M17" s="49"/>
    </row>
    <row r="18" spans="1:15" s="21" customFormat="1" ht="15.75">
      <c r="A18" s="63">
        <v>6</v>
      </c>
      <c r="B18" s="64" t="s">
        <v>7</v>
      </c>
      <c r="C18" s="65">
        <v>1</v>
      </c>
      <c r="D18" s="65">
        <v>16</v>
      </c>
      <c r="E18" s="65">
        <f t="shared" si="1"/>
        <v>30</v>
      </c>
      <c r="F18" s="65">
        <v>1</v>
      </c>
      <c r="G18" s="8">
        <f>'[4]01'!I18+'[4]02'!I18+'[4]03'!I18+'[4]04'!I18+'[4]05'!I18+'[4]06'!I18+'[4]07'!I18+'[4]08'!I18+'[4]09'!I18+'[4]10'!I18+'[4]11'!I18+'[4]12'!I18+'[4]13'!I18+'[4]14'!I18+'[4]15'!I18+'[4]16'!I18+'[4]17'!I18+'[4]18'!I18+'[4]19'!I18+'[4]20'!I18+'[4]21'!I18+'[4]22'!I18+'[4]23'!I18+'[4]24'!I18+'[4]25'!I18+'[4]26'!I18+'[4]27'!I18+'[4]28'!I18+'[4]29'!I18+'[4]30'!I18+'[4]31'!I18</f>
        <v>464</v>
      </c>
      <c r="H18" s="8">
        <f>'[4]01'!E18+'[4]02'!E18+'[4]03'!E18+'[4]04'!E18+'[4]05'!E18+'[4]06'!E18+'[4]07'!E18+'[4]08'!E18+'[4]09'!E18+'[4]10'!E18+'[4]11'!E18+'[4]12'!E18+'[4]13'!E18+'[4]14'!E18+'[4]15'!E18+'[4]16'!E18+'[4]17'!E18+'[4]18'!E18+'[4]19'!E18+'[4]20'!E18+'[4]21'!E18+'[4]22'!E18+'[4]23'!E18+'[4]24'!E18+'[4]25'!E18+'[4]26'!E18+'[4]27'!E18+'[4]28'!E18+'[4]29'!E18+'[4]30'!E18+'[4]31'!E18</f>
        <v>29</v>
      </c>
      <c r="I18" s="8">
        <f>'[4]01'!H18+'[4]02'!H18+'[4]03'!H18+'[4]04'!H18+'[4]05'!H18+'[4]06'!H18+'[4]07'!H18+'[4]08'!H18+'[4]09'!H18+'[4]10'!H18+'[4]11'!H18+'[4]12'!H18+'[4]13'!H18+'[4]14'!H18+'[4]15'!H18+'[4]16'!H18+'[4]17'!H18+'[4]18'!H18+'[4]19'!H18+'[4]20'!H18+'[4]21'!H18+'[4]22'!H18+'[4]23'!H18+'[4]24'!H18+'[4]25'!H18+'[4]26'!H18+'[4]27'!H18+'[4]28'!H18+'[4]29'!H18+'[4]30'!H18+'[4]31'!H18</f>
        <v>435</v>
      </c>
      <c r="J18" s="9">
        <f t="shared" si="2"/>
        <v>96.666666666666671</v>
      </c>
      <c r="K18" s="66">
        <v>1</v>
      </c>
      <c r="M18" s="49"/>
    </row>
    <row r="19" spans="1:15" s="21" customFormat="1" ht="15.75">
      <c r="A19" s="63">
        <v>7</v>
      </c>
      <c r="B19" s="64" t="s">
        <v>8</v>
      </c>
      <c r="C19" s="65">
        <v>1</v>
      </c>
      <c r="D19" s="65">
        <v>16</v>
      </c>
      <c r="E19" s="65">
        <f t="shared" si="1"/>
        <v>30</v>
      </c>
      <c r="F19" s="65">
        <v>1</v>
      </c>
      <c r="G19" s="8">
        <f>'[4]01'!I19+'[4]02'!I19+'[4]03'!I19+'[4]04'!I19+'[4]05'!I19+'[4]06'!I19+'[4]07'!I19+'[4]08'!I19+'[4]09'!I19+'[4]10'!I19+'[4]11'!I19+'[4]12'!I19+'[4]13'!I19+'[4]14'!I19+'[4]15'!I19+'[4]16'!I19+'[4]17'!I19+'[4]18'!I19+'[4]19'!I19+'[4]20'!I19+'[4]21'!I19+'[4]22'!I19+'[4]23'!I19+'[4]24'!I19+'[4]25'!I19+'[4]26'!I19+'[4]27'!I19+'[4]28'!I19+'[4]29'!I19+'[4]30'!I19+'[4]31'!I19</f>
        <v>560</v>
      </c>
      <c r="H19" s="8">
        <f>'[4]01'!E19+'[4]02'!E19+'[4]03'!E19+'[4]04'!E19+'[4]05'!E19+'[4]06'!E19+'[4]07'!E19+'[4]08'!E19+'[4]09'!E19+'[4]10'!E19+'[4]11'!E19+'[4]12'!E19+'[4]13'!E19+'[4]14'!E19+'[4]15'!E19+'[4]16'!E19+'[4]17'!E19+'[4]18'!E19+'[4]19'!E19+'[4]20'!E19+'[4]21'!E19+'[4]22'!E19+'[4]23'!E19+'[4]24'!E19+'[4]25'!E19+'[4]26'!E19+'[4]27'!E19+'[4]28'!E19+'[4]29'!E19+'[4]30'!E19+'[4]31'!E19</f>
        <v>35</v>
      </c>
      <c r="I19" s="8">
        <f>'[4]01'!H19+'[4]02'!H19+'[4]03'!H19+'[4]04'!H19+'[4]05'!H19+'[4]06'!H19+'[4]07'!H19+'[4]08'!H19+'[4]09'!H19+'[4]10'!H19+'[4]11'!H19+'[4]12'!H19+'[4]13'!H19+'[4]14'!H19+'[4]15'!H19+'[4]16'!H19+'[4]17'!H19+'[4]18'!H19+'[4]19'!H19+'[4]20'!H19+'[4]21'!H19+'[4]22'!H19+'[4]23'!H19+'[4]24'!H19+'[4]25'!H19+'[4]26'!H19+'[4]27'!H19+'[4]28'!H19+'[4]29'!H19+'[4]30'!H19+'[4]31'!H19</f>
        <v>525</v>
      </c>
      <c r="J19" s="9">
        <f t="shared" si="2"/>
        <v>116.66666666666667</v>
      </c>
      <c r="K19" s="66">
        <v>1</v>
      </c>
      <c r="M19" s="49"/>
    </row>
    <row r="20" spans="1:15" s="21" customFormat="1" ht="15.75">
      <c r="A20" s="61" t="s">
        <v>9</v>
      </c>
      <c r="B20" s="67" t="s">
        <v>10</v>
      </c>
      <c r="C20" s="27">
        <f t="shared" ref="C20:I20" si="3">C21</f>
        <v>31</v>
      </c>
      <c r="D20" s="27">
        <f t="shared" si="3"/>
        <v>587</v>
      </c>
      <c r="E20" s="27">
        <f t="shared" si="3"/>
        <v>3060</v>
      </c>
      <c r="F20" s="27">
        <f t="shared" si="3"/>
        <v>27</v>
      </c>
      <c r="G20" s="3">
        <f t="shared" si="3"/>
        <v>42517</v>
      </c>
      <c r="H20" s="3">
        <f t="shared" si="3"/>
        <v>2593</v>
      </c>
      <c r="I20" s="3">
        <f t="shared" si="3"/>
        <v>39890</v>
      </c>
      <c r="J20" s="12"/>
      <c r="K20" s="62"/>
      <c r="M20" s="49"/>
    </row>
    <row r="21" spans="1:15" s="21" customFormat="1" ht="15.75">
      <c r="A21" s="63">
        <v>1</v>
      </c>
      <c r="B21" s="64" t="s">
        <v>11</v>
      </c>
      <c r="C21" s="65">
        <v>31</v>
      </c>
      <c r="D21" s="65">
        <v>587</v>
      </c>
      <c r="E21" s="65">
        <f>K21*30</f>
        <v>3060</v>
      </c>
      <c r="F21" s="65">
        <v>27</v>
      </c>
      <c r="G21" s="8">
        <f>'[4]01'!I21+'[4]02'!I21+'[4]03'!I21+'[4]04'!I21+'[4]05'!I21+'[4]06'!I21+'[4]07'!I21+'[4]08'!I21+'[4]09'!I21+'[4]10'!I21+'[4]11'!I21+'[4]12'!I21+'[4]13'!I21+'[4]14'!I21+'[4]15'!I21+'[4]16'!I21+'[4]17'!I21+'[4]18'!I21+'[4]19'!I21+'[4]20'!I21+'[4]21'!I21+'[4]22'!I21+'[4]23'!I21+'[4]24'!I21+'[4]25'!I21+'[4]26'!I21+'[4]27'!I21+'[4]28'!I21+'[4]29'!I21+'[4]30'!I21+'[4]31'!I21</f>
        <v>42517</v>
      </c>
      <c r="H21" s="8">
        <f>'[4]01'!E21+'[4]02'!E21+'[4]03'!E21+'[4]04'!E21+'[4]05'!E21+'[4]06'!E21+'[4]07'!E21+'[4]08'!E21+'[4]09'!E21+'[4]10'!E21+'[4]11'!E21+'[4]12'!E21+'[4]13'!E21+'[4]14'!E21+'[4]15'!E21+'[4]16'!E21+'[4]17'!E21+'[4]18'!E21+'[4]19'!E21+'[4]20'!E21+'[4]21'!E21+'[4]22'!E21+'[4]23'!E21+'[4]24'!E21+'[4]25'!E21+'[4]26'!E21+'[4]27'!E21+'[4]28'!E21+'[4]29'!E21+'[4]30'!E21+'[4]31'!E21</f>
        <v>2593</v>
      </c>
      <c r="I21" s="8">
        <f>'[4]01'!H21+'[4]02'!H21+'[4]03'!H21+'[4]04'!H21+'[4]05'!H21+'[4]06'!H21+'[4]07'!H21+'[4]08'!H21+'[4]09'!H21+'[4]10'!H21+'[4]11'!H21+'[4]12'!H21+'[4]13'!H21+'[4]14'!H21+'[4]15'!H21+'[4]16'!H21+'[4]17'!H21+'[4]18'!H21+'[4]19'!H21+'[4]20'!H21+'[4]21'!H21+'[4]22'!H21+'[4]23'!H21+'[4]24'!H21+'[4]25'!H21+'[4]26'!H21+'[4]27'!H21+'[4]28'!H21+'[4]29'!H21+'[4]30'!H21+'[4]31'!H21</f>
        <v>39890</v>
      </c>
      <c r="J21" s="9">
        <f t="shared" si="2"/>
        <v>84.738562091503269</v>
      </c>
      <c r="K21" s="66">
        <v>102</v>
      </c>
      <c r="M21" s="49"/>
    </row>
    <row r="22" spans="1:15" s="21" customFormat="1" ht="15.75">
      <c r="A22" s="61" t="s">
        <v>12</v>
      </c>
      <c r="B22" s="67" t="s">
        <v>13</v>
      </c>
      <c r="C22" s="27">
        <f t="shared" ref="C22:I22" si="4">C23</f>
        <v>2</v>
      </c>
      <c r="D22" s="27">
        <f t="shared" si="4"/>
        <v>63</v>
      </c>
      <c r="E22" s="27">
        <f t="shared" si="4"/>
        <v>30</v>
      </c>
      <c r="F22" s="27">
        <f t="shared" si="4"/>
        <v>1</v>
      </c>
      <c r="G22" s="3">
        <f t="shared" si="4"/>
        <v>811</v>
      </c>
      <c r="H22" s="3">
        <f t="shared" si="4"/>
        <v>24</v>
      </c>
      <c r="I22" s="3">
        <f t="shared" si="4"/>
        <v>764</v>
      </c>
      <c r="J22" s="12"/>
      <c r="K22" s="62"/>
      <c r="M22" s="49"/>
    </row>
    <row r="23" spans="1:15" s="21" customFormat="1" ht="15.75">
      <c r="A23" s="63">
        <v>1</v>
      </c>
      <c r="B23" s="64" t="s">
        <v>105</v>
      </c>
      <c r="C23" s="65">
        <v>2</v>
      </c>
      <c r="D23" s="65">
        <v>63</v>
      </c>
      <c r="E23" s="65">
        <f>K23*30</f>
        <v>30</v>
      </c>
      <c r="F23" s="65">
        <v>1</v>
      </c>
      <c r="G23" s="8">
        <f>'[4]01'!I23+'[4]02'!I23+'[4]03'!I23+'[4]04'!I23+'[4]05'!I23+'[4]06'!I23+'[4]07'!I23+'[4]08'!I23+'[4]09'!I23+'[4]10'!I23+'[4]11'!I23+'[4]12'!I23+'[4]13'!I23+'[4]14'!I23+'[4]15'!I23+'[4]16'!I23+'[4]17'!I23+'[4]18'!I23+'[4]19'!I23+'[4]20'!I23+'[4]21'!I23+'[4]22'!I23+'[4]23'!I23+'[4]24'!I23+'[4]25'!I23+'[4]26'!I23+'[4]27'!I23+'[4]28'!I23+'[4]29'!I23+'[4]30'!I23+'[4]31'!I23</f>
        <v>811</v>
      </c>
      <c r="H23" s="8">
        <f>'[4]01'!E23+'[4]02'!E23+'[4]03'!E23+'[4]04'!E23+'[4]05'!E23+'[4]06'!E23+'[4]07'!E23+'[4]08'!E23+'[4]09'!E23+'[4]10'!E23+'[4]11'!E23+'[4]12'!E23+'[4]13'!E23+'[4]14'!E23+'[4]15'!E23+'[4]16'!E23+'[4]17'!E23+'[4]18'!E23+'[4]19'!E23+'[4]20'!E23+'[4]21'!E23+'[4]22'!E23+'[4]23'!E23+'[4]24'!E23+'[4]25'!E23+'[4]26'!E23+'[4]27'!E23+'[4]28'!E23+'[4]29'!E23+'[4]30'!E23+'[4]31'!E23</f>
        <v>24</v>
      </c>
      <c r="I23" s="8">
        <f>'[4]01'!H23+'[4]02'!H23+'[4]03'!H23+'[4]04'!H23+'[4]05'!H23+'[4]06'!H23+'[4]07'!H23+'[4]08'!H23+'[4]09'!H23+'[4]10'!H23+'[4]11'!H23+'[4]12'!H23+'[4]13'!H23+'[4]14'!H23+'[4]15'!H23+'[4]16'!H23+'[4]17'!H23+'[4]18'!H23+'[4]19'!H23+'[4]20'!H23+'[4]21'!H23+'[4]22'!H23+'[4]23'!H23+'[4]24'!H23+'[4]25'!H23+'[4]26'!H23+'[4]27'!H23+'[4]28'!H23+'[4]29'!H23+'[4]30'!H23+'[4]31'!H23</f>
        <v>764</v>
      </c>
      <c r="J23" s="9">
        <f t="shared" si="2"/>
        <v>80</v>
      </c>
      <c r="K23" s="66">
        <v>1</v>
      </c>
      <c r="M23" s="49"/>
      <c r="O23" s="49"/>
    </row>
    <row r="24" spans="1:15" s="21" customFormat="1" ht="15.75">
      <c r="A24" s="61" t="s">
        <v>14</v>
      </c>
      <c r="B24" s="67" t="s">
        <v>15</v>
      </c>
      <c r="C24" s="27">
        <f t="shared" ref="C24:I24" si="5">C25</f>
        <v>2</v>
      </c>
      <c r="D24" s="27">
        <f t="shared" si="5"/>
        <v>56</v>
      </c>
      <c r="E24" s="27">
        <f t="shared" si="5"/>
        <v>30</v>
      </c>
      <c r="F24" s="27">
        <f t="shared" si="5"/>
        <v>2</v>
      </c>
      <c r="G24" s="3">
        <f t="shared" si="5"/>
        <v>879</v>
      </c>
      <c r="H24" s="3">
        <f t="shared" si="5"/>
        <v>31</v>
      </c>
      <c r="I24" s="3">
        <f t="shared" si="5"/>
        <v>848</v>
      </c>
      <c r="J24" s="12"/>
      <c r="K24" s="62"/>
      <c r="M24" s="49"/>
    </row>
    <row r="25" spans="1:15" s="21" customFormat="1" ht="15.75">
      <c r="A25" s="63">
        <v>1</v>
      </c>
      <c r="B25" s="64" t="s">
        <v>16</v>
      </c>
      <c r="C25" s="65">
        <v>2</v>
      </c>
      <c r="D25" s="65">
        <v>56</v>
      </c>
      <c r="E25" s="65">
        <f>K25*30</f>
        <v>30</v>
      </c>
      <c r="F25" s="65">
        <v>2</v>
      </c>
      <c r="G25" s="8">
        <f>'[4]01'!I25+'[4]02'!I25+'[4]03'!I25+'[4]04'!I25+'[4]05'!I25+'[4]06'!I25+'[4]07'!I25+'[4]08'!I25+'[4]09'!I25+'[4]10'!I25+'[4]11'!I25+'[4]12'!I25+'[4]13'!I25+'[4]14'!I25+'[4]15'!I25+'[4]16'!I25+'[4]17'!I25+'[4]18'!I25+'[4]19'!I25+'[4]20'!I25+'[4]21'!I25+'[4]22'!I25+'[4]23'!I25+'[4]24'!I25+'[4]25'!I25+'[4]26'!I25+'[4]27'!I25+'[4]28'!I25+'[4]29'!I25+'[4]30'!I25+'[4]31'!I25</f>
        <v>879</v>
      </c>
      <c r="H25" s="8">
        <f>'[4]01'!E25+'[4]02'!E25+'[4]03'!E25+'[4]04'!E25+'[4]05'!E25+'[4]06'!E25+'[4]07'!E25+'[4]08'!E25+'[4]09'!E25+'[4]10'!E25+'[4]11'!E25+'[4]12'!E25+'[4]13'!E25+'[4]14'!E25+'[4]15'!E25+'[4]16'!E25+'[4]17'!E25+'[4]18'!E25+'[4]19'!E25+'[4]20'!E25+'[4]21'!E25+'[4]22'!E25+'[4]23'!E25+'[4]24'!E25+'[4]25'!E25+'[4]26'!E25+'[4]27'!E25+'[4]28'!E25+'[4]29'!E25+'[4]30'!E25+'[4]31'!E25</f>
        <v>31</v>
      </c>
      <c r="I25" s="8">
        <f>'[4]01'!H25+'[4]02'!H25+'[4]03'!H25+'[4]04'!H25+'[4]05'!H25+'[4]06'!H25+'[4]07'!H25+'[4]08'!H25+'[4]09'!H25+'[4]10'!H25+'[4]11'!H25+'[4]12'!H25+'[4]13'!H25+'[4]14'!H25+'[4]15'!H25+'[4]16'!H25+'[4]17'!H25+'[4]18'!H25+'[4]19'!H25+'[4]20'!H25+'[4]21'!H25+'[4]22'!H25+'[4]23'!H25+'[4]24'!H25+'[4]25'!H25+'[4]26'!H25+'[4]27'!H25+'[4]28'!H25+'[4]29'!H25+'[4]30'!H25+'[4]31'!H25</f>
        <v>848</v>
      </c>
      <c r="J25" s="9">
        <f t="shared" si="2"/>
        <v>103.33333333333334</v>
      </c>
      <c r="K25" s="66">
        <v>1</v>
      </c>
      <c r="M25" s="49"/>
    </row>
    <row r="26" spans="1:15" s="21" customFormat="1" ht="15.75">
      <c r="A26" s="61" t="s">
        <v>17</v>
      </c>
      <c r="B26" s="67" t="s">
        <v>18</v>
      </c>
      <c r="C26" s="27">
        <f t="shared" ref="C26:I26" si="6">C27</f>
        <v>2</v>
      </c>
      <c r="D26" s="27">
        <f t="shared" si="6"/>
        <v>50</v>
      </c>
      <c r="E26" s="27">
        <f t="shared" si="6"/>
        <v>30</v>
      </c>
      <c r="F26" s="27">
        <f t="shared" si="6"/>
        <v>1</v>
      </c>
      <c r="G26" s="3">
        <f t="shared" si="6"/>
        <v>700</v>
      </c>
      <c r="H26" s="3">
        <f t="shared" si="6"/>
        <v>28</v>
      </c>
      <c r="I26" s="3">
        <f t="shared" si="6"/>
        <v>672</v>
      </c>
      <c r="J26" s="12"/>
      <c r="K26" s="12"/>
      <c r="M26" s="49"/>
    </row>
    <row r="27" spans="1:15" s="21" customFormat="1" ht="15.75">
      <c r="A27" s="63">
        <v>1</v>
      </c>
      <c r="B27" s="64" t="s">
        <v>16</v>
      </c>
      <c r="C27" s="65">
        <v>2</v>
      </c>
      <c r="D27" s="65">
        <v>50</v>
      </c>
      <c r="E27" s="65">
        <f>K27*30</f>
        <v>30</v>
      </c>
      <c r="F27" s="65">
        <v>1</v>
      </c>
      <c r="G27" s="8">
        <f>'[4]01'!I27+'[4]02'!I27+'[4]03'!I27+'[4]04'!I27+'[4]05'!I27+'[4]06'!I27+'[4]07'!I27+'[4]08'!I27+'[4]09'!I27+'[4]10'!I27+'[4]11'!I27+'[4]12'!I27+'[4]13'!I27+'[4]14'!I27+'[4]15'!I27+'[4]16'!I27+'[4]17'!I27+'[4]18'!I27+'[4]19'!I27+'[4]20'!I27+'[4]21'!I27+'[4]22'!I27+'[4]23'!I27+'[4]24'!I27+'[4]25'!I27+'[4]26'!I27+'[4]27'!I27+'[4]28'!I27+'[4]29'!I27+'[4]30'!I27+'[4]31'!I27</f>
        <v>700</v>
      </c>
      <c r="H27" s="8">
        <f>'[4]01'!E27+'[4]02'!E27+'[4]03'!E27+'[4]04'!E27+'[4]05'!E27+'[4]06'!E27+'[4]07'!E27+'[4]08'!E27+'[4]09'!E27+'[4]10'!E27+'[4]11'!E27+'[4]12'!E27+'[4]13'!E27+'[4]14'!E27+'[4]15'!E27+'[4]16'!E27+'[4]17'!E27+'[4]18'!E27+'[4]19'!E27+'[4]20'!E27+'[4]21'!E27+'[4]22'!E27+'[4]23'!E27+'[4]24'!E27+'[4]25'!E27+'[4]26'!E27+'[4]27'!E27+'[4]28'!E27+'[4]29'!E27+'[4]30'!E27+'[4]31'!E27</f>
        <v>28</v>
      </c>
      <c r="I27" s="8">
        <f>'[4]01'!H27+'[4]02'!H27+'[4]03'!H27+'[4]04'!H27+'[4]05'!H27+'[4]06'!H27+'[4]07'!H27+'[4]08'!H27+'[4]09'!H27+'[4]10'!H27+'[4]11'!H27+'[4]12'!H27+'[4]13'!H27+'[4]14'!H27+'[4]15'!H27+'[4]16'!H27+'[4]17'!H27+'[4]18'!H27+'[4]19'!H27+'[4]20'!H27+'[4]21'!H27+'[4]22'!H27+'[4]23'!H27+'[4]24'!H27+'[4]25'!H27+'[4]26'!H27+'[4]27'!H27+'[4]28'!H27+'[4]29'!H27+'[4]30'!H27+'[4]31'!H27</f>
        <v>672</v>
      </c>
      <c r="J27" s="9">
        <f t="shared" si="2"/>
        <v>93.333333333333343</v>
      </c>
      <c r="K27" s="66">
        <v>1</v>
      </c>
      <c r="M27" s="49"/>
    </row>
    <row r="28" spans="1:15" s="21" customFormat="1" ht="15.75">
      <c r="A28" s="61" t="s">
        <v>19</v>
      </c>
      <c r="B28" s="67" t="s">
        <v>20</v>
      </c>
      <c r="C28" s="27">
        <f>C29+C30</f>
        <v>24</v>
      </c>
      <c r="D28" s="27">
        <f>D29+D30</f>
        <v>673</v>
      </c>
      <c r="E28" s="27">
        <f>E29+E30</f>
        <v>330</v>
      </c>
      <c r="F28" s="27">
        <f>F29+F30</f>
        <v>22</v>
      </c>
      <c r="G28" s="3">
        <f>G29+G30+G31</f>
        <v>14440</v>
      </c>
      <c r="H28" s="3">
        <f>H29+H30+H31</f>
        <v>760</v>
      </c>
      <c r="I28" s="3">
        <f>I29+I30+I31</f>
        <v>13680</v>
      </c>
      <c r="J28" s="12"/>
      <c r="K28" s="62"/>
      <c r="M28" s="49"/>
    </row>
    <row r="29" spans="1:15" s="21" customFormat="1" ht="15.75">
      <c r="A29" s="63">
        <v>1</v>
      </c>
      <c r="B29" s="64" t="s">
        <v>2</v>
      </c>
      <c r="C29" s="65">
        <v>11</v>
      </c>
      <c r="D29" s="65">
        <v>360</v>
      </c>
      <c r="E29" s="65">
        <f>K29*30</f>
        <v>150</v>
      </c>
      <c r="F29" s="65">
        <v>9</v>
      </c>
      <c r="G29" s="8">
        <v>2766</v>
      </c>
      <c r="H29" s="8">
        <f>'[4]01'!E29+'[4]02'!E29+'[4]03'!E29+'[4]04'!E29+'[4]05'!E29+'[4]06'!E29+'[4]07'!E29+'[4]08'!E29+'[4]09'!E29+'[4]10'!E29+'[4]11'!E29+'[4]12'!E29+'[4]13'!E29+'[4]14'!E29+'[4]15'!E29+'[4]16'!E29+'[4]17'!E29+'[4]18'!E29+'[4]19'!E29+'[4]20'!E29+'[4]21'!E29+'[4]22'!E29+'[4]23'!E29+'[4]24'!E29+'[4]25'!E29+'[4]26'!E29+'[4]27'!E29+'[4]28'!E29+'[4]29'!E29+'[4]30'!E29+'[4]31'!E29</f>
        <v>106</v>
      </c>
      <c r="I29" s="8">
        <f>'[4]01'!H29+'[4]02'!H29+'[4]03'!H29+'[4]04'!H29+'[4]05'!H29+'[4]06'!H29+'[4]07'!H29+'[4]08'!H29+'[4]09'!H29+'[4]10'!H29+'[4]11'!H29+'[4]12'!H29+'[4]13'!H29+'[4]14'!H29+'[4]15'!H29+'[4]16'!H29+'[4]17'!H29+'[4]18'!H29+'[4]19'!H29+'[4]20'!H29+'[4]21'!H29+'[4]22'!H29+'[4]23'!H29+'[4]24'!H29+'[4]25'!H29+'[4]26'!H29+'[4]27'!H29+'[4]28'!H29+'[4]29'!H29+'[4]30'!H29+'[4]31'!H29</f>
        <v>2660</v>
      </c>
      <c r="J29" s="9">
        <f t="shared" si="2"/>
        <v>70.666666666666671</v>
      </c>
      <c r="K29" s="66">
        <v>5</v>
      </c>
      <c r="M29" s="49"/>
    </row>
    <row r="30" spans="1:15" s="21" customFormat="1" ht="15.75">
      <c r="A30" s="63">
        <v>2</v>
      </c>
      <c r="B30" s="64" t="s">
        <v>21</v>
      </c>
      <c r="C30" s="65">
        <v>13</v>
      </c>
      <c r="D30" s="65">
        <v>313</v>
      </c>
      <c r="E30" s="65">
        <f>K30*30</f>
        <v>180</v>
      </c>
      <c r="F30" s="65">
        <v>13</v>
      </c>
      <c r="G30" s="8">
        <v>3706</v>
      </c>
      <c r="H30" s="8">
        <f>'[4]01'!E30+'[4]02'!E30+'[4]03'!E30+'[4]04'!E30+'[4]05'!E30+'[4]06'!E30+'[4]07'!E30+'[4]08'!E30+'[4]09'!E30+'[4]10'!E30+'[4]11'!E30+'[4]12'!E30+'[4]13'!E30+'[4]14'!E30+'[4]15'!E30+'[4]16'!E30+'[4]17'!E30+'[4]18'!E30+'[4]19'!E30+'[4]20'!E30+'[4]21'!E30+'[4]22'!E30+'[4]23'!E30+'[4]24'!E30+'[4]25'!E30+'[4]26'!E30+'[4]27'!E30+'[4]28'!E30+'[4]29'!E30+'[4]30'!E30+'[4]31'!E30</f>
        <v>156</v>
      </c>
      <c r="I30" s="8">
        <f>'[4]01'!H30+'[4]02'!H30+'[4]03'!H30+'[4]04'!H30+'[4]05'!H30+'[4]06'!H30+'[4]07'!H30+'[4]08'!H30+'[4]09'!H30+'[4]10'!H30+'[4]11'!H30+'[4]12'!H30+'[4]13'!H30+'[4]14'!H30+'[4]15'!H30+'[4]16'!H30+'[4]17'!H30+'[4]18'!H30+'[4]19'!H30+'[4]20'!H30+'[4]21'!H30+'[4]22'!H30+'[4]23'!H30+'[4]24'!H30+'[4]25'!H30+'[4]26'!H30+'[4]27'!H30+'[4]28'!H30+'[4]29'!H30+'[4]30'!H30+'[4]31'!H30</f>
        <v>3550</v>
      </c>
      <c r="J30" s="9">
        <f t="shared" si="2"/>
        <v>86.666666666666671</v>
      </c>
      <c r="K30" s="66">
        <v>6</v>
      </c>
      <c r="M30" s="49"/>
    </row>
    <row r="31" spans="1:15" s="21" customFormat="1" ht="15.75">
      <c r="A31" s="63">
        <v>3</v>
      </c>
      <c r="B31" s="64" t="s">
        <v>11</v>
      </c>
      <c r="C31" s="65">
        <v>7</v>
      </c>
      <c r="D31" s="65">
        <v>112</v>
      </c>
      <c r="E31" s="65">
        <f>K31*30</f>
        <v>450</v>
      </c>
      <c r="F31" s="65">
        <v>7</v>
      </c>
      <c r="G31" s="8">
        <v>7968</v>
      </c>
      <c r="H31" s="8">
        <f>'[4]01'!E31+'[4]02'!E31+'[4]03'!E31+'[4]04'!E31+'[4]05'!E31+'[4]06'!E31+'[4]07'!E31+'[4]08'!E31+'[4]09'!E31+'[4]10'!E31+'[4]11'!E31+'[4]12'!E31+'[4]13'!E31+'[4]14'!E31+'[4]15'!E31+'[4]16'!E31+'[4]17'!E31+'[4]18'!E31+'[4]19'!E31+'[4]20'!E31+'[4]21'!E31+'[4]22'!E31+'[4]23'!E31+'[4]24'!E31+'[4]25'!E31+'[4]26'!E31+'[4]27'!E31+'[4]28'!E31+'[4]29'!E31+'[4]30'!E31+'[4]31'!E31</f>
        <v>498</v>
      </c>
      <c r="I31" s="8">
        <f>'[4]01'!H31+'[4]02'!H31+'[4]03'!H31+'[4]04'!H31+'[4]05'!H31+'[4]06'!H31+'[4]07'!H31+'[4]08'!H31+'[4]09'!H31+'[4]10'!H31+'[4]11'!H31+'[4]12'!H31+'[4]13'!H31+'[4]14'!H31+'[4]15'!H31+'[4]16'!H31+'[4]17'!H31+'[4]18'!H31+'[4]19'!H31+'[4]20'!H31+'[4]21'!H31+'[4]22'!H31+'[4]23'!H31+'[4]24'!H31+'[4]25'!H31+'[4]26'!H31+'[4]27'!H31+'[4]28'!H31+'[4]29'!H31+'[4]30'!H31+'[4]31'!H31</f>
        <v>7470</v>
      </c>
      <c r="J31" s="9">
        <f t="shared" si="2"/>
        <v>110.66666666666667</v>
      </c>
      <c r="K31" s="66">
        <v>15</v>
      </c>
      <c r="M31" s="49"/>
    </row>
    <row r="32" spans="1:15" s="21" customFormat="1" ht="15.75">
      <c r="A32" s="61" t="s">
        <v>22</v>
      </c>
      <c r="B32" s="67" t="s">
        <v>23</v>
      </c>
      <c r="C32" s="27">
        <f t="shared" ref="C32:I32" si="7">C33+C34+C35</f>
        <v>39</v>
      </c>
      <c r="D32" s="27">
        <f t="shared" si="7"/>
        <v>1053</v>
      </c>
      <c r="E32" s="27">
        <f t="shared" si="7"/>
        <v>450</v>
      </c>
      <c r="F32" s="27">
        <f t="shared" si="7"/>
        <v>48</v>
      </c>
      <c r="G32" s="3">
        <f t="shared" si="7"/>
        <v>12583</v>
      </c>
      <c r="H32" s="3">
        <f t="shared" si="7"/>
        <v>457</v>
      </c>
      <c r="I32" s="3">
        <f t="shared" si="7"/>
        <v>12066</v>
      </c>
      <c r="J32" s="12"/>
      <c r="K32" s="62"/>
      <c r="M32" s="49"/>
    </row>
    <row r="33" spans="1:20" s="21" customFormat="1" ht="15.75">
      <c r="A33" s="63">
        <v>1</v>
      </c>
      <c r="B33" s="64" t="s">
        <v>2</v>
      </c>
      <c r="C33" s="65">
        <v>14</v>
      </c>
      <c r="D33" s="65">
        <v>389</v>
      </c>
      <c r="E33" s="65">
        <f>K33*30</f>
        <v>180</v>
      </c>
      <c r="F33" s="65">
        <v>14</v>
      </c>
      <c r="G33" s="8">
        <v>5079</v>
      </c>
      <c r="H33" s="8">
        <f>'[4]01'!E34+'[4]02'!E34+'[4]03'!E34+'[4]04'!E34+'[4]05'!E34+'[4]06'!E34+'[4]07'!E34+'[4]08'!E34+'[4]09'!E34+'[4]10'!E34+'[4]11'!E34+'[4]12'!E34+'[4]13'!E34+'[4]14'!E34+'[4]15'!E34+'[4]16'!E34+'[4]17'!E34+'[4]18'!E34+'[4]19'!E34+'[4]20'!E34+'[4]21'!E34+'[4]22'!E34+'[4]23'!E34+'[4]24'!E34+'[4]25'!E34+'[4]26'!E34+'[4]27'!E34+'[4]28'!E34+'[4]29'!E34+'[4]30'!E34+'[4]31'!E34</f>
        <v>182</v>
      </c>
      <c r="I33" s="8">
        <f>'[4]01'!H34+'[4]02'!H34+'[4]03'!H34+'[4]04'!H34+'[4]05'!H34+'[4]06'!H34+'[4]07'!H34+'[4]08'!H34+'[4]09'!H34+'[4]10'!H34+'[4]11'!H34+'[4]12'!H34+'[4]13'!H34+'[4]14'!H34+'[4]15'!H34+'[4]16'!H34+'[4]17'!H34+'[4]18'!H34+'[4]19'!H34+'[4]20'!H34+'[4]21'!H34+'[4]22'!H34+'[4]23'!H34+'[4]24'!H34+'[4]25'!H34+'[4]26'!H34+'[4]27'!H34+'[4]28'!H34+'[4]29'!H34+'[4]30'!H34+'[4]31'!H34</f>
        <v>4874</v>
      </c>
      <c r="J33" s="9">
        <f t="shared" si="2"/>
        <v>101.11111111111111</v>
      </c>
      <c r="K33" s="66">
        <v>6</v>
      </c>
      <c r="M33" s="49"/>
      <c r="R33" s="21" t="s">
        <v>90</v>
      </c>
    </row>
    <row r="34" spans="1:20" s="21" customFormat="1" ht="15.75">
      <c r="A34" s="63">
        <v>2</v>
      </c>
      <c r="B34" s="64" t="s">
        <v>24</v>
      </c>
      <c r="C34" s="65">
        <v>23</v>
      </c>
      <c r="D34" s="65">
        <v>600</v>
      </c>
      <c r="E34" s="65">
        <f>K34*30</f>
        <v>210</v>
      </c>
      <c r="F34" s="65">
        <v>20</v>
      </c>
      <c r="G34" s="8">
        <v>5752</v>
      </c>
      <c r="H34" s="8">
        <f>'[4]01'!E35+'[4]02'!E35+'[4]03'!E35+'[4]04'!E35+'[4]05'!E35+'[4]06'!E35+'[4]07'!E35+'[4]08'!E35+'[4]09'!E35+'[4]10'!E35+'[4]11'!E35+'[4]12'!E35+'[4]13'!E35+'[4]14'!E35+'[4]15'!E35+'[4]16'!E35+'[4]17'!E35+'[4]18'!E35+'[4]19'!E35+'[4]20'!E35+'[4]21'!E35+'[4]22'!E35+'[4]23'!E35+'[4]24'!E35+'[4]25'!E35+'[4]26'!E35+'[4]27'!E35+'[4]28'!E35+'[4]29'!E35+'[4]30'!E35+'[4]31'!E35</f>
        <v>221</v>
      </c>
      <c r="I34" s="8">
        <f>'[4]01'!H35+'[4]02'!H35+'[4]03'!H35+'[4]04'!H35+'[4]05'!H35+'[4]06'!H35+'[4]07'!H35+'[4]08'!H35+'[4]09'!H35+'[4]10'!H35+'[4]11'!H35+'[4]12'!H35+'[4]13'!H35+'[4]14'!H35+'[4]15'!H35+'[4]16'!H35+'[4]17'!H35+'[4]18'!H35+'[4]19'!H35+'[4]20'!H35+'[4]21'!H35+'[4]22'!H35+'[4]23'!H35+'[4]24'!H35+'[4]25'!H35+'[4]26'!H35+'[4]27'!H35+'[4]28'!H35+'[4]29'!H35+'[4]30'!H35+'[4]31'!H35</f>
        <v>5525</v>
      </c>
      <c r="J34" s="9">
        <f t="shared" si="2"/>
        <v>105.23809523809523</v>
      </c>
      <c r="K34" s="66">
        <v>7</v>
      </c>
      <c r="M34" s="49"/>
      <c r="P34" s="49"/>
    </row>
    <row r="35" spans="1:20" s="21" customFormat="1" ht="15.75">
      <c r="A35" s="63">
        <v>3</v>
      </c>
      <c r="B35" s="64" t="s">
        <v>25</v>
      </c>
      <c r="C35" s="65">
        <v>2</v>
      </c>
      <c r="D35" s="65">
        <v>64</v>
      </c>
      <c r="E35" s="65">
        <f>K35*30</f>
        <v>60</v>
      </c>
      <c r="F35" s="65">
        <v>14</v>
      </c>
      <c r="G35" s="8">
        <v>1752</v>
      </c>
      <c r="H35" s="8">
        <f>'[4]01'!E36+'[4]02'!E36+'[4]03'!E36+'[4]04'!E36+'[4]05'!E36+'[4]06'!E36+'[4]07'!E36+'[4]08'!E36+'[4]09'!E36+'[4]10'!E36+'[4]11'!E36+'[4]12'!E36+'[4]13'!E36+'[4]14'!E36+'[4]15'!E36+'[4]16'!E36+'[4]17'!E36+'[4]18'!E36+'[4]19'!E36+'[4]20'!E36+'[4]21'!E36+'[4]22'!E36+'[4]23'!E36+'[4]24'!E36+'[4]25'!E36+'[4]26'!E36+'[4]27'!E36+'[4]28'!E36+'[4]29'!E36+'[4]30'!E36+'[4]31'!E36</f>
        <v>54</v>
      </c>
      <c r="I35" s="8">
        <f>'[4]01'!H36+'[4]02'!H36+'[4]03'!H36+'[4]04'!H36+'[4]05'!H36+'[4]06'!H36+'[4]07'!H36+'[4]08'!H36+'[4]09'!H36+'[4]10'!H36+'[4]11'!H36+'[4]12'!H36+'[4]13'!H36+'[4]14'!H36+'[4]15'!H36+'[4]16'!H36+'[4]17'!H36+'[4]18'!H36+'[4]19'!H36+'[4]20'!H36+'[4]21'!H36+'[4]22'!H36+'[4]23'!H36+'[4]24'!H36+'[4]25'!H36+'[4]26'!H36+'[4]27'!H36+'[4]28'!H36+'[4]29'!H36+'[4]30'!H36+'[4]31'!H36</f>
        <v>1667</v>
      </c>
      <c r="J35" s="9">
        <f t="shared" si="2"/>
        <v>90</v>
      </c>
      <c r="K35" s="66">
        <v>2</v>
      </c>
      <c r="M35" s="49"/>
    </row>
    <row r="36" spans="1:20" s="21" customFormat="1" ht="15.75">
      <c r="A36" s="61" t="s">
        <v>26</v>
      </c>
      <c r="B36" s="67" t="s">
        <v>27</v>
      </c>
      <c r="C36" s="27">
        <f t="shared" ref="C36:I36" si="8">C37</f>
        <v>12</v>
      </c>
      <c r="D36" s="27">
        <f t="shared" si="8"/>
        <v>192</v>
      </c>
      <c r="E36" s="27">
        <f t="shared" si="8"/>
        <v>450</v>
      </c>
      <c r="F36" s="27">
        <f t="shared" si="8"/>
        <v>5</v>
      </c>
      <c r="G36" s="27">
        <f t="shared" si="8"/>
        <v>10421</v>
      </c>
      <c r="H36" s="27">
        <f t="shared" si="8"/>
        <v>605</v>
      </c>
      <c r="I36" s="3">
        <f t="shared" si="8"/>
        <v>9816</v>
      </c>
      <c r="J36" s="12"/>
      <c r="K36" s="62"/>
      <c r="M36" s="49"/>
      <c r="T36" s="21" t="s">
        <v>90</v>
      </c>
    </row>
    <row r="37" spans="1:20" s="21" customFormat="1" ht="15.75">
      <c r="A37" s="63">
        <v>1</v>
      </c>
      <c r="B37" s="64" t="s">
        <v>28</v>
      </c>
      <c r="C37" s="65">
        <v>12</v>
      </c>
      <c r="D37" s="65">
        <f>16*12</f>
        <v>192</v>
      </c>
      <c r="E37" s="65">
        <f>K37*30</f>
        <v>450</v>
      </c>
      <c r="F37" s="65">
        <v>5</v>
      </c>
      <c r="G37" s="8">
        <f>'[4]01'!I38+'[4]02'!I38+'[4]03'!I38+'[4]04'!I38+'[4]05'!I38+'[4]06'!I38+'[4]07'!I38+'[4]08'!I38+'[4]09'!I38+'[4]10'!I38+'[4]11'!I38+'[4]12'!I38+'[4]13'!I38+'[4]14'!I38+'[4]15'!I38+'[4]16'!I38+'[4]17'!I38+'[4]18'!I38+'[4]19'!I38+'[4]20'!I38+'[4]21'!I38+'[4]22'!I38+'[4]23'!I38+'[4]24'!I38+'[4]25'!I38+'[4]26'!I38+'[4]27'!I38+'[4]28'!I38+'[4]29'!I38+'[4]30'!I38+'[4]31'!I38</f>
        <v>10421</v>
      </c>
      <c r="H37" s="8">
        <f>'[4]01'!E38+'[4]02'!E38+'[4]03'!E38+'[4]04'!E38+'[4]05'!E38+'[4]06'!E38+'[4]07'!E38+'[4]08'!E38+'[4]09'!E38+'[4]10'!E38+'[4]11'!E38+'[4]12'!E38+'[4]13'!E38+'[4]14'!E38+'[4]15'!E38+'[4]16'!E38+'[4]17'!E38+'[4]18'!E38+'[4]19'!E38+'[4]20'!E38+'[4]21'!E38+'[4]22'!E38+'[4]23'!E38+'[4]24'!E38+'[4]25'!E38+'[4]26'!E38+'[4]27'!E38+'[4]28'!E38+'[4]29'!E38+'[4]30'!E38+'[4]31'!E38</f>
        <v>605</v>
      </c>
      <c r="I37" s="8">
        <f>'[4]01'!H38+'[4]02'!H38+'[4]03'!H38+'[4]04'!H38+'[4]05'!H38+'[4]06'!H38+'[4]07'!H38+'[4]08'!H38+'[4]09'!H38+'[4]10'!H38+'[4]11'!H38+'[4]12'!H38+'[4]13'!H38+'[4]14'!H38+'[4]15'!H38+'[4]16'!H38+'[4]17'!H38+'[4]18'!H38+'[4]19'!H38+'[4]20'!H38+'[4]21'!H38+'[4]22'!H38+'[4]23'!H38+'[4]24'!H38+'[4]25'!H38+'[4]26'!H38+'[4]27'!H38+'[4]28'!H38+'[4]29'!H38+'[4]30'!H38+'[4]31'!H38</f>
        <v>9816</v>
      </c>
      <c r="J37" s="9">
        <f t="shared" si="2"/>
        <v>134.44444444444446</v>
      </c>
      <c r="K37" s="66">
        <v>15</v>
      </c>
      <c r="M37" s="49"/>
    </row>
    <row r="38" spans="1:20" s="21" customFormat="1" ht="15.75">
      <c r="A38" s="61" t="s">
        <v>29</v>
      </c>
      <c r="B38" s="67" t="s">
        <v>30</v>
      </c>
      <c r="C38" s="27">
        <f>C40</f>
        <v>6</v>
      </c>
      <c r="D38" s="27">
        <f>D40</f>
        <v>109</v>
      </c>
      <c r="E38" s="27">
        <f>E40</f>
        <v>120</v>
      </c>
      <c r="F38" s="27">
        <f>F40</f>
        <v>6</v>
      </c>
      <c r="G38" s="3">
        <f>G39+G40</f>
        <v>2833</v>
      </c>
      <c r="H38" s="3">
        <f>H39+H40</f>
        <v>160</v>
      </c>
      <c r="I38" s="3">
        <f>I39+I40</f>
        <v>2673</v>
      </c>
      <c r="J38" s="12"/>
      <c r="K38" s="62"/>
      <c r="M38" s="49"/>
    </row>
    <row r="39" spans="1:20" s="21" customFormat="1" ht="15.75">
      <c r="A39" s="68">
        <v>1</v>
      </c>
      <c r="B39" s="69" t="s">
        <v>31</v>
      </c>
      <c r="C39" s="70">
        <v>3</v>
      </c>
      <c r="D39" s="70">
        <v>61</v>
      </c>
      <c r="E39" s="65">
        <f>K39*30</f>
        <v>30</v>
      </c>
      <c r="F39" s="70">
        <v>3</v>
      </c>
      <c r="G39" s="8">
        <f>'[4]01'!I50+'[4]02'!I50+'[4]03'!I50+'[4]04'!I50+'[4]05'!I50+'[4]06'!I50+'[4]07'!I50+'[4]08'!I50+'[4]09'!I50+'[4]10'!I50+'[4]11'!I50+'[4]12'!I50+'[4]13'!I50+'[4]14'!I50+'[4]15'!I50+'[4]16'!I50+'[4]17'!I50+'[4]18'!I50+'[4]19'!I50+'[4]20'!I50+'[4]21'!I50+'[4]22'!I50+'[4]23'!I50+'[4]24'!I50+'[4]25'!I50+'[4]26'!I50+'[4]27'!I50+'[4]28'!I50+'[4]29'!I50+'[4]30'!I50+'[4]31'!I50</f>
        <v>658</v>
      </c>
      <c r="H39" s="8">
        <f>'[4]01'!E50+'[4]02'!E50+'[4]03'!E50+'[4]04'!E50+'[4]05'!E50+'[4]06'!E50+'[4]07'!E50+'[4]08'!E50+'[4]09'!E50+'[4]10'!E50+'[4]11'!E50+'[4]12'!E50+'[4]13'!E50+'[4]14'!E50+'[4]15'!E50+'[4]16'!E50+'[4]17'!E50+'[4]18'!E50+'[4]19'!E50+'[4]20'!E50+'[4]21'!E50+'[4]22'!E50+'[4]23'!E50+'[4]24'!E50+'[4]25'!E50+'[4]26'!E50+'[4]27'!E50+'[4]28'!E50+'[4]29'!E50+'[4]30'!E50+'[4]31'!E50</f>
        <v>33</v>
      </c>
      <c r="I39" s="8">
        <f>'[4]01'!H50+'[4]02'!H50+'[4]03'!H50+'[4]04'!H50+'[4]05'!H50+'[4]06'!H50+'[4]07'!H50+'[4]08'!H50+'[4]09'!H50+'[4]10'!H50+'[4]11'!H50+'[4]12'!H50+'[4]13'!H50+'[4]14'!H50+'[4]15'!H50+'[4]16'!H50+'[4]17'!H50+'[4]18'!H50+'[4]19'!H50+'[4]20'!H50+'[4]21'!H50+'[4]22'!H50+'[4]23'!H50+'[4]24'!H50+'[4]25'!H50+'[4]26'!H50+'[4]27'!H50+'[4]28'!H50+'[4]29'!H50+'[4]30'!H50+'[4]31'!H50</f>
        <v>625</v>
      </c>
      <c r="J39" s="18">
        <f t="shared" si="2"/>
        <v>110</v>
      </c>
      <c r="K39" s="71">
        <v>1</v>
      </c>
      <c r="M39" s="49"/>
    </row>
    <row r="40" spans="1:20" s="50" customFormat="1" ht="15.75">
      <c r="A40" s="68">
        <v>2</v>
      </c>
      <c r="B40" s="69" t="s">
        <v>32</v>
      </c>
      <c r="C40" s="70">
        <v>6</v>
      </c>
      <c r="D40" s="70">
        <v>109</v>
      </c>
      <c r="E40" s="65">
        <f>K40*30</f>
        <v>120</v>
      </c>
      <c r="F40" s="70">
        <v>6</v>
      </c>
      <c r="G40" s="8">
        <f>'[4]01'!I51+'[4]02'!I51+'[4]03'!I51+'[4]04'!I51+'[4]05'!I51+'[4]06'!I51+'[4]07'!I51+'[4]08'!I51+'[4]09'!I51+'[4]10'!I51+'[4]11'!I51+'[4]12'!I51+'[4]13'!I51+'[4]14'!I51+'[4]15'!I51+'[4]16'!I51+'[4]17'!I51+'[4]18'!I51+'[4]19'!I51+'[4]20'!I51+'[4]21'!I51+'[4]22'!I51+'[4]23'!I51+'[4]24'!I51+'[4]25'!I51+'[4]26'!I51+'[4]27'!I51+'[4]28'!I51+'[4]29'!I51+'[4]30'!I51+'[4]31'!I51</f>
        <v>2175</v>
      </c>
      <c r="H40" s="8">
        <f>'[4]01'!E51+'[4]02'!E51+'[4]03'!E51+'[4]04'!E51+'[4]05'!E51+'[4]06'!E51+'[4]07'!E51+'[4]08'!E51+'[4]09'!E51+'[4]10'!E51+'[4]11'!E51+'[4]12'!E51+'[4]13'!E51+'[4]14'!E51+'[4]15'!E51+'[4]16'!E51+'[4]17'!E51+'[4]18'!E51+'[4]19'!E51+'[4]20'!E51+'[4]21'!E51+'[4]22'!E51+'[4]23'!E51+'[4]24'!E51+'[4]25'!E51+'[4]26'!E51+'[4]27'!E51+'[4]28'!E51+'[4]29'!E51+'[4]30'!E51+'[4]31'!E51</f>
        <v>127</v>
      </c>
      <c r="I40" s="8">
        <f>'[4]01'!H51+'[4]02'!H51+'[4]03'!H51+'[4]04'!H51+'[4]05'!H51+'[4]06'!H51+'[4]07'!H51+'[4]08'!H51+'[4]09'!H51+'[4]10'!H51+'[4]11'!H51+'[4]12'!H51+'[4]13'!H51+'[4]14'!H51+'[4]15'!H51+'[4]16'!H51+'[4]17'!H51+'[4]18'!H51+'[4]19'!H51+'[4]20'!H51+'[4]21'!H51+'[4]22'!H51+'[4]23'!H51+'[4]24'!H51+'[4]25'!H51+'[4]26'!H51+'[4]27'!H51+'[4]28'!H51+'[4]29'!H51+'[4]30'!H51+'[4]31'!H51</f>
        <v>2048</v>
      </c>
      <c r="J40" s="18">
        <f t="shared" si="2"/>
        <v>105.83333333333334</v>
      </c>
      <c r="K40" s="71">
        <v>4</v>
      </c>
      <c r="L40" s="21"/>
      <c r="M40" s="49"/>
    </row>
    <row r="41" spans="1:20" s="21" customFormat="1" ht="15.75">
      <c r="A41" s="61" t="s">
        <v>43</v>
      </c>
      <c r="B41" s="67" t="s">
        <v>44</v>
      </c>
      <c r="C41" s="27">
        <f t="shared" ref="C41:I41" si="9">C42</f>
        <v>4</v>
      </c>
      <c r="D41" s="27">
        <f t="shared" si="9"/>
        <v>116</v>
      </c>
      <c r="E41" s="27">
        <f t="shared" si="9"/>
        <v>30</v>
      </c>
      <c r="F41" s="27">
        <f t="shared" si="9"/>
        <v>4</v>
      </c>
      <c r="G41" s="3">
        <f t="shared" si="9"/>
        <v>899</v>
      </c>
      <c r="H41" s="3">
        <f t="shared" si="9"/>
        <v>31</v>
      </c>
      <c r="I41" s="3">
        <f t="shared" si="9"/>
        <v>868</v>
      </c>
      <c r="J41" s="12"/>
      <c r="K41" s="62"/>
      <c r="M41" s="49"/>
      <c r="S41" s="21" t="s">
        <v>90</v>
      </c>
    </row>
    <row r="42" spans="1:20" s="21" customFormat="1" ht="15.75">
      <c r="A42" s="63">
        <v>1</v>
      </c>
      <c r="B42" s="64" t="s">
        <v>45</v>
      </c>
      <c r="C42" s="65">
        <v>4</v>
      </c>
      <c r="D42" s="65">
        <f>29*4</f>
        <v>116</v>
      </c>
      <c r="E42" s="65">
        <f>K42*30</f>
        <v>30</v>
      </c>
      <c r="F42" s="65">
        <v>4</v>
      </c>
      <c r="G42" s="8">
        <f>'[4]01'!I48+'[4]02'!I48+'[4]03'!I48+'[4]04'!I48+'[4]05'!I48+'[4]06'!I48+'[4]07'!I48+'[4]08'!I48+'[4]09'!I48+'[4]10'!I48+'[4]11'!I48+'[4]12'!I48+'[4]13'!I48+'[4]14'!I48+'[4]15'!I48+'[4]16'!I48+'[4]17'!I48+'[4]18'!I48+'[4]19'!I48+'[4]20'!I48+'[4]21'!I48+'[4]22'!I48+'[4]23'!I48+'[4]24'!I48+'[4]25'!I48+'[4]26'!I48+'[4]27'!I48+'[4]28'!I48+'[4]29'!I48+'[4]30'!I48+'[4]31'!I48</f>
        <v>899</v>
      </c>
      <c r="H42" s="8">
        <f>'[4]01'!E48+'[4]02'!E48+'[4]03'!E48+'[4]04'!E48+'[4]05'!E48+'[4]06'!E48+'[4]07'!E48+'[4]08'!E48+'[4]09'!E48+'[4]10'!E48+'[4]11'!E48+'[4]12'!E48+'[4]13'!E48+'[4]14'!E48+'[4]15'!E48+'[4]16'!E48+'[4]17'!E48+'[4]18'!E48+'[4]19'!E48+'[4]20'!E48+'[4]21'!E48+'[4]22'!E48+'[4]23'!E48+'[4]24'!E48+'[4]25'!E48+'[4]26'!E48+'[4]27'!E48+'[4]28'!E48+'[4]29'!E48+'[4]30'!E48+'[4]31'!E48</f>
        <v>31</v>
      </c>
      <c r="I42" s="8">
        <f>'[4]01'!H48+'[4]02'!H48+'[4]03'!H48+'[4]04'!H48+'[4]05'!H48+'[4]06'!H48+'[4]07'!H48+'[4]08'!H48+'[4]09'!H48+'[4]10'!H48+'[4]11'!H48+'[4]12'!H48+'[4]13'!H48+'[4]14'!H48+'[4]15'!H48+'[4]16'!H48+'[4]17'!H48+'[4]18'!H48+'[4]19'!H48+'[4]20'!H48+'[4]21'!H48+'[4]22'!H48+'[4]23'!H48+'[4]24'!H48+'[4]25'!H48+'[4]26'!H48+'[4]27'!H48+'[4]28'!H48+'[4]29'!H48+'[4]30'!H48+'[4]31'!H48</f>
        <v>868</v>
      </c>
      <c r="J42" s="9">
        <f t="shared" si="2"/>
        <v>103.33333333333334</v>
      </c>
      <c r="K42" s="66">
        <v>1</v>
      </c>
      <c r="M42" s="49"/>
    </row>
    <row r="43" spans="1:20" s="21" customFormat="1" ht="15.75">
      <c r="A43" s="61" t="s">
        <v>46</v>
      </c>
      <c r="B43" s="67" t="s">
        <v>47</v>
      </c>
      <c r="C43" s="27">
        <f t="shared" ref="C43:I43" si="10">C44+C45+C46+C47</f>
        <v>13</v>
      </c>
      <c r="D43" s="27">
        <f t="shared" si="10"/>
        <v>571</v>
      </c>
      <c r="E43" s="27">
        <f t="shared" si="10"/>
        <v>87</v>
      </c>
      <c r="F43" s="27">
        <f t="shared" si="10"/>
        <v>11</v>
      </c>
      <c r="G43" s="3">
        <f t="shared" si="10"/>
        <v>3516</v>
      </c>
      <c r="H43" s="3">
        <f t="shared" si="10"/>
        <v>82</v>
      </c>
      <c r="I43" s="3">
        <f t="shared" si="10"/>
        <v>3352</v>
      </c>
      <c r="J43" s="12"/>
      <c r="K43" s="62"/>
      <c r="M43" s="49"/>
    </row>
    <row r="44" spans="1:20" s="21" customFormat="1" ht="15.75">
      <c r="A44" s="63">
        <v>1</v>
      </c>
      <c r="B44" s="64" t="s">
        <v>48</v>
      </c>
      <c r="C44" s="65">
        <v>9</v>
      </c>
      <c r="D44" s="65">
        <v>398</v>
      </c>
      <c r="E44" s="65">
        <v>54</v>
      </c>
      <c r="F44" s="65">
        <v>8</v>
      </c>
      <c r="G44" s="17">
        <f>'[4]01'!I40+'[4]01'!I45+'[4]02'!I40+'[4]02'!I45+'[4]03'!I40+'[4]03'!I45+'[4]04'!I40+'[4]04'!I45+'[4]05'!I40+'[4]05'!I45+'[4]06'!I40+'[4]06'!I45+'[4]07'!I40+'[4]07'!I45+'[4]08'!I40+'[4]08'!I45+'[4]09'!I40+'[4]09'!I45+'[4]10'!I40+'[4]10'!I45+'[4]11'!I40+'[4]11'!I45+'[4]12'!I40+'[4]12'!I45+'[4]13'!I40+'[4]13'!I45+'[4]14'!I40+'[4]14'!I45+'[4]15'!I40+'[4]15'!I45+'[4]16'!I40+'[4]16'!I45+'[4]17'!I40+'[4]17'!I45+'[4]18'!I40+'[4]18'!I45+'[4]19'!I40+'[4]19'!I45+'[4]20'!I40+'[4]20'!I45+'[4]21'!I40+'[4]21'!I45+'[4]22'!I40+'[4]22'!I45+'[4]23'!I40+'[4]23'!I45+'[4]24'!I40+'[4]24'!I45+'[4]25'!I40+'[4]25'!I45+'[4]26'!I40+'[4]26'!I45+'[4]27'!I40+'[4]27'!I45+'[4]28'!I40+'[4]28'!I45+'[4]29'!I40+'[4]29'!I45+'[4]30'!I40+'[4]30'!I45+'[4]31'!I40+'[4]31'!I45</f>
        <v>2004</v>
      </c>
      <c r="H44" s="17">
        <f>'[4]01'!E40+'[4]01'!E45+'[4]02'!E40+'[4]02'!E45+'[4]03'!E40+'[4]03'!E45+'[4]04'!E40+'[4]04'!E45+'[4]05'!E40+'[4]05'!E45+'[4]06'!E40+'[4]06'!E45+'[4]07'!E40+'[4]07'!E45+'[4]08'!E40+'[4]08'!E45+'[4]09'!E40+'[4]09'!E45+'[4]10'!E40+'[4]10'!E45+'[4]11'!E40+'[4]11'!E45+'[4]12'!E40+'[4]12'!E45+'[4]13'!E40+'[4]13'!E45+'[4]14'!E40+'[4]14'!E45+'[4]15'!E40+'[4]15'!E45+'[4]16'!E40+'[4]16'!E45+'[4]17'!E40+'[4]17'!E45+'[4]18'!E40+'[4]18'!E45+'[4]19'!E40+'[4]19'!E45+'[4]20'!E40+'[4]20'!E45+'[4]21'!E40+'[4]21'!E45+'[4]22'!E40+'[4]22'!E45+'[4]23'!E40+'[4]23'!E45+'[4]24'!E40+'[4]24'!E45+'[4]25'!E40+'[4]25'!E45+'[4]26'!E40+'[4]26'!E45+'[4]27'!E40+'[4]27'!E45+'[4]28'!E40+'[4]28'!E45+'[4]29'!E40+'[4]29'!E45+'[4]30'!E40+'[4]30'!E45+'[4]31'!E40+'[4]31'!E45</f>
        <v>46</v>
      </c>
      <c r="I44" s="17">
        <f>'[4]01'!H40+'[4]02'!H40+'[4]03'!H40+'[4]04'!H40+'[4]05'!H40+'[4]06'!H40+'[4]07'!H40+'[4]08'!H40+'[4]09'!H40+'[4]10'!H40+'[4]11'!H40+'[4]12'!H40+'[4]13'!H40+'[4]14'!H40+'[4]15'!H40+'[4]16'!H40+'[4]17'!H40+'[4]18'!H40+'[4]19'!H40+'[4]20'!H40+'[4]21'!H40+'[4]22'!H40+'[4]23'!H40+'[4]24'!H40+'[4]25'!H40+'[4]26'!H40+'[4]27'!H40+'[4]28'!H40+'[4]29'!H40+'[4]30'!H40+'[4]31'!H40+'[4]01'!H45+'[4]02'!H45+'[4]03'!H45+'[4]04'!H45+'[4]05'!H45+'[4]06'!H45+'[4]07'!H45+'[4]08'!H45+'[4]09'!H45+'[4]10'!H45+'[4]11'!H45+'[4]12'!H45+'[4]13'!H45+'[4]14'!H45+'[4]15'!H45+'[4]16'!H45+'[4]17'!H45+'[4]18'!H45+'[4]19'!H45+'[4]20'!H45+'[4]21'!H45+'[4]22'!H45+'[4]23'!H45+'[4]24'!H45+'[4]25'!H45+'[4]26'!H45+'[4]27'!H45+'[4]28'!H45+'[4]29'!H45+'[4]30'!H45+'[4]31'!H45</f>
        <v>1912</v>
      </c>
      <c r="J44" s="9">
        <f t="shared" si="2"/>
        <v>85.185185185185176</v>
      </c>
      <c r="K44" s="66">
        <v>2</v>
      </c>
      <c r="M44" s="49"/>
      <c r="O44" s="49"/>
    </row>
    <row r="45" spans="1:20" s="21" customFormat="1" ht="15.75">
      <c r="A45" s="63">
        <v>2</v>
      </c>
      <c r="B45" s="72" t="s">
        <v>49</v>
      </c>
      <c r="C45" s="65">
        <v>1</v>
      </c>
      <c r="D45" s="65">
        <v>42</v>
      </c>
      <c r="E45" s="65">
        <v>4</v>
      </c>
      <c r="F45" s="65">
        <v>1</v>
      </c>
      <c r="G45" s="17">
        <f>'[4]01'!I41+'[4]02'!I41+'[4]03'!I41+'[4]04'!I41+'[4]05'!I41+'[4]06'!I41+'[4]07'!I41+'[4]08'!I41+'[4]09'!I41+'[4]10'!I41+'[4]11'!I41+'[4]12'!I41+'[4]13'!I41+'[4]14'!I41+'[4]15'!I41+'[4]16'!I41+'[4]17'!I41+'[4]18'!I41+'[4]19'!I41+'[4]20'!I41+'[4]21'!I41+'[4]22'!I41+'[4]23'!I41+'[4]24'!I41+'[4]25'!I41+'[4]26'!I41+'[4]27'!I41+'[4]28'!I41+'[4]29'!I41+'[4]30'!I41+'[4]31'!I41</f>
        <v>252</v>
      </c>
      <c r="H45" s="17">
        <f>'[4]01'!E41+'[4]02'!E41+'[4]03'!E41+'[4]04'!E41+'[4]05'!E41+'[4]06'!E41+'[4]07'!E41+'[4]08'!E41+'[4]09'!E41+'[4]10'!E41+'[4]11'!E41+'[4]12'!E41+'[4]13'!E41+'[4]14'!E41+'[4]15'!E41+'[4]16'!E41+'[4]17'!E41+'[4]18'!E41+'[4]19'!E41+'[4]20'!E41+'[4]21'!E41+'[4]22'!E41+'[4]23'!E41+'[4]24'!E41+'[4]25'!E41+'[4]26'!E41+'[4]27'!E41+'[4]28'!E41+'[4]29'!E41+'[4]30'!E41+'[4]31'!E41</f>
        <v>6</v>
      </c>
      <c r="I45" s="17">
        <f>'[4]01'!H41+'[4]02'!H41+'[4]03'!H41+'[4]04'!H41+'[4]05'!H41+'[4]06'!H41+'[4]07'!H41+'[4]08'!H41+'[4]09'!H41+'[4]10'!H41+'[4]11'!H41+'[4]12'!H41+'[4]13'!H41+'[4]14'!H41+'[4]15'!H41+'[4]16'!H41+'[4]17'!H41+'[4]18'!H41+'[4]19'!H41+'[4]20'!H41+'[4]21'!H41+'[4]22'!H41+'[4]23'!H41+'[4]24'!H41+'[4]25'!H41+'[4]26'!H41+'[4]27'!H41+'[4]28'!H41+'[4]29'!H41+'[4]30'!H41+'[4]31'!H41</f>
        <v>240</v>
      </c>
      <c r="J45" s="9">
        <f t="shared" si="2"/>
        <v>150</v>
      </c>
      <c r="K45" s="73">
        <f>E45/31</f>
        <v>0.12903225806451613</v>
      </c>
      <c r="M45" s="49"/>
      <c r="O45" s="49"/>
    </row>
    <row r="46" spans="1:20" s="21" customFormat="1" ht="15.75">
      <c r="A46" s="63">
        <v>3</v>
      </c>
      <c r="B46" s="64" t="s">
        <v>50</v>
      </c>
      <c r="C46" s="65">
        <v>2</v>
      </c>
      <c r="D46" s="65">
        <v>84</v>
      </c>
      <c r="E46" s="65">
        <v>24</v>
      </c>
      <c r="F46" s="65">
        <v>1</v>
      </c>
      <c r="G46" s="17">
        <f>'[4]01'!I42+'[4]01'!I46+'[4]02'!I42+'[4]02'!I46+'[4]03'!I42+'[4]03'!I46+'[4]04'!I42+'[4]04'!I46+'[4]05'!I42+'[4]05'!I46+'[4]06'!I42+'[4]06'!I46+'[4]07'!I42+'[4]07'!I46+'[4]08'!I42+'[4]08'!I46+'[4]09'!I42+'[4]09'!I46+'[4]10'!I42+'[4]10'!I46+'[4]11'!I42+'[4]11'!I46+'[4]12'!I42+'[4]12'!I46+'[4]13'!I42+'[4]13'!I46+'[4]14'!I42+'[4]14'!I46+'[4]15'!I42+'[4]15'!I46+'[4]16'!I42+'[4]16'!I46+'[4]17'!I42+'[4]17'!I46+'[4]18'!I42+'[4]18'!I46+'[4]19'!I42+'[4]19'!I46+'[4]20'!I42+'[4]20'!I46+'[4]21'!I42+'[4]21'!I46+'[4]22'!I42+'[4]22'!I46+'[4]23'!I42+'[4]23'!I46+'[4]24'!I42+'[4]24'!I46+'[4]25'!I42+'[4]25'!I46+'[4]26'!I42+'[4]26'!I46+'[4]27'!I42+'[4]27'!I46+'[4]28'!I42+'[4]28'!I46+'[4]29'!I42+'[4]29'!I46+'[4]30'!I42+'[4]30'!I46+'[4]31'!I42+'[4]31'!I46</f>
        <v>1260</v>
      </c>
      <c r="H46" s="17">
        <f>'[4]01'!E42+'[4]01'!E46+'[4]02'!E42+'[4]02'!E46+'[4]03'!E42+'[4]03'!E46+'[4]04'!E42+'[4]04'!E46+'[4]05'!E42+'[4]05'!E46+'[4]06'!E42+'[4]06'!E46+'[4]07'!E42+'[4]07'!E46+'[4]08'!E42+'[4]08'!E46+'[4]09'!E42+'[4]09'!E46+'[4]10'!E42+'[4]10'!E46+'[4]11'!E42+'[4]11'!E46+'[4]12'!E42+'[4]12'!E46+'[4]13'!E42+'[4]13'!E46+'[4]14'!E42+'[4]14'!E46+'[4]15'!E42+'[4]15'!E46+'[4]16'!E42+'[4]16'!E46+'[4]17'!E42+'[4]17'!E46+'[4]18'!E42+'[4]18'!E46+'[4]19'!E42+'[4]19'!E46+'[4]20'!E42+'[4]20'!E46+'[4]21'!E42+'[4]21'!E46+'[4]22'!E42+'[4]22'!E46+'[4]23'!E42+'[4]23'!E46+'[4]24'!E42+'[4]24'!E46+'[4]25'!E42+'[4]25'!E46+'[4]26'!E42+'[4]26'!E46+'[4]27'!E42+'[4]27'!E46+'[4]28'!E42+'[4]28'!E46+'[4]29'!E42+'[4]29'!E46+'[4]30'!E42+'[4]30'!E46+'[4]31'!E42+'[4]31'!E46</f>
        <v>30</v>
      </c>
      <c r="I46" s="17">
        <f>'[4]01'!H42+'[4]01'!H46+'[4]02'!H42+'[4]02'!H46+'[4]03'!H42+'[4]03'!H46+'[4]04'!H42+'[4]04'!H46+'[4]05'!H42+'[4]05'!H46+'[4]06'!H42+'[4]06'!H46+'[4]07'!H42+'[4]07'!H46+'[4]08'!H42+'[4]08'!H46+'[4]09'!H42+'[4]09'!H46+'[4]10'!H42+'[4]10'!H46+'[4]11'!H42+'[4]11'!H46+'[4]12'!H42+'[4]12'!H46+'[4]13'!H42+'[4]13'!H46+'[4]14'!H42+'[4]14'!H46+'[4]15'!H42+'[4]15'!H46+'[4]16'!H42+'[4]16'!H46+'[4]17'!H42+'[4]17'!H46+'[4]18'!H42+'[4]18'!H46+'[4]19'!H42+'[4]19'!H46+'[4]20'!H42+'[4]20'!H46+'[4]21'!H42+'[4]21'!H46+'[4]22'!H42+'[4]22'!H46+'[4]23'!H42+'[4]23'!H46+'[4]24'!H42+'[4]24'!H46+'[4]25'!H42+'[4]25'!H46+'[4]26'!H42+'[4]26'!H46+'[4]27'!H42+'[4]27'!H46+'[4]28'!H42+'[4]28'!H46+'[4]29'!H42+'[4]29'!H46+'[4]30'!H42+'[4]30'!H46+'[4]31'!H42+'[4]31'!H46</f>
        <v>1200</v>
      </c>
      <c r="J46" s="9">
        <f t="shared" si="2"/>
        <v>125</v>
      </c>
      <c r="K46" s="66">
        <v>1</v>
      </c>
      <c r="M46" s="49"/>
      <c r="O46" s="49"/>
    </row>
    <row r="47" spans="1:20" s="21" customFormat="1" ht="15.75">
      <c r="A47" s="63">
        <v>4</v>
      </c>
      <c r="B47" s="64" t="s">
        <v>51</v>
      </c>
      <c r="C47" s="65">
        <v>1</v>
      </c>
      <c r="D47" s="65">
        <v>47</v>
      </c>
      <c r="E47" s="65">
        <v>5</v>
      </c>
      <c r="F47" s="65">
        <v>1</v>
      </c>
      <c r="G47" s="17">
        <f>'[4]01'!I43+'[4]02'!I43+'[4]03'!I43+'[4]04'!I43+'[4]05'!I43+'[4]06'!I43+'[4]07'!I43+'[4]08'!I43+'[4]09'!I43+'[4]10'!I43+'[4]11'!I43+'[4]12'!I43+'[4]13'!I43+'[4]14'!I43+'[4]15'!I43+'[4]16'!I43+'[4]17'!I43+'[4]18'!I43+'[4]19'!I43+'[4]20'!I43+'[4]21'!I43+'[4]22'!I43+'[4]23'!I43+'[4]24'!I43+'[4]25'!I43+'[4]26'!I43+'[4]27'!I43+'[4]28'!I43+'[4]29'!I43+'[4]30'!I43+'[4]31'!I43</f>
        <v>0</v>
      </c>
      <c r="H47" s="17">
        <f>'[4]01'!E43+'[4]02'!E43+'[4]03'!E43+'[4]04'!E43+'[4]05'!E43+'[4]06'!E43+'[4]07'!E43+'[4]08'!E43+'[4]09'!E43+'[4]10'!E43+'[4]11'!E43+'[4]12'!E43+'[4]13'!E43+'[4]14'!E43+'[4]15'!E43+'[4]16'!E43+'[4]17'!E43+'[4]18'!E43+'[4]19'!E43+'[4]20'!E43+'[4]21'!E43+'[4]22'!E43+'[4]23'!E43+'[4]24'!E43+'[4]25'!E43+'[4]26'!E43+'[4]27'!E43+'[4]28'!E43+'[4]29'!E43+'[4]30'!E43+'[4]31'!E43</f>
        <v>0</v>
      </c>
      <c r="I47" s="8">
        <f>'[4]01'!H43+'[4]02'!H43+'[4]03'!H43+'[4]04'!H43+'[4]05'!H43+'[4]06'!H43+'[4]07'!H43+'[4]08'!H43+'[4]09'!H43+'[4]10'!H43+'[4]11'!H43+'[4]12'!H43+'[4]13'!H43+'[4]14'!H43+'[4]15'!H43+'[4]16'!H43+'[4]17'!H43+'[4]18'!H43+'[4]19'!H43+'[4]20'!H43+'[4]21'!H43+'[4]22'!H43+'[4]23'!H43+'[4]24'!H43+'[4]25'!H43+'[4]26'!H43+'[4]27'!H43+'[4]28'!H43+'[4]29'!H43+'[4]30'!H43+'[4]31'!H43</f>
        <v>0</v>
      </c>
      <c r="J47" s="9">
        <f t="shared" si="2"/>
        <v>0</v>
      </c>
      <c r="K47" s="73">
        <f>E47/31</f>
        <v>0.16129032258064516</v>
      </c>
      <c r="M47" s="49"/>
      <c r="O47" s="49"/>
    </row>
    <row r="48" spans="1:20" s="21" customFormat="1" ht="15.75">
      <c r="A48" s="61" t="s">
        <v>52</v>
      </c>
      <c r="B48" s="67" t="s">
        <v>106</v>
      </c>
      <c r="C48" s="27">
        <f t="shared" ref="C48:I48" si="11">C49</f>
        <v>3</v>
      </c>
      <c r="D48" s="27">
        <f t="shared" si="11"/>
        <v>122</v>
      </c>
      <c r="E48" s="27">
        <f t="shared" si="11"/>
        <v>30</v>
      </c>
      <c r="F48" s="27">
        <f t="shared" si="11"/>
        <v>2</v>
      </c>
      <c r="G48" s="3">
        <f t="shared" si="11"/>
        <v>0</v>
      </c>
      <c r="H48" s="3">
        <f t="shared" si="11"/>
        <v>0</v>
      </c>
      <c r="I48" s="3">
        <f t="shared" si="11"/>
        <v>0</v>
      </c>
      <c r="J48" s="12"/>
      <c r="K48" s="62"/>
      <c r="M48" s="49"/>
    </row>
    <row r="49" spans="1:15" s="21" customFormat="1" ht="15.75">
      <c r="A49" s="63">
        <v>1</v>
      </c>
      <c r="B49" s="64" t="s">
        <v>107</v>
      </c>
      <c r="C49" s="65">
        <v>3</v>
      </c>
      <c r="D49" s="65">
        <v>122</v>
      </c>
      <c r="E49" s="65">
        <f>K49*30</f>
        <v>30</v>
      </c>
      <c r="F49" s="65">
        <v>2</v>
      </c>
      <c r="G49" s="8">
        <f>'[4]01'!I53+'[4]01'!I55+'[4]02'!I53+'[4]02'!I55+'[4]03'!I53+'[4]03'!I55+'[4]04'!I53+'[4]04'!I55+'[4]05'!I53+'[4]05'!I55+'[4]06'!I53+'[4]06'!I55+'[4]07'!I53+'[4]07'!I55+'[4]08'!I53+'[4]08'!I55+'[4]09'!I53+'[4]09'!I55+'[4]10'!I53+'[4]10'!I55+'[4]11'!I53+'[4]11'!I55+'[4]12'!I53+'[4]12'!I55+'[4]13'!I53+'[4]13'!I55+'[4]14'!I53+'[4]14'!I55+'[4]15'!I53+'[4]15'!I55+'[4]16'!I53+'[4]16'!I55+'[4]17'!I53+'[4]17'!I55+'[4]18'!I53+'[4]18'!I55+'[4]19'!I53+'[4]19'!I55+'[4]20'!I53+'[4]20'!I55+'[4]21'!I53+'[4]21'!I55+'[4]22'!I53+'[4]22'!I55+'[4]23'!I53+'[4]23'!I55+'[4]24'!I53+'[4]24'!I55+'[4]25'!I53+'[4]25'!I55+'[4]26'!I53+'[4]26'!I55+'[4]27'!I53+'[4]27'!I55+'[4]28'!I53+'[4]28'!I55+'[4]29'!I53+'[4]29'!I55+'[4]30'!I53+'[4]30'!I55+'[4]31'!I53+'[4]31'!I55</f>
        <v>0</v>
      </c>
      <c r="H49" s="8">
        <f>'[4]01'!E53+'[4]01'!E55+'[4]02'!E53+'[4]02'!E55+'[4]03'!E53+'[4]03'!E55+'[4]04'!E53+'[4]04'!E55+'[4]05'!E53+'[4]05'!E55+'[4]06'!E53+'[4]06'!E55+'[4]07'!E53+'[4]07'!E55+'[4]08'!E53+'[4]08'!E55+'[4]09'!E53+'[4]09'!E55+'[4]10'!E53+'[4]10'!E55+'[4]11'!E53+'[4]11'!E55+'[4]12'!E53+'[4]12'!E55+'[4]13'!E53+'[4]13'!E55+'[4]14'!E53+'[4]14'!E55+'[4]15'!E53+'[4]15'!E55+'[4]16'!E53+'[4]16'!E55+'[4]17'!E53+'[4]17'!E55+'[4]18'!E53+'[4]18'!E55+'[4]19'!E53+'[4]19'!E55+'[4]20'!E53+'[4]20'!E55+'[4]21'!E53+'[4]21'!E55+'[4]22'!E53+'[4]22'!E55+'[4]23'!E53+'[4]23'!E55+'[4]24'!E53+'[4]24'!E55+'[4]25'!E53+'[4]25'!E55+'[4]26'!E53+'[4]26'!E55+'[4]27'!E53+'[4]27'!E55+'[4]28'!E53+'[4]28'!E55+'[4]29'!E53+'[4]29'!E55+'[4]30'!E53+'[4]30'!E55+'[4]31'!E53+'[4]31'!E55</f>
        <v>0</v>
      </c>
      <c r="I49" s="8">
        <f>'[4]01'!H53+'[4]01'!H55+'[4]02'!H53+'[4]02'!H55+'[4]03'!H53+'[4]03'!H55+'[4]04'!H53+'[4]04'!H55+'[4]05'!H53+'[4]05'!H55+'[4]06'!H53+'[4]06'!H55+'[4]07'!H53+'[4]07'!H55+'[4]08'!H53+'[4]08'!H55+'[4]09'!H53+'[4]09'!H55+'[4]10'!H53+'[4]10'!H55+'[4]11'!H53+'[4]11'!H55+'[4]12'!H53+'[4]12'!H55+'[4]13'!H53+'[4]13'!H55+'[4]14'!H53+'[4]14'!H55+'[4]15'!H53+'[4]15'!H55+'[4]16'!H53+'[4]16'!H55+'[4]17'!H53+'[4]17'!H55+'[4]18'!H53+'[4]18'!H55+'[4]19'!H53+'[4]19'!H55+'[4]20'!H53+'[4]20'!H55+'[4]21'!H53+'[4]21'!H55+'[4]22'!H53+'[4]22'!H55+'[4]23'!H53+'[4]23'!H55+'[4]24'!H53+'[4]24'!H55+'[4]25'!H53+'[4]25'!H55+'[4]26'!H53+'[4]26'!H55+'[4]27'!H53+'[4]27'!H55+'[4]28'!H53+'[4]28'!H55+'[4]29'!H53+'[4]29'!H55+'[4]30'!H53+'[4]30'!H55+'[4]31'!H53+'[4]31'!H55</f>
        <v>0</v>
      </c>
      <c r="J49" s="9">
        <f t="shared" si="2"/>
        <v>0</v>
      </c>
      <c r="K49" s="66">
        <v>1</v>
      </c>
      <c r="M49" s="49"/>
      <c r="O49" s="49"/>
    </row>
    <row r="50" spans="1:15" s="21" customFormat="1" ht="15.75">
      <c r="A50" s="61" t="s">
        <v>55</v>
      </c>
      <c r="B50" s="67" t="s">
        <v>59</v>
      </c>
      <c r="C50" s="27">
        <f>C51</f>
        <v>3</v>
      </c>
      <c r="D50" s="27">
        <f t="shared" ref="D50:I50" si="12">D51</f>
        <v>120</v>
      </c>
      <c r="E50" s="27">
        <f t="shared" si="12"/>
        <v>6</v>
      </c>
      <c r="F50" s="27">
        <f t="shared" si="12"/>
        <v>2</v>
      </c>
      <c r="G50" s="27">
        <f t="shared" si="12"/>
        <v>360</v>
      </c>
      <c r="H50" s="27">
        <f t="shared" si="12"/>
        <v>9</v>
      </c>
      <c r="I50" s="27">
        <f t="shared" si="12"/>
        <v>342</v>
      </c>
      <c r="J50" s="27"/>
      <c r="K50" s="27"/>
      <c r="M50" s="49"/>
    </row>
    <row r="51" spans="1:15" s="21" customFormat="1" ht="16.5" thickBot="1">
      <c r="A51" s="89">
        <v>1</v>
      </c>
      <c r="B51" s="81" t="s">
        <v>60</v>
      </c>
      <c r="C51" s="76">
        <v>3</v>
      </c>
      <c r="D51" s="76">
        <v>120</v>
      </c>
      <c r="E51" s="65">
        <f>K51*30</f>
        <v>6</v>
      </c>
      <c r="F51" s="76">
        <v>2</v>
      </c>
      <c r="G51" s="38">
        <f>'[4]01'!I57+'[4]02'!I57+'[4]03'!I57+'[4]04'!I57+'[4]05'!I57+'[4]06'!I57+'[4]07'!I57+'[4]08'!I57+'[4]09'!I57+'[4]10'!I57+'[4]11'!I57+'[4]12'!I57+'[4]13'!I57+'[4]14'!I57+'[4]15'!I57+'[4]16'!I57+'[4]17'!I57+'[4]18'!I57+'[4]19'!I57+'[4]20'!I57+'[4]21'!I57+'[4]22'!I57+'[4]23'!I57+'[4]24'!I57+'[4]25'!I57+'[4]26'!I57+'[4]27'!I57+'[4]28'!I57+'[4]29'!I57+'[4]30'!I57+'[4]31'!I57</f>
        <v>360</v>
      </c>
      <c r="H51" s="38">
        <f>'[4]01'!E57+'[4]02'!E57+'[4]03'!E57+'[4]04'!E57+'[4]05'!E57+'[4]06'!E57+'[4]07'!E57+'[4]08'!E57+'[4]09'!E57+'[4]10'!E57+'[4]11'!E57+'[4]12'!E57+'[4]13'!E57+'[4]14'!E57+'[4]15'!E57+'[4]16'!E57+'[4]17'!E57+'[4]18'!E57+'[4]19'!E57+'[4]20'!E57+'[4]21'!E57+'[4]22'!E57+'[4]23'!E57+'[4]24'!E57+'[4]25'!E57+'[4]26'!E57+'[4]27'!E57+'[4]28'!E57+'[4]29'!E57+'[4]30'!E57+'[4]31'!E57</f>
        <v>9</v>
      </c>
      <c r="I51" s="38">
        <f>'[4]01'!H57+'[4]02'!H57+'[4]03'!H57+'[4]04'!H57+'[4]05'!H57+'[4]06'!H57+'[4]07'!H57+'[4]08'!H57+'[4]09'!H57+'[4]10'!H57+'[4]11'!H57+'[4]12'!H57+'[4]13'!H57+'[4]14'!H57+'[4]15'!H57+'[4]16'!H57+'[4]17'!H57+'[4]18'!H57+'[4]19'!H57+'[4]20'!H57+'[4]21'!H57+'[4]22'!H57+'[4]23'!H57+'[4]24'!H57+'[4]25'!H57+'[4]26'!H57+'[4]27'!H57+'[4]28'!H57+'[4]29'!H57+'[4]30'!H57+'[4]31'!H57</f>
        <v>342</v>
      </c>
      <c r="J51" s="39">
        <f>H51/E51%</f>
        <v>150</v>
      </c>
      <c r="K51" s="79">
        <f>6/30</f>
        <v>0.2</v>
      </c>
      <c r="M51" s="49"/>
      <c r="O51" s="49"/>
    </row>
    <row r="52" spans="1:15" s="21" customFormat="1" ht="16.5" thickTop="1">
      <c r="A52" s="83"/>
      <c r="B52" s="91"/>
      <c r="C52" s="92"/>
      <c r="D52" s="92"/>
      <c r="E52" s="92"/>
      <c r="F52" s="92"/>
      <c r="G52" s="94"/>
      <c r="H52" s="94"/>
      <c r="I52" s="94"/>
      <c r="J52" s="94"/>
      <c r="K52" s="83"/>
      <c r="O52" s="49"/>
    </row>
    <row r="53" spans="1:15" ht="15.75">
      <c r="A53" s="47"/>
      <c r="B53" s="47"/>
      <c r="C53" s="47"/>
      <c r="D53" s="47"/>
      <c r="E53" s="82"/>
      <c r="F53" s="47"/>
      <c r="G53" s="130" t="s">
        <v>115</v>
      </c>
      <c r="H53" s="130"/>
      <c r="I53" s="130"/>
      <c r="J53" s="130"/>
      <c r="K53" s="130"/>
    </row>
    <row r="54" spans="1:15" ht="15.75">
      <c r="A54" s="47"/>
      <c r="B54" s="56" t="s">
        <v>94</v>
      </c>
      <c r="C54" s="47"/>
      <c r="D54" s="47"/>
      <c r="E54" s="47"/>
      <c r="F54" s="47"/>
      <c r="G54" s="118" t="s">
        <v>95</v>
      </c>
      <c r="H54" s="118"/>
      <c r="I54" s="118"/>
      <c r="J54" s="118"/>
      <c r="K54" s="118"/>
      <c r="L54" t="s">
        <v>90</v>
      </c>
    </row>
    <row r="55" spans="1:15" ht="15.75">
      <c r="A55" s="47"/>
      <c r="B55" s="57" t="s">
        <v>96</v>
      </c>
      <c r="C55" s="52"/>
      <c r="D55" s="47"/>
      <c r="E55" s="47"/>
      <c r="F55" s="47"/>
      <c r="G55" s="47"/>
      <c r="H55" s="58"/>
      <c r="I55" s="47"/>
      <c r="J55" s="47"/>
      <c r="K55" s="48"/>
    </row>
    <row r="56" spans="1:15">
      <c r="A56" s="47"/>
      <c r="B56" s="47" t="s">
        <v>97</v>
      </c>
      <c r="C56" s="47"/>
      <c r="D56" s="47"/>
      <c r="E56" s="47"/>
      <c r="F56" s="47"/>
      <c r="G56" s="47"/>
      <c r="H56" s="47"/>
      <c r="I56" s="47"/>
      <c r="J56" s="47"/>
      <c r="K56" s="48"/>
      <c r="L56" t="s">
        <v>90</v>
      </c>
    </row>
    <row r="57" spans="1:15">
      <c r="A57" s="47"/>
      <c r="B57" s="47" t="s">
        <v>98</v>
      </c>
      <c r="C57" s="47"/>
      <c r="D57" s="47"/>
      <c r="E57" s="47"/>
      <c r="F57" s="47"/>
      <c r="G57" s="47"/>
      <c r="H57" s="47"/>
      <c r="I57" s="58"/>
      <c r="J57" s="47"/>
      <c r="K57" s="48"/>
    </row>
    <row r="58" spans="1:15">
      <c r="B58" s="47" t="s">
        <v>109</v>
      </c>
      <c r="I58" t="s">
        <v>90</v>
      </c>
    </row>
  </sheetData>
  <mergeCells count="16">
    <mergeCell ref="A4:K4"/>
    <mergeCell ref="A1:C1"/>
    <mergeCell ref="D1:K1"/>
    <mergeCell ref="A2:C2"/>
    <mergeCell ref="D2:K2"/>
    <mergeCell ref="A3:C3"/>
    <mergeCell ref="G53:K53"/>
    <mergeCell ref="G54:K54"/>
    <mergeCell ref="A6:K6"/>
    <mergeCell ref="A8:K8"/>
    <mergeCell ref="A10:A11"/>
    <mergeCell ref="B10:B11"/>
    <mergeCell ref="C10:E10"/>
    <mergeCell ref="F10:I10"/>
    <mergeCell ref="J10:J11"/>
    <mergeCell ref="K10:K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8"/>
  <sheetViews>
    <sheetView topLeftCell="A22" workbookViewId="0">
      <selection activeCell="M18" sqref="M18"/>
    </sheetView>
  </sheetViews>
  <sheetFormatPr defaultRowHeight="15"/>
  <cols>
    <col min="2" max="2" width="39" bestFit="1" customWidth="1"/>
  </cols>
  <sheetData>
    <row r="1" spans="1:14" s="21" customFormat="1" ht="15.75">
      <c r="A1" s="113" t="s">
        <v>100</v>
      </c>
      <c r="B1" s="113"/>
      <c r="C1" s="113"/>
      <c r="D1" s="113" t="s">
        <v>85</v>
      </c>
      <c r="E1" s="113"/>
      <c r="F1" s="113"/>
      <c r="G1" s="113"/>
      <c r="H1" s="113"/>
      <c r="I1" s="113"/>
      <c r="J1" s="113"/>
      <c r="K1" s="113"/>
    </row>
    <row r="2" spans="1:14" s="42" customFormat="1" ht="18.75">
      <c r="A2" s="129" t="s">
        <v>101</v>
      </c>
      <c r="B2" s="129"/>
      <c r="C2" s="129"/>
      <c r="D2" s="114" t="s">
        <v>87</v>
      </c>
      <c r="E2" s="114"/>
      <c r="F2" s="114"/>
      <c r="G2" s="114"/>
      <c r="H2" s="114"/>
      <c r="I2" s="114"/>
      <c r="J2" s="114"/>
      <c r="K2" s="114"/>
    </row>
    <row r="3" spans="1:14" ht="18.75">
      <c r="A3" s="119" t="s">
        <v>88</v>
      </c>
      <c r="B3" s="119"/>
      <c r="C3" s="119"/>
      <c r="D3" s="46"/>
      <c r="E3" s="46"/>
      <c r="F3" s="46"/>
      <c r="G3" s="46"/>
      <c r="H3" s="46"/>
      <c r="I3" s="46"/>
      <c r="J3" s="46"/>
      <c r="K3" s="46"/>
    </row>
    <row r="4" spans="1:14" ht="20.25">
      <c r="A4" s="115" t="s">
        <v>89</v>
      </c>
      <c r="B4" s="115"/>
      <c r="C4" s="115"/>
      <c r="D4" s="115"/>
      <c r="E4" s="115"/>
      <c r="F4" s="115"/>
      <c r="G4" s="115"/>
      <c r="H4" s="115"/>
      <c r="I4" s="115"/>
      <c r="J4" s="115"/>
      <c r="K4" s="115"/>
      <c r="L4" t="s">
        <v>90</v>
      </c>
    </row>
    <row r="5" spans="1:14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</row>
    <row r="6" spans="1:14" ht="15.75">
      <c r="A6" s="120" t="s">
        <v>116</v>
      </c>
      <c r="B6" s="120"/>
      <c r="C6" s="120"/>
      <c r="D6" s="120"/>
      <c r="E6" s="120"/>
      <c r="F6" s="120"/>
      <c r="G6" s="120"/>
      <c r="H6" s="120"/>
      <c r="I6" s="120"/>
      <c r="J6" s="120"/>
      <c r="K6" s="120"/>
    </row>
    <row r="7" spans="1:14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</row>
    <row r="8" spans="1:14" ht="15.75">
      <c r="A8" s="120" t="s">
        <v>92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</row>
    <row r="9" spans="1:14" ht="15.75" thickBot="1">
      <c r="A9" s="47"/>
      <c r="B9" s="47"/>
      <c r="C9" s="47"/>
      <c r="D9" s="47"/>
      <c r="E9" s="47"/>
      <c r="F9" s="47"/>
      <c r="G9" s="47"/>
      <c r="H9" s="47"/>
      <c r="I9" s="47"/>
      <c r="J9" s="47"/>
      <c r="K9" s="48"/>
    </row>
    <row r="10" spans="1:14" ht="15.75" thickTop="1">
      <c r="A10" s="121" t="s">
        <v>33</v>
      </c>
      <c r="B10" s="123" t="s">
        <v>34</v>
      </c>
      <c r="C10" s="123" t="s">
        <v>35</v>
      </c>
      <c r="D10" s="123"/>
      <c r="E10" s="123"/>
      <c r="F10" s="123" t="s">
        <v>36</v>
      </c>
      <c r="G10" s="123"/>
      <c r="H10" s="123"/>
      <c r="I10" s="123"/>
      <c r="J10" s="125" t="s">
        <v>37</v>
      </c>
      <c r="K10" s="127" t="s">
        <v>38</v>
      </c>
    </row>
    <row r="11" spans="1:14" ht="57">
      <c r="A11" s="122"/>
      <c r="B11" s="124"/>
      <c r="C11" s="20" t="s">
        <v>39</v>
      </c>
      <c r="D11" s="20" t="s">
        <v>40</v>
      </c>
      <c r="E11" s="20" t="s">
        <v>41</v>
      </c>
      <c r="F11" s="20" t="s">
        <v>39</v>
      </c>
      <c r="G11" s="20" t="s">
        <v>40</v>
      </c>
      <c r="H11" s="20" t="s">
        <v>41</v>
      </c>
      <c r="I11" s="20" t="s">
        <v>42</v>
      </c>
      <c r="J11" s="126"/>
      <c r="K11" s="128"/>
    </row>
    <row r="12" spans="1:14" s="21" customFormat="1" ht="15.75">
      <c r="A12" s="61" t="s">
        <v>0</v>
      </c>
      <c r="B12" s="2" t="s">
        <v>1</v>
      </c>
      <c r="C12" s="27">
        <f t="shared" ref="C12:I12" si="0">C13+C14+C15+C16+C17+C18+C19</f>
        <v>115</v>
      </c>
      <c r="D12" s="27">
        <f t="shared" si="0"/>
        <v>2185</v>
      </c>
      <c r="E12" s="27">
        <f t="shared" si="0"/>
        <v>1860</v>
      </c>
      <c r="F12" s="27">
        <f t="shared" si="0"/>
        <v>110</v>
      </c>
      <c r="G12" s="3">
        <f t="shared" si="0"/>
        <v>32798</v>
      </c>
      <c r="H12" s="3">
        <f t="shared" si="0"/>
        <v>1934</v>
      </c>
      <c r="I12" s="3">
        <f t="shared" si="0"/>
        <v>30831</v>
      </c>
      <c r="J12" s="4"/>
      <c r="K12" s="62"/>
      <c r="N12" s="49"/>
    </row>
    <row r="13" spans="1:14" s="21" customFormat="1" ht="15.75">
      <c r="A13" s="63">
        <v>1</v>
      </c>
      <c r="B13" s="64" t="s">
        <v>2</v>
      </c>
      <c r="C13" s="65">
        <v>29</v>
      </c>
      <c r="D13" s="65">
        <v>473</v>
      </c>
      <c r="E13" s="65">
        <f>K13*31</f>
        <v>744</v>
      </c>
      <c r="F13" s="65">
        <v>28</v>
      </c>
      <c r="G13" s="8">
        <f>'[5]01'!I9+'[5]01'!I14+'[5]02'!I9+'[5]02'!I14+'[5]03'!I9+'[5]03'!I14+'[5]04'!I9+'[5]04'!I14+'[5]05'!I9+'[5]05'!I14+'[5]06'!I9+'[5]06'!I14+'[5]07'!I9+'[5]07'!I14+'[5]08'!I9+'[5]08'!I14+'[5]09'!I9+'[5]09'!I14+'[5]10'!I9+'[5]10'!I14+'[5]11'!I9+'[5]11'!I14+'[5]12'!I9+'[5]12'!I14+'[5]13'!I9+'[5]13'!I14+'[5]14'!I9+'[5]14'!I14+'[5]15'!I9+'[5]15'!I14+'[5]16'!I9+'[5]16'!I14+'[5]17'!I9+'[5]17'!I14+'[5]18'!I9+'[5]18'!I14+'[5]19'!I9+'[5]19'!I14+'[5]20'!I9+'[5]20'!I14+'[5]21'!I9+'[5]21'!I14+'[5]22'!I9+'[5]22'!I14+'[5]23'!I9+'[5]23'!I14+'[5]24'!I9+'[5]24'!I14+'[5]25'!I9+'[5]25'!I14+'[5]26'!I9+'[5]26'!I14+'[5]27'!I9+'[5]27'!I14+'[5]28'!I9+'[5]28'!I14+'[5]29'!I9+'[5]29'!I14+'[5]30'!I9+'[5]30'!I14+'[5]31'!I9+'[5]31'!I14</f>
        <v>14160</v>
      </c>
      <c r="H13" s="8">
        <f>'[5]01'!E9+'[5]01'!E14+'[5]02'!E9+'[5]02'!E14+'[5]03'!E9+'[5]03'!E14+'[5]04'!E9+'[5]04'!E14+'[5]05'!E9+'[5]05'!E14+'[5]06'!E9+'[5]06'!E14+'[5]07'!E9+'[5]07'!E14+'[5]08'!E9+'[5]08'!E14+'[5]09'!E9+'[5]09'!E14+'[5]10'!E9+'[5]10'!E14+'[5]11'!E9+'[5]11'!E14+'[5]12'!E9+'[5]12'!E14+'[5]13'!E9+'[5]13'!E14+'[5]14'!E9+'[5]14'!E14+'[5]15'!E9+'[5]15'!E14+'[5]16'!E9+'[5]16'!E14+'[5]17'!E9+'[5]17'!E14+'[5]18'!E9+'[5]18'!E14+'[5]19'!E9+'[5]19'!E14+'[5]20'!E9+'[5]20'!E14+'[5]21'!E9+'[5]21'!E14+'[5]22'!E9+'[5]22'!E14+'[5]23'!E9+'[5]23'!E14+'[5]24'!E9+'[5]24'!E14+'[5]25'!E9+'[5]25'!E14+'[5]26'!E9+'[5]26'!E14+'[5]27'!E9+'[5]27'!E14+'[5]28'!E9+'[5]28'!E14+'[5]29'!E9+'[5]29'!E14+'[5]30'!E9+'[5]30'!E14+'[5]31'!E9+'[5]31'!E14</f>
        <v>867</v>
      </c>
      <c r="I13" s="8">
        <f>'[5]01'!H14+'[5]02'!H14+'[5]03'!H14+'[5]04'!H14+'[5]05'!H14+'[5]06'!H14+'[5]07'!H14+'[5]08'!H14+'[5]09'!H14+'[5]10'!H14+'[5]11'!H14+'[5]12'!H14+'[5]13'!H14+'[5]14'!H14+'[5]15'!H14+'[5]16'!H14+'[5]17'!H14+'[5]18'!H14+'[5]19'!H14+'[5]20'!H14+'[5]21'!H14+'[5]22'!H14+'[5]23'!H14+'[5]24'!H14+'[5]25'!H14+'[5]26'!H14+'[5]27'!H14+'[5]28'!H14+'[5]29'!H14+'[5]30'!H14+'[5]31'!H14+'[5]01'!H9+'[5]02'!H9+'[5]03'!H9+'[5]04'!H9+'[5]05'!H9+'[5]06'!H9+'[5]07'!H9+'[5]08'!H9+'[5]09'!H9+'[5]10'!H9+'[5]11'!H9+'[5]12'!H9+'[5]13'!H9+'[5]14'!H9+'[5]15'!H9+'[5]16'!H9+'[5]17'!H9+'[5]18'!H9+'[5]19'!H9+'[5]20'!H9+'[5]21'!H9+'[5]22'!H9+'[5]23'!H9+'[5]24'!H9+'[5]25'!H9+'[5]26'!H9+'[5]27'!H9+'[5]28'!H9+'[5]29'!H9+'[5]30'!H9+'[5]31'!H9</f>
        <v>13293</v>
      </c>
      <c r="J13" s="9">
        <f>H13/E13%</f>
        <v>116.53225806451613</v>
      </c>
      <c r="K13" s="66">
        <v>24</v>
      </c>
      <c r="M13" s="49"/>
    </row>
    <row r="14" spans="1:14" s="21" customFormat="1" ht="15.75">
      <c r="A14" s="63">
        <v>2</v>
      </c>
      <c r="B14" s="64" t="s">
        <v>3</v>
      </c>
      <c r="C14" s="65">
        <v>41</v>
      </c>
      <c r="D14" s="65">
        <v>898</v>
      </c>
      <c r="E14" s="65">
        <f t="shared" ref="E14:E42" si="1">K14*31</f>
        <v>527</v>
      </c>
      <c r="F14" s="65">
        <v>40</v>
      </c>
      <c r="G14" s="8">
        <f>'[5]01'!I10+'[5]01'!I15+'[5]02'!I10+'[5]02'!I15+'[5]03'!I10+'[5]03'!I15+'[5]04'!I10+'[5]04'!I15+'[5]05'!I10+'[5]05'!I15+'[5]06'!I10+'[5]06'!I15+'[5]07'!I10+'[5]07'!I15+'[5]08'!I10+'[5]08'!I15+'[5]09'!I10+'[5]09'!I15+'[5]10'!I10+'[5]10'!I15+'[5]11'!I10+'[5]11'!I15+'[5]12'!I10+'[5]12'!I15+'[5]13'!I10+'[5]13'!I15+'[5]14'!I10+'[5]14'!I15+'[5]15'!I10+'[5]15'!I15+'[5]16'!I10+'[5]16'!I15+'[5]17'!I10+'[5]17'!I15+'[5]18'!I10+'[5]18'!I15+'[5]19'!I10+'[5]19'!I15+'[5]20'!I10+'[5]20'!I15+'[5]21'!I10+'[5]21'!I15+'[5]22'!I10+'[5]22'!I15+'[5]23'!I10+'[5]23'!I15+'[5]24'!I10+'[5]24'!I15+'[5]25'!I10+'[5]25'!I15+'[5]26'!I10+'[5]26'!I15+'[5]27'!I10+'[5]27'!I15+'[5]28'!I10+'[5]28'!I15+'[5]29'!I10+'[5]29'!I15+'[5]30'!I10+'[5]30'!I15+'[5]31'!I10+'[5]31'!I15</f>
        <v>7619</v>
      </c>
      <c r="H14" s="8">
        <f>'[5]01'!E10+'[5]01'!E15+'[5]02'!E10+'[5]02'!E15+'[5]03'!E10+'[5]03'!E15+'[5]04'!E10+'[5]04'!E15+'[5]05'!E10+'[5]05'!E15+'[5]06'!E10+'[5]06'!E15+'[5]07'!E10+'[5]07'!E15+'[5]08'!E10+'[5]08'!E15+'[5]09'!E10+'[5]09'!E15+'[5]10'!E10+'[5]10'!E15+'[5]11'!E10+'[5]11'!E15+'[5]12'!E10+'[5]12'!E15+'[5]13'!E10+'[5]13'!E15+'[5]14'!E10+'[5]14'!E15+'[5]15'!E10+'[5]15'!E15+'[5]16'!E10+'[5]16'!E15+'[5]17'!E10+'[5]17'!E15+'[5]18'!E10+'[5]18'!E15+'[5]19'!E10+'[5]19'!E15+'[5]20'!E10+'[5]20'!E15+'[5]21'!E10+'[5]21'!E15+'[5]22'!E10+'[5]22'!E15+'[5]23'!E10+'[5]23'!E15+'[5]24'!E10+'[5]24'!E15+'[5]25'!E10+'[5]25'!E15+'[5]26'!E10+'[5]26'!E15+'[5]27'!E10+'[5]27'!E15+'[5]28'!E10+'[5]28'!E15+'[5]29'!E10+'[5]29'!E15+'[5]30'!E10+'[5]30'!E15+'[5]31'!E10+'[5]31'!E15</f>
        <v>420</v>
      </c>
      <c r="I14" s="8">
        <f>'[5]01'!H15+'[5]02'!H15+'[5]03'!H15+'[5]04'!H15+'[5]05'!H15+'[5]06'!H15+'[5]07'!H15+'[5]08'!H15+'[5]09'!H15+'[5]10'!H15+'[5]11'!H15+'[5]12'!H15+'[5]13'!H15+'[5]14'!H15+'[5]15'!H15+'[5]16'!H15+'[5]17'!H15+'[5]18'!H15+'[5]19'!H15+'[5]20'!H15+'[5]21'!H15+'[5]22'!H15+'[5]23'!H15+'[5]24'!H15+'[5]25'!H15+'[5]26'!H15+'[5]27'!H15+'[5]28'!H15+'[5]29'!H15+'[5]30'!H15+'[5]31'!H15+'[5]01'!H10+'[5]02'!H10+'[5]03'!H10+'[5]04'!H10+'[5]05'!H10+'[5]06'!H10+'[5]07'!H10+'[5]08'!H10+'[5]09'!H10+'[5]10'!H10+'[5]11'!H10+'[5]12'!H10+'[5]13'!H10+'[5]14'!H10+'[5]15'!H10+'[5]16'!H10+'[5]17'!H10+'[5]18'!H10+'[5]19'!H10+'[5]20'!H10+'[5]21'!H10+'[5]22'!H10+'[5]23'!H10+'[5]24'!H10+'[5]25'!H10+'[5]26'!H10+'[5]27'!H10+'[5]28'!H10+'[5]29'!H10+'[5]30'!H10+'[5]31'!H10</f>
        <v>7199</v>
      </c>
      <c r="J14" s="9">
        <f t="shared" ref="J14:J46" si="2">H14/E14%</f>
        <v>79.696394686907027</v>
      </c>
      <c r="K14" s="66">
        <v>17</v>
      </c>
      <c r="M14" s="49"/>
    </row>
    <row r="15" spans="1:14" s="21" customFormat="1" ht="15.75">
      <c r="A15" s="63">
        <v>3</v>
      </c>
      <c r="B15" s="64" t="s">
        <v>4</v>
      </c>
      <c r="C15" s="65">
        <v>37</v>
      </c>
      <c r="D15" s="65">
        <v>638</v>
      </c>
      <c r="E15" s="65">
        <f t="shared" si="1"/>
        <v>465</v>
      </c>
      <c r="F15" s="65">
        <v>35</v>
      </c>
      <c r="G15" s="8">
        <f>'[5]01'!I11+'[5]01'!I16+'[5]02'!I11+'[5]02'!I16+'[5]03'!I11+'[5]03'!I16+'[5]04'!I11+'[5]04'!I16+'[5]05'!I11+'[5]05'!I16+'[5]06'!I11+'[5]06'!I16+'[5]07'!I11+'[5]07'!I16+'[5]08'!I11+'[5]08'!I16+'[5]09'!I11+'[5]09'!I16+'[5]10'!I11+'[5]10'!I16+'[5]11'!I11+'[5]11'!I16+'[5]12'!I11+'[5]12'!I16+'[5]13'!I11+'[5]13'!I16+'[5]14'!I11+'[5]14'!I16+'[5]15'!I11+'[5]15'!I16+'[5]16'!I11+'[5]16'!I16+'[5]17'!I11+'[5]17'!I16+'[5]18'!I11+'[5]18'!I16+'[5]19'!I11+'[5]19'!I16+'[5]20'!I11+'[5]20'!I16+'[5]21'!I11+'[5]21'!I16+'[5]22'!I11+'[5]22'!I16+'[5]23'!I11+'[5]23'!I16+'[5]24'!I11+'[5]24'!I16+'[5]25'!I11+'[5]25'!I16+'[5]26'!I11+'[5]26'!I16+'[5]27'!I11+'[5]27'!I16+'[5]28'!I11+'[5]28'!I16+'[5]29'!I11+'[5]29'!I16+'[5]30'!I11+'[5]30'!I16+'[5]31'!I11+'[5]31'!I16</f>
        <v>8465</v>
      </c>
      <c r="H15" s="8">
        <f>'[5]01'!E11+'[5]01'!E16+'[5]02'!E11+'[5]02'!E16+'[5]03'!E11+'[5]03'!E16+'[5]04'!E11+'[5]04'!E16+'[5]05'!E11+'[5]05'!E16+'[5]06'!E11+'[5]06'!E16+'[5]07'!E11+'[5]07'!E16+'[5]08'!E11+'[5]08'!E16+'[5]09'!E11+'[5]09'!E16+'[5]10'!E11+'[5]10'!E16+'[5]11'!E11+'[5]11'!E16+'[5]12'!E11+'[5]12'!E16+'[5]13'!E11+'[5]13'!E16+'[5]14'!E11+'[5]14'!E16+'[5]15'!E11+'[5]15'!E16+'[5]16'!E11+'[5]16'!E16+'[5]17'!E11+'[5]17'!E16+'[5]18'!E11+'[5]18'!E16+'[5]19'!E11+'[5]19'!E16+'[5]20'!E11+'[5]20'!E16+'[5]21'!E11+'[5]21'!E16+'[5]22'!E11+'[5]22'!E16+'[5]23'!E11+'[5]23'!E16+'[5]24'!E11+'[5]24'!E16+'[5]25'!E11+'[5]25'!E16+'[5]26'!E11+'[5]26'!E16+'[5]27'!E11+'[5]27'!E16+'[5]28'!E11+'[5]28'!E16+'[5]29'!E11+'[5]29'!E16+'[5]30'!E11+'[5]30'!E16+'[5]31'!E11+'[5]31'!E16</f>
        <v>525</v>
      </c>
      <c r="I15" s="8">
        <f>'[5]01'!H16+'[5]02'!H16+'[5]03'!H16+'[5]04'!H16+'[5]05'!H16+'[5]06'!H16+'[5]07'!H16+'[5]08'!H16+'[5]09'!H16+'[5]10'!H16+'[5]11'!H16+'[5]12'!H16+'[5]13'!H16+'[5]14'!H16+'[5]15'!H16+'[5]16'!H16+'[5]17'!H16+'[5]18'!H16+'[5]19'!H16+'[5]20'!H16+'[5]21'!H16+'[5]22'!H16+'[5]23'!H16+'[5]24'!H16+'[5]25'!H16+'[5]26'!H16+'[5]27'!H16+'[5]28'!H16+'[5]29'!H16+'[5]30'!H16+'[5]31'!H16+'[5]01'!H11+'[5]02'!H11+'[5]03'!H11+'[5]04'!H11+'[5]05'!H11+'[5]06'!H11+'[5]07'!H11+'[5]08'!H11+'[5]09'!H11+'[5]10'!H11+'[5]11'!H11+'[5]12'!H11+'[5]13'!H11+'[5]14'!H11+'[5]15'!H11+'[5]16'!H11+'[5]17'!H11+'[5]18'!H11+'[5]19'!H11+'[5]20'!H11+'[5]21'!H11+'[5]22'!H11+'[5]23'!H11+'[5]24'!H11+'[5]25'!H11+'[5]26'!H11+'[5]27'!H11+'[5]28'!H11+'[5]29'!H11+'[5]30'!H11+'[5]31'!H11</f>
        <v>7940</v>
      </c>
      <c r="J15" s="9">
        <f t="shared" si="2"/>
        <v>112.9032258064516</v>
      </c>
      <c r="K15" s="66">
        <v>15</v>
      </c>
      <c r="M15" s="49"/>
    </row>
    <row r="16" spans="1:14" s="21" customFormat="1" ht="15.75">
      <c r="A16" s="63">
        <v>4</v>
      </c>
      <c r="B16" s="64" t="s">
        <v>5</v>
      </c>
      <c r="C16" s="65">
        <v>3</v>
      </c>
      <c r="D16" s="65">
        <v>96</v>
      </c>
      <c r="E16" s="65">
        <f t="shared" si="1"/>
        <v>31</v>
      </c>
      <c r="F16" s="65">
        <v>3</v>
      </c>
      <c r="G16" s="8">
        <f>'[5]01'!I12+'[5]02'!I12+'[5]03'!I12+'[5]04'!I12+'[5]05'!I12+'[5]06'!I12+'[5]07'!I12+'[5]08'!I12+'[5]09'!I12+'[5]10'!I12+'[5]11'!I12+'[5]12'!I12+'[5]13'!I12+'[5]14'!I12+'[5]15'!I12+'[5]16'!I12+'[5]17'!I12+'[5]18'!I12+'[5]19'!I12+'[5]20'!I12+'[5]21'!I12+'[5]22'!I12+'[5]23'!I12+'[5]24'!I12+'[5]25'!I12+'[5]26'!I12+'[5]27'!I12+'[5]28'!I12+'[5]29'!I12+'[5]30'!I12+'[5]31'!I12</f>
        <v>1066</v>
      </c>
      <c r="H16" s="8">
        <f>'[5]01'!E12+'[5]02'!E12+'[5]03'!E12+'[5]04'!E12+'[5]05'!E12+'[5]06'!E12+'[5]07'!E12+'[5]08'!E12+'[5]09'!E12+'[5]10'!E12+'[5]11'!E12+'[5]12'!E12+'[5]13'!E12+'[5]14'!E12+'[5]15'!E12+'[5]16'!E12+'[5]17'!E12+'[5]18'!E12+'[5]19'!E12+'[5]20'!E12+'[5]21'!E12+'[5]22'!E12+'[5]23'!E12+'[5]24'!E12+'[5]25'!E12+'[5]26'!E12+'[5]27'!E12+'[5]28'!E12+'[5]29'!E12</f>
        <v>29</v>
      </c>
      <c r="I16" s="8">
        <f>'[5]01'!H12+'[5]02'!H12+'[5]03'!H12+'[5]04'!H12+'[5]05'!H12+'[5]06'!H12+'[5]07'!H12+'[5]08'!H12+'[5]09'!H12+'[5]10'!H12+'[5]11'!H12+'[5]12'!H12+'[5]13'!H12+'[5]14'!H12+'[5]15'!H12+'[5]16'!H12+'[5]17'!H12+'[5]18'!H12+'[5]19'!H12+'[5]20'!H12+'[5]21'!H12+'[5]22'!H12+'[5]23'!H12+'[5]24'!H12+'[5]25'!H12+'[5]26'!H12+'[5]27'!H12+'[5]28'!H12+'[5]29'!H12+'[5]30'!H12+'[5]31'!H12</f>
        <v>1004</v>
      </c>
      <c r="J16" s="9">
        <f t="shared" si="2"/>
        <v>93.548387096774192</v>
      </c>
      <c r="K16" s="66">
        <v>1</v>
      </c>
      <c r="M16" s="49"/>
    </row>
    <row r="17" spans="1:15" s="21" customFormat="1" ht="15.75">
      <c r="A17" s="63">
        <v>5</v>
      </c>
      <c r="B17" s="64" t="s">
        <v>6</v>
      </c>
      <c r="C17" s="65">
        <v>2</v>
      </c>
      <c r="D17" s="65">
        <v>32</v>
      </c>
      <c r="E17" s="65">
        <f t="shared" si="1"/>
        <v>31</v>
      </c>
      <c r="F17" s="65">
        <v>2</v>
      </c>
      <c r="G17" s="8">
        <f>'[5]01'!I17+'[5]02'!I17+'[5]03'!I17+'[5]04'!I17+'[5]05'!I17+'[5]06'!I17+'[5]07'!I17+'[5]08'!I17+'[5]09'!I17+'[5]10'!I17+'[5]11'!I17+'[5]12'!I17+'[5]13'!I17+'[5]14'!I17+'[5]15'!I17+'[5]16'!I17+'[5]17'!I17+'[5]18'!I17+'[5]19'!I17+'[5]20'!I17+'[5]21'!I17+'[5]22'!I17+'[5]23'!I17+'[5]24'!I17+'[5]25'!I17+'[5]26'!I17+'[5]27'!I17+'[5]28'!I17+'[5]29'!I17+'[5]30'!I17+'[5]31'!I17</f>
        <v>464</v>
      </c>
      <c r="H17" s="8">
        <f>'[5]01'!E17+'[5]02'!E17+'[5]03'!E17+'[5]04'!E17+'[5]05'!E17+'[5]06'!E17+'[5]07'!E17+'[5]08'!E17+'[5]09'!E17+'[5]10'!E17+'[5]11'!E17+'[5]12'!E17+'[5]13'!E17+'[5]14'!E17+'[5]15'!E17+'[5]16'!E17+'[5]17'!E17+'[5]18'!E17+'[5]19'!E17+'[5]20'!E17+'[5]21'!E17+'[5]22'!E17+'[5]23'!E17+'[5]24'!E17+'[5]25'!E17+'[5]26'!E17+'[5]27'!E17+'[5]28'!E17+'[5]29'!E17+'[5]30'!E17+'[5]31'!E17</f>
        <v>29</v>
      </c>
      <c r="I17" s="8">
        <f>'[5]01'!H17+'[5]02'!H17+'[5]03'!H17+'[5]04'!H17+'[5]05'!H17+'[5]06'!H17+'[5]07'!H17+'[5]08'!H17+'[5]09'!H17+'[5]10'!H17+'[5]11'!H17+'[5]12'!H17+'[5]13'!H17+'[5]14'!H17+'[5]15'!H17+'[5]16'!H17+'[5]17'!H17+'[5]18'!H17+'[5]19'!H17+'[5]20'!H17+'[5]21'!H17+'[5]22'!H17+'[5]23'!H17+'[5]24'!H17+'[5]25'!H17+'[5]26'!H17+'[5]27'!H17+'[5]28'!H17+'[5]29'!H17+'[5]30'!H17+'[5]31'!H17</f>
        <v>435</v>
      </c>
      <c r="J17" s="9">
        <f t="shared" si="2"/>
        <v>93.548387096774192</v>
      </c>
      <c r="K17" s="66">
        <v>1</v>
      </c>
      <c r="M17" s="49"/>
    </row>
    <row r="18" spans="1:15" s="21" customFormat="1" ht="15.75">
      <c r="A18" s="63">
        <v>6</v>
      </c>
      <c r="B18" s="64" t="s">
        <v>7</v>
      </c>
      <c r="C18" s="65">
        <v>1</v>
      </c>
      <c r="D18" s="65">
        <v>16</v>
      </c>
      <c r="E18" s="65">
        <f t="shared" si="1"/>
        <v>31</v>
      </c>
      <c r="F18" s="65">
        <v>1</v>
      </c>
      <c r="G18" s="8">
        <f>'[5]01'!I18+'[5]02'!I18+'[5]03'!I18+'[5]04'!I18+'[5]05'!I18+'[5]06'!I18+'[5]07'!I18+'[5]08'!I18+'[5]09'!I18+'[5]10'!I18+'[5]11'!I18+'[5]12'!I18+'[5]13'!I18+'[5]14'!I18+'[5]15'!I18+'[5]16'!I18+'[5]17'!I18+'[5]18'!I18+'[5]19'!I18+'[5]20'!I18+'[5]21'!I18+'[5]22'!I18+'[5]23'!I18+'[5]24'!I18+'[5]25'!I18+'[5]26'!I18+'[5]27'!I18+'[5]28'!I18+'[5]29'!I18+'[5]30'!I18+'[5]31'!I18</f>
        <v>512</v>
      </c>
      <c r="H18" s="8">
        <f>'[5]01'!E18+'[5]02'!E18+'[5]03'!E18+'[5]04'!E18+'[5]05'!E18+'[5]06'!E18+'[5]07'!E18+'[5]08'!E18+'[5]09'!E18+'[5]10'!E18+'[5]11'!E18+'[5]12'!E18+'[5]13'!E18+'[5]14'!E18+'[5]15'!E18+'[5]16'!E18+'[5]17'!E18+'[5]18'!E18+'[5]19'!E18+'[5]20'!E18+'[5]21'!E18+'[5]22'!E18+'[5]23'!E18+'[5]24'!E18+'[5]25'!E18+'[5]26'!E18+'[5]27'!E18+'[5]28'!E18+'[5]29'!E18+'[5]30'!E18+'[5]31'!E18</f>
        <v>32</v>
      </c>
      <c r="I18" s="8">
        <f>'[5]01'!H18+'[5]02'!H18+'[5]03'!H18+'[5]04'!H18+'[5]05'!H18+'[5]06'!H18+'[5]07'!H18+'[5]08'!H18+'[5]09'!H18+'[5]10'!H18+'[5]11'!H18+'[5]12'!H18+'[5]13'!H18+'[5]14'!H18+'[5]15'!H18+'[5]16'!H18+'[5]17'!H18+'[5]18'!H18+'[5]19'!H18+'[5]20'!H18+'[5]21'!H18+'[5]22'!H18+'[5]23'!H18+'[5]24'!H18+'[5]25'!H18+'[5]26'!H18+'[5]27'!H18+'[5]28'!H18+'[5]29'!H18+'[5]30'!H18+'[5]31'!H18</f>
        <v>480</v>
      </c>
      <c r="J18" s="9">
        <f t="shared" si="2"/>
        <v>103.22580645161291</v>
      </c>
      <c r="K18" s="66">
        <v>1</v>
      </c>
      <c r="M18" s="49"/>
    </row>
    <row r="19" spans="1:15" s="21" customFormat="1" ht="15.75">
      <c r="A19" s="63">
        <v>7</v>
      </c>
      <c r="B19" s="64" t="s">
        <v>8</v>
      </c>
      <c r="C19" s="65">
        <v>2</v>
      </c>
      <c r="D19" s="65">
        <v>32</v>
      </c>
      <c r="E19" s="65">
        <f t="shared" si="1"/>
        <v>31</v>
      </c>
      <c r="F19" s="65">
        <v>1</v>
      </c>
      <c r="G19" s="8">
        <f>'[5]01'!I19+'[5]02'!I19+'[5]03'!I19+'[5]04'!I19+'[5]05'!I19+'[5]06'!I19+'[5]07'!I19+'[5]08'!I19+'[5]09'!I19+'[5]10'!I19+'[5]11'!I19+'[5]12'!I19+'[5]13'!I19+'[5]14'!I19+'[5]15'!I19+'[5]16'!I19+'[5]17'!I19+'[5]18'!I19+'[5]19'!I19+'[5]20'!I19+'[5]21'!I19+'[5]22'!I19+'[5]23'!I19+'[5]24'!I19+'[5]25'!I19+'[5]26'!I19+'[5]27'!I19+'[5]28'!I19+'[5]29'!I19+'[5]30'!I19+'[5]31'!I19</f>
        <v>512</v>
      </c>
      <c r="H19" s="8">
        <f>'[5]01'!E19+'[5]02'!E19+'[5]03'!E19+'[5]04'!E19+'[5]05'!E19+'[5]06'!E19+'[5]07'!E19+'[5]08'!E19+'[5]09'!E19+'[5]10'!E19+'[5]11'!E19+'[5]12'!E19+'[5]13'!E19+'[5]14'!E19+'[5]15'!E19+'[5]16'!E19+'[5]17'!E19+'[5]18'!E19+'[5]19'!E19+'[5]20'!E19+'[5]21'!E19+'[5]22'!E19+'[5]23'!E19+'[5]24'!E19+'[5]25'!E19+'[5]26'!E19+'[5]27'!E19+'[5]28'!E19+'[5]29'!E19+'[5]30'!E19+'[5]31'!E19</f>
        <v>32</v>
      </c>
      <c r="I19" s="8">
        <f>'[5]01'!H19+'[5]02'!H19+'[5]03'!H19+'[5]04'!H19+'[5]05'!H19+'[5]06'!H19+'[5]07'!H19+'[5]08'!H19+'[5]09'!H19+'[5]10'!H19+'[5]11'!H19+'[5]12'!H19+'[5]13'!H19+'[5]14'!H19+'[5]15'!H19+'[5]16'!H19+'[5]17'!H19+'[5]18'!H19+'[5]19'!H19+'[5]20'!H19+'[5]21'!H19+'[5]22'!H19+'[5]23'!H19+'[5]24'!H19+'[5]25'!H19+'[5]26'!H19+'[5]27'!H19+'[5]28'!H19+'[5]29'!H19+'[5]30'!H19+'[5]31'!H19</f>
        <v>480</v>
      </c>
      <c r="J19" s="9">
        <f t="shared" si="2"/>
        <v>103.22580645161291</v>
      </c>
      <c r="K19" s="66">
        <v>1</v>
      </c>
      <c r="M19" s="49"/>
    </row>
    <row r="20" spans="1:15" s="21" customFormat="1" ht="15.75">
      <c r="A20" s="61" t="s">
        <v>9</v>
      </c>
      <c r="B20" s="67" t="s">
        <v>10</v>
      </c>
      <c r="C20" s="27">
        <f t="shared" ref="C20:I20" si="3">C21</f>
        <v>38</v>
      </c>
      <c r="D20" s="27">
        <f t="shared" si="3"/>
        <v>699</v>
      </c>
      <c r="E20" s="27">
        <f t="shared" si="3"/>
        <v>2604</v>
      </c>
      <c r="F20" s="27">
        <f t="shared" si="3"/>
        <v>35</v>
      </c>
      <c r="G20" s="3">
        <f t="shared" si="3"/>
        <v>45558</v>
      </c>
      <c r="H20" s="3">
        <f t="shared" si="3"/>
        <v>2797</v>
      </c>
      <c r="I20" s="3">
        <f t="shared" si="3"/>
        <v>42735</v>
      </c>
      <c r="J20" s="12"/>
      <c r="K20" s="62"/>
      <c r="M20" s="49"/>
    </row>
    <row r="21" spans="1:15" s="21" customFormat="1" ht="15.75">
      <c r="A21" s="63">
        <v>1</v>
      </c>
      <c r="B21" s="64" t="s">
        <v>11</v>
      </c>
      <c r="C21" s="65">
        <v>38</v>
      </c>
      <c r="D21" s="65">
        <v>699</v>
      </c>
      <c r="E21" s="65">
        <f t="shared" si="1"/>
        <v>2604</v>
      </c>
      <c r="F21" s="65">
        <v>35</v>
      </c>
      <c r="G21" s="8">
        <f>'[5]01'!I21+'[5]02'!I21+'[5]03'!I21+'[5]04'!I21+'[5]05'!I21+'[5]06'!I21+'[5]07'!I21+'[5]08'!I21+'[5]09'!I21+'[5]10'!I21+'[5]11'!I21+'[5]12'!I21+'[5]13'!I21+'[5]14'!I21+'[5]15'!I21+'[5]16'!I21+'[5]17'!I21+'[5]18'!I21+'[5]19'!I21+'[5]20'!I21+'[5]21'!I21+'[5]22'!I21+'[5]23'!I21+'[5]24'!I21+'[5]25'!I21+'[5]26'!I21+'[5]27'!I21+'[5]28'!I21+'[5]29'!I21+'[5]30'!I21+'[5]31'!I21</f>
        <v>45558</v>
      </c>
      <c r="H21" s="8">
        <f>'[5]01'!E21+'[5]02'!E21+'[5]03'!E21+'[5]04'!E21+'[5]05'!E21+'[5]06'!E21+'[5]07'!E21+'[5]08'!E21+'[5]09'!E21+'[5]10'!E21+'[5]11'!E21+'[5]12'!E21+'[5]13'!E21+'[5]14'!E21+'[5]15'!E21+'[5]16'!E21+'[5]17'!E21+'[5]18'!E21+'[5]19'!E21+'[5]20'!E21+'[5]21'!E21+'[5]22'!E21+'[5]23'!E21+'[5]24'!E21+'[5]25'!E21+'[5]26'!E21+'[5]27'!E21+'[5]28'!E21+'[5]29'!E21+'[5]30'!E21+'[5]31'!E21</f>
        <v>2797</v>
      </c>
      <c r="I21" s="8">
        <f>'[5]01'!H21+'[5]02'!H21+'[5]03'!H21+'[5]04'!H21+'[5]05'!H21+'[5]06'!H21+'[5]07'!H21+'[5]08'!H21+'[5]09'!H21+'[5]10'!H21+'[5]11'!H21+'[5]12'!H21+'[5]13'!H21+'[5]14'!H21+'[5]15'!H21+'[5]16'!H21+'[5]17'!H21+'[5]18'!H21+'[5]19'!H21+'[5]20'!H21+'[5]21'!H21+'[5]22'!H21+'[5]23'!H21+'[5]24'!H21+'[5]25'!H21+'[5]26'!H21+'[5]27'!H21+'[5]28'!H21+'[5]29'!H21+'[5]30'!H21+'[5]31'!H21</f>
        <v>42735</v>
      </c>
      <c r="J21" s="9">
        <f t="shared" si="2"/>
        <v>107.41167434715823</v>
      </c>
      <c r="K21" s="66">
        <v>84</v>
      </c>
      <c r="M21" s="49"/>
    </row>
    <row r="22" spans="1:15" s="21" customFormat="1" ht="15.75">
      <c r="A22" s="61" t="s">
        <v>12</v>
      </c>
      <c r="B22" s="67" t="s">
        <v>13</v>
      </c>
      <c r="C22" s="27">
        <f t="shared" ref="C22:I22" si="4">C23</f>
        <v>2</v>
      </c>
      <c r="D22" s="27">
        <f t="shared" si="4"/>
        <v>63</v>
      </c>
      <c r="E22" s="27">
        <f t="shared" si="4"/>
        <v>31</v>
      </c>
      <c r="F22" s="27">
        <f t="shared" si="4"/>
        <v>1</v>
      </c>
      <c r="G22" s="3">
        <f t="shared" si="4"/>
        <v>714</v>
      </c>
      <c r="H22" s="3">
        <f t="shared" si="4"/>
        <v>21</v>
      </c>
      <c r="I22" s="3">
        <f t="shared" si="4"/>
        <v>672</v>
      </c>
      <c r="J22" s="12"/>
      <c r="K22" s="62"/>
      <c r="M22" s="49"/>
    </row>
    <row r="23" spans="1:15" s="21" customFormat="1" ht="15.75">
      <c r="A23" s="63">
        <v>1</v>
      </c>
      <c r="B23" s="64" t="s">
        <v>105</v>
      </c>
      <c r="C23" s="65">
        <v>2</v>
      </c>
      <c r="D23" s="65">
        <v>63</v>
      </c>
      <c r="E23" s="65">
        <f t="shared" si="1"/>
        <v>31</v>
      </c>
      <c r="F23" s="65">
        <v>1</v>
      </c>
      <c r="G23" s="8">
        <f>'[5]01'!I23+'[5]02'!I23+'[5]03'!I23+'[5]04'!I23+'[5]05'!I23+'[5]06'!I23+'[5]07'!I23+'[5]08'!I23+'[5]09'!I23+'[5]10'!I23+'[5]11'!I23+'[5]12'!I23+'[5]13'!I23+'[5]14'!I23+'[5]15'!I23+'[5]16'!I23+'[5]17'!I23+'[5]18'!I23+'[5]19'!I23+'[5]20'!I23+'[5]21'!I23+'[5]22'!I23+'[5]23'!I23+'[5]24'!I23+'[5]25'!I23+'[5]26'!I23+'[5]27'!I23+'[5]28'!I23+'[5]29'!I23+'[5]30'!I23+'[5]31'!I23</f>
        <v>714</v>
      </c>
      <c r="H23" s="8">
        <f>'[5]01'!E23+'[5]02'!E23+'[5]03'!E23+'[5]04'!E23+'[5]05'!E23+'[5]06'!E23+'[5]07'!E23+'[5]08'!E23+'[5]09'!E23+'[5]10'!E23+'[5]11'!E23+'[5]12'!E23+'[5]13'!E23+'[5]14'!E23+'[5]15'!E23+'[5]16'!E23+'[5]17'!E23+'[5]18'!E23+'[5]19'!E23+'[5]20'!E23+'[5]21'!E23+'[5]22'!E23+'[5]23'!E23+'[5]24'!E23+'[5]25'!E23+'[5]26'!E23+'[5]27'!E23+'[5]28'!E23+'[5]29'!E23+'[5]30'!E23+'[5]31'!E23</f>
        <v>21</v>
      </c>
      <c r="I23" s="8">
        <f>'[5]01'!H23+'[5]02'!H23+'[5]03'!H23+'[5]04'!H23+'[5]05'!H23+'[5]06'!H23+'[5]07'!H23+'[5]08'!H23+'[5]09'!H23+'[5]10'!H23+'[5]11'!H23+'[5]12'!H23+'[5]13'!H23+'[5]14'!H23+'[5]15'!H23+'[5]16'!H23+'[5]17'!H23+'[5]18'!H23+'[5]19'!H23+'[5]20'!H23+'[5]21'!H23+'[5]22'!H23+'[5]23'!H23+'[5]24'!H23+'[5]25'!H23+'[5]26'!H23+'[5]27'!H23+'[5]28'!H23+'[5]29'!H23+'[5]30'!H23+'[5]31'!H23</f>
        <v>672</v>
      </c>
      <c r="J23" s="9">
        <f t="shared" si="2"/>
        <v>67.741935483870975</v>
      </c>
      <c r="K23" s="66">
        <v>1</v>
      </c>
      <c r="M23" s="49"/>
      <c r="O23" s="49"/>
    </row>
    <row r="24" spans="1:15" s="21" customFormat="1" ht="15.75">
      <c r="A24" s="61" t="s">
        <v>14</v>
      </c>
      <c r="B24" s="67" t="s">
        <v>15</v>
      </c>
      <c r="C24" s="27">
        <f t="shared" ref="C24:I24" si="5">C25</f>
        <v>2</v>
      </c>
      <c r="D24" s="27">
        <f t="shared" si="5"/>
        <v>56</v>
      </c>
      <c r="E24" s="27">
        <f t="shared" si="5"/>
        <v>31</v>
      </c>
      <c r="F24" s="27">
        <f t="shared" si="5"/>
        <v>2</v>
      </c>
      <c r="G24" s="3">
        <f t="shared" si="5"/>
        <v>836</v>
      </c>
      <c r="H24" s="3">
        <f t="shared" si="5"/>
        <v>30</v>
      </c>
      <c r="I24" s="3">
        <f t="shared" si="5"/>
        <v>806</v>
      </c>
      <c r="J24" s="12"/>
      <c r="K24" s="62"/>
      <c r="M24" s="49"/>
    </row>
    <row r="25" spans="1:15" s="21" customFormat="1" ht="15.75">
      <c r="A25" s="63">
        <v>1</v>
      </c>
      <c r="B25" s="64" t="s">
        <v>16</v>
      </c>
      <c r="C25" s="65">
        <v>2</v>
      </c>
      <c r="D25" s="65">
        <v>56</v>
      </c>
      <c r="E25" s="65">
        <f t="shared" si="1"/>
        <v>31</v>
      </c>
      <c r="F25" s="65">
        <v>2</v>
      </c>
      <c r="G25" s="8">
        <f>'[5]01'!I25+'[5]02'!I25+'[5]03'!I25+'[5]04'!I25+'[5]05'!I25+'[5]06'!I25+'[5]07'!I25+'[5]08'!I25+'[5]09'!I25+'[5]10'!I25+'[5]11'!I25+'[5]12'!I25+'[5]13'!I25+'[5]14'!I25+'[5]15'!I25+'[5]16'!I25+'[5]17'!I25+'[5]18'!I25+'[5]19'!I25+'[5]20'!I25+'[5]21'!I25+'[5]22'!I25+'[5]23'!I25+'[5]24'!I25+'[5]25'!I25+'[5]26'!I25+'[5]27'!I25+'[5]28'!I25+'[5]29'!I25+'[5]30'!I25+'[5]31'!I25</f>
        <v>836</v>
      </c>
      <c r="H25" s="8">
        <f>'[5]01'!E25+'[5]02'!E25+'[5]03'!E25+'[5]04'!E25+'[5]05'!E25+'[5]06'!E25+'[5]07'!E25+'[5]08'!E25+'[5]09'!E25+'[5]10'!E25+'[5]11'!E25+'[5]12'!E25+'[5]13'!E25+'[5]14'!E25+'[5]15'!E25+'[5]16'!E25+'[5]17'!E25+'[5]18'!E25+'[5]19'!E25+'[5]20'!E25+'[5]21'!E25+'[5]22'!E25+'[5]23'!E25+'[5]24'!E25+'[5]25'!E25+'[5]26'!E25+'[5]27'!E25+'[5]28'!E25+'[5]29'!E25+'[5]30'!E25+'[5]31'!E25</f>
        <v>30</v>
      </c>
      <c r="I25" s="8">
        <f>'[5]01'!H25+'[5]02'!H25+'[5]03'!H25+'[5]04'!H25+'[5]05'!H25+'[5]06'!H25+'[5]07'!H25+'[5]08'!H25+'[5]09'!H25+'[5]10'!H25+'[5]11'!H25+'[5]12'!H25+'[5]13'!H25+'[5]14'!H25+'[5]15'!H25+'[5]16'!H25+'[5]17'!H25+'[5]18'!H25+'[5]19'!H25+'[5]20'!H25+'[5]21'!H25+'[5]22'!H25+'[5]23'!H25+'[5]24'!H25+'[5]25'!H25+'[5]26'!H25+'[5]27'!H25+'[5]28'!H25+'[5]29'!H25+'[5]30'!H25+'[5]31'!H25</f>
        <v>806</v>
      </c>
      <c r="J25" s="9">
        <f t="shared" si="2"/>
        <v>96.774193548387103</v>
      </c>
      <c r="K25" s="66">
        <v>1</v>
      </c>
      <c r="M25" s="49"/>
    </row>
    <row r="26" spans="1:15" s="21" customFormat="1" ht="15.75">
      <c r="A26" s="61" t="s">
        <v>17</v>
      </c>
      <c r="B26" s="67" t="s">
        <v>18</v>
      </c>
      <c r="C26" s="27">
        <f t="shared" ref="C26:I26" si="6">C27</f>
        <v>2</v>
      </c>
      <c r="D26" s="27">
        <f t="shared" si="6"/>
        <v>50</v>
      </c>
      <c r="E26" s="27">
        <f t="shared" si="6"/>
        <v>31</v>
      </c>
      <c r="F26" s="27">
        <f t="shared" si="6"/>
        <v>1</v>
      </c>
      <c r="G26" s="3">
        <f t="shared" si="6"/>
        <v>775</v>
      </c>
      <c r="H26" s="3">
        <f t="shared" si="6"/>
        <v>31</v>
      </c>
      <c r="I26" s="3">
        <f t="shared" si="6"/>
        <v>744</v>
      </c>
      <c r="J26" s="12"/>
      <c r="K26" s="12"/>
      <c r="M26" s="49"/>
    </row>
    <row r="27" spans="1:15" s="21" customFormat="1" ht="15.75">
      <c r="A27" s="63">
        <v>1</v>
      </c>
      <c r="B27" s="64" t="s">
        <v>16</v>
      </c>
      <c r="C27" s="65">
        <v>2</v>
      </c>
      <c r="D27" s="65">
        <v>50</v>
      </c>
      <c r="E27" s="65">
        <f t="shared" si="1"/>
        <v>31</v>
      </c>
      <c r="F27" s="65">
        <v>1</v>
      </c>
      <c r="G27" s="8">
        <f>'[5]01'!I27+'[5]02'!I27+'[5]03'!I27+'[5]04'!I27+'[5]05'!I27+'[5]06'!I27+'[5]07'!I27+'[5]08'!I27+'[5]09'!I27+'[5]10'!I27+'[5]11'!I27+'[5]12'!I27+'[5]13'!I27+'[5]14'!I27+'[5]15'!I27+'[5]16'!I27+'[5]17'!I27+'[5]18'!I27+'[5]19'!I27+'[5]20'!I27+'[5]21'!I27+'[5]22'!I27+'[5]23'!I27+'[5]24'!I27+'[5]25'!I27+'[5]26'!I27+'[5]27'!I27+'[5]28'!I27+'[5]29'!I27+'[5]30'!I27+'[5]31'!I27</f>
        <v>775</v>
      </c>
      <c r="H27" s="8">
        <f>'[5]01'!E27+'[5]02'!E27+'[5]03'!E27+'[5]04'!E27+'[5]05'!E27+'[5]06'!E27+'[5]07'!E27+'[5]08'!E27+'[5]09'!E27+'[5]10'!E27+'[5]11'!E27+'[5]12'!E27+'[5]13'!E27+'[5]14'!E27+'[5]15'!E27+'[5]16'!E27+'[5]17'!E27+'[5]18'!E27+'[5]19'!E27+'[5]20'!E27+'[5]21'!E27+'[5]22'!E27+'[5]23'!E27+'[5]24'!E27+'[5]25'!E27+'[5]26'!E27+'[5]27'!E27+'[5]28'!E27+'[5]29'!E27+'[5]30'!E27+'[5]31'!E27</f>
        <v>31</v>
      </c>
      <c r="I27" s="8">
        <f>'[5]01'!H27+'[5]02'!H27+'[5]03'!H27+'[5]04'!H27+'[5]05'!H27+'[5]06'!H27+'[5]07'!H27+'[5]08'!H27+'[5]09'!H27+'[5]10'!H27+'[5]11'!H27+'[5]12'!H27+'[5]13'!H27+'[5]14'!H27+'[5]15'!H27+'[5]16'!H27+'[5]17'!H27+'[5]18'!H27+'[5]19'!H27+'[5]20'!H27+'[5]21'!H27+'[5]22'!H27+'[5]23'!H27+'[5]24'!H27+'[5]25'!H27+'[5]26'!H27+'[5]27'!H27+'[5]28'!H27+'[5]29'!H27+'[5]30'!H27+'[5]31'!H27</f>
        <v>744</v>
      </c>
      <c r="J27" s="9">
        <f t="shared" si="2"/>
        <v>100</v>
      </c>
      <c r="K27" s="66">
        <v>1</v>
      </c>
      <c r="M27" s="49"/>
    </row>
    <row r="28" spans="1:15" s="21" customFormat="1" ht="15.75">
      <c r="A28" s="61" t="s">
        <v>19</v>
      </c>
      <c r="B28" s="67" t="s">
        <v>20</v>
      </c>
      <c r="C28" s="27">
        <f>C29+C30</f>
        <v>18</v>
      </c>
      <c r="D28" s="27">
        <f>D29+D30</f>
        <v>446</v>
      </c>
      <c r="E28" s="27">
        <f>E29+E30</f>
        <v>279</v>
      </c>
      <c r="F28" s="27">
        <f>F29+F30</f>
        <v>14</v>
      </c>
      <c r="G28" s="3">
        <f>G29+G30+G31</f>
        <v>18367</v>
      </c>
      <c r="H28" s="3">
        <f>H29+H30+H31</f>
        <v>988</v>
      </c>
      <c r="I28" s="3">
        <f>I29+I30+I31</f>
        <v>17379</v>
      </c>
      <c r="J28" s="12"/>
      <c r="K28" s="62"/>
      <c r="M28" s="49"/>
    </row>
    <row r="29" spans="1:15" s="21" customFormat="1" ht="15.75">
      <c r="A29" s="63">
        <v>1</v>
      </c>
      <c r="B29" s="64" t="s">
        <v>2</v>
      </c>
      <c r="C29" s="65">
        <v>5</v>
      </c>
      <c r="D29" s="65">
        <v>133</v>
      </c>
      <c r="E29" s="65">
        <f t="shared" si="1"/>
        <v>93</v>
      </c>
      <c r="F29" s="65">
        <v>4</v>
      </c>
      <c r="G29" s="8">
        <f>'[5]01'!I29+'[5]02'!I29+'[5]03'!I29+'[5]04'!I29+'[5]05'!I29+'[5]06'!I29+'[5]07'!I29+'[5]08'!I29+'[5]09'!I29+'[5]10'!I29+'[5]11'!I29+'[5]12'!I29+'[5]13'!I29+'[5]14'!I29+'[5]15'!I29+'[5]16'!I29+'[5]17'!I29+'[5]18'!I29+'[5]19'!I29+'[5]20'!I29+'[5]21'!I29+'[5]22'!I29+'[5]23'!I29+'[5]24'!I29+'[5]25'!I29+'[5]26'!I29+'[5]27'!I29+'[5]28'!I29+'[5]29'!I29+'[5]30'!I29+'[5]31'!I29</f>
        <v>3541</v>
      </c>
      <c r="H29" s="8">
        <f>'[5]01'!E29+'[5]02'!E29+'[5]03'!E29+'[5]04'!E29+'[5]05'!E29+'[5]06'!E29+'[5]07'!E29+'[5]08'!E29+'[5]09'!E29+'[5]10'!E29+'[5]11'!E29+'[5]12'!E29+'[5]13'!E29+'[5]14'!E29+'[5]15'!E29+'[5]16'!E29+'[5]17'!E29+'[5]18'!E29+'[5]19'!E29+'[5]20'!E29+'[5]21'!E29+'[5]22'!E29+'[5]23'!E29+'[5]24'!E29+'[5]25'!E29+'[5]26'!E29+'[5]27'!E29+'[5]28'!E29+'[5]29'!E29+'[5]30'!E29+'[5]31'!E29</f>
        <v>133</v>
      </c>
      <c r="I29" s="8">
        <f>'[5]01'!H29+'[5]02'!H29+'[5]03'!H29+'[5]04'!H29+'[5]05'!H29+'[5]06'!H29+'[5]07'!H29+'[5]08'!H29+'[5]09'!H29+'[5]10'!H29+'[5]11'!H29+'[5]12'!H29+'[5]13'!H29+'[5]14'!H29+'[5]15'!H29+'[5]16'!H29+'[5]17'!H29+'[5]18'!H29+'[5]19'!H29+'[5]20'!H29+'[5]21'!H29+'[5]22'!H29+'[5]23'!H29+'[5]24'!H29+'[5]25'!H29+'[5]26'!H29+'[5]27'!H29+'[5]28'!H29+'[5]29'!H29+'[5]30'!H29+'[5]31'!H29</f>
        <v>3408</v>
      </c>
      <c r="J29" s="9">
        <f t="shared" si="2"/>
        <v>143.01075268817203</v>
      </c>
      <c r="K29" s="66">
        <v>3</v>
      </c>
      <c r="M29" s="49"/>
    </row>
    <row r="30" spans="1:15" s="21" customFormat="1" ht="15.75">
      <c r="A30" s="63">
        <v>2</v>
      </c>
      <c r="B30" s="64" t="s">
        <v>21</v>
      </c>
      <c r="C30" s="65">
        <v>13</v>
      </c>
      <c r="D30" s="65">
        <v>313</v>
      </c>
      <c r="E30" s="65">
        <f t="shared" si="1"/>
        <v>186</v>
      </c>
      <c r="F30" s="65">
        <v>10</v>
      </c>
      <c r="G30" s="8">
        <f>'[5]01'!I30+'[5]02'!I30+'[5]03'!I30+'[5]04'!I30+'[5]05'!I30+'[5]06'!I30+'[5]07'!I30+'[5]08'!I30+'[5]09'!I30+'[5]10'!I30+'[5]11'!I30+'[5]12'!I30+'[5]13'!I30+'[5]14'!I30+'[5]15'!I30+'[5]16'!I30+'[5]17'!I30+'[5]18'!I30+'[5]19'!I30+'[5]20'!I30+'[5]21'!I30+'[5]22'!I30+'[5]23'!I30+'[5]24'!I30+'[5]25'!I30+'[5]26'!I30+'[5]27'!I30+'[5]28'!I30+'[5]29'!I30+'[5]30'!I30+'[5]31'!I30</f>
        <v>3722</v>
      </c>
      <c r="H30" s="8">
        <f>'[5]01'!E30+'[5]02'!E30+'[5]03'!E30+'[5]04'!E30+'[5]05'!E30+'[5]06'!E30+'[5]07'!E30+'[5]08'!E30+'[5]09'!E30+'[5]10'!E30+'[5]11'!E30+'[5]12'!E30+'[5]13'!E30+'[5]14'!E30+'[5]15'!E30+'[5]16'!E30+'[5]17'!E30+'[5]18'!E30+'[5]19'!E30+'[5]20'!E30+'[5]21'!E30+'[5]22'!E30+'[5]23'!E30+'[5]24'!E30+'[5]25'!E30+'[5]26'!E30+'[5]27'!E30+'[5]28'!E30+'[5]29'!E30+'[5]30'!E30+'[5]31'!E30</f>
        <v>161</v>
      </c>
      <c r="I30" s="8">
        <f>'[5]01'!H30+'[5]02'!H30+'[5]03'!H30+'[5]04'!H30+'[5]05'!H30+'[5]06'!H30+'[5]07'!H30+'[5]08'!H30+'[5]09'!H30+'[5]10'!H30+'[5]11'!H30+'[5]12'!H30+'[5]13'!H30+'[5]14'!H30+'[5]15'!H30+'[5]16'!H30+'[5]17'!H30+'[5]18'!H30+'[5]19'!H30+'[5]20'!H30+'[5]21'!H30+'[5]22'!H30+'[5]23'!H30+'[5]24'!H30+'[5]25'!H30+'[5]26'!H30+'[5]27'!H30+'[5]28'!H30+'[5]29'!H30+'[5]30'!H30+'[5]31'!H30</f>
        <v>3561</v>
      </c>
      <c r="J30" s="9">
        <f t="shared" si="2"/>
        <v>86.559139784946225</v>
      </c>
      <c r="K30" s="66">
        <v>6</v>
      </c>
      <c r="M30" s="49"/>
    </row>
    <row r="31" spans="1:15" s="21" customFormat="1" ht="15.75">
      <c r="A31" s="63">
        <v>3</v>
      </c>
      <c r="B31" s="64" t="s">
        <v>11</v>
      </c>
      <c r="C31" s="65">
        <v>12</v>
      </c>
      <c r="D31" s="65">
        <v>192</v>
      </c>
      <c r="E31" s="65">
        <f t="shared" si="1"/>
        <v>465</v>
      </c>
      <c r="F31" s="65">
        <v>10</v>
      </c>
      <c r="G31" s="8">
        <f>'[5]01'!I31+'[5]02'!I31+'[5]03'!I31+'[5]04'!I31+'[5]05'!I31+'[5]06'!I31+'[5]07'!I31+'[5]08'!I31+'[5]09'!I31+'[5]10'!I31+'[5]11'!I31+'[5]12'!I31+'[5]13'!I31+'[5]14'!I31+'[5]15'!I31+'[5]16'!I31+'[5]17'!I31+'[5]18'!I31+'[5]19'!I31+'[5]20'!I31+'[5]21'!I31+'[5]22'!I31+'[5]23'!I31+'[5]24'!I31+'[5]25'!I31+'[5]26'!I31+'[5]27'!I31+'[5]28'!I31+'[5]29'!I31+'[5]30'!I31+'[5]31'!I31</f>
        <v>11104</v>
      </c>
      <c r="H31" s="8">
        <f>'[5]01'!E31+'[5]02'!E31+'[5]03'!E31+'[5]04'!E31+'[5]05'!E31+'[5]06'!E31+'[5]07'!E31+'[5]08'!E31+'[5]09'!E31+'[5]10'!E31+'[5]11'!E31+'[5]12'!E31+'[5]13'!E31+'[5]14'!E31+'[5]15'!E31+'[5]16'!E31+'[5]17'!E31+'[5]18'!E31+'[5]19'!E31+'[5]20'!E31+'[5]21'!E31+'[5]22'!E31+'[5]23'!E31+'[5]24'!E31+'[5]25'!E31+'[5]26'!E31+'[5]27'!E31+'[5]28'!E31+'[5]29'!E31+'[5]30'!E31+'[5]31'!E31</f>
        <v>694</v>
      </c>
      <c r="I31" s="8">
        <f>'[5]01'!H31+'[5]02'!H31+'[5]03'!H31+'[5]04'!H31+'[5]05'!H31+'[5]06'!H31+'[5]07'!H31+'[5]08'!H31+'[5]09'!H31+'[5]10'!H31+'[5]11'!H31+'[5]12'!H31+'[5]13'!H31+'[5]14'!H31+'[5]15'!H31+'[5]16'!H31+'[5]17'!H31+'[5]18'!H31+'[5]19'!H31+'[5]20'!H31+'[5]21'!H31+'[5]22'!H31+'[5]23'!H31+'[5]24'!H31+'[5]25'!H31+'[5]26'!H31+'[5]27'!H31+'[5]28'!H31+'[5]29'!H31+'[5]30'!H31+'[5]31'!H31</f>
        <v>10410</v>
      </c>
      <c r="J31" s="9">
        <f t="shared" si="2"/>
        <v>149.24731182795699</v>
      </c>
      <c r="K31" s="66">
        <v>15</v>
      </c>
      <c r="M31" s="49"/>
    </row>
    <row r="32" spans="1:15" s="21" customFormat="1" ht="15.75">
      <c r="A32" s="61" t="s">
        <v>22</v>
      </c>
      <c r="B32" s="67" t="s">
        <v>23</v>
      </c>
      <c r="C32" s="27">
        <f t="shared" ref="C32:I32" si="7">C33+C34+C35</f>
        <v>25</v>
      </c>
      <c r="D32" s="27">
        <f t="shared" si="7"/>
        <v>696</v>
      </c>
      <c r="E32" s="27">
        <f t="shared" si="7"/>
        <v>465</v>
      </c>
      <c r="F32" s="27">
        <f t="shared" si="7"/>
        <v>22</v>
      </c>
      <c r="G32" s="3">
        <f t="shared" si="7"/>
        <v>13039</v>
      </c>
      <c r="H32" s="3">
        <f t="shared" si="7"/>
        <v>477</v>
      </c>
      <c r="I32" s="3">
        <f t="shared" si="7"/>
        <v>12522</v>
      </c>
      <c r="J32" s="12"/>
      <c r="K32" s="62"/>
      <c r="M32" s="49"/>
    </row>
    <row r="33" spans="1:20" s="21" customFormat="1" ht="15.75">
      <c r="A33" s="63">
        <v>1</v>
      </c>
      <c r="B33" s="64" t="s">
        <v>2</v>
      </c>
      <c r="C33" s="65">
        <v>10</v>
      </c>
      <c r="D33" s="65">
        <v>283</v>
      </c>
      <c r="E33" s="65">
        <f t="shared" si="1"/>
        <v>186</v>
      </c>
      <c r="F33" s="65">
        <v>9</v>
      </c>
      <c r="G33" s="8">
        <f>'[5]01'!I34+'[5]02'!I34+'[5]03'!I34+'[5]04'!I34+'[5]05'!I34+'[5]06'!I34+'[5]07'!I34+'[5]08'!I34+'[5]09'!I34+'[5]10'!I34+'[5]11'!I34+'[5]12'!I34+'[5]13'!I34+'[5]14'!I34+'[5]15'!I34+'[5]16'!I34+'[5]17'!I34+'[5]18'!I34+'[5]19'!I34+'[5]20'!I34+'[5]21'!I34+'[5]22'!I34+'[5]23'!I34+'[5]24'!I34+'[5]25'!I34+'[5]26'!I34+'[5]27'!I34+'[5]28'!I34+'[5]29'!I34+'[5]30'!I34+'[5]31'!I34</f>
        <v>5194</v>
      </c>
      <c r="H33" s="8">
        <f>'[5]01'!E34+'[5]02'!E34+'[5]03'!E34+'[5]04'!E34+'[5]05'!E34+'[5]06'!E34+'[5]07'!E34+'[5]08'!E34+'[5]09'!E34+'[5]10'!E34+'[5]11'!E34+'[5]12'!E34+'[5]13'!E34+'[5]14'!E34+'[5]15'!E34+'[5]16'!E34+'[5]17'!E34+'[5]18'!E34+'[5]19'!E34+'[5]20'!E34+'[5]21'!E34+'[5]22'!E34+'[5]23'!E34+'[5]24'!E34+'[5]25'!E34+'[5]26'!E34+'[5]27'!E34+'[5]28'!E34+'[5]29'!E34+'[5]30'!E34+'[5]31'!E34</f>
        <v>195</v>
      </c>
      <c r="I33" s="8">
        <f>'[5]01'!H34+'[5]02'!H34+'[5]03'!H34+'[5]04'!H34+'[5]05'!H34+'[5]06'!H34+'[5]07'!H34+'[5]08'!H34+'[5]09'!H34+'[5]10'!H34+'[5]11'!H34+'[5]12'!H34+'[5]13'!H34+'[5]14'!H34+'[5]15'!H34+'[5]16'!H34+'[5]17'!H34+'[5]18'!H34+'[5]19'!H34+'[5]20'!H34+'[5]21'!H34+'[5]22'!H34+'[5]23'!H34+'[5]24'!H34+'[5]25'!H34+'[5]26'!H34+'[5]27'!H34+'[5]28'!H34+'[5]29'!H34+'[5]30'!H34+'[5]31'!H34</f>
        <v>4993</v>
      </c>
      <c r="J33" s="9">
        <f t="shared" si="2"/>
        <v>104.83870967741935</v>
      </c>
      <c r="K33" s="66">
        <v>6</v>
      </c>
      <c r="M33" s="49"/>
      <c r="Q33" s="21" t="s">
        <v>90</v>
      </c>
      <c r="R33" s="21" t="s">
        <v>90</v>
      </c>
    </row>
    <row r="34" spans="1:20" s="21" customFormat="1" ht="15.75">
      <c r="A34" s="63">
        <v>2</v>
      </c>
      <c r="B34" s="64" t="s">
        <v>24</v>
      </c>
      <c r="C34" s="65">
        <v>13</v>
      </c>
      <c r="D34" s="65">
        <v>349</v>
      </c>
      <c r="E34" s="65">
        <f t="shared" si="1"/>
        <v>217</v>
      </c>
      <c r="F34" s="65">
        <v>11</v>
      </c>
      <c r="G34" s="8">
        <f>'[5]01'!I35+'[5]02'!I35+'[5]03'!I35+'[5]04'!I35+'[5]05'!I35+'[5]06'!I35+'[5]07'!I35+'[5]08'!I35+'[5]09'!I35+'[5]10'!I35+'[5]11'!I35+'[5]12'!I35+'[5]13'!I35+'[5]14'!I35+'[5]15'!I35+'[5]16'!I35+'[5]17'!I35+'[5]18'!I35+'[5]19'!I35+'[5]20'!I35+'[5]21'!I35+'[5]22'!I35+'[5]23'!I35+'[5]24'!I35+'[5]25'!I35+'[5]26'!I35+'[5]27'!I35+'[5]28'!I35+'[5]29'!I35+'[5]30'!I35+'[5]31'!I35</f>
        <v>5859</v>
      </c>
      <c r="H34" s="8">
        <f>'[5]01'!E35+'[5]02'!E35+'[5]03'!E35+'[5]04'!E35+'[5]05'!E35+'[5]06'!E35+'[5]07'!E35+'[5]08'!E35+'[5]09'!E35+'[5]10'!E35+'[5]11'!E35+'[5]12'!E35+'[5]13'!E35+'[5]14'!E35+'[5]15'!E35+'[5]16'!E35+'[5]17'!E35+'[5]18'!E35+'[5]19'!E35+'[5]20'!E35+'[5]21'!E35+'[5]22'!E35+'[5]23'!E35+'[5]24'!E35+'[5]25'!E35+'[5]26'!E35+'[5]27'!E35+'[5]28'!E35+'[5]29'!E35+'[5]30'!E35+'[5]31'!E35</f>
        <v>220</v>
      </c>
      <c r="I34" s="8">
        <f>'[5]01'!H35+'[5]02'!H35+'[5]03'!H35+'[5]04'!H35+'[5]05'!H35+'[5]06'!H35+'[5]07'!H35+'[5]08'!H35+'[5]09'!H35+'[5]10'!H35+'[5]11'!H35+'[5]12'!H35+'[5]13'!H35+'[5]14'!H35+'[5]15'!H35+'[5]16'!H35+'[5]17'!H35+'[5]18'!H35+'[5]19'!H35+'[5]20'!H35+'[5]21'!H35+'[5]22'!H35+'[5]23'!H35+'[5]24'!H35+'[5]25'!H35+'[5]26'!H35+'[5]27'!H35+'[5]28'!H35+'[5]29'!H35+'[5]30'!H35+'[5]31'!H35</f>
        <v>5637</v>
      </c>
      <c r="J34" s="9">
        <f t="shared" si="2"/>
        <v>101.38248847926268</v>
      </c>
      <c r="K34" s="66">
        <v>7</v>
      </c>
      <c r="M34" s="49"/>
      <c r="P34" s="49"/>
    </row>
    <row r="35" spans="1:20" s="21" customFormat="1" ht="15.75">
      <c r="A35" s="63">
        <v>3</v>
      </c>
      <c r="B35" s="64" t="s">
        <v>25</v>
      </c>
      <c r="C35" s="65">
        <v>2</v>
      </c>
      <c r="D35" s="65">
        <v>64</v>
      </c>
      <c r="E35" s="65">
        <f t="shared" si="1"/>
        <v>62</v>
      </c>
      <c r="F35" s="65">
        <v>2</v>
      </c>
      <c r="G35" s="8">
        <f>'[5]01'!I36+'[5]02'!I36+'[5]03'!I36+'[5]04'!I36+'[5]05'!I36+'[5]06'!I36+'[5]07'!I36+'[5]08'!I36+'[5]09'!I36+'[5]10'!I36+'[5]11'!I36+'[5]12'!I36+'[5]13'!I36+'[5]14'!I36+'[5]15'!I36+'[5]16'!I36+'[5]17'!I36+'[5]18'!I36+'[5]19'!I36+'[5]20'!I36+'[5]21'!I36+'[5]22'!I36+'[5]23'!I36+'[5]24'!I36+'[5]25'!I36+'[5]26'!I36+'[5]27'!I36+'[5]28'!I36+'[5]29'!I36+'[5]30'!I36+'[5]31'!I36</f>
        <v>1986</v>
      </c>
      <c r="H35" s="8">
        <f>'[5]01'!E36+'[5]02'!E36+'[5]03'!E36+'[5]04'!E36+'[5]05'!E36+'[5]06'!E36+'[5]07'!E36+'[5]08'!E36+'[5]09'!E36+'[5]10'!E36+'[5]11'!E36+'[5]12'!E36+'[5]13'!E36+'[5]14'!E36+'[5]15'!E36+'[5]16'!E36+'[5]17'!E36+'[5]18'!E36+'[5]19'!E36+'[5]20'!E36+'[5]21'!E36+'[5]22'!E36+'[5]23'!E36+'[5]24'!E36+'[5]25'!E36+'[5]26'!E36+'[5]27'!E36+'[5]28'!E36+'[5]29'!E36+'[5]30'!E36+'[5]31'!E36</f>
        <v>62</v>
      </c>
      <c r="I35" s="8">
        <f>'[5]01'!H36+'[5]02'!H36+'[5]03'!H36+'[5]04'!H36+'[5]05'!H36+'[5]06'!H36+'[5]07'!H36+'[5]08'!H36+'[5]09'!H36+'[5]10'!H36+'[5]11'!H36+'[5]12'!H36+'[5]13'!H36+'[5]14'!H36+'[5]15'!H36+'[5]16'!H36+'[5]17'!H36+'[5]18'!H36+'[5]19'!H36+'[5]20'!H36+'[5]21'!H36+'[5]22'!H36+'[5]23'!H36+'[5]24'!H36+'[5]25'!H36+'[5]26'!H36+'[5]27'!H36+'[5]28'!H36+'[5]29'!H36+'[5]30'!H36+'[5]31'!H36</f>
        <v>1892</v>
      </c>
      <c r="J35" s="9">
        <f t="shared" si="2"/>
        <v>100</v>
      </c>
      <c r="K35" s="66">
        <v>2</v>
      </c>
      <c r="M35" s="49"/>
      <c r="Q35" s="21" t="s">
        <v>90</v>
      </c>
    </row>
    <row r="36" spans="1:20" s="21" customFormat="1" ht="15.75">
      <c r="A36" s="61" t="s">
        <v>26</v>
      </c>
      <c r="B36" s="67" t="s">
        <v>27</v>
      </c>
      <c r="C36" s="27">
        <f t="shared" ref="C36:I36" si="8">C37</f>
        <v>11</v>
      </c>
      <c r="D36" s="27">
        <f t="shared" si="8"/>
        <v>189</v>
      </c>
      <c r="E36" s="27">
        <f t="shared" si="8"/>
        <v>465</v>
      </c>
      <c r="F36" s="27">
        <f t="shared" si="8"/>
        <v>8</v>
      </c>
      <c r="G36" s="27">
        <f t="shared" si="8"/>
        <v>9949</v>
      </c>
      <c r="H36" s="27">
        <f t="shared" si="8"/>
        <v>582</v>
      </c>
      <c r="I36" s="3">
        <f t="shared" si="8"/>
        <v>9367</v>
      </c>
      <c r="J36" s="12"/>
      <c r="K36" s="62"/>
      <c r="M36" s="49"/>
      <c r="T36" s="21" t="s">
        <v>90</v>
      </c>
    </row>
    <row r="37" spans="1:20" s="21" customFormat="1" ht="15.75">
      <c r="A37" s="63">
        <v>1</v>
      </c>
      <c r="B37" s="64" t="s">
        <v>28</v>
      </c>
      <c r="C37" s="65">
        <v>11</v>
      </c>
      <c r="D37" s="65">
        <v>189</v>
      </c>
      <c r="E37" s="65">
        <f t="shared" si="1"/>
        <v>465</v>
      </c>
      <c r="F37" s="65">
        <v>8</v>
      </c>
      <c r="G37" s="8">
        <f>'[5]01'!I38+'[5]02'!I38+'[5]03'!I38+'[5]04'!I38+'[5]05'!I38+'[5]06'!I38+'[5]07'!I38+'[5]08'!I38+'[5]09'!I38+'[5]10'!I38+'[5]11'!I38+'[5]12'!I38+'[5]13'!I38+'[5]14'!I38+'[5]15'!I38+'[5]16'!I38+'[5]17'!I38+'[5]18'!I38+'[5]19'!I38+'[5]20'!I38+'[5]21'!I38+'[5]22'!I38+'[5]23'!I38+'[5]24'!I38+'[5]25'!I38+'[5]26'!I38+'[5]27'!I38+'[5]28'!I38+'[5]29'!I38+'[5]30'!I38+'[5]31'!I38</f>
        <v>9949</v>
      </c>
      <c r="H37" s="8">
        <f>'[5]01'!E38+'[5]02'!E38+'[5]03'!E38+'[5]04'!E38+'[5]05'!E38+'[5]06'!E38+'[5]07'!E38+'[5]08'!E38+'[5]09'!E38+'[5]10'!E38+'[5]11'!E38+'[5]12'!E38+'[5]13'!E38+'[5]14'!E38+'[5]15'!E38+'[5]16'!E38+'[5]17'!E38+'[5]18'!E38+'[5]19'!E38+'[5]20'!E38+'[5]21'!E38+'[5]22'!E38+'[5]23'!E38+'[5]24'!E38+'[5]25'!E38+'[5]26'!E38+'[5]27'!E38+'[5]28'!E38+'[5]29'!E38+'[5]30'!E38+'[5]31'!E38</f>
        <v>582</v>
      </c>
      <c r="I37" s="8">
        <f>'[5]01'!H38+'[5]02'!H38+'[5]03'!H38+'[5]04'!H38+'[5]05'!H38+'[5]06'!H38+'[5]07'!H38+'[5]08'!H38+'[5]09'!H38+'[5]10'!H38+'[5]11'!H38+'[5]12'!H38+'[5]13'!H38+'[5]14'!H38+'[5]15'!H38+'[5]16'!H38+'[5]17'!H38+'[5]18'!H38+'[5]19'!H38+'[5]20'!H38+'[5]21'!H38+'[5]22'!H38+'[5]23'!H38+'[5]24'!H38+'[5]25'!H38+'[5]26'!H38+'[5]27'!H38+'[5]28'!H38+'[5]29'!H38+'[5]30'!H38+'[5]31'!H38</f>
        <v>9367</v>
      </c>
      <c r="J37" s="9">
        <f t="shared" si="2"/>
        <v>125.16129032258064</v>
      </c>
      <c r="K37" s="66">
        <v>15</v>
      </c>
      <c r="M37" s="49"/>
    </row>
    <row r="38" spans="1:20" s="21" customFormat="1" ht="15.75">
      <c r="A38" s="61" t="s">
        <v>29</v>
      </c>
      <c r="B38" s="67" t="s">
        <v>30</v>
      </c>
      <c r="C38" s="27">
        <f>C40</f>
        <v>6</v>
      </c>
      <c r="D38" s="27">
        <f>D40</f>
        <v>109</v>
      </c>
      <c r="E38" s="27">
        <f>E40</f>
        <v>124</v>
      </c>
      <c r="F38" s="27">
        <f>F40</f>
        <v>6</v>
      </c>
      <c r="G38" s="3">
        <f>G39+G40</f>
        <v>2548</v>
      </c>
      <c r="H38" s="3">
        <f>H39+H40</f>
        <v>143</v>
      </c>
      <c r="I38" s="3">
        <f>I39+I40</f>
        <v>2405</v>
      </c>
      <c r="J38" s="12"/>
      <c r="K38" s="62"/>
      <c r="M38" s="49"/>
      <c r="Q38" s="21" t="s">
        <v>90</v>
      </c>
    </row>
    <row r="39" spans="1:20" s="21" customFormat="1" ht="15.75">
      <c r="A39" s="68">
        <v>1</v>
      </c>
      <c r="B39" s="69" t="s">
        <v>31</v>
      </c>
      <c r="C39" s="70">
        <v>3</v>
      </c>
      <c r="D39" s="70">
        <v>61</v>
      </c>
      <c r="E39" s="65">
        <f t="shared" si="1"/>
        <v>31</v>
      </c>
      <c r="F39" s="70">
        <v>3</v>
      </c>
      <c r="G39" s="8">
        <f>'[5]01'!I50+'[5]02'!I50+'[5]03'!I50+'[5]04'!I50+'[5]05'!I50+'[5]06'!I50+'[5]07'!I50+'[5]08'!I50+'[5]09'!I50+'[5]10'!I50+'[5]11'!I50+'[5]12'!I50+'[5]13'!I50+'[5]14'!I50+'[5]15'!I50+'[5]16'!I50+'[5]17'!I50+'[5]18'!I50+'[5]19'!I50+'[5]20'!I50+'[5]21'!I50+'[5]22'!I50+'[5]23'!I50+'[5]24'!I50+'[5]25'!I50+'[5]26'!I50+'[5]27'!I50+'[5]28'!I50+'[5]29'!I50+'[5]30'!I50+'[5]31'!I50</f>
        <v>600</v>
      </c>
      <c r="H39" s="8">
        <f>'[5]01'!E50+'[5]02'!E50+'[5]03'!E50+'[5]04'!E50+'[5]05'!E50+'[5]06'!E50+'[5]07'!E50+'[5]08'!E50+'[5]09'!E50+'[5]10'!E50+'[5]11'!E50+'[5]12'!E50+'[5]13'!E50+'[5]14'!E50+'[5]15'!E50+'[5]16'!E50+'[5]17'!E50+'[5]18'!E50+'[5]19'!E50+'[5]20'!E50+'[5]21'!E50+'[5]22'!E50+'[5]23'!E50+'[5]24'!E50+'[5]25'!E50+'[5]26'!E50+'[5]27'!E50+'[5]28'!E50+'[5]29'!E50+'[5]30'!E50+'[5]31'!E50</f>
        <v>31</v>
      </c>
      <c r="I39" s="8">
        <f>'[5]01'!H50+'[5]02'!H50+'[5]03'!H50+'[5]04'!H50+'[5]05'!H50+'[5]06'!H50+'[5]07'!H50+'[5]08'!H50+'[5]09'!H50+'[5]10'!H50+'[5]11'!H50+'[5]12'!H50+'[5]13'!H50+'[5]14'!H50+'[5]15'!H50+'[5]16'!H50+'[5]17'!H50+'[5]18'!H50+'[5]19'!H50+'[5]20'!H50+'[5]21'!H50+'[5]22'!H50+'[5]23'!H50+'[5]24'!H50+'[5]25'!H50+'[5]26'!H50+'[5]27'!H50+'[5]28'!H50+'[5]29'!H50+'[5]30'!H50+'[5]31'!H50</f>
        <v>569</v>
      </c>
      <c r="J39" s="18">
        <f t="shared" si="2"/>
        <v>100</v>
      </c>
      <c r="K39" s="71">
        <v>1</v>
      </c>
      <c r="M39" s="49"/>
    </row>
    <row r="40" spans="1:20" s="50" customFormat="1" ht="15.75">
      <c r="A40" s="68">
        <v>2</v>
      </c>
      <c r="B40" s="69" t="s">
        <v>32</v>
      </c>
      <c r="C40" s="70">
        <v>6</v>
      </c>
      <c r="D40" s="70">
        <v>109</v>
      </c>
      <c r="E40" s="65">
        <f t="shared" si="1"/>
        <v>124</v>
      </c>
      <c r="F40" s="70">
        <v>6</v>
      </c>
      <c r="G40" s="8">
        <f>'[5]01'!I51+'[5]02'!I51+'[5]03'!I51+'[5]04'!I51+'[5]05'!I51+'[5]06'!I51+'[5]07'!I51+'[5]08'!I51+'[5]09'!I51+'[5]10'!I51+'[5]11'!I51+'[5]12'!I51+'[5]13'!I51+'[5]14'!I51+'[5]15'!I51+'[5]16'!I51+'[5]17'!I51+'[5]18'!I51+'[5]19'!I51+'[5]20'!I51+'[5]21'!I51+'[5]22'!I51+'[5]23'!I51+'[5]24'!I51+'[5]25'!I51+'[5]26'!I51+'[5]27'!I51+'[5]28'!I51+'[5]29'!I51+'[5]30'!I51+'[5]31'!I51</f>
        <v>1948</v>
      </c>
      <c r="H40" s="8">
        <f>'[5]01'!E51+'[5]02'!E51+'[5]03'!E51+'[5]04'!E51+'[5]05'!E51+'[5]06'!E51+'[5]07'!E51+'[5]08'!E51+'[5]09'!E51+'[5]10'!E51+'[5]11'!E51+'[5]12'!E51+'[5]13'!E51+'[5]14'!E51+'[5]15'!E51+'[5]16'!E51+'[5]17'!E51+'[5]18'!E51+'[5]19'!E51+'[5]20'!E51+'[5]21'!E51+'[5]22'!E51+'[5]23'!E51+'[5]24'!E51+'[5]25'!E51+'[5]26'!E51+'[5]27'!E51+'[5]28'!E51+'[5]29'!E51+'[5]30'!E51+'[5]31'!E51</f>
        <v>112</v>
      </c>
      <c r="I40" s="8">
        <f>'[5]01'!H51+'[5]02'!H51+'[5]03'!H51+'[5]04'!H51+'[5]05'!H51+'[5]06'!H51+'[5]07'!H51+'[5]08'!H51+'[5]09'!H51+'[5]10'!H51+'[5]11'!H51+'[5]12'!H51+'[5]13'!H51+'[5]14'!H51+'[5]15'!H51+'[5]16'!H51+'[5]17'!H51+'[5]18'!H51+'[5]19'!H51+'[5]20'!H51+'[5]21'!H51+'[5]22'!H51+'[5]23'!H51+'[5]24'!H51+'[5]25'!H51+'[5]26'!H51+'[5]27'!H51+'[5]28'!H51+'[5]29'!H51+'[5]30'!H51+'[5]31'!H51</f>
        <v>1836</v>
      </c>
      <c r="J40" s="18">
        <f t="shared" si="2"/>
        <v>90.322580645161295</v>
      </c>
      <c r="K40" s="71">
        <v>4</v>
      </c>
      <c r="L40" s="21"/>
      <c r="M40" s="49"/>
    </row>
    <row r="41" spans="1:20" s="21" customFormat="1" ht="15.75">
      <c r="A41" s="61" t="s">
        <v>43</v>
      </c>
      <c r="B41" s="67" t="s">
        <v>44</v>
      </c>
      <c r="C41" s="27">
        <f t="shared" ref="C41:I41" si="9">C42</f>
        <v>4</v>
      </c>
      <c r="D41" s="27">
        <f t="shared" si="9"/>
        <v>116</v>
      </c>
      <c r="E41" s="27">
        <f t="shared" si="9"/>
        <v>31</v>
      </c>
      <c r="F41" s="27">
        <f t="shared" si="9"/>
        <v>4</v>
      </c>
      <c r="G41" s="3">
        <f t="shared" si="9"/>
        <v>899</v>
      </c>
      <c r="H41" s="3">
        <f t="shared" si="9"/>
        <v>31</v>
      </c>
      <c r="I41" s="3">
        <f t="shared" si="9"/>
        <v>868</v>
      </c>
      <c r="J41" s="12"/>
      <c r="K41" s="62"/>
      <c r="M41" s="49"/>
      <c r="S41" s="21" t="s">
        <v>90</v>
      </c>
    </row>
    <row r="42" spans="1:20" s="21" customFormat="1" ht="15.75">
      <c r="A42" s="63">
        <v>1</v>
      </c>
      <c r="B42" s="64" t="s">
        <v>45</v>
      </c>
      <c r="C42" s="65">
        <v>4</v>
      </c>
      <c r="D42" s="65">
        <f>29*4</f>
        <v>116</v>
      </c>
      <c r="E42" s="65">
        <f t="shared" si="1"/>
        <v>31</v>
      </c>
      <c r="F42" s="65">
        <v>4</v>
      </c>
      <c r="G42" s="8">
        <f>'[5]01'!I48+'[5]02'!I48+'[5]03'!I48+'[5]04'!I48+'[5]05'!I48+'[5]06'!I48+'[5]07'!I48+'[5]08'!I48+'[5]09'!I48+'[5]10'!I48+'[5]11'!I48+'[5]12'!I48+'[5]13'!I48+'[5]14'!I48+'[5]15'!I48+'[5]16'!I48+'[5]17'!I48+'[5]18'!I48+'[5]19'!I48+'[5]20'!I48+'[5]21'!I48+'[5]22'!I48+'[5]23'!I48+'[5]24'!I48+'[5]25'!I48+'[5]26'!I48+'[5]27'!I48+'[5]28'!I48+'[5]29'!I48+'[5]30'!I48+'[5]31'!I48</f>
        <v>899</v>
      </c>
      <c r="H42" s="8">
        <f>'[5]01'!E48+'[5]02'!E48+'[5]03'!E48+'[5]04'!E48+'[5]05'!E48+'[5]06'!E48+'[5]07'!E48+'[5]08'!E48+'[5]09'!E48+'[5]10'!E48+'[5]11'!E48+'[5]12'!E48+'[5]13'!E48+'[5]14'!E48+'[5]15'!E48+'[5]16'!E48+'[5]17'!E48+'[5]18'!E48+'[5]19'!E48+'[5]20'!E48+'[5]21'!E48+'[5]22'!E48+'[5]23'!E48+'[5]24'!E48+'[5]25'!E48+'[5]26'!E48+'[5]27'!E48+'[5]28'!E48+'[5]29'!E48+'[5]30'!E48+'[5]31'!E48</f>
        <v>31</v>
      </c>
      <c r="I42" s="8">
        <f>'[5]01'!H48+'[5]02'!H48+'[5]03'!H48+'[5]04'!H48+'[5]05'!H48+'[5]06'!H48+'[5]07'!H48+'[5]08'!H48+'[5]09'!H48+'[5]10'!H48+'[5]11'!H48+'[5]12'!H48+'[5]13'!H48+'[5]14'!H48+'[5]15'!H48+'[5]16'!H48+'[5]17'!H48+'[5]18'!H48+'[5]19'!H48+'[5]20'!H48+'[5]21'!H48+'[5]22'!H48+'[5]23'!H48+'[5]24'!H48+'[5]25'!H48+'[5]26'!H48+'[5]27'!H48+'[5]28'!H48+'[5]29'!H48+'[5]30'!H48+'[5]31'!H48</f>
        <v>868</v>
      </c>
      <c r="J42" s="9">
        <f t="shared" si="2"/>
        <v>100</v>
      </c>
      <c r="K42" s="66">
        <v>1</v>
      </c>
      <c r="M42" s="49"/>
    </row>
    <row r="43" spans="1:20" s="21" customFormat="1" ht="15.75">
      <c r="A43" s="61" t="s">
        <v>46</v>
      </c>
      <c r="B43" s="67" t="s">
        <v>47</v>
      </c>
      <c r="C43" s="27">
        <f t="shared" ref="C43:I43" si="10">C44+C45+C46+C47</f>
        <v>12</v>
      </c>
      <c r="D43" s="27">
        <f t="shared" si="10"/>
        <v>524</v>
      </c>
      <c r="E43" s="27">
        <f t="shared" si="10"/>
        <v>82</v>
      </c>
      <c r="F43" s="27">
        <f t="shared" si="10"/>
        <v>10</v>
      </c>
      <c r="G43" s="3">
        <f t="shared" si="10"/>
        <v>3944</v>
      </c>
      <c r="H43" s="3">
        <f t="shared" si="10"/>
        <v>92</v>
      </c>
      <c r="I43" s="3">
        <f t="shared" si="10"/>
        <v>3760</v>
      </c>
      <c r="J43" s="12"/>
      <c r="K43" s="62"/>
      <c r="M43" s="49"/>
    </row>
    <row r="44" spans="1:20" s="21" customFormat="1" ht="15.75">
      <c r="A44" s="63">
        <v>1</v>
      </c>
      <c r="B44" s="64" t="s">
        <v>48</v>
      </c>
      <c r="C44" s="65">
        <v>9</v>
      </c>
      <c r="D44" s="65">
        <v>398</v>
      </c>
      <c r="E44" s="65">
        <v>54</v>
      </c>
      <c r="F44" s="65">
        <v>8</v>
      </c>
      <c r="G44" s="17">
        <f>'[5]01'!I40+'[5]01'!I45+'[5]02'!I40+'[5]02'!I45+'[5]03'!I40+'[5]03'!I45+'[5]04'!I40+'[5]04'!I45+'[5]05'!I40+'[5]05'!I45+'[5]06'!I40+'[5]06'!I45+'[5]07'!I40+'[5]07'!I45+'[5]08'!I40+'[5]08'!I45+'[5]09'!I40+'[5]09'!I45+'[5]10'!I40+'[5]10'!I45+'[5]11'!I40+'[5]11'!I45+'[5]12'!I40+'[5]12'!I45+'[5]13'!I40+'[5]13'!I45+'[5]14'!I40+'[5]14'!I45+'[5]15'!I40+'[5]15'!I45+'[5]16'!I40+'[5]16'!I45+'[5]17'!I40+'[5]17'!I45+'[5]18'!I40+'[5]18'!I45+'[5]19'!I40+'[5]19'!I45+'[5]20'!I40+'[5]20'!I45+'[5]21'!I40+'[5]21'!I45+'[5]22'!I40+'[5]22'!I45+'[5]23'!I40+'[5]23'!I45+'[5]24'!I40+'[5]24'!I45+'[5]25'!I40+'[5]25'!I45+'[5]26'!I40+'[5]26'!I45+'[5]27'!I40+'[5]27'!I45+'[5]28'!I40+'[5]28'!I45+'[5]29'!I40+'[5]29'!I45+'[5]30'!I40+'[5]30'!I45+'[5]31'!I40+'[5]31'!I45</f>
        <v>2222</v>
      </c>
      <c r="H44" s="17">
        <f>'[5]01'!E40+'[5]01'!E45+'[5]02'!E40+'[5]02'!E45+'[5]03'!E40+'[5]03'!E45+'[5]04'!E40+'[5]04'!E45+'[5]05'!E40+'[5]05'!E45+'[5]06'!E40+'[5]06'!E45+'[5]07'!E40+'[5]07'!E45+'[5]08'!E40+'[5]08'!E45+'[5]09'!E40+'[5]09'!E45+'[5]10'!E40+'[5]10'!E45+'[5]11'!E40+'[5]11'!E45+'[5]12'!E40+'[5]12'!E45+'[5]13'!E40+'[5]13'!E45+'[5]14'!E40+'[5]14'!E45+'[5]15'!E40+'[5]15'!E45+'[5]16'!E40+'[5]16'!E45+'[5]17'!E40+'[5]17'!E45+'[5]18'!E40+'[5]18'!E45+'[5]19'!E40+'[5]19'!E45+'[5]20'!E40+'[5]20'!E45+'[5]21'!E40+'[5]21'!E45+'[5]22'!E40+'[5]22'!E45+'[5]23'!E40+'[5]23'!E45+'[5]24'!E40+'[5]24'!E45+'[5]25'!E40+'[5]25'!E45+'[5]26'!E40+'[5]26'!E45+'[5]27'!E40+'[5]27'!E45+'[5]28'!E40+'[5]28'!E45+'[5]29'!E40+'[5]29'!E45+'[5]30'!E40+'[5]30'!E45+'[5]31'!E40+'[5]31'!E45</f>
        <v>51</v>
      </c>
      <c r="I44" s="17">
        <f>'[5]01'!H40+'[5]02'!H40+'[5]03'!H40+'[5]04'!H40+'[5]05'!H40+'[5]06'!H40+'[5]07'!H40+'[5]08'!H40+'[5]09'!H40+'[5]10'!H40+'[5]11'!H40+'[5]12'!H40+'[5]13'!H40+'[5]14'!H40+'[5]15'!H40+'[5]16'!H40+'[5]17'!H40+'[5]18'!H40+'[5]19'!H40+'[5]20'!H40+'[5]21'!H40+'[5]22'!H40+'[5]23'!H40+'[5]24'!H40+'[5]25'!H40+'[5]26'!H40+'[5]27'!H40+'[5]28'!H40+'[5]29'!H40+'[5]30'!H40+'[5]31'!H40+'[5]01'!H45+'[5]02'!H45+'[5]03'!H45+'[5]04'!H45+'[5]05'!H45+'[5]06'!H45+'[5]07'!H45+'[5]08'!H45+'[5]09'!H45+'[5]10'!H45+'[5]11'!H45+'[5]12'!H45+'[5]13'!H45+'[5]14'!H45+'[5]15'!H45+'[5]16'!H45+'[5]17'!H45+'[5]18'!H45+'[5]19'!H45+'[5]20'!H45+'[5]21'!H45+'[5]22'!H45+'[5]23'!H45+'[5]24'!H45+'[5]25'!H45+'[5]26'!H45+'[5]27'!H45+'[5]28'!H45+'[5]29'!H45+'[5]30'!H45+'[5]31'!H45</f>
        <v>2120</v>
      </c>
      <c r="J44" s="9">
        <f t="shared" si="2"/>
        <v>94.444444444444443</v>
      </c>
      <c r="K44" s="66">
        <v>2</v>
      </c>
      <c r="M44" s="49"/>
      <c r="O44" s="49"/>
    </row>
    <row r="45" spans="1:20" s="21" customFormat="1" ht="15.75">
      <c r="A45" s="63">
        <v>2</v>
      </c>
      <c r="B45" s="72" t="s">
        <v>49</v>
      </c>
      <c r="C45" s="65">
        <v>1</v>
      </c>
      <c r="D45" s="65">
        <v>42</v>
      </c>
      <c r="E45" s="65">
        <v>4</v>
      </c>
      <c r="F45" s="65">
        <v>1</v>
      </c>
      <c r="G45" s="17">
        <f>'[5]01'!I41+'[5]02'!I41+'[5]03'!I41+'[5]04'!I41+'[5]05'!I41+'[5]06'!I41+'[5]07'!I41+'[5]08'!I41+'[5]09'!I41+'[5]10'!I41+'[5]11'!I41+'[5]12'!I41+'[5]13'!I41+'[5]14'!I41+'[5]15'!I41+'[5]16'!I41+'[5]17'!I41+'[5]18'!I41+'[5]19'!I41+'[5]20'!I41+'[5]21'!I41+'[5]22'!I41+'[5]23'!I41+'[5]24'!I41+'[5]25'!I41+'[5]26'!I41+'[5]27'!I41+'[5]28'!I41+'[5]29'!I41+'[5]30'!I41+'[5]31'!I41</f>
        <v>462</v>
      </c>
      <c r="H45" s="17">
        <f>'[5]01'!E41+'[5]02'!E41+'[5]03'!E41+'[5]04'!E41+'[5]05'!E41+'[5]06'!E41+'[5]07'!E41+'[5]08'!E41+'[5]09'!E41+'[5]10'!E41+'[5]11'!E41+'[5]12'!E41+'[5]13'!E41+'[5]14'!E41+'[5]15'!E41+'[5]16'!E41+'[5]17'!E41+'[5]18'!E41+'[5]19'!E41+'[5]20'!E41+'[5]21'!E41+'[5]22'!E41+'[5]23'!E41+'[5]24'!E41+'[5]25'!E41+'[5]26'!E41+'[5]27'!E41+'[5]28'!E41+'[5]29'!E41+'[5]30'!E41+'[5]31'!E41</f>
        <v>11</v>
      </c>
      <c r="I45" s="17">
        <f>'[5]01'!H41+'[5]02'!H41+'[5]03'!H41+'[5]04'!H41+'[5]05'!H41+'[5]06'!H41+'[5]07'!H41+'[5]08'!H41+'[5]09'!H41+'[5]10'!H41+'[5]11'!H41+'[5]12'!H41+'[5]13'!H41+'[5]14'!H41+'[5]15'!H41+'[5]16'!H41+'[5]17'!H41+'[5]18'!H41+'[5]19'!H41+'[5]20'!H41+'[5]21'!H41+'[5]22'!H41+'[5]23'!H41+'[5]24'!H41+'[5]25'!H41+'[5]26'!H41+'[5]27'!H41+'[5]28'!H41+'[5]29'!H41+'[5]30'!H41+'[5]31'!H41</f>
        <v>440</v>
      </c>
      <c r="J45" s="9">
        <f t="shared" si="2"/>
        <v>275</v>
      </c>
      <c r="K45" s="73">
        <f>E45/31</f>
        <v>0.12903225806451613</v>
      </c>
      <c r="M45" s="49"/>
      <c r="O45" s="49"/>
    </row>
    <row r="46" spans="1:20" s="21" customFormat="1" ht="15.75">
      <c r="A46" s="63">
        <v>3</v>
      </c>
      <c r="B46" s="64" t="s">
        <v>50</v>
      </c>
      <c r="C46" s="65">
        <v>2</v>
      </c>
      <c r="D46" s="65">
        <v>84</v>
      </c>
      <c r="E46" s="65">
        <v>24</v>
      </c>
      <c r="F46" s="65">
        <v>1</v>
      </c>
      <c r="G46" s="17">
        <f>'[5]01'!I42+'[5]01'!I46+'[5]02'!I42+'[5]02'!I46+'[5]03'!I42+'[5]03'!I46+'[5]04'!I42+'[5]04'!I46+'[5]05'!I42+'[5]05'!I46+'[5]06'!I42+'[5]06'!I46+'[5]07'!I42+'[5]07'!I46+'[5]08'!I42+'[5]08'!I46+'[5]09'!I42+'[5]09'!I46+'[5]10'!I42+'[5]10'!I46+'[5]11'!I42+'[5]11'!I46+'[5]12'!I42+'[5]12'!I46+'[5]13'!I42+'[5]13'!I46+'[5]14'!I42+'[5]14'!I46+'[5]15'!I42+'[5]15'!I46+'[5]16'!I42+'[5]16'!I46+'[5]17'!I42+'[5]17'!I46+'[5]18'!I42+'[5]18'!I46+'[5]19'!I42+'[5]19'!I46+'[5]20'!I42+'[5]20'!I46+'[5]21'!I42+'[5]21'!I46+'[5]22'!I42+'[5]22'!I46+'[5]23'!I42+'[5]23'!I46+'[5]24'!I42+'[5]24'!I46+'[5]25'!I42+'[5]25'!I46+'[5]26'!I42+'[5]26'!I46+'[5]27'!I42+'[5]27'!I46+'[5]28'!I42+'[5]28'!I46+'[5]29'!I42+'[5]29'!I46+'[5]30'!I42+'[5]30'!I46+'[5]31'!I42+'[5]31'!I46</f>
        <v>1260</v>
      </c>
      <c r="H46" s="17">
        <f>'[5]01'!E42+'[5]01'!E46+'[5]02'!E42+'[5]02'!E46+'[5]03'!E42+'[5]03'!E46+'[5]04'!E42+'[5]04'!E46+'[5]05'!E42+'[5]05'!E46+'[5]06'!E42+'[5]06'!E46+'[5]07'!E42+'[5]07'!E46+'[5]08'!E42+'[5]08'!E46+'[5]09'!E42+'[5]09'!E46+'[5]10'!E42+'[5]10'!E46+'[5]11'!E42+'[5]11'!E46+'[5]12'!E42+'[5]12'!E46+'[5]13'!E42+'[5]13'!E46+'[5]14'!E42+'[5]14'!E46+'[5]15'!E42+'[5]15'!E46+'[5]16'!E42+'[5]16'!E46+'[5]17'!E42+'[5]17'!E46+'[5]18'!E42+'[5]18'!E46+'[5]19'!E42+'[5]19'!E46+'[5]20'!E42+'[5]20'!E46+'[5]21'!E42+'[5]21'!E46+'[5]22'!E42+'[5]22'!E46+'[5]23'!E42+'[5]23'!E46+'[5]24'!E42+'[5]24'!E46+'[5]25'!E42+'[5]25'!E46+'[5]26'!E42+'[5]26'!E46+'[5]27'!E42+'[5]27'!E46+'[5]28'!E42+'[5]28'!E46+'[5]29'!E42+'[5]29'!E46+'[5]30'!E42+'[5]30'!E46+'[5]31'!E42+'[5]31'!E46</f>
        <v>30</v>
      </c>
      <c r="I46" s="17">
        <f>'[5]01'!H42+'[5]01'!H46+'[5]02'!H42+'[5]02'!H46+'[5]03'!H42+'[5]03'!H46+'[5]04'!H42+'[5]04'!H46+'[5]05'!H42+'[5]05'!H46+'[5]06'!H42+'[5]06'!H46+'[5]07'!H42+'[5]07'!H46+'[5]08'!H42+'[5]08'!H46+'[5]09'!H42+'[5]09'!H46+'[5]10'!H42+'[5]10'!H46+'[5]11'!H42+'[5]11'!H46+'[5]12'!H42+'[5]12'!H46+'[5]13'!H42+'[5]13'!H46+'[5]14'!H42+'[5]14'!H46+'[5]15'!H42+'[5]15'!H46+'[5]16'!H42+'[5]16'!H46+'[5]17'!H42+'[5]17'!H46+'[5]18'!H42+'[5]18'!H46+'[5]19'!H42+'[5]19'!H46+'[5]20'!H42+'[5]20'!H46+'[5]21'!H42+'[5]21'!H46+'[5]22'!H42+'[5]22'!H46+'[5]23'!H42+'[5]23'!H46+'[5]24'!H42+'[5]24'!H46+'[5]25'!H42+'[5]25'!H46+'[5]26'!H42+'[5]26'!H46+'[5]27'!H42+'[5]27'!H46+'[5]28'!H42+'[5]28'!H46+'[5]29'!H42+'[5]29'!H46+'[5]30'!H42+'[5]30'!H46+'[5]31'!H42+'[5]31'!H46</f>
        <v>1200</v>
      </c>
      <c r="J46" s="9">
        <f t="shared" si="2"/>
        <v>125</v>
      </c>
      <c r="K46" s="66">
        <v>1</v>
      </c>
      <c r="M46" s="49"/>
      <c r="O46" s="49"/>
    </row>
    <row r="47" spans="1:20" s="21" customFormat="1" ht="15.75">
      <c r="A47" s="63">
        <v>4</v>
      </c>
      <c r="B47" s="64" t="s">
        <v>51</v>
      </c>
      <c r="C47" s="65">
        <v>0</v>
      </c>
      <c r="D47" s="65">
        <v>0</v>
      </c>
      <c r="E47" s="65">
        <v>0</v>
      </c>
      <c r="F47" s="65">
        <v>0</v>
      </c>
      <c r="G47" s="17">
        <f>'[5]01'!I43+'[5]02'!I43+'[5]03'!I43+'[5]04'!I43+'[5]05'!I43+'[5]06'!I43+'[5]07'!I43+'[5]08'!I43+'[5]09'!I43+'[5]10'!I43+'[5]11'!I43+'[5]12'!I43+'[5]13'!I43+'[5]14'!I43+'[5]15'!I43+'[5]16'!I43+'[5]17'!I43+'[5]18'!I43+'[5]19'!I43+'[5]20'!I43+'[5]21'!I43+'[5]22'!I43+'[5]23'!I43+'[5]24'!I43+'[5]25'!I43+'[5]26'!I43+'[5]27'!I43+'[5]28'!I43+'[5]29'!I43+'[5]30'!I43+'[5]31'!I43</f>
        <v>0</v>
      </c>
      <c r="H47" s="17">
        <f>'[5]01'!E43+'[5]02'!E43+'[5]03'!E43+'[5]04'!E43+'[5]05'!E43+'[5]06'!E43+'[5]07'!E43+'[5]08'!E43+'[5]09'!E43+'[5]10'!E43+'[5]11'!E43+'[5]12'!E43+'[5]13'!E43+'[5]14'!E43+'[5]15'!E43+'[5]16'!E43+'[5]17'!E43+'[5]18'!E43+'[5]19'!E43+'[5]20'!E43+'[5]21'!E43+'[5]22'!E43+'[5]23'!E43+'[5]24'!E43+'[5]25'!E43+'[5]26'!E43+'[5]27'!E43+'[5]28'!E43+'[5]29'!E43+'[5]30'!E43+'[5]31'!E43</f>
        <v>0</v>
      </c>
      <c r="I47" s="8">
        <f>'[5]01'!H43+'[5]02'!H43+'[5]03'!H43+'[5]04'!H43+'[5]05'!H43+'[5]06'!H43+'[5]07'!H43+'[5]08'!H43+'[5]09'!H43+'[5]10'!H43+'[5]11'!H43+'[5]12'!H43+'[5]13'!H43+'[5]14'!H43+'[5]15'!H43+'[5]16'!H43+'[5]17'!H43+'[5]18'!H43+'[5]19'!H43+'[5]20'!H43+'[5]21'!H43+'[5]22'!H43+'[5]23'!H43+'[5]24'!H43+'[5]25'!H43+'[5]26'!H43+'[5]27'!H43+'[5]28'!H43+'[5]29'!H43+'[5]30'!H43+'[5]31'!H43</f>
        <v>0</v>
      </c>
      <c r="J47" s="9">
        <v>0</v>
      </c>
      <c r="K47" s="73" t="s">
        <v>117</v>
      </c>
      <c r="M47" s="49"/>
      <c r="O47" s="49"/>
    </row>
    <row r="48" spans="1:20" s="21" customFormat="1" ht="15.75">
      <c r="A48" s="61" t="s">
        <v>52</v>
      </c>
      <c r="B48" s="67" t="s">
        <v>106</v>
      </c>
      <c r="C48" s="27">
        <f t="shared" ref="C48:I48" si="11">C49</f>
        <v>0</v>
      </c>
      <c r="D48" s="27">
        <f t="shared" si="11"/>
        <v>0</v>
      </c>
      <c r="E48" s="27">
        <f t="shared" si="11"/>
        <v>0</v>
      </c>
      <c r="F48" s="27">
        <f t="shared" si="11"/>
        <v>0</v>
      </c>
      <c r="G48" s="3">
        <f t="shared" si="11"/>
        <v>0</v>
      </c>
      <c r="H48" s="3">
        <f t="shared" si="11"/>
        <v>0</v>
      </c>
      <c r="I48" s="3">
        <f t="shared" si="11"/>
        <v>0</v>
      </c>
      <c r="J48" s="12"/>
      <c r="K48" s="62"/>
      <c r="M48" s="49"/>
    </row>
    <row r="49" spans="1:15" s="21" customFormat="1" ht="15.75">
      <c r="A49" s="63">
        <v>1</v>
      </c>
      <c r="B49" s="64" t="s">
        <v>107</v>
      </c>
      <c r="C49" s="65">
        <v>0</v>
      </c>
      <c r="D49" s="65">
        <v>0</v>
      </c>
      <c r="E49" s="65">
        <v>0</v>
      </c>
      <c r="F49" s="65">
        <v>0</v>
      </c>
      <c r="G49" s="8">
        <f>'[5]01'!I53+'[5]01'!I55+'[5]02'!I53+'[5]02'!I55+'[5]03'!I53+'[5]03'!I55+'[5]04'!I53+'[5]04'!I55+'[5]05'!I53+'[5]05'!I55+'[5]06'!I53+'[5]06'!I55+'[5]07'!I53+'[5]07'!I55+'[5]08'!I53+'[5]08'!I55+'[5]09'!I53+'[5]09'!I55+'[5]10'!I53+'[5]10'!I55+'[5]11'!I53+'[5]11'!I55+'[5]12'!I53+'[5]12'!I55+'[5]13'!I53+'[5]13'!I55+'[5]14'!I53+'[5]14'!I55+'[5]15'!I53+'[5]15'!I55+'[5]16'!I53+'[5]16'!I55+'[5]17'!I53+'[5]17'!I55+'[5]18'!I53+'[5]18'!I55+'[5]19'!I53+'[5]19'!I55+'[5]20'!I53+'[5]20'!I55+'[5]21'!I53+'[5]21'!I55+'[5]22'!I53+'[5]22'!I55+'[5]23'!I53+'[5]23'!I55+'[5]24'!I53+'[5]24'!I55+'[5]25'!I53+'[5]25'!I55+'[5]26'!I53+'[5]26'!I55+'[5]27'!I53+'[5]27'!I55+'[5]28'!I53+'[5]28'!I55+'[5]29'!I53+'[5]29'!I55+'[5]30'!I53+'[5]30'!I55+'[5]31'!I53+'[5]31'!I55</f>
        <v>0</v>
      </c>
      <c r="H49" s="8">
        <f>'[5]01'!E53+'[5]01'!E55+'[5]02'!E53+'[5]02'!E55+'[5]03'!E53+'[5]03'!E55+'[5]04'!E53+'[5]04'!E55+'[5]05'!E53+'[5]05'!E55+'[5]06'!E53+'[5]06'!E55+'[5]07'!E53+'[5]07'!E55+'[5]08'!E53+'[5]08'!E55+'[5]09'!E53+'[5]09'!E55+'[5]10'!E53+'[5]10'!E55+'[5]11'!E53+'[5]11'!E55+'[5]12'!E53+'[5]12'!E55+'[5]13'!E53+'[5]13'!E55+'[5]14'!E53+'[5]14'!E55+'[5]15'!E53+'[5]15'!E55+'[5]16'!E53+'[5]16'!E55+'[5]17'!E53+'[5]17'!E55+'[5]18'!E53+'[5]18'!E55+'[5]19'!E53+'[5]19'!E55+'[5]20'!E53+'[5]20'!E55+'[5]21'!E53+'[5]21'!E55+'[5]22'!E53+'[5]22'!E55+'[5]23'!E53+'[5]23'!E55+'[5]24'!E53+'[5]24'!E55+'[5]25'!E53+'[5]25'!E55+'[5]26'!E53+'[5]26'!E55+'[5]27'!E53+'[5]27'!E55+'[5]28'!E53+'[5]28'!E55+'[5]29'!E53+'[5]29'!E55+'[5]30'!E53+'[5]30'!E55+'[5]31'!E53+'[5]31'!E55</f>
        <v>0</v>
      </c>
      <c r="I49" s="8">
        <f>'[5]01'!H53+'[5]01'!H55+'[5]02'!H53+'[5]02'!H55+'[5]03'!H53+'[5]03'!H55+'[5]04'!H53+'[5]04'!H55+'[5]05'!H53+'[5]05'!H55+'[5]06'!H53+'[5]06'!H55+'[5]07'!H53+'[5]07'!H55+'[5]08'!H53+'[5]08'!H55+'[5]09'!H53+'[5]09'!H55+'[5]10'!H53+'[5]10'!H55+'[5]11'!H53+'[5]11'!H55+'[5]12'!H53+'[5]12'!H55+'[5]13'!H53+'[5]13'!H55+'[5]14'!H53+'[5]14'!H55+'[5]15'!H53+'[5]15'!H55+'[5]16'!H53+'[5]16'!H55+'[5]17'!H53+'[5]17'!H55+'[5]18'!H53+'[5]18'!H55+'[5]19'!H53+'[5]19'!H55+'[5]20'!H53+'[5]20'!H55+'[5]21'!H53+'[5]21'!H55+'[5]22'!H53+'[5]22'!H55+'[5]23'!H53+'[5]23'!H55+'[5]24'!H53+'[5]24'!H55+'[5]25'!H53+'[5]25'!H55+'[5]26'!H53+'[5]26'!H55+'[5]27'!H53+'[5]27'!H55+'[5]28'!H53+'[5]28'!H55+'[5]29'!H53+'[5]29'!H55+'[5]30'!H53+'[5]30'!H55+'[5]31'!H53+'[5]31'!H55</f>
        <v>0</v>
      </c>
      <c r="J49" s="9">
        <v>0</v>
      </c>
      <c r="K49" s="73" t="s">
        <v>117</v>
      </c>
      <c r="M49" s="49"/>
      <c r="O49" s="49"/>
    </row>
    <row r="50" spans="1:15" s="21" customFormat="1" ht="15.75">
      <c r="A50" s="61" t="s">
        <v>55</v>
      </c>
      <c r="B50" s="67" t="s">
        <v>59</v>
      </c>
      <c r="C50" s="27">
        <f>C51</f>
        <v>3</v>
      </c>
      <c r="D50" s="27">
        <f t="shared" ref="D50:I50" si="12">D51</f>
        <v>120</v>
      </c>
      <c r="E50" s="27">
        <f t="shared" si="12"/>
        <v>6.2</v>
      </c>
      <c r="F50" s="27">
        <f t="shared" si="12"/>
        <v>2</v>
      </c>
      <c r="G50" s="27">
        <f t="shared" si="12"/>
        <v>360</v>
      </c>
      <c r="H50" s="27">
        <f t="shared" si="12"/>
        <v>9</v>
      </c>
      <c r="I50" s="27">
        <f t="shared" si="12"/>
        <v>342</v>
      </c>
      <c r="J50" s="27"/>
      <c r="K50" s="27"/>
      <c r="M50" s="49"/>
    </row>
    <row r="51" spans="1:15" s="21" customFormat="1" ht="16.5" thickBot="1">
      <c r="A51" s="89">
        <v>1</v>
      </c>
      <c r="B51" s="81" t="s">
        <v>60</v>
      </c>
      <c r="C51" s="76">
        <v>3</v>
      </c>
      <c r="D51" s="76">
        <v>120</v>
      </c>
      <c r="E51" s="65">
        <f>K51*31</f>
        <v>6.2</v>
      </c>
      <c r="F51" s="76">
        <v>2</v>
      </c>
      <c r="G51" s="38">
        <f>'[5]01'!I57+'[5]02'!I57+'[5]03'!I57+'[5]04'!I57+'[5]05'!I57+'[5]06'!I57+'[5]07'!I57+'[5]08'!I57+'[5]09'!I57+'[5]10'!I57+'[5]11'!I57+'[5]12'!I57+'[5]13'!I57+'[5]14'!I57+'[5]15'!I57+'[5]16'!I57+'[5]17'!I57+'[5]18'!I57+'[5]19'!I57+'[5]20'!I57+'[5]21'!I57+'[5]22'!I57+'[5]23'!I57+'[5]24'!I57+'[5]25'!I57+'[5]26'!I57+'[5]27'!I57+'[5]28'!I57+'[5]29'!I57+'[5]30'!I57+'[5]31'!I57</f>
        <v>360</v>
      </c>
      <c r="H51" s="38">
        <f>'[5]01'!E57+'[5]02'!E57+'[5]03'!E57+'[5]04'!E57+'[5]05'!E57+'[5]06'!E57+'[5]07'!E57+'[5]08'!E57+'[5]09'!E57+'[5]10'!E57+'[5]11'!E57+'[5]12'!E57+'[5]13'!E57+'[5]14'!E57+'[5]15'!E57+'[5]16'!E57+'[5]17'!E57+'[5]18'!E57+'[5]19'!E57+'[5]20'!E57+'[5]21'!E57+'[5]22'!E57+'[5]23'!E57+'[5]24'!E57+'[5]25'!E57+'[5]26'!E57+'[5]27'!E57+'[5]28'!E57+'[5]29'!E57+'[5]30'!E57+'[5]31'!E57</f>
        <v>9</v>
      </c>
      <c r="I51" s="38">
        <f>'[5]01'!H57+'[5]02'!H57+'[5]03'!H57+'[5]04'!H57+'[5]05'!H57+'[5]06'!H57+'[5]07'!H57+'[5]08'!H57+'[5]09'!H57+'[5]10'!H57+'[5]11'!H57+'[5]12'!H57+'[5]13'!H57+'[5]14'!H57+'[5]15'!H57+'[5]16'!H57+'[5]17'!H57+'[5]18'!H57+'[5]19'!H57+'[5]20'!H57+'[5]21'!H57+'[5]22'!H57+'[5]23'!H57+'[5]24'!H57+'[5]25'!H57+'[5]26'!H57+'[5]27'!H57+'[5]28'!H57+'[5]29'!H57+'[5]30'!H57+'[5]31'!H57</f>
        <v>342</v>
      </c>
      <c r="J51" s="39">
        <f>H51/E51%</f>
        <v>145.16129032258064</v>
      </c>
      <c r="K51" s="79">
        <f>6/30</f>
        <v>0.2</v>
      </c>
      <c r="M51" s="49"/>
      <c r="O51" s="49"/>
    </row>
    <row r="52" spans="1:15" s="21" customFormat="1" ht="16.5" thickTop="1">
      <c r="A52" s="83"/>
      <c r="B52" s="91"/>
      <c r="C52" s="92"/>
      <c r="D52" s="92"/>
      <c r="E52" s="92"/>
      <c r="F52" s="92"/>
      <c r="G52" s="94"/>
      <c r="H52" s="94"/>
      <c r="I52" s="94"/>
      <c r="J52" s="94"/>
      <c r="K52" s="83"/>
      <c r="O52" s="49"/>
    </row>
    <row r="53" spans="1:15" ht="15.75">
      <c r="A53" s="47"/>
      <c r="B53" s="47"/>
      <c r="C53" s="47"/>
      <c r="D53" s="47"/>
      <c r="E53" s="82"/>
      <c r="F53" s="47"/>
      <c r="G53" s="130" t="s">
        <v>118</v>
      </c>
      <c r="H53" s="130"/>
      <c r="I53" s="130"/>
      <c r="J53" s="130"/>
      <c r="K53" s="130"/>
    </row>
    <row r="54" spans="1:15" ht="15.75">
      <c r="A54" s="47"/>
      <c r="B54" s="56" t="s">
        <v>94</v>
      </c>
      <c r="C54" s="47"/>
      <c r="D54" s="47"/>
      <c r="E54" s="47"/>
      <c r="F54" s="47"/>
      <c r="G54" s="118" t="s">
        <v>95</v>
      </c>
      <c r="H54" s="118"/>
      <c r="I54" s="118"/>
      <c r="J54" s="118"/>
      <c r="K54" s="118"/>
      <c r="L54" t="s">
        <v>90</v>
      </c>
    </row>
    <row r="55" spans="1:15" ht="15.75">
      <c r="A55" s="47"/>
      <c r="B55" s="57" t="s">
        <v>96</v>
      </c>
      <c r="C55" s="52"/>
      <c r="D55" s="47"/>
      <c r="E55" s="47"/>
      <c r="F55" s="47"/>
      <c r="G55" s="47"/>
      <c r="H55" s="58"/>
      <c r="I55" s="47"/>
      <c r="J55" s="47"/>
      <c r="K55" s="48"/>
    </row>
    <row r="56" spans="1:15">
      <c r="A56" s="47"/>
      <c r="B56" s="47" t="s">
        <v>97</v>
      </c>
      <c r="C56" s="47"/>
      <c r="D56" s="47"/>
      <c r="E56" s="47"/>
      <c r="F56" s="47"/>
      <c r="G56" s="47"/>
      <c r="H56" s="47"/>
      <c r="I56" s="47"/>
      <c r="J56" s="47"/>
      <c r="K56" s="48"/>
      <c r="L56" t="s">
        <v>90</v>
      </c>
    </row>
    <row r="57" spans="1:15">
      <c r="A57" s="47"/>
      <c r="B57" s="47" t="s">
        <v>98</v>
      </c>
      <c r="C57" s="47"/>
      <c r="D57" s="47"/>
      <c r="E57" s="47"/>
      <c r="F57" s="47"/>
      <c r="G57" s="47"/>
      <c r="H57" s="47"/>
      <c r="I57" s="58"/>
      <c r="J57" s="47"/>
      <c r="K57" s="48"/>
    </row>
    <row r="58" spans="1:15">
      <c r="B58" s="47" t="s">
        <v>109</v>
      </c>
      <c r="I58" t="s">
        <v>90</v>
      </c>
    </row>
  </sheetData>
  <mergeCells count="16">
    <mergeCell ref="A4:K4"/>
    <mergeCell ref="A1:C1"/>
    <mergeCell ref="D1:K1"/>
    <mergeCell ref="A2:C2"/>
    <mergeCell ref="D2:K2"/>
    <mergeCell ref="A3:C3"/>
    <mergeCell ref="G53:K53"/>
    <mergeCell ref="G54:K54"/>
    <mergeCell ref="A6:K6"/>
    <mergeCell ref="A8:K8"/>
    <mergeCell ref="A10:A11"/>
    <mergeCell ref="B10:B11"/>
    <mergeCell ref="C10:E10"/>
    <mergeCell ref="F10:I10"/>
    <mergeCell ref="J10:J11"/>
    <mergeCell ref="K10:K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62"/>
  <sheetViews>
    <sheetView topLeftCell="A25" workbookViewId="0">
      <selection sqref="A1:XFD1048576"/>
    </sheetView>
  </sheetViews>
  <sheetFormatPr defaultRowHeight="15"/>
  <cols>
    <col min="1" max="1" width="5.140625" bestFit="1" customWidth="1"/>
    <col min="2" max="2" width="39" bestFit="1" customWidth="1"/>
    <col min="3" max="3" width="7" bestFit="1" customWidth="1"/>
    <col min="4" max="4" width="8.7109375" bestFit="1" customWidth="1"/>
    <col min="5" max="5" width="9" bestFit="1" customWidth="1"/>
    <col min="6" max="6" width="7" bestFit="1" customWidth="1"/>
    <col min="7" max="7" width="8.7109375" bestFit="1" customWidth="1"/>
    <col min="8" max="8" width="9" bestFit="1" customWidth="1"/>
    <col min="9" max="9" width="8.85546875" bestFit="1" customWidth="1"/>
    <col min="10" max="10" width="34.85546875" bestFit="1" customWidth="1"/>
    <col min="11" max="11" width="12.140625" bestFit="1" customWidth="1"/>
    <col min="12" max="12" width="1.42578125" bestFit="1" customWidth="1"/>
    <col min="18" max="20" width="1.85546875" bestFit="1" customWidth="1"/>
  </cols>
  <sheetData>
    <row r="1" spans="1:14" s="21" customFormat="1" ht="15.75">
      <c r="A1" s="113" t="s">
        <v>100</v>
      </c>
      <c r="B1" s="113"/>
      <c r="C1" s="113"/>
      <c r="D1" s="113" t="s">
        <v>85</v>
      </c>
      <c r="E1" s="113"/>
      <c r="F1" s="113"/>
      <c r="G1" s="113"/>
      <c r="H1" s="113"/>
      <c r="I1" s="113"/>
      <c r="J1" s="113"/>
      <c r="K1" s="113"/>
    </row>
    <row r="2" spans="1:14" s="42" customFormat="1" ht="18.75">
      <c r="A2" s="129" t="s">
        <v>101</v>
      </c>
      <c r="B2" s="129"/>
      <c r="C2" s="129"/>
      <c r="D2" s="114" t="s">
        <v>87</v>
      </c>
      <c r="E2" s="114"/>
      <c r="F2" s="114"/>
      <c r="G2" s="114"/>
      <c r="H2" s="114"/>
      <c r="I2" s="114"/>
      <c r="J2" s="114"/>
      <c r="K2" s="114"/>
    </row>
    <row r="3" spans="1:14" ht="18.75">
      <c r="A3" s="119" t="s">
        <v>88</v>
      </c>
      <c r="B3" s="119"/>
      <c r="C3" s="119"/>
      <c r="D3" s="46"/>
      <c r="E3" s="46"/>
      <c r="F3" s="46"/>
      <c r="G3" s="46"/>
      <c r="H3" s="46"/>
      <c r="I3" s="46"/>
      <c r="J3" s="46"/>
      <c r="K3" s="46"/>
    </row>
    <row r="4" spans="1:14" ht="20.25">
      <c r="A4" s="115" t="s">
        <v>89</v>
      </c>
      <c r="B4" s="115"/>
      <c r="C4" s="115"/>
      <c r="D4" s="115"/>
      <c r="E4" s="115"/>
      <c r="F4" s="115"/>
      <c r="G4" s="115"/>
      <c r="H4" s="115"/>
      <c r="I4" s="115"/>
      <c r="J4" s="115"/>
      <c r="K4" s="115"/>
      <c r="L4" t="s">
        <v>90</v>
      </c>
    </row>
    <row r="5" spans="1:14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</row>
    <row r="6" spans="1:14" ht="15.75">
      <c r="A6" s="120" t="s">
        <v>119</v>
      </c>
      <c r="B6" s="120"/>
      <c r="C6" s="120"/>
      <c r="D6" s="120"/>
      <c r="E6" s="120"/>
      <c r="F6" s="120"/>
      <c r="G6" s="120"/>
      <c r="H6" s="120"/>
      <c r="I6" s="120"/>
      <c r="J6" s="120"/>
      <c r="K6" s="120"/>
    </row>
    <row r="7" spans="1:14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</row>
    <row r="8" spans="1:14" ht="15.75">
      <c r="A8" s="120" t="s">
        <v>92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</row>
    <row r="9" spans="1:14" ht="15.75" thickBot="1">
      <c r="A9" s="47"/>
      <c r="B9" s="47"/>
      <c r="C9" s="47"/>
      <c r="D9" s="47"/>
      <c r="E9" s="47"/>
      <c r="F9" s="47"/>
      <c r="G9" s="47"/>
      <c r="H9" s="47"/>
      <c r="I9" s="47"/>
      <c r="J9" s="47"/>
      <c r="K9" s="48"/>
    </row>
    <row r="10" spans="1:14" ht="15.75" thickTop="1">
      <c r="A10" s="121" t="s">
        <v>33</v>
      </c>
      <c r="B10" s="123" t="s">
        <v>34</v>
      </c>
      <c r="C10" s="123" t="s">
        <v>35</v>
      </c>
      <c r="D10" s="123"/>
      <c r="E10" s="123"/>
      <c r="F10" s="123" t="s">
        <v>36</v>
      </c>
      <c r="G10" s="123"/>
      <c r="H10" s="123"/>
      <c r="I10" s="123"/>
      <c r="J10" s="125" t="s">
        <v>37</v>
      </c>
      <c r="K10" s="127" t="s">
        <v>38</v>
      </c>
    </row>
    <row r="11" spans="1:14" ht="57">
      <c r="A11" s="122"/>
      <c r="B11" s="124"/>
      <c r="C11" s="20" t="s">
        <v>39</v>
      </c>
      <c r="D11" s="20" t="s">
        <v>40</v>
      </c>
      <c r="E11" s="20" t="s">
        <v>41</v>
      </c>
      <c r="F11" s="20" t="s">
        <v>39</v>
      </c>
      <c r="G11" s="20" t="s">
        <v>40</v>
      </c>
      <c r="H11" s="20" t="s">
        <v>41</v>
      </c>
      <c r="I11" s="20" t="s">
        <v>42</v>
      </c>
      <c r="J11" s="126"/>
      <c r="K11" s="128"/>
    </row>
    <row r="12" spans="1:14" s="21" customFormat="1" ht="15.75">
      <c r="A12" s="61" t="s">
        <v>0</v>
      </c>
      <c r="B12" s="2" t="s">
        <v>1</v>
      </c>
      <c r="C12" s="27">
        <f t="shared" ref="C12:I12" si="0">C13+C14+C15+C16+C17+C18+C19</f>
        <v>115</v>
      </c>
      <c r="D12" s="27">
        <f t="shared" si="0"/>
        <v>2185</v>
      </c>
      <c r="E12" s="27">
        <f t="shared" si="0"/>
        <v>1740</v>
      </c>
      <c r="F12" s="27">
        <f t="shared" si="0"/>
        <v>110</v>
      </c>
      <c r="G12" s="3">
        <f t="shared" si="0"/>
        <v>31790</v>
      </c>
      <c r="H12" s="3">
        <f t="shared" si="0"/>
        <v>1880</v>
      </c>
      <c r="I12" s="3">
        <f t="shared" si="0"/>
        <v>29879</v>
      </c>
      <c r="J12" s="4"/>
      <c r="K12" s="62"/>
      <c r="N12" s="49"/>
    </row>
    <row r="13" spans="1:14" s="21" customFormat="1" ht="15.75">
      <c r="A13" s="63">
        <v>1</v>
      </c>
      <c r="B13" s="64" t="s">
        <v>2</v>
      </c>
      <c r="C13" s="65">
        <v>29</v>
      </c>
      <c r="D13" s="65">
        <v>473</v>
      </c>
      <c r="E13" s="65">
        <f>K13*30</f>
        <v>720</v>
      </c>
      <c r="F13" s="65">
        <v>28</v>
      </c>
      <c r="G13" s="8">
        <f>'[6]01'!I9+'[6]02'!I9+'[6]03'!I9+'[6]04'!I9+'[6]05'!I9+'[6]06'!I9+'[6]07'!I9+'[6]08'!I9+'[6]09'!I9+'[6]10'!I9+'[6]11'!I9+'[6]12'!I9+'[6]13'!I9+'[6]14'!I9+'[6]15'!I9+'[6]16'!I9+'[6]17'!I9+'[6]18'!I9+'[6]19'!I9+'[6]20'!I9+'[6]21'!I9+'[6]22'!I9+'[6]23'!I9+'[6]24'!I9+'[6]25'!I9+'[6]26'!I9+'[6]27'!I9+'[6]28'!I9+'[6]29'!I9+'[6]30'!I9+'[6]31'!I9+'[6]01'!I14+'[6]02'!I14+'[6]03'!I14+'[6]04'!I14+'[6]05'!I14+'[6]06'!I14+'[6]07'!I14+'[6]08'!I14+'[6]09'!I14+'[6]10'!I14+'[6]11'!I14+'[6]12'!I14+'[6]13'!I14+'[6]14'!I14+'[6]15'!I14+'[6]16'!I14+'[6]17'!I14+'[6]18'!I14+'[6]19'!I14+'[6]20'!I14+'[6]21'!I14+'[6]22'!I14+'[6]23'!I14+'[6]24'!I14+'[6]25'!I14+'[6]26'!I14+'[6]27'!I14+'[6]28'!I14+'[6]29'!I14+'[6]30'!I14+'[6]31'!I14</f>
        <v>13288</v>
      </c>
      <c r="H13" s="8">
        <f>'[6]01'!E9+'[6]01'!E14+'[6]02'!E9+'[6]02'!E14+'[6]03'!E9+'[6]03'!E14+'[6]04'!E9+'[6]04'!E14+'[6]05'!E9+'[6]05'!E14+'[6]06'!E9+'[6]06'!E14+'[6]07'!E9+'[6]07'!E14+'[6]08'!E9+'[6]08'!E14+'[6]09'!E9+'[6]09'!E14+'[6]10'!E9+'[6]10'!E14+'[6]11'!E9+'[6]11'!E14+'[6]12'!E9+'[6]12'!E14+'[6]13'!E9+'[6]13'!E14+'[6]14'!E9+'[6]14'!E14+'[6]15'!E9+'[6]15'!E14+'[6]16'!E9+'[6]16'!E14+'[6]17'!E9+'[6]17'!E14+'[6]18'!E9+'[6]18'!E14+'[6]19'!E9+'[6]19'!E14+'[6]20'!E9+'[6]20'!E14+'[6]21'!E9+'[6]21'!E14+'[6]22'!E9+'[6]22'!E14+'[6]23'!E9+'[6]23'!E14+'[6]24'!E9+'[6]24'!E14+'[6]25'!E9+'[6]25'!E14+'[6]26'!E9+'[6]26'!E14+'[6]27'!E9+'[6]27'!E14+'[6]28'!E9+'[6]28'!E14+'[6]29'!E9+'[6]29'!E14+'[6]30'!E9+'[6]30'!E14+'[6]31'!E9+'[6]31'!E14</f>
        <v>813</v>
      </c>
      <c r="I13" s="8">
        <f>'[6]01'!H9+'[6]02'!H9+'[6]03'!H9+'[6]04'!H9+'[6]05'!H9+'[6]06'!H9+'[6]07'!H9+'[6]08'!H9+'[6]09'!H9+'[6]10'!H9+'[6]11'!H9+'[6]12'!H9+'[6]13'!H9+'[6]14'!H9+'[6]15'!H9+'[6]16'!H9+'[6]17'!H9+'[6]18'!H9+'[6]19'!H9+'[6]20'!H9+'[6]21'!H9+'[6]22'!H9+'[6]23'!H9+'[6]24'!H9+'[6]25'!H9+'[6]26'!H9+'[6]27'!H9+'[6]28'!H9+'[6]29'!H9+'[6]30'!H9+'[6]31'!H9+'[6]01'!H14+'[6]02'!H14+'[6]03'!H14+'[6]04'!H14+'[6]05'!H14+'[6]06'!H14+'[6]07'!H14+'[6]08'!H14+'[6]09'!H14+'[6]10'!H14+'[6]11'!H14+'[6]12'!H14+'[6]13'!H14+'[6]14'!H14+'[6]15'!H14+'[6]16'!H14+'[6]17'!H14+'[6]18'!H14+'[6]19'!H14+'[6]20'!H14+'[6]21'!H14+'[6]22'!H14+'[6]23'!H14+'[6]24'!H14+'[6]25'!H14+'[6]26'!H14+'[6]27'!H14+'[6]28'!H14+'[6]29'!H14+'[6]30'!H14+'[6]31'!H14</f>
        <v>12475</v>
      </c>
      <c r="J13" s="9">
        <f>H13/E13%</f>
        <v>112.91666666666666</v>
      </c>
      <c r="K13" s="66">
        <v>24</v>
      </c>
      <c r="M13" s="49"/>
    </row>
    <row r="14" spans="1:14" s="21" customFormat="1" ht="15.75">
      <c r="A14" s="63">
        <v>2</v>
      </c>
      <c r="B14" s="64" t="s">
        <v>3</v>
      </c>
      <c r="C14" s="65">
        <v>41</v>
      </c>
      <c r="D14" s="65">
        <v>898</v>
      </c>
      <c r="E14" s="65">
        <f t="shared" ref="E14:E42" si="1">K14*30</f>
        <v>420</v>
      </c>
      <c r="F14" s="65">
        <v>40</v>
      </c>
      <c r="G14" s="8">
        <f>'[6]01'!I10+'[6]02'!I10+'[6]03'!I10+'[6]04'!I10+'[6]05'!I10+'[6]06'!I10+'[6]07'!I10+'[6]08'!I10+'[6]09'!I10+'[6]10'!I10+'[6]11'!I10+'[6]12'!I10+'[6]13'!I10+'[6]14'!I10+'[6]15'!I10+'[6]16'!I10+'[6]17'!I10+'[6]18'!I10+'[6]19'!I10+'[6]20'!I10+'[6]21'!I10+'[6]22'!I10+'[6]23'!I10+'[6]24'!I10+'[6]25'!I10+'[6]26'!I10+'[6]27'!I10+'[6]28'!I10+'[6]29'!I10+'[6]30'!I10+'[6]31'!I10+'[6]01'!I15+'[6]02'!I15+'[6]03'!I15+'[6]04'!I15+'[6]05'!I15+'[6]06'!I15+'[6]07'!I15+'[6]08'!I15+'[6]09'!I15+'[6]10'!I15+'[6]11'!I15+'[6]12'!I15+'[6]13'!I15+'[6]14'!I15+'[6]15'!I15+'[6]16'!I15+'[6]17'!I15+'[6]18'!I15+'[6]19'!I15+'[6]20'!I15+'[6]21'!I15+'[6]22'!I15+'[6]23'!I15+'[6]24'!I15+'[6]25'!I15+'[6]26'!I15+'[6]27'!I15+'[6]28'!I15+'[6]29'!I15+'[6]30'!I15+'[6]31'!I15</f>
        <v>7498</v>
      </c>
      <c r="H14" s="8">
        <f>'[6]01'!E10+'[6]01'!E15+'[6]02'!E10+'[6]02'!E15+'[6]03'!E10+'[6]03'!E15+'[6]04'!E10+'[6]04'!E15+'[6]05'!E10+'[6]05'!E15+'[6]06'!E10+'[6]06'!E15+'[6]07'!E10+'[6]07'!E15+'[6]08'!E10+'[6]08'!E15+'[6]09'!E10+'[6]09'!E15+'[6]10'!E10+'[6]10'!E15+'[6]11'!E10+'[6]11'!E15+'[6]12'!E10+'[6]12'!E15+'[6]13'!E10+'[6]13'!E15+'[6]14'!E10+'[6]14'!E15+'[6]15'!E10+'[6]15'!E15+'[6]16'!E10+'[6]16'!E15+'[6]17'!E10+'[6]17'!E15+'[6]18'!E10+'[6]18'!E15+'[6]19'!E10+'[6]19'!E15+'[6]20'!E10+'[6]20'!E15+'[6]21'!E10+'[6]21'!E15+'[6]22'!E10+'[6]22'!E15+'[6]23'!E10+'[6]23'!E15+'[6]24'!E10+'[6]24'!E15+'[6]25'!E10+'[6]25'!E15+'[6]26'!E10+'[6]26'!E15+'[6]27'!E10+'[6]27'!E15+'[6]28'!E10+'[6]28'!E15+'[6]29'!E10+'[6]29'!E15+'[6]30'!E10+'[6]30'!E15+'[6]31'!E10+'[6]31'!E15</f>
        <v>421</v>
      </c>
      <c r="I14" s="8">
        <f>'[6]01'!H15+'[6]02'!H15+'[6]03'!H15+'[6]04'!H15+'[6]05'!H15+'[6]06'!H15+'[6]07'!H15+'[6]08'!H15+'[6]09'!H15+'[6]10'!H15+'[6]11'!H15+'[6]12'!H15+'[6]13'!H15+'[6]14'!H15+'[6]15'!H15+'[6]16'!H15+'[6]17'!H15+'[6]18'!H15+'[6]19'!H15+'[6]20'!H15+'[6]21'!H15+'[6]22'!H15+'[6]23'!H15+'[6]24'!H15+'[6]25'!H15+'[6]26'!H15+'[6]27'!H15+'[6]28'!H15+'[6]29'!H15+'[6]30'!H15+'[6]31'!H15+'[6]01'!H10+'[6]02'!H10+'[6]03'!H10+'[6]04'!H10+'[6]05'!H10+'[6]06'!H10+'[6]07'!H10+'[6]08'!H10+'[6]09'!H10+'[6]10'!H10+'[6]11'!H10+'[6]12'!H10+'[6]13'!H10+'[6]14'!H10+'[6]15'!H10+'[6]16'!H10+'[6]17'!H10+'[6]18'!H10+'[6]19'!H10+'[6]20'!H10+'[6]21'!H10+'[6]22'!H10+'[6]23'!H10+'[6]24'!H10+'[6]25'!H10+'[6]26'!H10+'[6]27'!H10+'[6]28'!H10+'[6]29'!H10+'[6]30'!H10+'[6]31'!H10</f>
        <v>7077</v>
      </c>
      <c r="J14" s="9">
        <f t="shared" ref="J14:J46" si="2">H14/E14%</f>
        <v>100.23809523809524</v>
      </c>
      <c r="K14" s="66">
        <v>14</v>
      </c>
      <c r="M14" s="49"/>
    </row>
    <row r="15" spans="1:14" s="21" customFormat="1" ht="15.75">
      <c r="A15" s="63">
        <v>3</v>
      </c>
      <c r="B15" s="64" t="s">
        <v>4</v>
      </c>
      <c r="C15" s="65">
        <v>37</v>
      </c>
      <c r="D15" s="65">
        <v>638</v>
      </c>
      <c r="E15" s="65">
        <f t="shared" si="1"/>
        <v>480</v>
      </c>
      <c r="F15" s="65">
        <v>35</v>
      </c>
      <c r="G15" s="8">
        <f>'[6]01'!I11+'[6]02'!I11+'[6]03'!I11+'[6]04'!I11+'[6]05'!I11+'[6]06'!I11+'[6]07'!I11+'[6]08'!I11+'[6]09'!I11+'[6]10'!I11+'[6]11'!I11+'[6]12'!I11+'[6]13'!I11+'[6]14'!I11+'[6]15'!I11+'[6]16'!I11+'[6]17'!I11+'[6]18'!I11+'[6]19'!I11+'[6]20'!I11+'[6]21'!I11+'[6]22'!I11+'[6]23'!I11+'[6]24'!I11+'[6]25'!I11+'[6]26'!I11+'[6]27'!I11+'[6]28'!I11+'[6]29'!I11+'[6]30'!I11+'[6]31'!I11+'[6]01'!I16+'[6]02'!I16+'[6]03'!I16+'[6]04'!I16+'[6]05'!I16+'[6]06'!I16+'[6]07'!I16+'[6]08'!I16+'[6]09'!I16+'[6]10'!I16+'[6]11'!I16+'[6]12'!I16+'[6]13'!I16+'[6]14'!I16+'[6]15'!I16+'[6]16'!I16+'[6]17'!I16+'[6]18'!I16+'[6]19'!I16+'[6]20'!I16+'[6]21'!I16+'[6]22'!I16+'[6]23'!I16+'[6]24'!I16+'[6]25'!I16+'[6]26'!I16+'[6]27'!I16+'[6]28'!I16+'[6]29'!I16+'[6]30'!I16+'[6]31'!I16</f>
        <v>8384</v>
      </c>
      <c r="H15" s="8">
        <f>'[6]01'!E11+'[6]01'!E16+'[6]02'!E11+'[6]02'!E16+'[6]03'!E11+'[6]03'!E16+'[6]04'!E11+'[6]04'!E16+'[6]05'!E11+'[6]05'!E16+'[6]06'!E11+'[6]06'!E16+'[6]07'!E11+'[6]07'!E16+'[6]08'!E11+'[6]08'!E16+'[6]09'!E11+'[6]09'!E16+'[6]10'!E11+'[6]10'!E16+'[6]11'!E11+'[6]11'!E16+'[6]12'!E11+'[6]12'!E16+'[6]13'!E11+'[6]13'!E16+'[6]14'!E11+'[6]14'!E16+'[6]15'!E11+'[6]15'!E16+'[6]16'!E11+'[6]16'!E16+'[6]17'!E11+'[6]17'!E16+'[6]18'!E11+'[6]18'!E16+'[6]19'!E11+'[6]19'!E16+'[6]20'!E11+'[6]20'!E16+'[6]21'!E11+'[6]21'!E16+'[6]22'!E11+'[6]22'!E16+'[6]23'!E11+'[6]23'!E16+'[6]24'!E11+'[6]24'!E16+'[6]25'!E11+'[6]25'!E16+'[6]26'!E11+'[6]26'!E16+'[6]27'!E11+'[6]27'!E16+'[6]28'!E11+'[6]28'!E16+'[6]29'!E11+'[6]29'!E16+'[6]30'!E11+'[6]30'!E16+'[6]31'!E11+'[6]31'!E16</f>
        <v>520</v>
      </c>
      <c r="I15" s="8">
        <f>'[6]01'!H16+'[6]02'!H16+'[6]03'!H16+'[6]04'!H16+'[6]05'!H16+'[6]06'!H16+'[6]07'!H16+'[6]08'!H16+'[6]09'!H16+'[6]10'!H16+'[6]11'!H16+'[6]12'!H16+'[6]13'!H16+'[6]14'!H16+'[6]15'!H16+'[6]16'!H16+'[6]17'!H16+'[6]18'!H16+'[6]19'!H16+'[6]20'!H16+'[6]21'!H16+'[6]22'!H16+'[6]23'!H16+'[6]24'!H16+'[6]25'!H16+'[6]26'!H16+'[6]27'!H16+'[6]28'!H16+'[6]29'!H16+'[6]30'!H16+'[6]31'!H16+'[6]01'!H11+'[6]02'!H11+'[6]03'!H11+'[6]04'!H11+'[6]05'!H11+'[6]06'!H11+'[6]07'!H11+'[6]08'!H11+'[6]09'!H11+'[6]10'!H11+'[6]11'!H11+'[6]12'!H11+'[6]13'!H11+'[6]14'!H11+'[6]15'!H11+'[6]16'!H11+'[6]17'!H11+'[6]18'!H11+'[6]19'!H11+'[6]20'!H11+'[6]21'!H11+'[6]22'!H11+'[6]23'!H11+'[6]24'!H11+'[6]25'!H11+'[6]26'!H11+'[6]27'!H11+'[6]28'!H11+'[6]29'!H11+'[6]30'!H11+'[6]31'!H11</f>
        <v>7864</v>
      </c>
      <c r="J15" s="9">
        <f t="shared" si="2"/>
        <v>108.33333333333334</v>
      </c>
      <c r="K15" s="66">
        <v>16</v>
      </c>
      <c r="M15" s="49"/>
    </row>
    <row r="16" spans="1:14" s="21" customFormat="1" ht="15.75">
      <c r="A16" s="63">
        <v>4</v>
      </c>
      <c r="B16" s="64" t="s">
        <v>5</v>
      </c>
      <c r="C16" s="65">
        <v>3</v>
      </c>
      <c r="D16" s="65">
        <v>96</v>
      </c>
      <c r="E16" s="65">
        <f t="shared" si="1"/>
        <v>30</v>
      </c>
      <c r="F16" s="65">
        <v>3</v>
      </c>
      <c r="G16" s="8">
        <f>'[6]01'!I12+'[6]02'!I12+'[6]03'!I12+'[6]04'!I12+'[6]05'!I12+'[6]06'!I12+'[6]07'!I12+'[6]08'!I12+'[6]09'!I12+'[6]10'!I12+'[6]11'!I12+'[6]12'!I12+'[6]13'!I12+'[6]14'!I12+'[6]15'!I12+'[6]16'!I12+'[6]17'!I12+'[6]18'!I12+'[6]19'!I12+'[6]20'!I12+'[6]21'!I12+'[6]22'!I12+'[6]23'!I12+'[6]24'!I12+'[6]25'!I12+'[6]26'!I12+'[6]27'!I12+'[6]28'!I12+'[6]29'!I12+'[6]30'!I12+'[6]31'!I12</f>
        <v>1068</v>
      </c>
      <c r="H16" s="8">
        <f>'[6]01'!E12+'[6]02'!E12+'[6]03'!E12+'[6]04'!E12+'[6]05'!E12+'[6]06'!E12+'[6]07'!E12+'[6]08'!E12+'[6]09'!E12+'[6]10'!E12+'[6]11'!E12+'[6]12'!E12+'[6]13'!E12+'[6]14'!E12+'[6]15'!E12+'[6]16'!E12+'[6]17'!E12+'[6]18'!E12+'[6]19'!E12+'[6]20'!E12+'[6]21'!E12+'[6]22'!E12+'[6]23'!E12+'[6]24'!E12+'[6]25'!E12+'[6]26'!E12+'[6]27'!E12+'[6]28'!E12+'[6]29'!E12</f>
        <v>29</v>
      </c>
      <c r="I16" s="8">
        <f>'[6]01'!H12+'[6]02'!H12+'[6]03'!H12+'[6]04'!H12+'[6]05'!H12+'[6]06'!H12+'[6]07'!H12+'[6]08'!H12+'[6]09'!H12+'[6]10'!H12+'[6]11'!H12+'[6]12'!H12+'[6]13'!H12+'[6]14'!H12+'[6]15'!H12+'[6]16'!H12+'[6]17'!H12+'[6]18'!H12+'[6]19'!H12+'[6]20'!H12+'[6]21'!H12+'[6]22'!H12+'[6]23'!H12+'[6]24'!H12+'[6]25'!H12+'[6]26'!H12+'[6]27'!H12+'[6]28'!H12+'[6]29'!H12+'[6]30'!H12+'[6]31'!H12</f>
        <v>1008</v>
      </c>
      <c r="J16" s="9">
        <f t="shared" si="2"/>
        <v>96.666666666666671</v>
      </c>
      <c r="K16" s="66">
        <v>1</v>
      </c>
      <c r="M16" s="49"/>
    </row>
    <row r="17" spans="1:15" s="21" customFormat="1" ht="15.75">
      <c r="A17" s="63">
        <v>5</v>
      </c>
      <c r="B17" s="64" t="s">
        <v>6</v>
      </c>
      <c r="C17" s="65">
        <v>2</v>
      </c>
      <c r="D17" s="65">
        <v>32</v>
      </c>
      <c r="E17" s="65">
        <f t="shared" si="1"/>
        <v>30</v>
      </c>
      <c r="F17" s="65">
        <v>2</v>
      </c>
      <c r="G17" s="8">
        <f>'[6]01'!I17+'[6]02'!I17+'[6]03'!I17+'[6]04'!I17+'[6]05'!I17+'[6]06'!I17+'[6]07'!I17+'[6]08'!I17+'[6]09'!I17+'[6]10'!I17+'[6]11'!I17+'[6]12'!I17+'[6]13'!I17+'[6]14'!I17+'[6]15'!I17+'[6]16'!I17+'[6]17'!I17+'[6]18'!I17+'[6]19'!I17+'[6]20'!I17+'[6]21'!I17+'[6]22'!I17+'[6]23'!I17+'[6]24'!I17+'[6]25'!I17+'[6]26'!I17+'[6]27'!I17+'[6]28'!I17+'[6]29'!I17+'[6]30'!I17+'[6]31'!I17</f>
        <v>432</v>
      </c>
      <c r="H17" s="8">
        <f>'[6]01'!E17+'[6]02'!E17+'[6]03'!E17+'[6]04'!E17+'[6]05'!E17+'[6]06'!E17+'[6]07'!E17+'[6]08'!E17+'[6]09'!E17+'[6]10'!E17+'[6]11'!E17+'[6]12'!E17+'[6]13'!E17+'[6]14'!E17+'[6]15'!E17+'[6]16'!E17+'[6]17'!E17+'[6]18'!E17+'[6]19'!E17+'[6]20'!E17+'[6]21'!E17+'[6]22'!E17+'[6]23'!E17+'[6]24'!E17+'[6]25'!E17+'[6]26'!E17+'[6]27'!E17+'[6]28'!E17+'[6]29'!E17+'[6]30'!E17+'[6]31'!E17</f>
        <v>27</v>
      </c>
      <c r="I17" s="8">
        <f>'[6]01'!H17+'[6]02'!H17+'[6]03'!H17+'[6]04'!H17+'[6]05'!H17+'[6]06'!H17+'[6]07'!H17+'[6]08'!H17+'[6]09'!H17+'[6]10'!H17+'[6]11'!H17+'[6]12'!H17+'[6]13'!H17+'[6]14'!H17+'[6]15'!H17+'[6]16'!H17+'[6]17'!H17+'[6]18'!H17+'[6]19'!H17+'[6]20'!H17+'[6]21'!H17+'[6]22'!H17+'[6]23'!H17+'[6]24'!H17+'[6]25'!H17+'[6]26'!H17+'[6]27'!H17+'[6]28'!H17+'[6]29'!H17+'[6]30'!H17+'[6]31'!H17</f>
        <v>405</v>
      </c>
      <c r="J17" s="9">
        <f t="shared" si="2"/>
        <v>90</v>
      </c>
      <c r="K17" s="66">
        <v>1</v>
      </c>
      <c r="M17" s="49"/>
    </row>
    <row r="18" spans="1:15" s="21" customFormat="1" ht="15.75">
      <c r="A18" s="63">
        <v>6</v>
      </c>
      <c r="B18" s="64" t="s">
        <v>7</v>
      </c>
      <c r="C18" s="65">
        <v>1</v>
      </c>
      <c r="D18" s="65">
        <v>16</v>
      </c>
      <c r="E18" s="65">
        <f t="shared" si="1"/>
        <v>30</v>
      </c>
      <c r="F18" s="65">
        <v>1</v>
      </c>
      <c r="G18" s="8">
        <f>'[6]01'!I18+'[6]02'!I18+'[6]03'!I18+'[6]04'!I18+'[6]05'!I18+'[6]06'!I18+'[6]07'!I18+'[6]08'!I18+'[6]09'!I18+'[6]10'!I18+'[6]11'!I18+'[6]12'!I18+'[6]13'!I18+'[6]14'!I18+'[6]15'!I18+'[6]16'!I18+'[6]17'!I18+'[6]18'!I18+'[6]19'!I18+'[6]20'!I18+'[6]21'!I18+'[6]22'!I18+'[6]23'!I18+'[6]24'!I18+'[6]25'!I18+'[6]26'!I18+'[6]27'!I18+'[6]28'!I18+'[6]29'!I18+'[6]30'!I18+'[6]31'!I18</f>
        <v>496</v>
      </c>
      <c r="H18" s="8">
        <f>'[6]01'!E18+'[6]02'!E18+'[6]03'!E18+'[6]04'!E18+'[6]05'!E18+'[6]06'!E18+'[6]07'!E18+'[6]08'!E18+'[6]09'!E18+'[6]10'!E18+'[6]11'!E18+'[6]12'!E18+'[6]13'!E18+'[6]14'!E18+'[6]15'!E18+'[6]16'!E18+'[6]17'!E18+'[6]18'!E18+'[6]19'!E18+'[6]20'!E18+'[6]21'!E18+'[6]22'!E18+'[6]23'!E18+'[6]24'!E18+'[6]25'!E18+'[6]26'!E18+'[6]27'!E18+'[6]28'!E18+'[6]29'!E18+'[6]30'!E18+'[6]31'!E18</f>
        <v>31</v>
      </c>
      <c r="I18" s="8">
        <f>'[6]01'!H18+'[6]02'!H18+'[6]03'!H18+'[6]04'!H18+'[6]05'!H18+'[6]06'!H18+'[6]07'!H18+'[6]08'!H18+'[6]09'!H18+'[6]10'!H18+'[6]11'!H18+'[6]12'!H18+'[6]13'!H18+'[6]14'!H18+'[6]15'!H18+'[6]16'!H18+'[6]17'!H18+'[6]18'!H18+'[6]19'!H18+'[6]20'!H18+'[6]21'!H18+'[6]22'!H18+'[6]23'!H18+'[6]24'!H18+'[6]25'!H18+'[6]26'!H18+'[6]27'!H18+'[6]28'!H18+'[6]29'!H18+'[6]30'!H18+'[6]31'!H18</f>
        <v>465</v>
      </c>
      <c r="J18" s="9">
        <f t="shared" si="2"/>
        <v>103.33333333333334</v>
      </c>
      <c r="K18" s="66">
        <v>1</v>
      </c>
      <c r="M18" s="49"/>
    </row>
    <row r="19" spans="1:15" s="21" customFormat="1" ht="15.75">
      <c r="A19" s="63">
        <v>7</v>
      </c>
      <c r="B19" s="64" t="s">
        <v>8</v>
      </c>
      <c r="C19" s="65">
        <v>2</v>
      </c>
      <c r="D19" s="65">
        <v>32</v>
      </c>
      <c r="E19" s="65">
        <f t="shared" si="1"/>
        <v>30</v>
      </c>
      <c r="F19" s="65">
        <v>1</v>
      </c>
      <c r="G19" s="8">
        <f>'[6]01'!I19+'[6]02'!I19+'[6]03'!I19+'[6]04'!I19+'[6]05'!I19+'[6]06'!I19+'[6]07'!I19+'[6]08'!I19+'[6]09'!I19+'[6]10'!I19+'[6]11'!I19+'[6]12'!I19+'[6]13'!I19+'[6]14'!I19+'[6]15'!I19+'[6]16'!I19+'[6]17'!I19+'[6]18'!I19+'[6]19'!I19+'[6]20'!I19+'[6]21'!I19+'[6]22'!I19+'[6]23'!I19+'[6]24'!I19+'[6]25'!I19+'[6]26'!I19+'[6]27'!I19+'[6]28'!I19+'[6]29'!I19+'[6]30'!I19+'[6]31'!I19</f>
        <v>624</v>
      </c>
      <c r="H19" s="8">
        <f>'[6]01'!E19+'[6]02'!E19+'[6]03'!E19+'[6]04'!E19+'[6]05'!E19+'[6]06'!E19+'[6]07'!E19+'[6]08'!E19+'[6]09'!E19+'[6]10'!E19+'[6]11'!E19+'[6]12'!E19+'[6]13'!E19+'[6]14'!E19+'[6]15'!E19+'[6]16'!E19+'[6]17'!E19+'[6]18'!E19+'[6]19'!E19+'[6]20'!E19+'[6]21'!E19+'[6]22'!E19+'[6]23'!E19+'[6]24'!E19+'[6]25'!E19+'[6]26'!E19+'[6]27'!E19+'[6]28'!E19+'[6]29'!E19+'[6]30'!E19+'[6]31'!E19</f>
        <v>39</v>
      </c>
      <c r="I19" s="8">
        <f>'[6]01'!H19+'[6]02'!H19+'[6]03'!H19+'[6]04'!H19+'[6]05'!H19+'[6]06'!H19+'[6]07'!H19+'[6]08'!H19+'[6]09'!H19+'[6]10'!H19+'[6]11'!H19+'[6]12'!H19+'[6]13'!H19+'[6]14'!H19+'[6]15'!H19+'[6]16'!H19+'[6]17'!H19+'[6]18'!H19+'[6]19'!H19+'[6]20'!H19+'[6]21'!H19+'[6]22'!H19+'[6]23'!H19+'[6]24'!H19+'[6]25'!H19+'[6]26'!H19+'[6]27'!H19+'[6]28'!H19+'[6]29'!H19+'[6]30'!H19+'[6]31'!H19</f>
        <v>585</v>
      </c>
      <c r="J19" s="9">
        <f t="shared" si="2"/>
        <v>130</v>
      </c>
      <c r="K19" s="66">
        <v>1</v>
      </c>
      <c r="M19" s="49"/>
    </row>
    <row r="20" spans="1:15" s="21" customFormat="1" ht="15.75">
      <c r="A20" s="61" t="s">
        <v>9</v>
      </c>
      <c r="B20" s="67" t="s">
        <v>10</v>
      </c>
      <c r="C20" s="27">
        <f t="shared" ref="C20:I20" si="3">C21</f>
        <v>38</v>
      </c>
      <c r="D20" s="27">
        <f t="shared" si="3"/>
        <v>699</v>
      </c>
      <c r="E20" s="27">
        <f t="shared" si="3"/>
        <v>2520</v>
      </c>
      <c r="F20" s="27">
        <f t="shared" si="3"/>
        <v>35</v>
      </c>
      <c r="G20" s="3">
        <f t="shared" si="3"/>
        <v>46953</v>
      </c>
      <c r="H20" s="3">
        <f t="shared" si="3"/>
        <v>2859</v>
      </c>
      <c r="I20" s="3">
        <f t="shared" si="3"/>
        <v>44055</v>
      </c>
      <c r="J20" s="12"/>
      <c r="K20" s="62"/>
      <c r="M20" s="49"/>
    </row>
    <row r="21" spans="1:15" s="21" customFormat="1" ht="15.75">
      <c r="A21" s="63">
        <v>1</v>
      </c>
      <c r="B21" s="64" t="s">
        <v>11</v>
      </c>
      <c r="C21" s="65">
        <v>38</v>
      </c>
      <c r="D21" s="65">
        <v>699</v>
      </c>
      <c r="E21" s="65">
        <f t="shared" si="1"/>
        <v>2520</v>
      </c>
      <c r="F21" s="65">
        <v>35</v>
      </c>
      <c r="G21" s="8">
        <f>'[6]01'!I21+'[6]02'!I21+'[6]03'!I21+'[6]04'!I21+'[6]05'!I21+'[6]06'!I21+'[6]07'!I21+'[6]08'!I21+'[6]09'!I21+'[6]10'!I21+'[6]11'!I21+'[6]12'!I21+'[6]13'!I21+'[6]14'!I21+'[6]15'!I21+'[6]16'!I21+'[6]17'!I21+'[6]18'!I21+'[6]19'!I21+'[6]20'!I21+'[6]21'!I21+'[6]22'!I21+'[6]23'!I21+'[6]24'!I21+'[6]25'!I21+'[6]26'!I21+'[6]27'!I21+'[6]28'!I21+'[6]29'!I21+'[6]30'!I21+'[6]31'!I21</f>
        <v>46953</v>
      </c>
      <c r="H21" s="8">
        <f>'[6]01'!E21+'[6]02'!E21+'[6]03'!E21+'[6]04'!E21+'[6]05'!E21+'[6]06'!E21+'[6]07'!E21+'[6]08'!E21+'[6]09'!E21+'[6]10'!E21+'[6]11'!E21+'[6]12'!E21+'[6]13'!E21+'[6]14'!E21+'[6]15'!E21+'[6]16'!E21+'[6]17'!E21+'[6]18'!E21+'[6]19'!E21+'[6]20'!E21+'[6]21'!E21+'[6]22'!E21+'[6]23'!E21+'[6]24'!E21+'[6]25'!E21+'[6]26'!E21+'[6]27'!E21+'[6]28'!E21+'[6]29'!E21+'[6]30'!E21+'[6]31'!E21</f>
        <v>2859</v>
      </c>
      <c r="I21" s="8">
        <f>'[6]01'!H21+'[6]02'!H21+'[6]03'!H21+'[6]04'!H21+'[6]05'!H21+'[6]06'!H21+'[6]07'!H21+'[6]08'!H21+'[6]09'!H21+'[6]10'!H21+'[6]11'!H21+'[6]12'!H21+'[6]13'!H21+'[6]14'!H21+'[6]15'!H21+'[6]16'!H21+'[6]17'!H21+'[6]18'!H21+'[6]19'!H21+'[6]20'!H21+'[6]21'!H21+'[6]22'!H21+'[6]23'!H21+'[6]24'!H21+'[6]25'!H21+'[6]26'!H21+'[6]27'!H21+'[6]28'!H21+'[6]29'!H21+'[6]30'!H21+'[6]31'!H21</f>
        <v>44055</v>
      </c>
      <c r="J21" s="9">
        <f t="shared" si="2"/>
        <v>113.45238095238095</v>
      </c>
      <c r="K21" s="66">
        <v>84</v>
      </c>
      <c r="M21" s="49"/>
    </row>
    <row r="22" spans="1:15" s="21" customFormat="1" ht="15.75">
      <c r="A22" s="61" t="s">
        <v>12</v>
      </c>
      <c r="B22" s="67" t="s">
        <v>13</v>
      </c>
      <c r="C22" s="27">
        <f t="shared" ref="C22:I22" si="4">C23</f>
        <v>2</v>
      </c>
      <c r="D22" s="27">
        <f t="shared" si="4"/>
        <v>63</v>
      </c>
      <c r="E22" s="27">
        <f t="shared" si="4"/>
        <v>30</v>
      </c>
      <c r="F22" s="27">
        <f t="shared" si="4"/>
        <v>1</v>
      </c>
      <c r="G22" s="3">
        <f t="shared" si="4"/>
        <v>748</v>
      </c>
      <c r="H22" s="3">
        <f t="shared" si="4"/>
        <v>22</v>
      </c>
      <c r="I22" s="3">
        <f t="shared" si="4"/>
        <v>704</v>
      </c>
      <c r="J22" s="12"/>
      <c r="K22" s="62"/>
      <c r="M22" s="49"/>
    </row>
    <row r="23" spans="1:15" s="21" customFormat="1" ht="15.75">
      <c r="A23" s="63">
        <v>1</v>
      </c>
      <c r="B23" s="64" t="s">
        <v>105</v>
      </c>
      <c r="C23" s="65">
        <v>2</v>
      </c>
      <c r="D23" s="65">
        <v>63</v>
      </c>
      <c r="E23" s="65">
        <f t="shared" si="1"/>
        <v>30</v>
      </c>
      <c r="F23" s="65">
        <v>1</v>
      </c>
      <c r="G23" s="8">
        <f>'[6]01'!I23+'[6]02'!I23+'[6]03'!I23+'[6]04'!I23+'[6]05'!I23+'[6]06'!I23+'[6]07'!I23+'[6]08'!I23+'[6]09'!I23+'[6]10'!I23+'[6]11'!I23+'[6]12'!I23+'[6]13'!I23+'[6]14'!I23+'[6]15'!I23+'[6]16'!I23+'[6]17'!I23+'[6]18'!I23+'[6]19'!I23+'[6]20'!I23+'[6]21'!I23+'[6]22'!I23+'[6]23'!I23+'[6]24'!I23+'[6]25'!I23+'[6]26'!I23+'[6]27'!I23+'[6]28'!I23+'[6]29'!I23+'[6]30'!I23+'[6]31'!I23</f>
        <v>748</v>
      </c>
      <c r="H23" s="8">
        <f>'[6]01'!E23+'[6]02'!E23+'[6]03'!E23+'[6]04'!E23+'[6]05'!E23+'[6]06'!E23+'[6]07'!E23+'[6]08'!E23+'[6]09'!E23+'[6]10'!E23+'[6]11'!E23+'[6]12'!E23+'[6]13'!E23+'[6]14'!E23+'[6]15'!E23+'[6]16'!E23+'[6]17'!E23+'[6]18'!E23+'[6]19'!E23+'[6]20'!E23+'[6]21'!E23+'[6]22'!E23+'[6]23'!E23+'[6]24'!E23+'[6]25'!E23+'[6]26'!E23+'[6]27'!E23+'[6]28'!E23+'[6]29'!E23+'[6]30'!E23+'[6]31'!E23</f>
        <v>22</v>
      </c>
      <c r="I23" s="8">
        <f>'[6]01'!H23+'[6]02'!H23+'[6]03'!H23+'[6]04'!H23+'[6]05'!H23+'[6]06'!H23+'[6]07'!H23+'[6]08'!H23+'[6]09'!H23+'[6]10'!H23+'[6]11'!H23+'[6]12'!H23+'[6]13'!H23+'[6]14'!H23+'[6]15'!H23+'[6]16'!H23+'[6]17'!H23+'[6]18'!H23+'[6]19'!H23+'[6]20'!H23+'[6]21'!H23+'[6]22'!H23+'[6]23'!H23+'[6]24'!H23+'[6]25'!H23+'[6]26'!H23+'[6]27'!H23+'[6]28'!H23+'[6]29'!H23+'[6]30'!H23+'[6]31'!H23</f>
        <v>704</v>
      </c>
      <c r="J23" s="9">
        <f t="shared" si="2"/>
        <v>73.333333333333343</v>
      </c>
      <c r="K23" s="66">
        <v>1</v>
      </c>
      <c r="M23" s="49"/>
      <c r="O23" s="49"/>
    </row>
    <row r="24" spans="1:15" s="21" customFormat="1" ht="15.75">
      <c r="A24" s="61" t="s">
        <v>14</v>
      </c>
      <c r="B24" s="67" t="s">
        <v>15</v>
      </c>
      <c r="C24" s="27">
        <f t="shared" ref="C24:I24" si="5">C25</f>
        <v>2</v>
      </c>
      <c r="D24" s="27">
        <f t="shared" si="5"/>
        <v>56</v>
      </c>
      <c r="E24" s="27">
        <f t="shared" si="5"/>
        <v>30</v>
      </c>
      <c r="F24" s="27">
        <f t="shared" si="5"/>
        <v>2</v>
      </c>
      <c r="G24" s="3">
        <f t="shared" si="5"/>
        <v>844</v>
      </c>
      <c r="H24" s="3">
        <f t="shared" si="5"/>
        <v>30</v>
      </c>
      <c r="I24" s="3">
        <f t="shared" si="5"/>
        <v>814</v>
      </c>
      <c r="J24" s="12"/>
      <c r="K24" s="62"/>
      <c r="M24" s="49"/>
    </row>
    <row r="25" spans="1:15" s="21" customFormat="1" ht="15.75">
      <c r="A25" s="63">
        <v>1</v>
      </c>
      <c r="B25" s="64" t="s">
        <v>16</v>
      </c>
      <c r="C25" s="65">
        <v>2</v>
      </c>
      <c r="D25" s="65">
        <v>56</v>
      </c>
      <c r="E25" s="65">
        <f t="shared" si="1"/>
        <v>30</v>
      </c>
      <c r="F25" s="65">
        <v>2</v>
      </c>
      <c r="G25" s="8">
        <f>'[6]01'!I25+'[6]02'!I25+'[6]03'!I25+'[6]04'!I25+'[6]05'!I25+'[6]06'!I25+'[6]07'!I25+'[6]08'!I25+'[6]09'!I25+'[6]10'!I25+'[6]11'!I25+'[6]12'!I25+'[6]13'!I25+'[6]14'!I25+'[6]15'!I25+'[6]16'!I25+'[6]17'!I25+'[6]18'!I25+'[6]19'!I25+'[6]20'!I25+'[6]21'!I25+'[6]22'!I25+'[6]23'!I25+'[6]24'!I25+'[6]25'!I25+'[6]26'!I25+'[6]27'!I25+'[6]28'!I25+'[6]29'!I25+'[6]30'!I25+'[6]31'!I25</f>
        <v>844</v>
      </c>
      <c r="H25" s="8">
        <f>'[6]01'!E25+'[6]02'!E25+'[6]03'!E25+'[6]04'!E25+'[6]05'!E25+'[6]06'!E25+'[6]07'!E25+'[6]08'!E25+'[6]09'!E25+'[6]10'!E25+'[6]11'!E25+'[6]12'!E25+'[6]13'!E25+'[6]14'!E25+'[6]15'!E25+'[6]16'!E25+'[6]17'!E25+'[6]18'!E25+'[6]19'!E25+'[6]20'!E25+'[6]21'!E25+'[6]22'!E25+'[6]23'!E25+'[6]24'!E25+'[6]25'!E25+'[6]26'!E25+'[6]27'!E25+'[6]28'!E25+'[6]29'!E25+'[6]30'!E25+'[6]31'!E25</f>
        <v>30</v>
      </c>
      <c r="I25" s="8">
        <f>'[6]01'!H25+'[6]02'!H25+'[6]03'!H25+'[6]04'!H25+'[6]05'!H25+'[6]06'!H25+'[6]07'!H25+'[6]08'!H25+'[6]09'!H25+'[6]10'!H25+'[6]11'!H25+'[6]12'!H25+'[6]13'!H25+'[6]14'!H25+'[6]15'!H25+'[6]16'!H25+'[6]17'!H25+'[6]18'!H25+'[6]19'!H25+'[6]20'!H25+'[6]21'!H25+'[6]22'!H25+'[6]23'!H25+'[6]24'!H25+'[6]25'!H25+'[6]26'!H25+'[6]27'!H25+'[6]28'!H25+'[6]29'!H25+'[6]30'!H25+'[6]31'!H25</f>
        <v>814</v>
      </c>
      <c r="J25" s="9">
        <f t="shared" si="2"/>
        <v>100</v>
      </c>
      <c r="K25" s="66">
        <v>1</v>
      </c>
      <c r="M25" s="49"/>
    </row>
    <row r="26" spans="1:15" s="21" customFormat="1" ht="15.75">
      <c r="A26" s="61" t="s">
        <v>17</v>
      </c>
      <c r="B26" s="67" t="s">
        <v>18</v>
      </c>
      <c r="C26" s="27">
        <f t="shared" ref="C26:I26" si="6">C27</f>
        <v>2</v>
      </c>
      <c r="D26" s="27">
        <f t="shared" si="6"/>
        <v>50</v>
      </c>
      <c r="E26" s="27">
        <f t="shared" si="6"/>
        <v>30</v>
      </c>
      <c r="F26" s="27">
        <f t="shared" si="6"/>
        <v>1</v>
      </c>
      <c r="G26" s="3">
        <f t="shared" si="6"/>
        <v>750</v>
      </c>
      <c r="H26" s="3">
        <f t="shared" si="6"/>
        <v>30</v>
      </c>
      <c r="I26" s="3">
        <f t="shared" si="6"/>
        <v>720</v>
      </c>
      <c r="J26" s="12"/>
      <c r="K26" s="13"/>
      <c r="M26" s="49"/>
    </row>
    <row r="27" spans="1:15" s="21" customFormat="1" ht="15.75">
      <c r="A27" s="63">
        <v>1</v>
      </c>
      <c r="B27" s="64" t="s">
        <v>16</v>
      </c>
      <c r="C27" s="65">
        <v>2</v>
      </c>
      <c r="D27" s="65">
        <v>50</v>
      </c>
      <c r="E27" s="65">
        <f t="shared" si="1"/>
        <v>30</v>
      </c>
      <c r="F27" s="65">
        <v>1</v>
      </c>
      <c r="G27" s="8">
        <f>'[6]01'!I27+'[6]02'!I27+'[6]03'!I27+'[6]04'!I27+'[6]05'!I27+'[6]06'!I27+'[6]07'!I27+'[6]08'!I27+'[6]09'!I27+'[6]10'!I27+'[6]11'!I27+'[6]12'!I27+'[6]13'!I27+'[6]14'!I27+'[6]15'!I27+'[6]16'!I27+'[6]17'!I27+'[6]18'!I27+'[6]19'!I27+'[6]20'!I27+'[6]21'!I27+'[6]22'!I27+'[6]23'!I27+'[6]24'!I27+'[6]25'!I27+'[6]26'!I27+'[6]27'!I27+'[6]28'!I27+'[6]29'!I27+'[6]30'!I27+'[6]31'!I27</f>
        <v>750</v>
      </c>
      <c r="H27" s="8">
        <f>'[6]01'!E27+'[6]02'!E27+'[6]03'!E27+'[6]04'!E27+'[6]05'!E27+'[6]06'!E27+'[6]07'!E27+'[6]08'!E27+'[6]09'!E27+'[6]10'!E27+'[6]11'!E27+'[6]12'!E27+'[6]13'!E27+'[6]14'!E27+'[6]15'!E27+'[6]16'!E27+'[6]17'!E27+'[6]18'!E27+'[6]19'!E27+'[6]20'!E27+'[6]21'!E27+'[6]22'!E27+'[6]23'!E27+'[6]24'!E27+'[6]25'!E27+'[6]26'!E27+'[6]27'!E27+'[6]28'!E27+'[6]29'!E27+'[6]30'!E27+'[6]31'!E27</f>
        <v>30</v>
      </c>
      <c r="I27" s="8">
        <f>'[6]01'!H27+'[6]02'!H27+'[6]03'!H27+'[6]04'!H27+'[6]05'!H27+'[6]06'!H27+'[6]07'!H27+'[6]08'!H27+'[6]09'!H27+'[6]10'!H27+'[6]11'!H27+'[6]12'!H27+'[6]13'!H27+'[6]14'!H27+'[6]15'!H27+'[6]16'!H27+'[6]17'!H27+'[6]18'!H27+'[6]19'!H27+'[6]20'!H27+'[6]21'!H27+'[6]22'!H27+'[6]23'!H27+'[6]24'!H27+'[6]25'!H27+'[6]26'!H27+'[6]27'!H27+'[6]28'!H27+'[6]29'!H27+'[6]30'!H27+'[6]31'!H27</f>
        <v>720</v>
      </c>
      <c r="J27" s="9">
        <f t="shared" si="2"/>
        <v>100</v>
      </c>
      <c r="K27" s="66">
        <v>1</v>
      </c>
      <c r="M27" s="49"/>
    </row>
    <row r="28" spans="1:15" s="21" customFormat="1" ht="15.75">
      <c r="A28" s="61" t="s">
        <v>19</v>
      </c>
      <c r="B28" s="67" t="s">
        <v>20</v>
      </c>
      <c r="C28" s="27">
        <f>C29+C30</f>
        <v>24</v>
      </c>
      <c r="D28" s="27">
        <f>D29+D30</f>
        <v>589</v>
      </c>
      <c r="E28" s="27">
        <f>E29+E30</f>
        <v>270</v>
      </c>
      <c r="F28" s="27">
        <f>F29+F30</f>
        <v>14</v>
      </c>
      <c r="G28" s="3">
        <f>G29+G30+G31</f>
        <v>17186</v>
      </c>
      <c r="H28" s="3">
        <f>H29+H30+H31</f>
        <v>939</v>
      </c>
      <c r="I28" s="3">
        <f>I29+I30+I31</f>
        <v>16247</v>
      </c>
      <c r="J28" s="12"/>
      <c r="K28" s="62"/>
      <c r="M28" s="49"/>
    </row>
    <row r="29" spans="1:15" s="21" customFormat="1" ht="15.75">
      <c r="A29" s="63">
        <v>1</v>
      </c>
      <c r="B29" s="64" t="s">
        <v>2</v>
      </c>
      <c r="C29" s="65">
        <v>11</v>
      </c>
      <c r="D29" s="65">
        <v>276</v>
      </c>
      <c r="E29" s="65">
        <f t="shared" si="1"/>
        <v>90</v>
      </c>
      <c r="F29" s="65">
        <v>4</v>
      </c>
      <c r="G29" s="8">
        <f>'[6]01'!I29+'[6]02'!I29+'[6]03'!I29+'[6]04'!I29+'[6]05'!I29+'[6]06'!I29+'[6]07'!I29+'[6]08'!I29+'[6]09'!I29+'[6]10'!I29+'[6]11'!I29+'[6]12'!I29+'[6]13'!I29+'[6]14'!I29+'[6]15'!I29+'[6]16'!I29+'[6]17'!I29+'[6]18'!I29+'[6]19'!I29+'[6]20'!I29+'[6]21'!I29+'[6]22'!I29+'[6]23'!I29+'[6]24'!I29+'[6]25'!I29+'[6]26'!I29+'[6]27'!I29+'[6]28'!I29+'[6]29'!I29+'[6]30'!I29+'[6]31'!I29</f>
        <v>2063</v>
      </c>
      <c r="H29" s="8">
        <f>'[6]01'!E29+'[6]02'!E29+'[6]03'!E29+'[6]04'!E29+'[6]05'!E29+'[6]06'!E29+'[6]07'!E29+'[6]08'!E29+'[6]09'!E29+'[6]10'!E29+'[6]11'!E29+'[6]12'!E29+'[6]13'!E29+'[6]14'!E29+'[6]15'!E29+'[6]16'!E29+'[6]17'!E29+'[6]18'!E29+'[6]19'!E29+'[6]20'!E29+'[6]21'!E29+'[6]22'!E29+'[6]23'!E29+'[6]24'!E29+'[6]25'!E29+'[6]26'!E29+'[6]27'!E29+'[6]28'!E29+'[6]29'!E29+'[6]30'!E29+'[6]31'!E29</f>
        <v>75</v>
      </c>
      <c r="I29" s="8">
        <f>'[6]01'!H29+'[6]02'!H29+'[6]03'!H29+'[6]04'!H29+'[6]05'!H29+'[6]06'!H29+'[6]07'!H29+'[6]08'!H29+'[6]09'!H29+'[6]10'!H29+'[6]11'!H29+'[6]12'!H29+'[6]13'!H29+'[6]14'!H29+'[6]15'!H29+'[6]16'!H29+'[6]17'!H29+'[6]18'!H29+'[6]19'!H29+'[6]20'!H29+'[6]21'!H29+'[6]22'!H29+'[6]23'!H29+'[6]24'!H29+'[6]25'!H29+'[6]26'!H29+'[6]27'!H29+'[6]28'!H29+'[6]29'!H29+'[6]30'!H29+'[6]31'!H29</f>
        <v>1988</v>
      </c>
      <c r="J29" s="9">
        <f t="shared" si="2"/>
        <v>83.333333333333329</v>
      </c>
      <c r="K29" s="66">
        <v>3</v>
      </c>
      <c r="M29" s="49"/>
    </row>
    <row r="30" spans="1:15" s="21" customFormat="1" ht="15.75">
      <c r="A30" s="63">
        <v>2</v>
      </c>
      <c r="B30" s="64" t="s">
        <v>21</v>
      </c>
      <c r="C30" s="65">
        <v>13</v>
      </c>
      <c r="D30" s="65">
        <v>313</v>
      </c>
      <c r="E30" s="65">
        <f t="shared" si="1"/>
        <v>180</v>
      </c>
      <c r="F30" s="65">
        <v>10</v>
      </c>
      <c r="G30" s="8">
        <f>'[6]01'!I30+'[6]02'!I30+'[6]03'!I30+'[6]04'!I30+'[6]05'!I30+'[6]06'!I30+'[6]07'!I30+'[6]08'!I30+'[6]09'!I30+'[6]10'!I30+'[6]11'!I30+'[6]12'!I30+'[6]13'!I30+'[6]14'!I30+'[6]15'!I30+'[6]16'!I30+'[6]17'!I30+'[6]18'!I30+'[6]19'!I30+'[6]20'!I30+'[6]21'!I30+'[6]22'!I30+'[6]23'!I30+'[6]24'!I30+'[6]25'!I30+'[6]26'!I30+'[6]27'!I30+'[6]28'!I30+'[6]29'!I30+'[6]30'!I30+'[6]31'!I30</f>
        <v>3875</v>
      </c>
      <c r="H30" s="8">
        <f>'[6]01'!E30+'[6]02'!E30+'[6]03'!E30+'[6]04'!E30+'[6]05'!E30+'[6]06'!E30+'[6]07'!E30+'[6]08'!E30+'[6]09'!E30+'[6]10'!E30+'[6]11'!E30+'[6]12'!E30+'[6]13'!E30+'[6]14'!E30+'[6]15'!E30+'[6]16'!E30+'[6]17'!E30+'[6]18'!E30+'[6]19'!E30+'[6]20'!E30+'[6]21'!E30+'[6]22'!E30+'[6]23'!E30+'[6]24'!E30+'[6]25'!E30+'[6]26'!E30+'[6]27'!E30+'[6]28'!E30+'[6]29'!E30+'[6]30'!E30+'[6]31'!E30</f>
        <v>161</v>
      </c>
      <c r="I30" s="8">
        <f>'[6]01'!H30+'[6]02'!H30+'[6]03'!H30+'[6]04'!H30+'[6]05'!H30+'[6]06'!H30+'[6]07'!H30+'[6]08'!H30+'[6]09'!H30+'[6]10'!H30+'[6]11'!H30+'[6]12'!H30+'[6]13'!H30+'[6]14'!H30+'[6]15'!H30+'[6]16'!H30+'[6]17'!H30+'[6]18'!H30+'[6]19'!H30+'[6]20'!H30+'[6]21'!H30+'[6]22'!H30+'[6]23'!H30+'[6]24'!H30+'[6]25'!H30+'[6]26'!H30+'[6]27'!H30+'[6]28'!H30+'[6]29'!H30+'[6]30'!H30+'[6]31'!H30</f>
        <v>3714</v>
      </c>
      <c r="J30" s="9">
        <f t="shared" si="2"/>
        <v>89.444444444444443</v>
      </c>
      <c r="K30" s="66">
        <v>6</v>
      </c>
      <c r="M30" s="49"/>
    </row>
    <row r="31" spans="1:15" s="21" customFormat="1" ht="15.75">
      <c r="A31" s="63">
        <v>3</v>
      </c>
      <c r="B31" s="64" t="s">
        <v>11</v>
      </c>
      <c r="C31" s="65">
        <v>12</v>
      </c>
      <c r="D31" s="65">
        <v>192</v>
      </c>
      <c r="E31" s="65">
        <f t="shared" si="1"/>
        <v>720</v>
      </c>
      <c r="F31" s="65">
        <v>10</v>
      </c>
      <c r="G31" s="8">
        <f>'[6]01'!I31+'[6]02'!I31+'[6]03'!I31+'[6]04'!I31+'[6]05'!I31+'[6]06'!I31+'[6]07'!I31+'[6]08'!I31+'[6]09'!I31+'[6]10'!I31+'[6]11'!I31+'[6]12'!I31+'[6]13'!I31+'[6]14'!I31+'[6]15'!I31+'[6]16'!I31+'[6]17'!I31+'[6]18'!I31+'[6]19'!I31+'[6]20'!I31+'[6]21'!I31+'[6]22'!I31+'[6]23'!I31+'[6]24'!I31+'[6]25'!I31+'[6]26'!I31+'[6]27'!I31+'[6]28'!I31+'[6]29'!I31+'[6]30'!I31+'[6]31'!I31</f>
        <v>11248</v>
      </c>
      <c r="H31" s="8">
        <f>'[6]01'!E31+'[6]02'!E31+'[6]03'!E31+'[6]04'!E31+'[6]05'!E31+'[6]06'!E31+'[6]07'!E31+'[6]08'!E31+'[6]09'!E31+'[6]10'!E31+'[6]11'!E31+'[6]12'!E31+'[6]13'!E31+'[6]14'!E31+'[6]15'!E31+'[6]16'!E31+'[6]17'!E31+'[6]18'!E31+'[6]19'!E31+'[6]20'!E31+'[6]21'!E31+'[6]22'!E31+'[6]23'!E31+'[6]24'!E31+'[6]25'!E31+'[6]26'!E31+'[6]27'!E31+'[6]28'!E31+'[6]29'!E31+'[6]30'!E31+'[6]31'!E31</f>
        <v>703</v>
      </c>
      <c r="I31" s="8">
        <f>'[6]01'!H31+'[6]02'!H31+'[6]03'!H31+'[6]04'!H31+'[6]05'!H31+'[6]06'!H31+'[6]07'!H31+'[6]08'!H31+'[6]09'!H31+'[6]10'!H31+'[6]11'!H31+'[6]12'!H31+'[6]13'!H31+'[6]14'!H31+'[6]15'!H31+'[6]16'!H31+'[6]17'!H31+'[6]18'!H31+'[6]19'!H31+'[6]20'!H31+'[6]21'!H31+'[6]22'!H31+'[6]23'!H31+'[6]24'!H31+'[6]25'!H31+'[6]26'!H31+'[6]27'!H31+'[6]28'!H31+'[6]29'!H31+'[6]30'!H31+'[6]31'!H31</f>
        <v>10545</v>
      </c>
      <c r="J31" s="9">
        <f t="shared" si="2"/>
        <v>97.638888888888886</v>
      </c>
      <c r="K31" s="66">
        <v>24</v>
      </c>
      <c r="M31" s="49"/>
    </row>
    <row r="32" spans="1:15" s="21" customFormat="1" ht="15.75">
      <c r="A32" s="61" t="s">
        <v>22</v>
      </c>
      <c r="B32" s="67" t="s">
        <v>23</v>
      </c>
      <c r="C32" s="27">
        <f t="shared" ref="C32:I32" si="7">C33+C34+C35</f>
        <v>29</v>
      </c>
      <c r="D32" s="27">
        <f t="shared" si="7"/>
        <v>796</v>
      </c>
      <c r="E32" s="27">
        <f t="shared" si="7"/>
        <v>450</v>
      </c>
      <c r="F32" s="27">
        <f t="shared" si="7"/>
        <v>22</v>
      </c>
      <c r="G32" s="3">
        <f t="shared" si="7"/>
        <v>11843</v>
      </c>
      <c r="H32" s="3">
        <f t="shared" si="7"/>
        <v>442</v>
      </c>
      <c r="I32" s="3">
        <f t="shared" si="7"/>
        <v>11368</v>
      </c>
      <c r="J32" s="12"/>
      <c r="K32" s="62"/>
      <c r="M32" s="49"/>
    </row>
    <row r="33" spans="1:20" s="21" customFormat="1" ht="15.75">
      <c r="A33" s="63">
        <v>1</v>
      </c>
      <c r="B33" s="64" t="s">
        <v>2</v>
      </c>
      <c r="C33" s="65">
        <v>14</v>
      </c>
      <c r="D33" s="65">
        <v>383</v>
      </c>
      <c r="E33" s="65">
        <f t="shared" si="1"/>
        <v>180</v>
      </c>
      <c r="F33" s="65">
        <v>9</v>
      </c>
      <c r="G33" s="8">
        <f>'[6]01'!I34+'[6]02'!I34+'[6]03'!I34+'[6]04'!I34+'[6]05'!I34+'[6]06'!I34+'[6]07'!I34+'[6]08'!I34+'[6]09'!I34+'[6]10'!I34+'[6]11'!I34+'[6]12'!I34+'[6]13'!I34+'[6]14'!I34+'[6]15'!I34+'[6]16'!I34+'[6]17'!I34+'[6]18'!I34+'[6]19'!I34+'[6]20'!I34+'[6]21'!I34+'[6]22'!I34+'[6]23'!I34+'[6]24'!I34+'[6]25'!I34+'[6]26'!I34+'[6]27'!I34+'[6]28'!I34+'[6]29'!I34+'[6]30'!I34+'[6]31'!I34</f>
        <v>4586</v>
      </c>
      <c r="H33" s="8">
        <f>'[6]01'!E34+'[6]02'!E34+'[6]03'!E34+'[6]04'!E34+'[6]05'!E34+'[6]06'!E34+'[6]07'!E34+'[6]08'!E34+'[6]09'!E34+'[6]10'!E34+'[6]11'!E34+'[6]12'!E34+'[6]13'!E34+'[6]14'!E34+'[6]15'!E34+'[6]16'!E34+'[6]17'!E34+'[6]18'!E34+'[6]19'!E34+'[6]20'!E34+'[6]21'!E34+'[6]22'!E34+'[6]23'!E34+'[6]24'!E34+'[6]25'!E34+'[6]26'!E34+'[6]27'!E34+'[6]28'!E34+'[6]29'!E34+'[6]30'!E34+'[6]31'!E34</f>
        <v>178</v>
      </c>
      <c r="I33" s="8">
        <f>'[6]01'!H34+'[6]02'!H34+'[6]03'!H34+'[6]04'!H34+'[6]05'!H34+'[6]06'!H34+'[6]07'!H34+'[6]08'!H34+'[6]09'!H34+'[6]10'!H34+'[6]11'!H34+'[6]12'!H34+'[6]13'!H34+'[6]14'!H34+'[6]15'!H34+'[6]16'!H34+'[6]17'!H34+'[6]18'!H34+'[6]19'!H34+'[6]20'!H34+'[6]21'!H34+'[6]22'!H34+'[6]23'!H34+'[6]24'!H34+'[6]25'!H34+'[6]26'!H34+'[6]27'!H34+'[6]28'!H34+'[6]29'!H34+'[6]30'!H34+'[6]31'!H34</f>
        <v>4408</v>
      </c>
      <c r="J33" s="9">
        <f t="shared" si="2"/>
        <v>98.888888888888886</v>
      </c>
      <c r="K33" s="66">
        <v>6</v>
      </c>
      <c r="M33" s="49"/>
      <c r="R33" s="21" t="s">
        <v>90</v>
      </c>
    </row>
    <row r="34" spans="1:20" s="21" customFormat="1" ht="15.75">
      <c r="A34" s="63">
        <v>2</v>
      </c>
      <c r="B34" s="64" t="s">
        <v>24</v>
      </c>
      <c r="C34" s="65">
        <v>13</v>
      </c>
      <c r="D34" s="65">
        <v>349</v>
      </c>
      <c r="E34" s="65">
        <f t="shared" si="1"/>
        <v>210</v>
      </c>
      <c r="F34" s="65">
        <v>11</v>
      </c>
      <c r="G34" s="8">
        <f>'[6]01'!I35+'[6]02'!I35+'[6]03'!I35+'[6]04'!I35+'[6]05'!I35+'[6]06'!I35+'[6]07'!I35+'[6]08'!I35+'[6]09'!I35+'[6]10'!I35+'[6]11'!I35+'[6]12'!I35+'[6]13'!I35+'[6]14'!I35+'[6]15'!I35+'[6]16'!I35+'[6]17'!I35+'[6]18'!I35+'[6]19'!I35+'[6]20'!I35+'[6]21'!I35+'[6]22'!I35+'[6]23'!I35+'[6]24'!I35+'[6]25'!I35+'[6]26'!I35+'[6]27'!I35+'[6]28'!I35+'[6]29'!I35+'[6]30'!I35+'[6]31'!I35</f>
        <v>5434</v>
      </c>
      <c r="H34" s="8">
        <f>'[6]01'!E35+'[6]02'!E35+'[6]03'!E35+'[6]04'!E35+'[6]05'!E35+'[6]06'!E35+'[6]07'!E35+'[6]08'!E35+'[6]09'!E35+'[6]10'!E35+'[6]11'!E35+'[6]12'!E35+'[6]13'!E35+'[6]14'!E35+'[6]15'!E35+'[6]16'!E35+'[6]17'!E35+'[6]18'!E35+'[6]19'!E35+'[6]20'!E35+'[6]21'!E35+'[6]22'!E35+'[6]23'!E35+'[6]24'!E35+'[6]25'!E35+'[6]26'!E35+'[6]27'!E35+'[6]28'!E35+'[6]29'!E35+'[6]30'!E35+'[6]31'!E35</f>
        <v>207</v>
      </c>
      <c r="I34" s="8">
        <f>'[6]01'!H35+'[6]02'!H35+'[6]03'!H35+'[6]04'!H35+'[6]05'!H35+'[6]06'!H35+'[6]07'!H35+'[6]08'!H35+'[6]09'!H35+'[6]10'!H35+'[6]11'!H35+'[6]12'!H35+'[6]13'!H35+'[6]14'!H35+'[6]15'!H35+'[6]16'!H35+'[6]17'!H35+'[6]18'!H35+'[6]19'!H35+'[6]20'!H35+'[6]21'!H35+'[6]22'!H35+'[6]23'!H35+'[6]24'!H35+'[6]25'!H35+'[6]26'!H35+'[6]27'!H35+'[6]28'!H35+'[6]29'!H35+'[6]30'!H35+'[6]31'!H35</f>
        <v>5223</v>
      </c>
      <c r="J34" s="9">
        <f t="shared" si="2"/>
        <v>98.571428571428569</v>
      </c>
      <c r="K34" s="66">
        <v>7</v>
      </c>
      <c r="M34" s="49"/>
      <c r="P34" s="49"/>
    </row>
    <row r="35" spans="1:20" s="21" customFormat="1" ht="15.75">
      <c r="A35" s="63">
        <v>3</v>
      </c>
      <c r="B35" s="64" t="s">
        <v>25</v>
      </c>
      <c r="C35" s="65">
        <v>2</v>
      </c>
      <c r="D35" s="65">
        <v>64</v>
      </c>
      <c r="E35" s="65">
        <f t="shared" si="1"/>
        <v>60</v>
      </c>
      <c r="F35" s="65">
        <v>2</v>
      </c>
      <c r="G35" s="8">
        <f>'[6]01'!I36+'[6]02'!I36+'[6]03'!I36+'[6]04'!I36+'[6]05'!I36+'[6]06'!I36+'[6]07'!I36+'[6]08'!I36+'[6]09'!I36+'[6]10'!I36+'[6]11'!I36+'[6]12'!I36+'[6]13'!I36+'[6]14'!I36+'[6]15'!I36+'[6]16'!I36+'[6]17'!I36+'[6]18'!I36+'[6]19'!I36+'[6]20'!I36+'[6]21'!I36+'[6]22'!I36+'[6]23'!I36+'[6]24'!I36+'[6]25'!I36+'[6]26'!I36+'[6]27'!I36+'[6]28'!I36+'[6]29'!I36+'[6]30'!I36+'[6]31'!I36</f>
        <v>1823</v>
      </c>
      <c r="H35" s="8">
        <f>'[6]01'!E36+'[6]02'!E36+'[6]03'!E36+'[6]04'!E36+'[6]05'!E36+'[6]06'!E36+'[6]07'!E36+'[6]08'!E36+'[6]09'!E36+'[6]10'!E36+'[6]11'!E36+'[6]12'!E36+'[6]13'!E36+'[6]14'!E36+'[6]15'!E36+'[6]16'!E36+'[6]17'!E36+'[6]18'!E36+'[6]19'!E36+'[6]20'!E36+'[6]21'!E36+'[6]22'!E36+'[6]23'!E36+'[6]24'!E36+'[6]25'!E36+'[6]26'!E36+'[6]27'!E36+'[6]28'!E36+'[6]29'!E36+'[6]30'!E36+'[6]31'!E36</f>
        <v>57</v>
      </c>
      <c r="I35" s="8">
        <f>'[6]01'!H36+'[6]02'!H36+'[6]03'!H36+'[6]04'!H36+'[6]05'!H36+'[6]06'!H36+'[6]07'!H36+'[6]08'!H36+'[6]09'!H36+'[6]10'!H36+'[6]11'!H36+'[6]12'!H36+'[6]13'!H36+'[6]14'!H36+'[6]15'!H36+'[6]16'!H36+'[6]17'!H36+'[6]18'!H36+'[6]19'!H36+'[6]20'!H36+'[6]21'!H36+'[6]22'!H36+'[6]23'!H36+'[6]24'!H36+'[6]25'!H36+'[6]26'!H36+'[6]27'!H36+'[6]28'!H36+'[6]29'!H36+'[6]30'!H36+'[6]31'!H36</f>
        <v>1737</v>
      </c>
      <c r="J35" s="9">
        <f t="shared" si="2"/>
        <v>95</v>
      </c>
      <c r="K35" s="66">
        <v>2</v>
      </c>
      <c r="M35" s="49"/>
    </row>
    <row r="36" spans="1:20" s="21" customFormat="1" ht="15.75">
      <c r="A36" s="61" t="s">
        <v>26</v>
      </c>
      <c r="B36" s="67" t="s">
        <v>27</v>
      </c>
      <c r="C36" s="27">
        <f t="shared" ref="C36:I36" si="8">C37</f>
        <v>11</v>
      </c>
      <c r="D36" s="27">
        <f t="shared" si="8"/>
        <v>189</v>
      </c>
      <c r="E36" s="27">
        <f t="shared" si="8"/>
        <v>570</v>
      </c>
      <c r="F36" s="27">
        <f t="shared" si="8"/>
        <v>8</v>
      </c>
      <c r="G36" s="27">
        <f t="shared" si="8"/>
        <v>9802</v>
      </c>
      <c r="H36" s="27">
        <f t="shared" si="8"/>
        <v>585</v>
      </c>
      <c r="I36" s="3">
        <f t="shared" si="8"/>
        <v>9217</v>
      </c>
      <c r="J36" s="12"/>
      <c r="K36" s="62"/>
      <c r="M36" s="49"/>
      <c r="T36" s="21" t="s">
        <v>90</v>
      </c>
    </row>
    <row r="37" spans="1:20" s="21" customFormat="1" ht="15.75">
      <c r="A37" s="63">
        <v>1</v>
      </c>
      <c r="B37" s="64" t="s">
        <v>28</v>
      </c>
      <c r="C37" s="65">
        <v>11</v>
      </c>
      <c r="D37" s="65">
        <v>189</v>
      </c>
      <c r="E37" s="65">
        <f t="shared" si="1"/>
        <v>570</v>
      </c>
      <c r="F37" s="65">
        <v>8</v>
      </c>
      <c r="G37" s="8">
        <f>'[6]01'!I38+'[6]02'!I38+'[6]03'!I38+'[6]04'!I38+'[6]05'!I38+'[6]06'!I38+'[6]07'!I38+'[6]08'!I38+'[6]09'!I38+'[6]10'!I38+'[6]11'!I38+'[6]12'!I38+'[6]13'!I38+'[6]14'!I38+'[6]15'!I38+'[6]16'!I38+'[6]17'!I38+'[6]18'!I38+'[6]19'!I38+'[6]20'!I38+'[6]21'!I38+'[6]22'!I38+'[6]23'!I38+'[6]24'!I38+'[6]25'!I38+'[6]26'!I38+'[6]27'!I38+'[6]28'!I38+'[6]29'!I38+'[6]30'!I38+'[6]31'!I38</f>
        <v>9802</v>
      </c>
      <c r="H37" s="8">
        <f>'[6]01'!E38+'[6]02'!E38+'[6]03'!E38+'[6]04'!E38+'[6]05'!E38+'[6]06'!E38+'[6]07'!E38+'[6]08'!E38+'[6]09'!E38+'[6]10'!E38+'[6]11'!E38+'[6]12'!E38+'[6]13'!E38+'[6]14'!E38+'[6]15'!E38+'[6]16'!E38+'[6]17'!E38+'[6]18'!E38+'[6]19'!E38+'[6]20'!E38+'[6]21'!E38+'[6]22'!E38+'[6]23'!E38+'[6]24'!E38+'[6]25'!E38+'[6]26'!E38+'[6]27'!E38+'[6]28'!E38+'[6]29'!E38+'[6]30'!E38+'[6]31'!E38</f>
        <v>585</v>
      </c>
      <c r="I37" s="8">
        <f>'[6]01'!H38+'[6]02'!H38+'[6]03'!H38+'[6]04'!H38+'[6]05'!H38+'[6]06'!H38+'[6]07'!H38+'[6]08'!H38+'[6]09'!H38+'[6]10'!H38+'[6]11'!H38+'[6]12'!H38+'[6]13'!H38+'[6]14'!H38+'[6]15'!H38+'[6]16'!H38+'[6]17'!H38+'[6]18'!H38+'[6]19'!H38+'[6]20'!H38+'[6]21'!H38+'[6]22'!H38+'[6]23'!H38+'[6]24'!H38+'[6]25'!H38+'[6]26'!H38+'[6]27'!H38+'[6]28'!H38+'[6]29'!H38+'[6]30'!H38+'[6]31'!H38</f>
        <v>9217</v>
      </c>
      <c r="J37" s="9">
        <f t="shared" si="2"/>
        <v>102.63157894736842</v>
      </c>
      <c r="K37" s="66">
        <v>19</v>
      </c>
      <c r="M37" s="49"/>
    </row>
    <row r="38" spans="1:20" s="21" customFormat="1" ht="15.75">
      <c r="A38" s="61" t="s">
        <v>29</v>
      </c>
      <c r="B38" s="67" t="s">
        <v>30</v>
      </c>
      <c r="C38" s="27">
        <f>C40</f>
        <v>6</v>
      </c>
      <c r="D38" s="27">
        <f>D40</f>
        <v>109</v>
      </c>
      <c r="E38" s="27">
        <f>E40</f>
        <v>120</v>
      </c>
      <c r="F38" s="27">
        <f>F40</f>
        <v>6</v>
      </c>
      <c r="G38" s="3">
        <f>G39+G40</f>
        <v>2368</v>
      </c>
      <c r="H38" s="3">
        <f>H39+H40</f>
        <v>135</v>
      </c>
      <c r="I38" s="3">
        <f>I39+I40</f>
        <v>2233</v>
      </c>
      <c r="J38" s="12"/>
      <c r="K38" s="62"/>
      <c r="M38" s="49"/>
    </row>
    <row r="39" spans="1:20" s="21" customFormat="1" ht="15.75">
      <c r="A39" s="68">
        <v>1</v>
      </c>
      <c r="B39" s="69" t="s">
        <v>31</v>
      </c>
      <c r="C39" s="70">
        <v>3</v>
      </c>
      <c r="D39" s="70">
        <v>61</v>
      </c>
      <c r="E39" s="65">
        <f t="shared" si="1"/>
        <v>30</v>
      </c>
      <c r="F39" s="70">
        <v>3</v>
      </c>
      <c r="G39" s="8">
        <f>'[6]01'!I50+'[6]02'!I50+'[6]03'!I50+'[6]04'!I50+'[6]05'!I50+'[6]06'!I50+'[6]07'!I50+'[6]08'!I50+'[6]09'!I50+'[6]10'!I50+'[6]11'!I50+'[6]12'!I50+'[6]13'!I50+'[6]14'!I50+'[6]15'!I50+'[6]16'!I50+'[6]17'!I50+'[6]18'!I50+'[6]19'!I50+'[6]20'!I50+'[6]21'!I50+'[6]22'!I50+'[6]23'!I50+'[6]24'!I50+'[6]25'!I50+'[6]26'!I50+'[6]27'!I50+'[6]28'!I50+'[6]29'!I50+'[6]30'!I50+'[6]31'!I50</f>
        <v>542</v>
      </c>
      <c r="H39" s="8">
        <f>'[6]01'!E50+'[6]02'!E50+'[6]03'!E50+'[6]04'!E50+'[6]05'!E50+'[6]06'!E50+'[6]07'!E50+'[6]08'!E50+'[6]09'!E50+'[6]10'!E50+'[6]11'!E50+'[6]12'!E50+'[6]13'!E50+'[6]14'!E50+'[6]15'!E50+'[6]16'!E50+'[6]17'!E50+'[6]18'!E50+'[6]19'!E50+'[6]20'!E50+'[6]21'!E50+'[6]22'!E50+'[6]23'!E50+'[6]24'!E50+'[6]25'!E50+'[6]26'!E50+'[6]27'!E50+'[6]28'!E50+'[6]29'!E50+'[6]30'!E50+'[6]31'!E50</f>
        <v>29</v>
      </c>
      <c r="I39" s="8">
        <f>'[6]01'!H50+'[6]02'!H50+'[6]03'!H50+'[6]04'!H50+'[6]05'!H50+'[6]06'!H50+'[6]07'!H50+'[6]08'!H50+'[6]09'!H50+'[6]10'!H50+'[6]11'!H50+'[6]12'!H50+'[6]13'!H50+'[6]14'!H50+'[6]15'!H50+'[6]16'!H50+'[6]17'!H50+'[6]18'!H50+'[6]19'!H50+'[6]20'!H50+'[6]21'!H50+'[6]22'!H50+'[6]23'!H50+'[6]24'!H50+'[6]25'!H50+'[6]26'!H50+'[6]27'!H50+'[6]28'!H50+'[6]29'!H50+'[6]30'!H50+'[6]31'!H50</f>
        <v>513</v>
      </c>
      <c r="J39" s="18">
        <f t="shared" si="2"/>
        <v>96.666666666666671</v>
      </c>
      <c r="K39" s="71">
        <v>1</v>
      </c>
      <c r="M39" s="49"/>
    </row>
    <row r="40" spans="1:20" s="50" customFormat="1" ht="15.75">
      <c r="A40" s="68">
        <v>2</v>
      </c>
      <c r="B40" s="69" t="s">
        <v>32</v>
      </c>
      <c r="C40" s="70">
        <v>6</v>
      </c>
      <c r="D40" s="70">
        <v>109</v>
      </c>
      <c r="E40" s="65">
        <f t="shared" si="1"/>
        <v>120</v>
      </c>
      <c r="F40" s="70">
        <v>6</v>
      </c>
      <c r="G40" s="8">
        <f>'[6]01'!I51+'[6]02'!I51+'[6]03'!I51+'[6]04'!I51+'[6]05'!I51+'[6]06'!I51+'[6]07'!I51+'[6]08'!I51+'[6]09'!I51+'[6]10'!I51+'[6]11'!I51+'[6]12'!I51+'[6]13'!I51+'[6]14'!I51+'[6]15'!I51+'[6]16'!I51+'[6]17'!I51+'[6]18'!I51+'[6]19'!I51+'[6]20'!I51+'[6]21'!I51+'[6]22'!I51+'[6]23'!I51+'[6]24'!I51+'[6]25'!I51+'[6]26'!I51+'[6]27'!I51+'[6]28'!I51+'[6]29'!I51+'[6]30'!I51+'[6]31'!I51</f>
        <v>1826</v>
      </c>
      <c r="H40" s="8">
        <f>'[6]01'!E51+'[6]02'!E51+'[6]03'!E51+'[6]04'!E51+'[6]05'!E51+'[6]06'!E51+'[6]07'!E51+'[6]08'!E51+'[6]09'!E51+'[6]10'!E51+'[6]11'!E51+'[6]12'!E51+'[6]13'!E51+'[6]14'!E51+'[6]15'!E51+'[6]16'!E51+'[6]17'!E51+'[6]18'!E51+'[6]19'!E51+'[6]20'!E51+'[6]21'!E51+'[6]22'!E51+'[6]23'!E51+'[6]24'!E51+'[6]25'!E51+'[6]26'!E51+'[6]27'!E51+'[6]28'!E51+'[6]29'!E51+'[6]30'!E51+'[6]31'!E51</f>
        <v>106</v>
      </c>
      <c r="I40" s="8">
        <f>'[6]01'!H51+'[6]02'!H51+'[6]03'!H51+'[6]04'!H51+'[6]05'!H51+'[6]06'!H51+'[6]07'!H51+'[6]08'!H51+'[6]09'!H51+'[6]10'!H51+'[6]11'!H51+'[6]12'!H51+'[6]13'!H51+'[6]14'!H51+'[6]15'!H51+'[6]16'!H51+'[6]17'!H51+'[6]18'!H51+'[6]19'!H51+'[6]20'!H51+'[6]21'!H51+'[6]22'!H51+'[6]23'!H51+'[6]24'!H51+'[6]25'!H51+'[6]26'!H51+'[6]27'!H51+'[6]28'!H51+'[6]29'!H51+'[6]30'!H51+'[6]31'!H51</f>
        <v>1720</v>
      </c>
      <c r="J40" s="18">
        <f t="shared" si="2"/>
        <v>88.333333333333343</v>
      </c>
      <c r="K40" s="71">
        <v>4</v>
      </c>
      <c r="L40" s="21"/>
      <c r="M40" s="49"/>
    </row>
    <row r="41" spans="1:20" s="21" customFormat="1" ht="15.75">
      <c r="A41" s="61" t="s">
        <v>43</v>
      </c>
      <c r="B41" s="67" t="s">
        <v>44</v>
      </c>
      <c r="C41" s="27">
        <f t="shared" ref="C41:I41" si="9">C42</f>
        <v>4</v>
      </c>
      <c r="D41" s="27">
        <f t="shared" si="9"/>
        <v>116</v>
      </c>
      <c r="E41" s="27">
        <f t="shared" si="9"/>
        <v>30</v>
      </c>
      <c r="F41" s="27">
        <f t="shared" si="9"/>
        <v>4</v>
      </c>
      <c r="G41" s="3">
        <f t="shared" si="9"/>
        <v>1044</v>
      </c>
      <c r="H41" s="3">
        <f t="shared" si="9"/>
        <v>36</v>
      </c>
      <c r="I41" s="3">
        <f t="shared" si="9"/>
        <v>1008</v>
      </c>
      <c r="J41" s="12"/>
      <c r="K41" s="62"/>
      <c r="M41" s="49"/>
      <c r="S41" s="21" t="s">
        <v>90</v>
      </c>
    </row>
    <row r="42" spans="1:20" s="21" customFormat="1" ht="15.75">
      <c r="A42" s="63">
        <v>1</v>
      </c>
      <c r="B42" s="64" t="s">
        <v>45</v>
      </c>
      <c r="C42" s="65">
        <v>4</v>
      </c>
      <c r="D42" s="65">
        <f>29*4</f>
        <v>116</v>
      </c>
      <c r="E42" s="65">
        <f t="shared" si="1"/>
        <v>30</v>
      </c>
      <c r="F42" s="65">
        <v>4</v>
      </c>
      <c r="G42" s="8">
        <f>'[6]01'!I48+'[6]02'!I48+'[6]03'!I48+'[6]04'!I48+'[6]05'!I48+'[6]06'!I48+'[6]07'!I48+'[6]08'!I48+'[6]09'!I48+'[6]10'!I48+'[6]11'!I48+'[6]12'!I48+'[6]13'!I48+'[6]14'!I48+'[6]15'!I48+'[6]16'!I48+'[6]17'!I48+'[6]18'!I48+'[6]19'!I48+'[6]20'!I48+'[6]21'!I48+'[6]22'!I48+'[6]23'!I48+'[6]24'!I48+'[6]25'!I48+'[6]26'!I48+'[6]27'!I48+'[6]28'!I48+'[6]29'!I48+'[6]30'!I48+'[6]31'!I48</f>
        <v>1044</v>
      </c>
      <c r="H42" s="8">
        <f>'[6]01'!E48+'[6]02'!E48+'[6]03'!E48+'[6]04'!E48+'[6]05'!E48+'[6]06'!E48+'[6]07'!E48+'[6]08'!E48+'[6]09'!E48+'[6]10'!E48+'[6]11'!E48+'[6]12'!E48+'[6]13'!E48+'[6]14'!E48+'[6]15'!E48+'[6]16'!E48+'[6]17'!E48+'[6]18'!E48+'[6]19'!E48+'[6]20'!E48+'[6]21'!E48+'[6]22'!E48+'[6]23'!E48+'[6]24'!E48+'[6]25'!E48+'[6]26'!E48+'[6]27'!E48+'[6]28'!E48+'[6]29'!E48+'[6]30'!E48+'[6]31'!E48</f>
        <v>36</v>
      </c>
      <c r="I42" s="8">
        <f>'[6]01'!H48+'[6]02'!H48+'[6]03'!H48+'[6]04'!H48+'[6]05'!H48+'[6]06'!H48+'[6]07'!H48+'[6]08'!H48+'[6]09'!H48+'[6]10'!H48+'[6]11'!H48+'[6]12'!H48+'[6]13'!H48+'[6]14'!H48+'[6]15'!H48+'[6]16'!H48+'[6]17'!H48+'[6]18'!H48+'[6]19'!H48+'[6]20'!H48+'[6]21'!H48+'[6]22'!H48+'[6]23'!H48+'[6]24'!H48+'[6]25'!H48+'[6]26'!H48+'[6]27'!H48+'[6]28'!H48+'[6]29'!H48+'[6]30'!H48+'[6]31'!H48</f>
        <v>1008</v>
      </c>
      <c r="J42" s="9">
        <f t="shared" si="2"/>
        <v>120</v>
      </c>
      <c r="K42" s="66">
        <v>1</v>
      </c>
      <c r="M42" s="49"/>
    </row>
    <row r="43" spans="1:20" s="21" customFormat="1" ht="15.75">
      <c r="A43" s="61" t="s">
        <v>46</v>
      </c>
      <c r="B43" s="67" t="s">
        <v>47</v>
      </c>
      <c r="C43" s="27">
        <f t="shared" ref="C43:I43" si="10">C44+C45+C46+C47</f>
        <v>13</v>
      </c>
      <c r="D43" s="27">
        <f t="shared" si="10"/>
        <v>564</v>
      </c>
      <c r="E43" s="27">
        <f t="shared" si="10"/>
        <v>88</v>
      </c>
      <c r="F43" s="27">
        <f t="shared" si="10"/>
        <v>11</v>
      </c>
      <c r="G43" s="3">
        <f t="shared" si="10"/>
        <v>3982</v>
      </c>
      <c r="H43" s="3">
        <f t="shared" si="10"/>
        <v>93</v>
      </c>
      <c r="I43" s="3">
        <f t="shared" si="10"/>
        <v>3796</v>
      </c>
      <c r="J43" s="12"/>
      <c r="K43" s="62"/>
      <c r="M43" s="49"/>
    </row>
    <row r="44" spans="1:20" s="21" customFormat="1" ht="15.75">
      <c r="A44" s="63">
        <v>1</v>
      </c>
      <c r="B44" s="99" t="s">
        <v>48</v>
      </c>
      <c r="C44" s="65">
        <v>9</v>
      </c>
      <c r="D44" s="65">
        <v>398</v>
      </c>
      <c r="E44" s="65">
        <v>54</v>
      </c>
      <c r="F44" s="65">
        <v>8</v>
      </c>
      <c r="G44" s="17">
        <f>'[6]01'!I40+'[6]01'!I45+'[6]02'!I40+'[6]02'!I45+'[6]03'!I40+'[6]03'!I45+'[6]04'!I40+'[6]04'!I45+'[6]05'!I40+'[6]05'!I45+'[6]06'!I40+'[6]06'!I45+'[6]07'!I40+'[6]07'!I45+'[6]08'!I40+'[6]08'!I45+'[6]09'!I40+'[6]09'!I45+'[6]10'!I40+'[6]10'!I45+'[6]11'!I40+'[6]11'!I45+'[6]12'!I40+'[6]12'!I45+'[6]13'!I40+'[6]13'!I45+'[6]14'!I40+'[6]14'!I45+'[6]15'!I40+'[6]15'!I45+'[6]16'!I40+'[6]16'!I45+'[6]17'!I40+'[6]17'!I45+'[6]18'!I40+'[6]18'!I45+'[6]19'!I40+'[6]19'!I45+'[6]20'!I40+'[6]20'!I45+'[6]21'!I40+'[6]21'!I45+'[6]22'!I40+'[6]22'!I45+'[6]23'!I40+'[6]23'!I45+'[6]24'!I40+'[6]24'!I45+'[6]25'!I40+'[6]25'!I45+'[6]26'!I40+'[6]26'!I45+'[6]27'!I40+'[6]27'!I45+'[6]28'!I40+'[6]28'!I45+'[6]29'!I40+'[6]29'!I45+'[6]30'!I40+'[6]30'!I45+'[6]31'!I40+'[6]31'!I45</f>
        <v>2146</v>
      </c>
      <c r="H44" s="17">
        <f>'[6]01'!E40+'[6]01'!E45+'[6]02'!E40+'[6]02'!E45+'[6]03'!E40+'[6]03'!E45+'[6]04'!E40+'[6]04'!E45+'[6]05'!E40+'[6]05'!E45+'[6]06'!E40+'[6]06'!E45+'[6]07'!E40+'[6]07'!E45+'[6]08'!E40+'[6]08'!E45+'[6]09'!E40+'[6]09'!E45+'[6]10'!E40+'[6]10'!E45+'[6]11'!E40+'[6]11'!E45+'[6]12'!E40+'[6]12'!E45+'[6]13'!E40+'[6]13'!E45+'[6]14'!E40+'[6]14'!E45+'[6]15'!E40+'[6]15'!E45+'[6]16'!E40+'[6]16'!E45+'[6]17'!E40+'[6]17'!E45+'[6]18'!E40+'[6]18'!E45+'[6]19'!E40+'[6]19'!E45+'[6]20'!E40+'[6]20'!E45+'[6]21'!E40+'[6]21'!E45+'[6]22'!E40+'[6]22'!E45+'[6]23'!E40+'[6]23'!E45+'[6]24'!E40+'[6]24'!E45+'[6]25'!E40+'[6]25'!E45+'[6]26'!E40+'[6]26'!E45+'[6]27'!E40+'[6]27'!E45+'[6]28'!E40+'[6]28'!E45+'[6]29'!E40+'[6]29'!E45+'[6]30'!E40+'[6]30'!E45+'[6]31'!E40+'[6]31'!E45</f>
        <v>49</v>
      </c>
      <c r="I44" s="17">
        <f>'[6]01'!H40+'[6]02'!H40+'[6]03'!H40+'[6]04'!H40+'[6]05'!H40+'[6]06'!H40+'[6]07'!H40+'[6]08'!H40+'[6]09'!H40+'[6]10'!H40+'[6]11'!H40+'[6]12'!H40+'[6]13'!H40+'[6]14'!H40+'[6]15'!H40+'[6]16'!H40+'[6]17'!H40+'[6]18'!H40+'[6]19'!H40+'[6]20'!H40+'[6]21'!H40+'[6]22'!H40+'[6]23'!H40+'[6]24'!H40+'[6]25'!H40+'[6]26'!H40+'[6]27'!H40+'[6]28'!H40+'[6]29'!H40+'[6]30'!H40+'[6]31'!H40+'[6]01'!H45+'[6]02'!H45+'[6]03'!H45+'[6]04'!H45+'[6]05'!H45+'[6]06'!H45+'[6]07'!H45+'[6]08'!H45+'[6]09'!H45+'[6]10'!H45+'[6]11'!H45+'[6]12'!H45+'[6]13'!H45+'[6]14'!H45+'[6]15'!H45+'[6]16'!H45+'[6]17'!H45+'[6]18'!H45+'[6]19'!H45+'[6]20'!H45+'[6]21'!H45+'[6]22'!H45+'[6]23'!H45+'[6]24'!H45+'[6]25'!H45+'[6]26'!H45+'[6]27'!H45+'[6]28'!H45+'[6]29'!H45+'[6]30'!H45+'[6]31'!H45</f>
        <v>2048</v>
      </c>
      <c r="J44" s="9">
        <f t="shared" si="2"/>
        <v>90.740740740740733</v>
      </c>
      <c r="K44" s="66">
        <v>2</v>
      </c>
      <c r="M44" s="49"/>
      <c r="O44" s="49"/>
    </row>
    <row r="45" spans="1:20" s="21" customFormat="1" ht="15.75">
      <c r="A45" s="63">
        <v>2</v>
      </c>
      <c r="B45" s="100" t="s">
        <v>49</v>
      </c>
      <c r="C45" s="65">
        <v>1</v>
      </c>
      <c r="D45" s="65">
        <v>42</v>
      </c>
      <c r="E45" s="65">
        <v>4</v>
      </c>
      <c r="F45" s="65">
        <v>1</v>
      </c>
      <c r="G45" s="17">
        <f>'[6]01'!I41+'[6]02'!I41+'[6]03'!I41+'[6]04'!I41+'[6]05'!I41+'[6]06'!I41+'[6]07'!I41+'[6]08'!I41+'[6]09'!I41+'[6]10'!I41+'[6]11'!I41+'[6]12'!I41+'[6]13'!I41+'[6]14'!I41+'[6]15'!I41+'[6]16'!I41+'[6]17'!I41+'[6]18'!I41+'[6]19'!I41+'[6]20'!I41+'[6]21'!I41+'[6]22'!I41+'[6]23'!I41+'[6]24'!I41+'[6]25'!I41+'[6]26'!I41+'[6]27'!I41+'[6]28'!I41+'[6]29'!I41+'[6]30'!I41+'[6]31'!I41</f>
        <v>420</v>
      </c>
      <c r="H45" s="17">
        <f>'[6]01'!E41+'[6]02'!E41+'[6]03'!E41+'[6]04'!E41+'[6]05'!E41+'[6]06'!E41+'[6]07'!E41+'[6]08'!E41+'[6]09'!E41+'[6]10'!E41+'[6]11'!E41+'[6]12'!E41+'[6]13'!E41+'[6]14'!E41+'[6]15'!E41+'[6]16'!E41+'[6]17'!E41+'[6]18'!E41+'[6]19'!E41+'[6]20'!E41+'[6]21'!E41+'[6]22'!E41+'[6]23'!E41+'[6]24'!E41+'[6]25'!E41+'[6]26'!E41+'[6]27'!E41+'[6]28'!E41+'[6]29'!E41+'[6]30'!E41+'[6]31'!E41</f>
        <v>10</v>
      </c>
      <c r="I45" s="17">
        <f>'[6]01'!H41+'[6]02'!H41+'[6]03'!H41+'[6]04'!H41+'[6]05'!H41+'[6]06'!H41+'[6]07'!H41+'[6]08'!H41+'[6]09'!H41+'[6]10'!H41+'[6]11'!H41+'[6]12'!H41+'[6]13'!H41+'[6]14'!H41+'[6]15'!H41+'[6]16'!H41+'[6]17'!H41+'[6]18'!H41+'[6]19'!H41+'[6]20'!H41+'[6]21'!H41+'[6]22'!H41+'[6]23'!H41+'[6]24'!H41+'[6]25'!H41+'[6]26'!H41+'[6]27'!H41+'[6]28'!H41+'[6]29'!H41+'[6]30'!H41+'[6]31'!H41</f>
        <v>400</v>
      </c>
      <c r="J45" s="9">
        <f t="shared" si="2"/>
        <v>250</v>
      </c>
      <c r="K45" s="73">
        <f>E45/31</f>
        <v>0.12903225806451613</v>
      </c>
      <c r="M45" s="49"/>
      <c r="O45" s="49"/>
    </row>
    <row r="46" spans="1:20" s="21" customFormat="1" ht="15.75">
      <c r="A46" s="63">
        <v>3</v>
      </c>
      <c r="B46" s="99" t="s">
        <v>50</v>
      </c>
      <c r="C46" s="65">
        <v>2</v>
      </c>
      <c r="D46" s="65">
        <v>84</v>
      </c>
      <c r="E46" s="65">
        <v>24</v>
      </c>
      <c r="F46" s="65">
        <v>1</v>
      </c>
      <c r="G46" s="17">
        <f>'[6]01'!I42+'[6]01'!I46+'[6]02'!I42+'[6]02'!I46+'[6]03'!I42+'[6]03'!I46+'[6]04'!I42+'[6]04'!I46+'[6]05'!I42+'[6]05'!I46+'[6]06'!I42+'[6]06'!I46+'[6]07'!I42+'[6]07'!I46+'[6]08'!I42+'[6]08'!I46+'[6]09'!I42+'[6]09'!I46+'[6]10'!I42+'[6]10'!I46+'[6]11'!I42+'[6]11'!I46+'[6]12'!I42+'[6]12'!I46+'[6]13'!I42+'[6]13'!I46+'[6]14'!I42+'[6]14'!I46+'[6]15'!I42+'[6]15'!I46+'[6]16'!I42+'[6]16'!I46+'[6]17'!I42+'[6]17'!I46+'[6]18'!I42+'[6]18'!I46+'[6]19'!I42+'[6]19'!I46+'[6]20'!I42+'[6]20'!I46+'[6]21'!I42+'[6]21'!I46+'[6]22'!I42+'[6]22'!I46+'[6]23'!I42+'[6]23'!I46+'[6]24'!I42+'[6]24'!I46+'[6]25'!I42+'[6]25'!I46+'[6]26'!I42+'[6]26'!I46+'[6]27'!I42+'[6]27'!I46+'[6]28'!I42+'[6]28'!I46+'[6]29'!I42+'[6]29'!I46+'[6]30'!I42+'[6]30'!I46+'[6]31'!I42+'[6]31'!I46</f>
        <v>1176</v>
      </c>
      <c r="H46" s="17">
        <f>'[6]01'!E42+'[6]01'!E46+'[6]02'!E42+'[6]02'!E46+'[6]03'!E42+'[6]03'!E46+'[6]04'!E42+'[6]04'!E46+'[6]05'!E42+'[6]05'!E46+'[6]06'!E42+'[6]06'!E46+'[6]07'!E42+'[6]07'!E46+'[6]08'!E42+'[6]08'!E46+'[6]09'!E42+'[6]09'!E46+'[6]10'!E42+'[6]10'!E46+'[6]11'!E42+'[6]11'!E46+'[6]12'!E42+'[6]12'!E46+'[6]13'!E42+'[6]13'!E46+'[6]14'!E42+'[6]14'!E46+'[6]15'!E42+'[6]15'!E46+'[6]16'!E42+'[6]16'!E46+'[6]17'!E42+'[6]17'!E46+'[6]18'!E42+'[6]18'!E46+'[6]19'!E42+'[6]19'!E46+'[6]20'!E42+'[6]20'!E46+'[6]21'!E42+'[6]21'!E46+'[6]22'!E42+'[6]22'!E46+'[6]23'!E42+'[6]23'!E46+'[6]24'!E42+'[6]24'!E46+'[6]25'!E42+'[6]25'!E46+'[6]26'!E42+'[6]26'!E46+'[6]27'!E42+'[6]27'!E46+'[6]28'!E42+'[6]28'!E46+'[6]29'!E42+'[6]29'!E46+'[6]30'!E42+'[6]30'!E46+'[6]31'!E42+'[6]31'!E46</f>
        <v>28</v>
      </c>
      <c r="I46" s="17">
        <f>'[6]01'!H42+'[6]01'!H46+'[6]02'!H42+'[6]02'!H46+'[6]03'!H42+'[6]03'!H46+'[6]04'!H42+'[6]04'!H46+'[6]05'!H42+'[6]05'!H46+'[6]06'!H42+'[6]06'!H46+'[6]07'!H42+'[6]07'!H46+'[6]08'!H42+'[6]08'!H46+'[6]09'!H42+'[6]09'!H46+'[6]10'!H42+'[6]10'!H46+'[6]11'!H42+'[6]11'!H46+'[6]12'!H42+'[6]12'!H46+'[6]13'!H42+'[6]13'!H46+'[6]14'!H42+'[6]14'!H46+'[6]15'!H42+'[6]15'!H46+'[6]16'!H42+'[6]16'!H46+'[6]17'!H42+'[6]17'!H46+'[6]18'!H42+'[6]18'!H46+'[6]19'!H42+'[6]19'!H46+'[6]20'!H42+'[6]20'!H46+'[6]21'!H42+'[6]21'!H46+'[6]22'!H42+'[6]22'!H46+'[6]23'!H42+'[6]23'!H46+'[6]24'!H42+'[6]24'!H46+'[6]25'!H42+'[6]25'!H46+'[6]26'!H42+'[6]26'!H46+'[6]27'!H42+'[6]27'!H46+'[6]28'!H42+'[6]28'!H46+'[6]29'!H42+'[6]29'!H46+'[6]30'!H42+'[6]30'!H46+'[6]31'!H42+'[6]31'!H46</f>
        <v>1120</v>
      </c>
      <c r="J46" s="9">
        <f t="shared" si="2"/>
        <v>116.66666666666667</v>
      </c>
      <c r="K46" s="66">
        <v>1</v>
      </c>
      <c r="M46" s="49"/>
      <c r="O46" s="49"/>
    </row>
    <row r="47" spans="1:20" s="21" customFormat="1" ht="15.75">
      <c r="A47" s="63">
        <v>4</v>
      </c>
      <c r="B47" s="99" t="s">
        <v>51</v>
      </c>
      <c r="C47" s="65">
        <v>1</v>
      </c>
      <c r="D47" s="65">
        <v>40</v>
      </c>
      <c r="E47" s="65">
        <v>6</v>
      </c>
      <c r="F47" s="65">
        <v>1</v>
      </c>
      <c r="G47" s="17">
        <f>'[6]01'!I43+'[6]02'!I43+'[6]03'!I43+'[6]04'!I43+'[6]05'!I43+'[6]06'!I43+'[6]07'!I43+'[6]08'!I43+'[6]09'!I43+'[6]10'!I43+'[6]11'!I43+'[6]12'!I43+'[6]13'!I43+'[6]14'!I43+'[6]15'!I43+'[6]16'!I43+'[6]17'!I43+'[6]18'!I43+'[6]19'!I43+'[6]20'!I43+'[6]21'!I43+'[6]22'!I43+'[6]23'!I43+'[6]24'!I43+'[6]25'!I43+'[6]26'!I43+'[6]27'!I43+'[6]28'!I43+'[6]29'!I43+'[6]30'!I43+'[6]31'!I43</f>
        <v>240</v>
      </c>
      <c r="H47" s="17">
        <f>'[6]01'!E43+'[6]02'!E43+'[6]03'!E43+'[6]04'!E43+'[6]05'!E43+'[6]06'!E43+'[6]07'!E43+'[6]08'!E43+'[6]09'!E43+'[6]10'!E43+'[6]11'!E43+'[6]12'!E43+'[6]13'!E43+'[6]14'!E43+'[6]15'!E43+'[6]16'!E43+'[6]17'!E43+'[6]18'!E43+'[6]19'!E43+'[6]20'!E43+'[6]21'!E43+'[6]22'!E43+'[6]23'!E43+'[6]24'!E43+'[6]25'!E43+'[6]26'!E43+'[6]27'!E43+'[6]28'!E43+'[6]29'!E43+'[6]30'!E43+'[6]31'!E43</f>
        <v>6</v>
      </c>
      <c r="I47" s="8">
        <f>'[6]01'!H43+'[6]02'!H43+'[6]03'!H43+'[6]04'!H43+'[6]05'!H43+'[6]06'!H43+'[6]07'!H43+'[6]08'!H43+'[6]09'!H43+'[6]10'!H43+'[6]11'!H43+'[6]12'!H43+'[6]13'!H43+'[6]14'!H43+'[6]15'!H43+'[6]16'!H43+'[6]17'!H43+'[6]18'!H43+'[6]19'!H43+'[6]20'!H43+'[6]21'!H43+'[6]22'!H43+'[6]23'!H43+'[6]24'!H43+'[6]25'!H43+'[6]26'!H43+'[6]27'!H43+'[6]28'!H43+'[6]29'!H43+'[6]30'!H43+'[6]31'!H43</f>
        <v>228</v>
      </c>
      <c r="J47" s="9">
        <f>H47/E47*100</f>
        <v>100</v>
      </c>
      <c r="K47" s="73" t="s">
        <v>120</v>
      </c>
      <c r="M47" s="49"/>
      <c r="O47" s="49"/>
    </row>
    <row r="48" spans="1:20" s="21" customFormat="1" ht="15.75">
      <c r="A48" s="101" t="s">
        <v>52</v>
      </c>
      <c r="B48" s="102" t="s">
        <v>53</v>
      </c>
      <c r="C48" s="27">
        <f t="shared" ref="C48:I48" si="11">C49</f>
        <v>0</v>
      </c>
      <c r="D48" s="27">
        <f t="shared" si="11"/>
        <v>0</v>
      </c>
      <c r="E48" s="27">
        <f t="shared" si="11"/>
        <v>0</v>
      </c>
      <c r="F48" s="27">
        <f t="shared" si="11"/>
        <v>0</v>
      </c>
      <c r="G48" s="3">
        <f t="shared" si="11"/>
        <v>0</v>
      </c>
      <c r="H48" s="3">
        <f t="shared" si="11"/>
        <v>0</v>
      </c>
      <c r="I48" s="3">
        <f t="shared" si="11"/>
        <v>0</v>
      </c>
      <c r="J48" s="12"/>
      <c r="K48" s="62"/>
      <c r="M48" s="49"/>
      <c r="O48" s="49"/>
    </row>
    <row r="49" spans="1:15" s="21" customFormat="1" ht="15.75">
      <c r="A49" s="63">
        <v>1</v>
      </c>
      <c r="B49" s="99" t="s">
        <v>54</v>
      </c>
      <c r="C49" s="65">
        <v>0</v>
      </c>
      <c r="D49" s="65">
        <v>0</v>
      </c>
      <c r="E49" s="65">
        <v>0</v>
      </c>
      <c r="F49" s="65">
        <v>0</v>
      </c>
      <c r="G49" s="8">
        <f>'[6]01'!I53+'[6]02'!I53+'[6]03'!I53+'[6]04'!I53+'[6]05'!I53+'[6]06'!I53+'[6]07'!I53+'[6]08'!I53+'[6]09'!I53+'[6]10'!I53+'[6]11'!I53+'[6]12'!I53+'[6]13'!I53+'[6]14'!I53+'[6]15'!I53+'[6]16'!I53+'[6]17'!I53+'[6]18'!I53+'[6]19'!I53+'[6]20'!I53+'[6]21'!I53+'[6]22'!I53+'[6]23'!I53+'[6]24'!I53+'[6]25'!I53+'[6]26'!I53+'[6]27'!I53+'[6]28'!I53+'[6]29'!I53+'[6]30'!I53+'[6]31'!I53</f>
        <v>0</v>
      </c>
      <c r="H49" s="8">
        <f>'[6]01'!E53+'[6]02'!E53+'[6]03'!E53+'[6]04'!E53+'[6]05'!E53+'[6]06'!E53+'[6]07'!E53+'[6]08'!E53+'[6]09'!E53+'[6]10'!E53+'[6]11'!E53+'[6]12'!E53+'[6]13'!E53+'[6]14'!E53+'[6]15'!E53+'[6]16'!E53+'[6]17'!E53+'[6]18'!E53+'[6]19'!E53+'[6]20'!E53+'[6]21'!E53+'[6]22'!E53+'[6]23'!E53+'[6]24'!E53+'[6]25'!E53+'[6]26'!E53+'[6]27'!E53+'[6]28'!E53+'[6]29'!E53+'[6]30'!E53+'[6]31'!E53</f>
        <v>0</v>
      </c>
      <c r="I49" s="8">
        <f>'[6]01'!H53+'[6]02'!H53+'[6]03'!H53+'[6]04'!H53+'[6]05'!H53+'[6]06'!H53+'[6]07'!H53+'[6]08'!H53+'[6]09'!H53+'[6]10'!H53+'[6]11'!H53+'[6]12'!H53+'[6]13'!H53+'[6]14'!H53+'[6]15'!H53+'[6]16'!H53+'[6]17'!H53+'[6]18'!H53+'[6]19'!H53+'[6]20'!H53+'[6]21'!H53+'[6]22'!H53+'[6]23'!H53+'[6]24'!H53+'[6]25'!H53+'[6]26'!H53+'[6]27'!H53+'[6]28'!H53+'[6]29'!H53+'[6]30'!H53+'[6]31'!H53</f>
        <v>0</v>
      </c>
      <c r="J49" s="9">
        <v>0</v>
      </c>
      <c r="K49" s="73" t="s">
        <v>121</v>
      </c>
      <c r="M49" s="49"/>
      <c r="O49" s="49"/>
    </row>
    <row r="50" spans="1:15" s="21" customFormat="1" ht="15.75">
      <c r="A50" s="61" t="s">
        <v>55</v>
      </c>
      <c r="B50" s="102" t="s">
        <v>56</v>
      </c>
      <c r="C50" s="27">
        <f t="shared" ref="C50:I50" si="12">C51</f>
        <v>1</v>
      </c>
      <c r="D50" s="27">
        <f t="shared" si="12"/>
        <v>46</v>
      </c>
      <c r="E50" s="27">
        <f t="shared" si="12"/>
        <v>4</v>
      </c>
      <c r="F50" s="27">
        <f t="shared" si="12"/>
        <v>1</v>
      </c>
      <c r="G50" s="3">
        <f t="shared" si="12"/>
        <v>138</v>
      </c>
      <c r="H50" s="3">
        <f t="shared" si="12"/>
        <v>3</v>
      </c>
      <c r="I50" s="3">
        <f t="shared" si="12"/>
        <v>132</v>
      </c>
      <c r="J50" s="12"/>
      <c r="K50" s="62"/>
      <c r="M50" s="49"/>
    </row>
    <row r="51" spans="1:15" s="21" customFormat="1" ht="15.75">
      <c r="A51" s="63">
        <v>1</v>
      </c>
      <c r="B51" s="99" t="s">
        <v>57</v>
      </c>
      <c r="C51" s="65">
        <v>1</v>
      </c>
      <c r="D51" s="65">
        <v>46</v>
      </c>
      <c r="E51" s="65">
        <v>4</v>
      </c>
      <c r="F51" s="65">
        <v>1</v>
      </c>
      <c r="G51" s="8">
        <f>'[6]01'!I55+'[6]02'!I55+'[6]03'!I55+'[6]04'!I55+'[6]05'!I55+'[6]06'!I55+'[6]07'!I55+'[6]08'!I55+'[6]09'!I55+'[6]10'!I55+'[6]11'!I55+'[6]12'!I55+'[6]13'!I55+'[6]14'!I55+'[6]15'!I55+'[6]16'!I55+'[6]17'!I55+'[6]18'!I55+'[6]19'!I55+'[6]20'!I55+'[6]21'!I55+'[6]22'!I55+'[6]23'!I55+'[6]24'!I55+'[6]25'!I55+'[6]26'!I55+'[6]27'!I55+'[6]28'!I55+'[6]29'!I55+'[6]30'!I55+'[6]31'!I55</f>
        <v>138</v>
      </c>
      <c r="H51" s="8">
        <f>'[6]01'!E55+'[6]02'!E55+'[6]03'!E55+'[6]04'!E55+'[6]05'!E55+'[6]06'!E55+'[6]07'!E55+'[6]08'!E55+'[6]09'!E55+'[6]10'!E55+'[6]11'!E55+'[6]12'!E55+'[6]13'!E55+'[6]14'!E55+'[6]15'!E55+'[6]16'!E55+'[6]17'!E55+'[6]18'!E55+'[6]19'!E55+'[6]20'!E55+'[6]21'!E55+'[6]22'!E55+'[6]23'!E55+'[6]24'!E55+'[6]25'!E55+'[6]26'!E55+'[6]27'!E55+'[6]28'!E55+'[6]29'!E55+'[6]30'!E55+'[6]31'!E55</f>
        <v>3</v>
      </c>
      <c r="I51" s="8">
        <f>'[6]01'!H55+'[6]02'!H55+'[6]03'!H55+'[6]04'!H55+'[6]05'!H55+'[6]06'!H55+'[6]07'!H55+'[6]08'!H55+'[6]09'!H55+'[6]10'!H55+'[6]11'!H55+'[6]12'!H55+'[6]13'!H55+'[6]14'!H55+'[6]15'!H55+'[6]16'!H55+'[6]17'!H55+'[6]18'!H55+'[6]19'!H55+'[6]20'!H55+'[6]21'!H55+'[6]22'!H55+'[6]23'!H55+'[6]24'!H55+'[6]25'!H55+'[6]26'!H55+'[6]27'!H55+'[6]28'!H55+'[6]29'!H55+'[6]30'!H55+'[6]31'!H55</f>
        <v>132</v>
      </c>
      <c r="J51" s="9">
        <f>H51/E51*100</f>
        <v>75</v>
      </c>
      <c r="K51" s="73">
        <f>E51/30</f>
        <v>0.13333333333333333</v>
      </c>
      <c r="M51" s="49"/>
      <c r="O51" s="49"/>
    </row>
    <row r="52" spans="1:15" s="21" customFormat="1" ht="15.75">
      <c r="A52" s="103" t="s">
        <v>58</v>
      </c>
      <c r="B52" s="102" t="s">
        <v>59</v>
      </c>
      <c r="C52" s="27">
        <f>C53</f>
        <v>3</v>
      </c>
      <c r="D52" s="27">
        <f t="shared" ref="D52:I52" si="13">D53</f>
        <v>120</v>
      </c>
      <c r="E52" s="27">
        <f t="shared" si="13"/>
        <v>6.2</v>
      </c>
      <c r="F52" s="27">
        <f t="shared" si="13"/>
        <v>3</v>
      </c>
      <c r="G52" s="27">
        <f t="shared" si="13"/>
        <v>400</v>
      </c>
      <c r="H52" s="27">
        <f t="shared" si="13"/>
        <v>10</v>
      </c>
      <c r="I52" s="27">
        <f t="shared" si="13"/>
        <v>380</v>
      </c>
      <c r="J52" s="27"/>
      <c r="K52" s="28"/>
      <c r="M52" s="49"/>
    </row>
    <row r="53" spans="1:15" s="21" customFormat="1" ht="15.75">
      <c r="A53" s="68">
        <v>1</v>
      </c>
      <c r="B53" s="99" t="s">
        <v>60</v>
      </c>
      <c r="C53" s="65">
        <v>3</v>
      </c>
      <c r="D53" s="65">
        <v>120</v>
      </c>
      <c r="E53" s="65">
        <f>K53*31</f>
        <v>6.2</v>
      </c>
      <c r="F53" s="65">
        <v>3</v>
      </c>
      <c r="G53" s="8">
        <f>'[6]01'!I57+'[6]02'!I57+'[6]03'!I57+'[6]04'!I57+'[6]05'!I57+'[6]06'!I57+'[6]07'!I57+'[6]08'!I57+'[6]09'!I57+'[6]10'!I57+'[6]11'!I57+'[6]12'!I57+'[6]13'!I57+'[6]14'!I57+'[6]15'!I57+'[6]16'!I57+'[6]17'!I57+'[6]18'!I57+'[6]19'!I57+'[6]20'!I57+'[6]21'!I57+'[6]22'!I57+'[6]23'!I57+'[6]24'!I57+'[6]25'!I57+'[6]26'!I57+'[6]27'!I57+'[6]28'!I57+'[6]29'!I57+'[6]30'!I57+'[6]31'!I57</f>
        <v>400</v>
      </c>
      <c r="H53" s="8">
        <f>'[6]01'!E57+'[6]02'!E57+'[6]03'!E57+'[6]04'!E57+'[6]05'!E57+'[6]06'!E57+'[6]07'!E57+'[6]08'!E57+'[6]09'!E57+'[6]10'!E57+'[6]11'!E57+'[6]12'!E57+'[6]13'!E57+'[6]14'!E57+'[6]15'!E57+'[6]16'!E57+'[6]17'!E57+'[6]18'!E57+'[6]19'!E57+'[6]20'!E57+'[6]21'!E57+'[6]22'!E57+'[6]23'!E57+'[6]24'!E57+'[6]25'!E57+'[6]26'!E57+'[6]27'!E57+'[6]28'!E57+'[6]29'!E57+'[6]30'!E57+'[6]31'!E57</f>
        <v>10</v>
      </c>
      <c r="I53" s="8">
        <f>'[6]01'!H57+'[6]02'!H57+'[6]03'!H57+'[6]04'!H57+'[6]05'!H57+'[6]06'!H57+'[6]07'!H57+'[6]08'!H57+'[6]09'!H57+'[6]10'!H57+'[6]11'!H57+'[6]12'!H57+'[6]13'!H57+'[6]14'!H57+'[6]15'!H57+'[6]16'!H57+'[6]17'!H57+'[6]18'!H57+'[6]19'!H57+'[6]20'!H57+'[6]21'!H57+'[6]22'!H57+'[6]23'!H57+'[6]24'!H57+'[6]25'!H57+'[6]26'!H57+'[6]27'!H57+'[6]28'!H57+'[6]29'!H57+'[6]30'!H57+'[6]31'!H57</f>
        <v>380</v>
      </c>
      <c r="J53" s="8">
        <f>H53/E53%</f>
        <v>161.29032258064515</v>
      </c>
      <c r="K53" s="66">
        <f>6/30</f>
        <v>0.2</v>
      </c>
      <c r="M53" s="49"/>
      <c r="O53" s="49"/>
    </row>
    <row r="54" spans="1:15" s="21" customFormat="1" ht="15.75">
      <c r="A54" s="103" t="s">
        <v>63</v>
      </c>
      <c r="B54" s="102" t="s">
        <v>64</v>
      </c>
      <c r="C54" s="27">
        <f t="shared" ref="C54:I54" si="14">C55</f>
        <v>2</v>
      </c>
      <c r="D54" s="27">
        <f t="shared" si="14"/>
        <v>84</v>
      </c>
      <c r="E54" s="27">
        <f t="shared" si="14"/>
        <v>8</v>
      </c>
      <c r="F54" s="27">
        <f t="shared" si="14"/>
        <v>1</v>
      </c>
      <c r="G54" s="3">
        <f t="shared" si="14"/>
        <v>165</v>
      </c>
      <c r="H54" s="3">
        <f t="shared" si="14"/>
        <v>4</v>
      </c>
      <c r="I54" s="3">
        <f t="shared" si="14"/>
        <v>157</v>
      </c>
      <c r="J54" s="12"/>
      <c r="K54" s="62"/>
      <c r="M54" s="49"/>
      <c r="O54" s="49"/>
    </row>
    <row r="55" spans="1:15" s="21" customFormat="1" ht="16.5" thickBot="1">
      <c r="A55" s="89">
        <v>1</v>
      </c>
      <c r="B55" s="104" t="s">
        <v>65</v>
      </c>
      <c r="C55" s="76">
        <v>2</v>
      </c>
      <c r="D55" s="76">
        <v>84</v>
      </c>
      <c r="E55" s="76">
        <v>8</v>
      </c>
      <c r="F55" s="76">
        <v>1</v>
      </c>
      <c r="G55" s="38">
        <f>'[6]01'!I61+'[6]02'!I61+'[6]03'!I61+'[6]04'!I61+'[6]05'!I61+'[6]06'!I61+'[6]07'!I61+'[6]08'!I61+'[6]09'!I61+'[6]10'!I61+'[6]11'!I61+'[6]12'!I61+'[6]13'!I61+'[6]14'!I61+'[6]15'!I61+'[6]16'!I61+'[6]17'!I61+'[6]18'!I61+'[6]19'!I61+'[6]20'!I61+'[6]21'!I61+'[6]22'!I61+'[6]23'!I61+'[6]24'!I61+'[6]25'!I61+'[6]26'!I61+'[6]27'!I61+'[6]28'!I61+'[6]29'!I61+'[6]30'!I61+'[6]31'!I61</f>
        <v>165</v>
      </c>
      <c r="H55" s="38">
        <f>'[6]01'!E61+'[6]02'!E61+'[6]03'!E61+'[6]04'!E61+'[6]05'!E61+'[6]06'!E61+'[6]07'!E61+'[6]08'!E61+'[6]09'!E61+'[6]10'!E61+'[6]11'!E61+'[6]12'!E61+'[6]13'!E61+'[6]14'!E61+'[6]15'!E61+'[6]16'!E61+'[6]17'!E61+'[6]18'!E61+'[6]19'!E61+'[6]20'!E61+'[6]21'!E61+'[6]22'!E61+'[6]23'!E61+'[6]24'!E61+'[6]25'!E61+'[6]26'!E61+'[6]27'!E61+'[6]28'!E61+'[6]29'!E61+'[6]30'!E61+'[6]31'!E61</f>
        <v>4</v>
      </c>
      <c r="I55" s="38">
        <f>'[6]01'!H61+'[6]02'!H61+'[6]03'!H61+'[6]04'!H61+'[6]05'!H61+'[6]06'!H61+'[6]07'!H61+'[6]08'!H61+'[6]09'!H61+'[6]10'!H61+'[6]11'!H61+'[6]12'!H61+'[6]13'!H61+'[6]14'!H61+'[6]15'!H61+'[6]16'!H61+'[6]17'!H61+'[6]18'!H61+'[6]19'!H61+'[6]20'!H61+'[6]21'!H61+'[6]22'!H61+'[6]23'!H61+'[6]24'!H61+'[6]25'!H61+'[6]26'!H61+'[6]27'!H61+'[6]28'!H61+'[6]29'!H61+'[6]30'!H61+'[6]31'!H61</f>
        <v>157</v>
      </c>
      <c r="J55" s="39">
        <f>H55/E55*100</f>
        <v>50</v>
      </c>
      <c r="K55" s="105" t="s">
        <v>122</v>
      </c>
      <c r="M55" s="49"/>
      <c r="O55" s="49"/>
    </row>
    <row r="56" spans="1:15" s="21" customFormat="1" ht="16.5" thickTop="1">
      <c r="A56" s="59"/>
      <c r="B56" s="52"/>
      <c r="C56" s="53"/>
      <c r="D56" s="53"/>
      <c r="E56" s="53"/>
      <c r="F56" s="53"/>
      <c r="G56" s="54"/>
      <c r="H56" s="54"/>
      <c r="I56" s="54"/>
      <c r="J56" s="54"/>
      <c r="K56" s="59"/>
      <c r="M56" s="49"/>
      <c r="O56" s="49"/>
    </row>
    <row r="57" spans="1:15" ht="15.75">
      <c r="A57" s="47"/>
      <c r="B57" s="47"/>
      <c r="C57" s="47"/>
      <c r="D57" s="47"/>
      <c r="E57" s="82"/>
      <c r="F57" s="47"/>
      <c r="G57" s="130" t="s">
        <v>123</v>
      </c>
      <c r="H57" s="130"/>
      <c r="I57" s="130"/>
      <c r="J57" s="130"/>
      <c r="K57" s="130"/>
    </row>
    <row r="58" spans="1:15" ht="15.75">
      <c r="A58" s="47"/>
      <c r="B58" s="56" t="s">
        <v>94</v>
      </c>
      <c r="C58" s="47"/>
      <c r="D58" s="47"/>
      <c r="E58" s="47"/>
      <c r="F58" s="47"/>
      <c r="G58" s="118" t="s">
        <v>95</v>
      </c>
      <c r="H58" s="118"/>
      <c r="I58" s="118"/>
      <c r="J58" s="118"/>
      <c r="K58" s="118"/>
      <c r="L58" t="s">
        <v>90</v>
      </c>
    </row>
    <row r="59" spans="1:15" ht="15.75">
      <c r="A59" s="47"/>
      <c r="B59" s="57" t="s">
        <v>96</v>
      </c>
      <c r="C59" s="52"/>
      <c r="D59" s="47"/>
      <c r="E59" s="47"/>
      <c r="F59" s="47"/>
      <c r="G59" s="47"/>
      <c r="H59" s="58"/>
      <c r="I59" s="47"/>
      <c r="J59" s="47"/>
      <c r="K59" s="48"/>
    </row>
    <row r="60" spans="1:15">
      <c r="A60" s="47"/>
      <c r="B60" s="47" t="s">
        <v>97</v>
      </c>
      <c r="C60" s="47"/>
      <c r="D60" s="47"/>
      <c r="E60" s="47"/>
      <c r="F60" s="47"/>
      <c r="G60" s="47"/>
      <c r="H60" s="47"/>
      <c r="I60" s="47"/>
      <c r="J60" s="47"/>
      <c r="K60" s="48"/>
      <c r="L60" t="s">
        <v>90</v>
      </c>
    </row>
    <row r="61" spans="1:15">
      <c r="A61" s="47"/>
      <c r="B61" s="47" t="s">
        <v>98</v>
      </c>
      <c r="C61" s="47"/>
      <c r="D61" s="47"/>
      <c r="E61" s="47"/>
      <c r="F61" s="47"/>
      <c r="G61" s="47"/>
      <c r="H61" s="47"/>
      <c r="I61" s="58"/>
      <c r="J61" s="47"/>
      <c r="K61" s="48"/>
    </row>
    <row r="62" spans="1:15">
      <c r="B62" s="47" t="s">
        <v>99</v>
      </c>
      <c r="I62" t="s">
        <v>90</v>
      </c>
    </row>
  </sheetData>
  <mergeCells count="16">
    <mergeCell ref="A4:K4"/>
    <mergeCell ref="A1:C1"/>
    <mergeCell ref="D1:K1"/>
    <mergeCell ref="A2:C2"/>
    <mergeCell ref="D2:K2"/>
    <mergeCell ref="A3:C3"/>
    <mergeCell ref="G57:K57"/>
    <mergeCell ref="G58:K58"/>
    <mergeCell ref="A6:K6"/>
    <mergeCell ref="A8:K8"/>
    <mergeCell ref="A10:A11"/>
    <mergeCell ref="B10:B11"/>
    <mergeCell ref="C10:E10"/>
    <mergeCell ref="F10:I10"/>
    <mergeCell ref="J10:J11"/>
    <mergeCell ref="K10:K1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T62"/>
  <sheetViews>
    <sheetView topLeftCell="A28" workbookViewId="0">
      <selection sqref="A1:XFD1048576"/>
    </sheetView>
  </sheetViews>
  <sheetFormatPr defaultRowHeight="15"/>
  <cols>
    <col min="1" max="1" width="5.140625" bestFit="1" customWidth="1"/>
    <col min="2" max="2" width="39" bestFit="1" customWidth="1"/>
    <col min="3" max="3" width="7" bestFit="1" customWidth="1"/>
    <col min="4" max="4" width="8.7109375" bestFit="1" customWidth="1"/>
    <col min="5" max="5" width="9" bestFit="1" customWidth="1"/>
    <col min="6" max="6" width="7" bestFit="1" customWidth="1"/>
    <col min="7" max="7" width="8.7109375" bestFit="1" customWidth="1"/>
    <col min="8" max="8" width="9" bestFit="1" customWidth="1"/>
    <col min="9" max="9" width="8.85546875" bestFit="1" customWidth="1"/>
    <col min="10" max="10" width="34.85546875" bestFit="1" customWidth="1"/>
    <col min="11" max="11" width="14" bestFit="1" customWidth="1"/>
    <col min="12" max="12" width="1.42578125" bestFit="1" customWidth="1"/>
    <col min="16" max="16" width="1.85546875" bestFit="1" customWidth="1"/>
    <col min="18" max="20" width="1.85546875" bestFit="1" customWidth="1"/>
  </cols>
  <sheetData>
    <row r="1" spans="1:14" s="21" customFormat="1" ht="15.75">
      <c r="A1" s="113" t="s">
        <v>100</v>
      </c>
      <c r="B1" s="113"/>
      <c r="C1" s="113"/>
      <c r="D1" s="113" t="s">
        <v>85</v>
      </c>
      <c r="E1" s="113"/>
      <c r="F1" s="113"/>
      <c r="G1" s="113"/>
      <c r="H1" s="113"/>
      <c r="I1" s="113"/>
      <c r="J1" s="113"/>
      <c r="K1" s="113"/>
    </row>
    <row r="2" spans="1:14" s="42" customFormat="1" ht="18.75">
      <c r="A2" s="129" t="s">
        <v>101</v>
      </c>
      <c r="B2" s="129"/>
      <c r="C2" s="129"/>
      <c r="D2" s="114" t="s">
        <v>87</v>
      </c>
      <c r="E2" s="114"/>
      <c r="F2" s="114"/>
      <c r="G2" s="114"/>
      <c r="H2" s="114"/>
      <c r="I2" s="114"/>
      <c r="J2" s="114"/>
      <c r="K2" s="114"/>
    </row>
    <row r="3" spans="1:14" ht="18.75">
      <c r="A3" s="119" t="s">
        <v>88</v>
      </c>
      <c r="B3" s="119"/>
      <c r="C3" s="119"/>
      <c r="D3" s="46"/>
      <c r="E3" s="46"/>
      <c r="F3" s="46"/>
      <c r="G3" s="46"/>
      <c r="H3" s="46"/>
      <c r="I3" s="46"/>
      <c r="J3" s="46"/>
      <c r="K3" s="46"/>
    </row>
    <row r="4" spans="1:14" ht="20.25">
      <c r="A4" s="115" t="s">
        <v>89</v>
      </c>
      <c r="B4" s="115"/>
      <c r="C4" s="115"/>
      <c r="D4" s="115"/>
      <c r="E4" s="115"/>
      <c r="F4" s="115"/>
      <c r="G4" s="115"/>
      <c r="H4" s="115"/>
      <c r="I4" s="115"/>
      <c r="J4" s="115"/>
      <c r="K4" s="115"/>
      <c r="L4" t="s">
        <v>90</v>
      </c>
    </row>
    <row r="5" spans="1:14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</row>
    <row r="6" spans="1:14" ht="15.75">
      <c r="A6" s="120" t="s">
        <v>124</v>
      </c>
      <c r="B6" s="120"/>
      <c r="C6" s="120"/>
      <c r="D6" s="120"/>
      <c r="E6" s="120"/>
      <c r="F6" s="120"/>
      <c r="G6" s="120"/>
      <c r="H6" s="120"/>
      <c r="I6" s="120"/>
      <c r="J6" s="120"/>
      <c r="K6" s="120"/>
    </row>
    <row r="7" spans="1:14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</row>
    <row r="8" spans="1:14" ht="15.75">
      <c r="A8" s="120" t="s">
        <v>92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</row>
    <row r="9" spans="1:14" ht="15.75" thickBot="1">
      <c r="A9" s="47"/>
      <c r="B9" s="47"/>
      <c r="C9" s="47"/>
      <c r="D9" s="47"/>
      <c r="E9" s="47"/>
      <c r="F9" s="47"/>
      <c r="G9" s="47"/>
      <c r="H9" s="47"/>
      <c r="I9" s="47"/>
      <c r="J9" s="47"/>
      <c r="K9" s="48"/>
    </row>
    <row r="10" spans="1:14" ht="15.75" thickTop="1">
      <c r="A10" s="121" t="s">
        <v>33</v>
      </c>
      <c r="B10" s="123" t="s">
        <v>34</v>
      </c>
      <c r="C10" s="123" t="s">
        <v>35</v>
      </c>
      <c r="D10" s="123"/>
      <c r="E10" s="123"/>
      <c r="F10" s="123" t="s">
        <v>36</v>
      </c>
      <c r="G10" s="123"/>
      <c r="H10" s="123"/>
      <c r="I10" s="123"/>
      <c r="J10" s="125" t="s">
        <v>37</v>
      </c>
      <c r="K10" s="127" t="s">
        <v>38</v>
      </c>
    </row>
    <row r="11" spans="1:14" ht="57">
      <c r="A11" s="122"/>
      <c r="B11" s="124"/>
      <c r="C11" s="20" t="s">
        <v>39</v>
      </c>
      <c r="D11" s="20" t="s">
        <v>40</v>
      </c>
      <c r="E11" s="20" t="s">
        <v>41</v>
      </c>
      <c r="F11" s="20" t="s">
        <v>39</v>
      </c>
      <c r="G11" s="20" t="s">
        <v>40</v>
      </c>
      <c r="H11" s="20" t="s">
        <v>41</v>
      </c>
      <c r="I11" s="20" t="s">
        <v>42</v>
      </c>
      <c r="J11" s="126"/>
      <c r="K11" s="128"/>
    </row>
    <row r="12" spans="1:14" s="21" customFormat="1" ht="15.75">
      <c r="A12" s="61" t="s">
        <v>0</v>
      </c>
      <c r="B12" s="2" t="s">
        <v>1</v>
      </c>
      <c r="C12" s="27">
        <f t="shared" ref="C12:I12" si="0">C13+C14+C15+C16+C17+C18+C19</f>
        <v>117</v>
      </c>
      <c r="D12" s="27">
        <f t="shared" si="0"/>
        <v>2217</v>
      </c>
      <c r="E12" s="27">
        <f t="shared" si="0"/>
        <v>1798</v>
      </c>
      <c r="F12" s="27">
        <f t="shared" si="0"/>
        <v>110</v>
      </c>
      <c r="G12" s="3">
        <f t="shared" si="0"/>
        <v>33470</v>
      </c>
      <c r="H12" s="3">
        <f t="shared" si="0"/>
        <v>1962</v>
      </c>
      <c r="I12" s="3">
        <f t="shared" si="0"/>
        <v>31475</v>
      </c>
      <c r="J12" s="4"/>
      <c r="K12" s="62"/>
      <c r="M12" s="49"/>
      <c r="N12" s="49"/>
    </row>
    <row r="13" spans="1:14" s="21" customFormat="1" ht="15.75">
      <c r="A13" s="63">
        <v>1</v>
      </c>
      <c r="B13" s="64" t="s">
        <v>2</v>
      </c>
      <c r="C13" s="65">
        <v>29</v>
      </c>
      <c r="D13" s="65">
        <v>473</v>
      </c>
      <c r="E13" s="65">
        <f>K13*31</f>
        <v>744</v>
      </c>
      <c r="F13" s="65">
        <v>28</v>
      </c>
      <c r="G13" s="8">
        <f>'[7]01'!I9+'[7]02'!I9+'[7]03'!I9+'[7]04'!I9+'[7]05'!I9+'[7]06'!I9+'[7]07'!I9+'[7]08'!I9+'[7]09'!I9+'[7]10'!I9+'[7]11'!I9+'[7]12'!I9+'[7]13'!I9+'[7]14'!I9+'[7]15'!I9+'[7]16'!I9+'[7]17'!I9+'[7]18'!I9+'[7]19'!I9+'[7]20'!I9+'[7]21'!I9+'[7]22'!I9+'[7]23'!I9+'[7]24'!I9+'[7]25'!I9+'[7]26'!I9+'[7]27'!I9+'[7]28'!I9+'[7]29'!I9+'[7]30'!I9+'[7]31'!I9+'[7]01'!I14+'[7]02'!I14+'[7]03'!I14+'[7]04'!I14+'[7]05'!I14+'[7]06'!I14+'[7]07'!I14+'[7]08'!I14+'[7]09'!I14+'[7]10'!I14+'[7]11'!I14+'[7]12'!I14+'[7]13'!I14+'[7]14'!I14+'[7]15'!I14+'[7]16'!I14+'[7]17'!I14+'[7]18'!I14+'[7]19'!I14+'[7]20'!I14+'[7]21'!I14+'[7]22'!I14+'[7]23'!I14+'[7]24'!I14+'[7]25'!I14+'[7]26'!I14+'[7]27'!I14+'[7]28'!I14+'[7]29'!I14+'[7]30'!I14+'[7]31'!I14</f>
        <v>13837</v>
      </c>
      <c r="H13" s="8">
        <f>'[7]01'!E9+'[7]01'!E14+'[7]02'!E9+'[7]02'!E14+'[7]03'!E9+'[7]03'!E14+'[7]04'!E9+'[7]04'!E14+'[7]05'!E9+'[7]05'!E14+'[7]06'!E9+'[7]06'!E14+'[7]07'!E9+'[7]07'!E14+'[7]08'!E9+'[7]08'!E14+'[7]09'!E9+'[7]09'!E14+'[7]10'!E9+'[7]10'!E14+'[7]11'!E9+'[7]11'!E14+'[7]12'!E9+'[7]12'!E14+'[7]13'!E9+'[7]13'!E14+'[7]14'!E9+'[7]14'!E14+'[7]15'!E9+'[7]15'!E14+'[7]16'!E9+'[7]16'!E14+'[7]17'!E9+'[7]17'!E14+'[7]18'!E9+'[7]18'!E14+'[7]19'!E9+'[7]19'!E14+'[7]20'!E9+'[7]20'!E14+'[7]21'!E9+'[7]21'!E14+'[7]22'!E9+'[7]22'!E14+'[7]23'!E9+'[7]23'!E14+'[7]24'!E9+'[7]24'!E14+'[7]25'!E9+'[7]25'!E14+'[7]26'!E9+'[7]26'!E14+'[7]27'!E9+'[7]27'!E14+'[7]28'!E9+'[7]28'!E14+'[7]29'!E9+'[7]29'!E14+'[7]30'!E9+'[7]30'!E14+'[7]31'!E9+'[7]31'!E14</f>
        <v>846</v>
      </c>
      <c r="I13" s="8">
        <f>'[7]01'!H14+'[7]02'!H14+'[7]03'!H14+'[7]04'!H14+'[7]05'!H14+'[7]06'!H14+'[7]07'!H14+'[7]08'!H14+'[7]09'!H14+'[7]10'!H14+'[7]11'!H14+'[7]12'!H14+'[7]13'!H14+'[7]14'!H14+'[7]15'!H14+'[7]16'!H14+'[7]17'!H14+'[7]18'!H14+'[7]19'!H14+'[7]20'!H14+'[7]21'!H14+'[7]22'!H14+'[7]23'!H14+'[7]24'!H14+'[7]25'!H14+'[7]26'!H14+'[7]27'!H14+'[7]28'!H14+'[7]29'!H14+'[7]30'!H14+'[7]31'!H14+'[7]01'!H9+'[7]02'!H9+'[7]03'!H9+'[7]04'!H9+'[7]05'!H9+'[7]06'!H9+'[7]07'!H9+'[7]08'!H9+'[7]09'!H9+'[7]10'!H9+'[7]11'!H9+'[7]12'!H9+'[7]13'!H9+'[7]14'!H9+'[7]15'!H9+'[7]16'!H9+'[7]17'!H9+'[7]18'!H9+'[7]19'!H9+'[7]20'!H9+'[7]21'!H9+'[7]22'!H9+'[7]23'!H9+'[7]24'!H9+'[7]25'!H9+'[7]26'!H9+'[7]27'!H9+'[7]28'!H9+'[7]29'!H9+'[7]30'!H9+'[7]31'!H9</f>
        <v>12991</v>
      </c>
      <c r="J13" s="9">
        <f>H13/E13%</f>
        <v>113.70967741935483</v>
      </c>
      <c r="K13" s="66">
        <v>24</v>
      </c>
      <c r="M13" s="49"/>
      <c r="N13" s="49"/>
    </row>
    <row r="14" spans="1:14" s="21" customFormat="1" ht="15.75">
      <c r="A14" s="63">
        <v>2</v>
      </c>
      <c r="B14" s="64" t="s">
        <v>3</v>
      </c>
      <c r="C14" s="65">
        <v>42</v>
      </c>
      <c r="D14" s="65">
        <v>914</v>
      </c>
      <c r="E14" s="65">
        <f t="shared" ref="E14:E19" si="1">K14*31</f>
        <v>434</v>
      </c>
      <c r="F14" s="65">
        <v>40</v>
      </c>
      <c r="G14" s="8">
        <f>'[7]01'!I10+'[7]02'!I10+'[7]03'!I10+'[7]04'!I10+'[7]05'!I10+'[7]06'!I10+'[7]07'!I10+'[7]08'!I10+'[7]09'!I10+'[7]10'!I10+'[7]11'!I10+'[7]12'!I10+'[7]13'!I10+'[7]14'!I10+'[7]15'!I10+'[7]16'!I10+'[7]17'!I10+'[7]18'!I10+'[7]19'!I10+'[7]20'!I10+'[7]21'!I10+'[7]22'!I10+'[7]23'!I10+'[7]24'!I10+'[7]25'!I10+'[7]26'!I10+'[7]27'!I10+'[7]28'!I10+'[7]29'!I10+'[7]30'!I10+'[7]31'!I10+'[7]01'!I15+'[7]02'!I15+'[7]03'!I15+'[7]04'!I15+'[7]05'!I15+'[7]06'!I15+'[7]07'!I15+'[7]08'!I15+'[7]09'!I15+'[7]10'!I15+'[7]11'!I15+'[7]12'!I15+'[7]13'!I15+'[7]14'!I15+'[7]15'!I15+'[7]16'!I15+'[7]17'!I15+'[7]18'!I15+'[7]19'!I15+'[7]20'!I15+'[7]21'!I15+'[7]22'!I15+'[7]23'!I15+'[7]24'!I15+'[7]25'!I15+'[7]26'!I15+'[7]27'!I15+'[7]28'!I15+'[7]29'!I15+'[7]30'!I15+'[7]31'!I15</f>
        <v>7787</v>
      </c>
      <c r="H14" s="8">
        <f>'[7]01'!E10+'[7]01'!E15+'[7]02'!E10+'[7]02'!E15+'[7]03'!E10+'[7]03'!E15+'[7]04'!E10+'[7]04'!E15+'[7]05'!E10+'[7]05'!E15+'[7]06'!E10+'[7]06'!E15+'[7]07'!E10+'[7]07'!E15+'[7]08'!E10+'[7]08'!E15+'[7]09'!E10+'[7]09'!E15+'[7]10'!E10+'[7]10'!E15+'[7]11'!E10+'[7]11'!E15+'[7]12'!E10+'[7]12'!E15+'[7]13'!E10+'[7]13'!E15+'[7]14'!E10+'[7]14'!E15+'[7]15'!E10+'[7]15'!E15+'[7]16'!E10+'[7]16'!E15+'[7]17'!E10+'[7]17'!E15+'[7]18'!E10+'[7]18'!E15+'[7]19'!E10+'[7]19'!E15+'[7]20'!E10+'[7]20'!E15+'[7]21'!E10+'[7]21'!E15+'[7]22'!E10+'[7]22'!E15+'[7]23'!E10+'[7]23'!E15+'[7]24'!E10+'[7]24'!E15+'[7]25'!E10+'[7]25'!E15+'[7]26'!E10+'[7]26'!E15+'[7]27'!E10+'[7]27'!E15+'[7]28'!E10+'[7]28'!E15+'[7]29'!E10+'[7]29'!E15+'[7]30'!E10+'[7]30'!E15+'[7]31'!E10+'[7]31'!E15</f>
        <v>422</v>
      </c>
      <c r="I14" s="8">
        <f>'[7]01'!H15+'[7]02'!H15+'[7]03'!H15+'[7]04'!H15+'[7]05'!H15+'[7]06'!H15+'[7]07'!H15+'[7]08'!H15+'[7]09'!H15+'[7]10'!H15+'[7]11'!H15+'[7]12'!H15+'[7]13'!H15+'[7]14'!H15+'[7]15'!H15+'[7]16'!H15+'[7]17'!H15+'[7]18'!H15+'[7]19'!H15+'[7]20'!H15+'[7]21'!H15+'[7]22'!H15+'[7]23'!H15+'[7]24'!H15+'[7]25'!H15+'[7]26'!H15+'[7]27'!H15+'[7]28'!H15+'[7]29'!H15+'[7]30'!H15+'[7]31'!H15+'[7]01'!H10+'[7]02'!H10+'[7]03'!H10+'[7]04'!H10+'[7]05'!H10+'[7]06'!H10+'[7]07'!H10+'[7]08'!H10+'[7]09'!H10+'[7]10'!H10+'[7]11'!H10+'[7]12'!H10+'[7]13'!H10+'[7]14'!H10+'[7]15'!H10+'[7]16'!H10+'[7]17'!H10+'[7]18'!H10+'[7]19'!H10+'[7]20'!H10+'[7]21'!H10+'[7]22'!H10+'[7]23'!H10+'[7]24'!H10+'[7]25'!H10+'[7]26'!H10+'[7]27'!H10+'[7]28'!H10+'[7]29'!H10+'[7]30'!H10+'[7]31'!H10</f>
        <v>7365</v>
      </c>
      <c r="J14" s="9">
        <f t="shared" ref="J14:J46" si="2">H14/E14%</f>
        <v>97.235023041474662</v>
      </c>
      <c r="K14" s="66">
        <v>14</v>
      </c>
      <c r="M14" s="49"/>
      <c r="N14" s="49"/>
    </row>
    <row r="15" spans="1:14" s="21" customFormat="1" ht="15.75">
      <c r="A15" s="63">
        <v>3</v>
      </c>
      <c r="B15" s="64" t="s">
        <v>4</v>
      </c>
      <c r="C15" s="65">
        <v>38</v>
      </c>
      <c r="D15" s="65">
        <v>654</v>
      </c>
      <c r="E15" s="65">
        <f t="shared" si="1"/>
        <v>496</v>
      </c>
      <c r="F15" s="65">
        <v>35</v>
      </c>
      <c r="G15" s="8">
        <f>'[7]01'!I11+'[7]02'!I11+'[7]03'!I11+'[7]04'!I11+'[7]05'!I11+'[7]06'!I11+'[7]07'!I11+'[7]08'!I11+'[7]09'!I11+'[7]10'!I11+'[7]11'!I11+'[7]12'!I11+'[7]13'!I11+'[7]14'!I11+'[7]15'!I11+'[7]16'!I11+'[7]17'!I11+'[7]18'!I11+'[7]19'!I11+'[7]20'!I11+'[7]21'!I11+'[7]22'!I11+'[7]23'!I11+'[7]24'!I11+'[7]25'!I11+'[7]26'!I11+'[7]27'!I11+'[7]28'!I11+'[7]29'!I11+'[7]30'!I11+'[7]31'!I11+'[7]01'!I16+'[7]02'!I16+'[7]03'!I16+'[7]04'!I16+'[7]05'!I16+'[7]06'!I16+'[7]07'!I16+'[7]08'!I16+'[7]09'!I16+'[7]10'!I16+'[7]11'!I16+'[7]12'!I16+'[7]13'!I16+'[7]14'!I16+'[7]15'!I16+'[7]16'!I16+'[7]17'!I16+'[7]18'!I16+'[7]19'!I16+'[7]20'!I16+'[7]21'!I16+'[7]22'!I16+'[7]23'!I16+'[7]24'!I16+'[7]25'!I16+'[7]26'!I16+'[7]27'!I16+'[7]28'!I16+'[7]29'!I16+'[7]30'!I16+'[7]31'!I16</f>
        <v>9352</v>
      </c>
      <c r="H15" s="8">
        <f>'[7]01'!E11+'[7]01'!E16+'[7]02'!E11+'[7]02'!E16+'[7]03'!E11+'[7]03'!E16+'[7]04'!E11+'[7]04'!E16+'[7]05'!E11+'[7]05'!E16+'[7]06'!E11+'[7]06'!E16+'[7]07'!E11+'[7]07'!E16+'[7]08'!E11+'[7]08'!E16+'[7]09'!E11+'[7]09'!E16+'[7]10'!E11+'[7]10'!E16+'[7]11'!E11+'[7]11'!E16+'[7]12'!E11+'[7]12'!E16+'[7]13'!E11+'[7]13'!E16+'[7]14'!E11+'[7]14'!E16+'[7]15'!E11+'[7]15'!E16+'[7]16'!E11+'[7]16'!E16+'[7]17'!E11+'[7]17'!E16+'[7]18'!E11+'[7]18'!E16+'[7]19'!E11+'[7]19'!E16+'[7]20'!E11+'[7]20'!E16+'[7]21'!E11+'[7]21'!E16+'[7]22'!E11+'[7]22'!E16+'[7]23'!E11+'[7]23'!E16+'[7]24'!E11+'[7]24'!E16+'[7]25'!E11+'[7]25'!E16+'[7]26'!E11+'[7]26'!E16+'[7]27'!E11+'[7]27'!E16+'[7]28'!E11+'[7]28'!E16+'[7]29'!E11+'[7]29'!E16+'[7]30'!E11+'[7]30'!E16+'[7]31'!E11+'[7]31'!E16</f>
        <v>578</v>
      </c>
      <c r="I15" s="8">
        <f>'[7]01'!H16+'[7]02'!H16+'[7]03'!H16+'[7]04'!H16+'[7]05'!H16+'[7]06'!H16+'[7]07'!H16+'[7]08'!H16+'[7]09'!H16+'[7]10'!H16+'[7]11'!H16+'[7]12'!H16+'[7]13'!H16+'[7]14'!H16+'[7]15'!H16+'[7]16'!H16+'[7]17'!H16+'[7]18'!H16+'[7]19'!H16+'[7]20'!H16+'[7]21'!H16+'[7]22'!H16+'[7]23'!H16+'[7]24'!H16+'[7]25'!H16+'[7]26'!H16+'[7]27'!H16+'[7]28'!H16+'[7]29'!H16+'[7]30'!H16+'[7]31'!H16+'[7]01'!H11+'[7]02'!H11+'[7]03'!H11+'[7]04'!H11+'[7]05'!H11+'[7]06'!H11+'[7]07'!H11+'[7]08'!H11+'[7]09'!H11+'[7]10'!H11+'[7]11'!H11+'[7]12'!H11+'[7]13'!H11+'[7]14'!H11+'[7]15'!H11+'[7]16'!H11+'[7]17'!H11+'[7]18'!H11+'[7]19'!H11+'[7]20'!H11+'[7]21'!H11+'[7]22'!H11+'[7]23'!H11+'[7]24'!H11+'[7]25'!H11+'[7]26'!H11+'[7]27'!H11+'[7]28'!H11+'[7]29'!H11+'[7]30'!H11+'[7]31'!H11</f>
        <v>8774</v>
      </c>
      <c r="J15" s="9">
        <f t="shared" si="2"/>
        <v>116.53225806451613</v>
      </c>
      <c r="K15" s="66">
        <v>16</v>
      </c>
      <c r="M15" s="49"/>
      <c r="N15" s="49"/>
    </row>
    <row r="16" spans="1:14" s="21" customFormat="1" ht="15.75">
      <c r="A16" s="63">
        <v>4</v>
      </c>
      <c r="B16" s="64" t="s">
        <v>5</v>
      </c>
      <c r="C16" s="65">
        <v>3</v>
      </c>
      <c r="D16" s="65">
        <v>96</v>
      </c>
      <c r="E16" s="65">
        <f t="shared" si="1"/>
        <v>31</v>
      </c>
      <c r="F16" s="65">
        <v>3</v>
      </c>
      <c r="G16" s="8">
        <f>'[7]01'!I12+'[7]02'!I12+'[7]03'!I12+'[7]04'!I12+'[7]05'!I12+'[7]06'!I12+'[7]07'!I12+'[7]08'!I12+'[7]09'!I12+'[7]10'!I12+'[7]11'!I12+'[7]12'!I12+'[7]13'!I12+'[7]14'!I12+'[7]15'!I12+'[7]16'!I12+'[7]17'!I12+'[7]18'!I12+'[7]19'!I12+'[7]20'!I12+'[7]21'!I12+'[7]22'!I12+'[7]23'!I12+'[7]24'!I12+'[7]25'!I12+'[7]26'!I12+'[7]27'!I12+'[7]28'!I12+'[7]29'!I12+'[7]30'!I12+'[7]31'!I12</f>
        <v>1102</v>
      </c>
      <c r="H16" s="8">
        <f>'[7]01'!E12+'[7]02'!E12+'[7]03'!E12+'[7]04'!E12+'[7]05'!E12+'[7]06'!E12+'[7]07'!E12+'[7]08'!E12+'[7]09'!E12+'[7]10'!E12+'[7]11'!E12+'[7]12'!E12+'[7]13'!E12+'[7]14'!E12+'[7]15'!E12+'[7]16'!E12+'[7]17'!E12+'[7]18'!E12+'[7]19'!E12+'[7]20'!E12+'[7]21'!E12+'[7]22'!E12+'[7]23'!E12+'[7]24'!E12+'[7]25'!E12+'[7]26'!E12+'[7]27'!E12+'[7]28'!E12+'[7]29'!E12</f>
        <v>29</v>
      </c>
      <c r="I16" s="8">
        <f>'[7]01'!H12+'[7]02'!H12+'[7]03'!H12+'[7]04'!H12+'[7]05'!H12+'[7]06'!H12+'[7]07'!H12+'[7]08'!H12+'[7]09'!H12+'[7]10'!H12+'[7]11'!H12+'[7]12'!H12+'[7]13'!H12+'[7]14'!H12+'[7]15'!H12+'[7]16'!H12+'[7]17'!H12+'[7]18'!H12+'[7]19'!H12+'[7]20'!H12+'[7]21'!H12+'[7]22'!H12+'[7]23'!H12+'[7]24'!H12+'[7]25'!H12+'[7]26'!H12+'[7]27'!H12+'[7]28'!H12+'[7]29'!H12+'[7]30'!H12+'[7]31'!H12</f>
        <v>1040</v>
      </c>
      <c r="J16" s="9">
        <f t="shared" si="2"/>
        <v>93.548387096774192</v>
      </c>
      <c r="K16" s="66">
        <v>1</v>
      </c>
      <c r="M16" s="49"/>
      <c r="N16" s="49"/>
    </row>
    <row r="17" spans="1:16" s="21" customFormat="1" ht="15.75">
      <c r="A17" s="63">
        <v>5</v>
      </c>
      <c r="B17" s="64" t="s">
        <v>6</v>
      </c>
      <c r="C17" s="65">
        <v>2</v>
      </c>
      <c r="D17" s="65">
        <v>32</v>
      </c>
      <c r="E17" s="65">
        <f t="shared" si="1"/>
        <v>31</v>
      </c>
      <c r="F17" s="65">
        <v>2</v>
      </c>
      <c r="G17" s="8">
        <f>'[7]01'!I17+'[7]02'!I17+'[7]03'!I17+'[7]04'!I17+'[7]05'!I17+'[7]06'!I17+'[7]07'!I17+'[7]08'!I17+'[7]09'!I17+'[7]10'!I17+'[7]11'!I17+'[7]12'!I17+'[7]13'!I17+'[7]14'!I17+'[7]15'!I17+'[7]16'!I17+'[7]17'!I17+'[7]18'!I17+'[7]19'!I17+'[7]20'!I17+'[7]21'!I17+'[7]22'!I17+'[7]23'!I17+'[7]24'!I17+'[7]25'!I17+'[7]26'!I17+'[7]27'!I17+'[7]28'!I17+'[7]29'!I17+'[7]30'!I17+'[7]31'!I17</f>
        <v>528</v>
      </c>
      <c r="H17" s="8">
        <f>'[7]01'!E17+'[7]02'!E17+'[7]03'!E17+'[7]04'!E17+'[7]05'!E17+'[7]06'!E17+'[7]07'!E17+'[7]08'!E17+'[7]09'!E17+'[7]10'!E17+'[7]11'!E17+'[7]12'!E17+'[7]13'!E17+'[7]14'!E17+'[7]15'!E17+'[7]16'!E17+'[7]17'!E17+'[7]18'!E17+'[7]19'!E17+'[7]20'!E17+'[7]21'!E17+'[7]22'!E17+'[7]23'!E17+'[7]24'!E17+'[7]25'!E17+'[7]26'!E17+'[7]27'!E17+'[7]28'!E17+'[7]29'!E17+'[7]30'!E17+'[7]31'!E17</f>
        <v>33</v>
      </c>
      <c r="I17" s="8">
        <f>'[7]01'!H17+'[7]02'!H17+'[7]03'!H17+'[7]04'!H17+'[7]05'!H17+'[7]06'!H17+'[7]07'!H17+'[7]08'!H17+'[7]09'!H17+'[7]10'!H17+'[7]11'!H17+'[7]12'!H17+'[7]13'!H17+'[7]14'!H17+'[7]15'!H17+'[7]16'!H17+'[7]17'!H17+'[7]18'!H17+'[7]19'!H17+'[7]20'!H17+'[7]21'!H17+'[7]22'!H17+'[7]23'!H17+'[7]24'!H17+'[7]25'!H17+'[7]26'!H17+'[7]27'!H17+'[7]28'!H17+'[7]29'!H17+'[7]30'!H17+'[7]31'!H17</f>
        <v>495</v>
      </c>
      <c r="J17" s="9">
        <f t="shared" si="2"/>
        <v>106.45161290322581</v>
      </c>
      <c r="K17" s="66">
        <v>1</v>
      </c>
      <c r="M17" s="49"/>
      <c r="N17" s="49"/>
    </row>
    <row r="18" spans="1:16" s="21" customFormat="1" ht="15.75">
      <c r="A18" s="63">
        <v>6</v>
      </c>
      <c r="B18" s="64" t="s">
        <v>7</v>
      </c>
      <c r="C18" s="65">
        <v>1</v>
      </c>
      <c r="D18" s="65">
        <v>16</v>
      </c>
      <c r="E18" s="65">
        <f t="shared" si="1"/>
        <v>31</v>
      </c>
      <c r="F18" s="65">
        <v>1</v>
      </c>
      <c r="G18" s="8">
        <f>'[7]01'!I18+'[7]02'!I18+'[7]03'!I18+'[7]04'!I18+'[7]05'!I18+'[7]06'!I18+'[7]07'!I18+'[7]08'!I18+'[7]09'!I18+'[7]10'!I18+'[7]11'!I18+'[7]12'!I18+'[7]13'!I18+'[7]14'!I18+'[7]15'!I18+'[7]16'!I18+'[7]17'!I18+'[7]18'!I18+'[7]19'!I18+'[7]20'!I18+'[7]21'!I18+'[7]22'!I18+'[7]23'!I18+'[7]24'!I18+'[7]25'!I18+'[7]26'!I18+'[7]27'!I18+'[7]28'!I18+'[7]29'!I18+'[7]30'!I18+'[7]31'!I18</f>
        <v>560</v>
      </c>
      <c r="H18" s="8">
        <f>'[7]01'!E18+'[7]02'!E18+'[7]03'!E18+'[7]04'!E18+'[7]05'!E18+'[7]06'!E18+'[7]07'!E18+'[7]08'!E18+'[7]09'!E18+'[7]10'!E18+'[7]11'!E18+'[7]12'!E18+'[7]13'!E18+'[7]14'!E18+'[7]15'!E18+'[7]16'!E18+'[7]17'!E18+'[7]18'!E18+'[7]19'!E18+'[7]20'!E18+'[7]21'!E18+'[7]22'!E18+'[7]23'!E18+'[7]24'!E18+'[7]25'!E18+'[7]26'!E18+'[7]27'!E18+'[7]28'!E18+'[7]29'!E18+'[7]30'!E18+'[7]31'!E18</f>
        <v>35</v>
      </c>
      <c r="I18" s="8">
        <f>'[7]01'!H18+'[7]02'!H18+'[7]03'!H18+'[7]04'!H18+'[7]05'!H18+'[7]06'!H18+'[7]07'!H18+'[7]08'!H18+'[7]09'!H18+'[7]10'!H18+'[7]11'!H18+'[7]12'!H18+'[7]13'!H18+'[7]14'!H18+'[7]15'!H18+'[7]16'!H18+'[7]17'!H18+'[7]18'!H18+'[7]19'!H18+'[7]20'!H18+'[7]21'!H18+'[7]22'!H18+'[7]23'!H18+'[7]24'!H18+'[7]25'!H18+'[7]26'!H18+'[7]27'!H18+'[7]28'!H18+'[7]29'!H18+'[7]30'!H18+'[7]31'!H18</f>
        <v>525</v>
      </c>
      <c r="J18" s="9">
        <f t="shared" si="2"/>
        <v>112.90322580645162</v>
      </c>
      <c r="K18" s="66">
        <v>1</v>
      </c>
      <c r="M18" s="49"/>
      <c r="N18" s="49"/>
    </row>
    <row r="19" spans="1:16" s="21" customFormat="1" ht="15.75">
      <c r="A19" s="63">
        <v>7</v>
      </c>
      <c r="B19" s="64" t="s">
        <v>8</v>
      </c>
      <c r="C19" s="65">
        <v>2</v>
      </c>
      <c r="D19" s="65">
        <v>32</v>
      </c>
      <c r="E19" s="65">
        <f t="shared" si="1"/>
        <v>31</v>
      </c>
      <c r="F19" s="65">
        <v>1</v>
      </c>
      <c r="G19" s="8">
        <f>'[7]01'!I19+'[7]02'!I19+'[7]03'!I19+'[7]04'!I19+'[7]05'!I19+'[7]06'!I19+'[7]07'!I19+'[7]08'!I19+'[7]09'!I19+'[7]10'!I19+'[7]11'!I19+'[7]12'!I19+'[7]13'!I19+'[7]14'!I19+'[7]15'!I19+'[7]16'!I19+'[7]17'!I19+'[7]18'!I19+'[7]19'!I19+'[7]20'!I19+'[7]21'!I19+'[7]22'!I19+'[7]23'!I19+'[7]24'!I19+'[7]25'!I19+'[7]26'!I19+'[7]27'!I19+'[7]28'!I19+'[7]29'!I19+'[7]30'!I19+'[7]31'!I19</f>
        <v>304</v>
      </c>
      <c r="H19" s="8">
        <f>'[7]01'!E19+'[7]02'!E19+'[7]03'!E19+'[7]04'!E19+'[7]05'!E19+'[7]06'!E19+'[7]07'!E19+'[7]08'!E19+'[7]09'!E19+'[7]10'!E19+'[7]11'!E19+'[7]12'!E19+'[7]13'!E19+'[7]14'!E19+'[7]15'!E19+'[7]16'!E19+'[7]17'!E19+'[7]18'!E19+'[7]19'!E19+'[7]20'!E19+'[7]21'!E19+'[7]22'!E19+'[7]23'!E19+'[7]24'!E19+'[7]25'!E19+'[7]26'!E19+'[7]27'!E19+'[7]28'!E19+'[7]29'!E19+'[7]30'!E19+'[7]31'!E19</f>
        <v>19</v>
      </c>
      <c r="I19" s="8">
        <f>'[7]01'!H19+'[7]02'!H19+'[7]03'!H19+'[7]04'!H19+'[7]05'!H19+'[7]06'!H19+'[7]07'!H19+'[7]08'!H19+'[7]09'!H19+'[7]10'!H19+'[7]11'!H19+'[7]12'!H19+'[7]13'!H19+'[7]14'!H19+'[7]15'!H19+'[7]16'!H19+'[7]17'!H19+'[7]18'!H19+'[7]19'!H19+'[7]20'!H19+'[7]21'!H19+'[7]22'!H19+'[7]23'!H19+'[7]24'!H19+'[7]25'!H19+'[7]26'!H19+'[7]27'!H19+'[7]28'!H19+'[7]29'!H19+'[7]30'!H19+'[7]31'!H19</f>
        <v>285</v>
      </c>
      <c r="J19" s="9">
        <f t="shared" si="2"/>
        <v>61.29032258064516</v>
      </c>
      <c r="K19" s="66">
        <v>1</v>
      </c>
      <c r="M19" s="49"/>
      <c r="N19" s="49"/>
    </row>
    <row r="20" spans="1:16" s="21" customFormat="1" ht="15.75">
      <c r="A20" s="61" t="s">
        <v>9</v>
      </c>
      <c r="B20" s="67" t="s">
        <v>10</v>
      </c>
      <c r="C20" s="27">
        <f t="shared" ref="C20:I20" si="3">C21</f>
        <v>38</v>
      </c>
      <c r="D20" s="27">
        <f t="shared" si="3"/>
        <v>699</v>
      </c>
      <c r="E20" s="27">
        <f t="shared" si="3"/>
        <v>2604</v>
      </c>
      <c r="F20" s="27">
        <f t="shared" si="3"/>
        <v>35</v>
      </c>
      <c r="G20" s="3">
        <f t="shared" si="3"/>
        <v>50074</v>
      </c>
      <c r="H20" s="3">
        <f t="shared" si="3"/>
        <v>3056</v>
      </c>
      <c r="I20" s="3">
        <f t="shared" si="3"/>
        <v>46980</v>
      </c>
      <c r="J20" s="12"/>
      <c r="K20" s="62"/>
      <c r="M20" s="49"/>
    </row>
    <row r="21" spans="1:16" s="21" customFormat="1" ht="15.75">
      <c r="A21" s="63">
        <v>1</v>
      </c>
      <c r="B21" s="64" t="s">
        <v>11</v>
      </c>
      <c r="C21" s="65">
        <v>38</v>
      </c>
      <c r="D21" s="65">
        <v>699</v>
      </c>
      <c r="E21" s="65">
        <f>K21*31</f>
        <v>2604</v>
      </c>
      <c r="F21" s="65">
        <v>35</v>
      </c>
      <c r="G21" s="8">
        <f>'[7]01'!I21+'[7]02'!I21+'[7]03'!I21+'[7]04'!I21+'[7]05'!I21+'[7]06'!I21+'[7]07'!I21+'[7]08'!I21+'[7]09'!I21+'[7]10'!I21+'[7]11'!I21+'[7]12'!I21+'[7]13'!I21+'[7]14'!I21+'[7]15'!I21+'[7]16'!I21+'[7]17'!I21+'[7]18'!I21+'[7]19'!I21+'[7]20'!I21+'[7]21'!I21+'[7]22'!I21+'[7]23'!I21+'[7]24'!I21+'[7]25'!I21+'[7]26'!I21+'[7]27'!I21+'[7]28'!I21+'[7]29'!I21+'[7]30'!I21+'[7]31'!I21</f>
        <v>50074</v>
      </c>
      <c r="H21" s="8">
        <f>'[7]01'!E21+'[7]02'!E21+'[7]03'!E21+'[7]04'!E21+'[7]05'!E21+'[7]06'!E21+'[7]07'!E21+'[7]08'!E21+'[7]09'!E21+'[7]10'!E21+'[7]11'!E21+'[7]12'!E21+'[7]13'!E21+'[7]14'!E21+'[7]15'!E21+'[7]16'!E21+'[7]17'!E21+'[7]18'!E21+'[7]19'!E21+'[7]20'!E21+'[7]21'!E21+'[7]22'!E21+'[7]23'!E21+'[7]24'!E21+'[7]25'!E21+'[7]26'!E21+'[7]27'!E21+'[7]28'!E21+'[7]29'!E21+'[7]30'!E21+'[7]31'!E21</f>
        <v>3056</v>
      </c>
      <c r="I21" s="8">
        <f>'[7]01'!H21+'[7]02'!H21+'[7]03'!H21+'[7]04'!H21+'[7]05'!H21+'[7]06'!H21+'[7]07'!H21+'[7]08'!H21+'[7]09'!H21+'[7]10'!H21+'[7]11'!H21+'[7]12'!H21+'[7]13'!H21+'[7]14'!H21+'[7]15'!H21+'[7]16'!H21+'[7]17'!H21+'[7]18'!H21+'[7]19'!H21+'[7]20'!H21+'[7]21'!H21+'[7]22'!H21+'[7]23'!H21+'[7]24'!H21+'[7]25'!H21+'[7]26'!H21+'[7]27'!H21+'[7]28'!H21+'[7]29'!H21+'[7]30'!H21+'[7]31'!H21</f>
        <v>46980</v>
      </c>
      <c r="J21" s="9">
        <f t="shared" si="2"/>
        <v>117.357910906298</v>
      </c>
      <c r="K21" s="66">
        <v>84</v>
      </c>
      <c r="M21" s="49"/>
      <c r="N21" s="49"/>
      <c r="P21" s="21" t="s">
        <v>90</v>
      </c>
    </row>
    <row r="22" spans="1:16" s="21" customFormat="1" ht="15.75">
      <c r="A22" s="61" t="s">
        <v>12</v>
      </c>
      <c r="B22" s="67" t="s">
        <v>13</v>
      </c>
      <c r="C22" s="27">
        <f t="shared" ref="C22:I22" si="4">C23</f>
        <v>1</v>
      </c>
      <c r="D22" s="27">
        <f t="shared" si="4"/>
        <v>34</v>
      </c>
      <c r="E22" s="27">
        <f t="shared" si="4"/>
        <v>31</v>
      </c>
      <c r="F22" s="27">
        <f t="shared" si="4"/>
        <v>1</v>
      </c>
      <c r="G22" s="3">
        <f t="shared" si="4"/>
        <v>850</v>
      </c>
      <c r="H22" s="3">
        <f t="shared" si="4"/>
        <v>25</v>
      </c>
      <c r="I22" s="3">
        <f t="shared" si="4"/>
        <v>800</v>
      </c>
      <c r="J22" s="12"/>
      <c r="K22" s="62"/>
      <c r="M22" s="49"/>
    </row>
    <row r="23" spans="1:16" s="21" customFormat="1" ht="15.75">
      <c r="A23" s="63">
        <v>1</v>
      </c>
      <c r="B23" s="64" t="s">
        <v>4</v>
      </c>
      <c r="C23" s="65">
        <v>1</v>
      </c>
      <c r="D23" s="65">
        <v>34</v>
      </c>
      <c r="E23" s="65">
        <f>K23*31</f>
        <v>31</v>
      </c>
      <c r="F23" s="65">
        <v>1</v>
      </c>
      <c r="G23" s="8">
        <f>'[7]01'!I23+'[7]02'!I23+'[7]03'!I23+'[7]04'!I23+'[7]05'!I23+'[7]06'!I23+'[7]07'!I23+'[7]08'!I23+'[7]09'!I23+'[7]10'!I23+'[7]11'!I23+'[7]12'!I23+'[7]13'!I23+'[7]14'!I23+'[7]15'!I23+'[7]16'!I23+'[7]17'!I23+'[7]18'!I23+'[7]19'!I23+'[7]20'!I23+'[7]21'!I23+'[7]22'!I23+'[7]23'!I23+'[7]24'!I23+'[7]25'!I23+'[7]26'!I23+'[7]27'!I23+'[7]28'!I23+'[7]29'!I23+'[7]30'!I23+'[7]31'!I23</f>
        <v>850</v>
      </c>
      <c r="H23" s="8">
        <f>'[7]01'!E23+'[7]02'!E23+'[7]03'!E23+'[7]04'!E23+'[7]05'!E23+'[7]06'!E23+'[7]07'!E23+'[7]08'!E23+'[7]09'!E23+'[7]10'!E23+'[7]11'!E23+'[7]12'!E23+'[7]13'!E23+'[7]14'!E23+'[7]15'!E23+'[7]16'!E23+'[7]17'!E23+'[7]18'!E23+'[7]19'!E23+'[7]20'!E23+'[7]21'!E23+'[7]22'!E23+'[7]23'!E23+'[7]24'!E23+'[7]25'!E23+'[7]26'!E23+'[7]27'!E23+'[7]28'!E23+'[7]29'!E23+'[7]30'!E23+'[7]31'!E23</f>
        <v>25</v>
      </c>
      <c r="I23" s="8">
        <f>'[7]01'!H23+'[7]02'!H23+'[7]03'!H23+'[7]04'!H23+'[7]05'!H23+'[7]06'!H23+'[7]07'!H23+'[7]08'!H23+'[7]09'!H23+'[7]10'!H23+'[7]11'!H23+'[7]12'!H23+'[7]13'!H23+'[7]14'!H23+'[7]15'!H23+'[7]16'!H23+'[7]17'!H23+'[7]18'!H23+'[7]19'!H23+'[7]20'!H23+'[7]21'!H23+'[7]22'!H23+'[7]23'!H23+'[7]24'!H23+'[7]25'!H23+'[7]26'!H23+'[7]27'!H23+'[7]28'!H23+'[7]29'!H23+'[7]30'!H23+'[7]31'!H23</f>
        <v>800</v>
      </c>
      <c r="J23" s="9">
        <f t="shared" si="2"/>
        <v>80.645161290322577</v>
      </c>
      <c r="K23" s="66">
        <v>1</v>
      </c>
      <c r="M23" s="49"/>
      <c r="O23" s="49"/>
    </row>
    <row r="24" spans="1:16" s="21" customFormat="1" ht="15.75">
      <c r="A24" s="61" t="s">
        <v>14</v>
      </c>
      <c r="B24" s="67" t="s">
        <v>15</v>
      </c>
      <c r="C24" s="27">
        <f t="shared" ref="C24:I24" si="5">C25</f>
        <v>2</v>
      </c>
      <c r="D24" s="27">
        <f t="shared" si="5"/>
        <v>56</v>
      </c>
      <c r="E24" s="27">
        <f t="shared" si="5"/>
        <v>31</v>
      </c>
      <c r="F24" s="27">
        <f t="shared" si="5"/>
        <v>2</v>
      </c>
      <c r="G24" s="3">
        <f t="shared" si="5"/>
        <v>863</v>
      </c>
      <c r="H24" s="3">
        <f t="shared" si="5"/>
        <v>31</v>
      </c>
      <c r="I24" s="3">
        <f t="shared" si="5"/>
        <v>832</v>
      </c>
      <c r="J24" s="12"/>
      <c r="K24" s="62"/>
      <c r="M24" s="49"/>
    </row>
    <row r="25" spans="1:16" s="21" customFormat="1" ht="15.75">
      <c r="A25" s="63">
        <v>1</v>
      </c>
      <c r="B25" s="64" t="s">
        <v>16</v>
      </c>
      <c r="C25" s="65">
        <v>2</v>
      </c>
      <c r="D25" s="65">
        <v>56</v>
      </c>
      <c r="E25" s="65">
        <f>K25*31</f>
        <v>31</v>
      </c>
      <c r="F25" s="65">
        <v>2</v>
      </c>
      <c r="G25" s="8">
        <f>'[7]01'!I25+'[7]02'!I25+'[7]03'!I25+'[7]04'!I25+'[7]05'!I25+'[7]06'!I25+'[7]07'!I25+'[7]08'!I25+'[7]09'!I25+'[7]10'!I25+'[7]11'!I25+'[7]12'!I25+'[7]13'!I25+'[7]14'!I25+'[7]15'!I25+'[7]16'!I25+'[7]17'!I25+'[7]18'!I25+'[7]19'!I25+'[7]20'!I25+'[7]21'!I25+'[7]22'!I25+'[7]23'!I25+'[7]24'!I25+'[7]25'!I25+'[7]26'!I25+'[7]27'!I25+'[7]28'!I25+'[7]29'!I25+'[7]30'!I25+'[7]31'!I25</f>
        <v>863</v>
      </c>
      <c r="H25" s="8">
        <f>'[7]01'!E25+'[7]02'!E25+'[7]03'!E25+'[7]04'!E25+'[7]05'!E25+'[7]06'!E25+'[7]07'!E25+'[7]08'!E25+'[7]09'!E25+'[7]10'!E25+'[7]11'!E25+'[7]12'!E25+'[7]13'!E25+'[7]14'!E25+'[7]15'!E25+'[7]16'!E25+'[7]17'!E25+'[7]18'!E25+'[7]19'!E25+'[7]20'!E25+'[7]21'!E25+'[7]22'!E25+'[7]23'!E25+'[7]24'!E25+'[7]25'!E25+'[7]26'!E25+'[7]27'!E25+'[7]28'!E25+'[7]29'!E25+'[7]30'!E25+'[7]31'!E25</f>
        <v>31</v>
      </c>
      <c r="I25" s="8">
        <f>'[7]01'!H25+'[7]02'!H25+'[7]03'!H25+'[7]04'!H25+'[7]05'!H25+'[7]06'!H25+'[7]07'!H25+'[7]08'!H25+'[7]09'!H25+'[7]10'!H25+'[7]11'!H25+'[7]12'!H25+'[7]13'!H25+'[7]14'!H25+'[7]15'!H25+'[7]16'!H25+'[7]17'!H25+'[7]18'!H25+'[7]19'!H25+'[7]20'!H25+'[7]21'!H25+'[7]22'!H25+'[7]23'!H25+'[7]24'!H25+'[7]25'!H25+'[7]26'!H25+'[7]27'!H25+'[7]28'!H25+'[7]29'!H25+'[7]30'!H25+'[7]31'!H25</f>
        <v>832</v>
      </c>
      <c r="J25" s="9">
        <f t="shared" si="2"/>
        <v>100</v>
      </c>
      <c r="K25" s="66">
        <v>1</v>
      </c>
      <c r="M25" s="49"/>
    </row>
    <row r="26" spans="1:16" s="21" customFormat="1" ht="15.75">
      <c r="A26" s="61" t="s">
        <v>17</v>
      </c>
      <c r="B26" s="67" t="s">
        <v>18</v>
      </c>
      <c r="C26" s="27">
        <f t="shared" ref="C26:I26" si="6">C27</f>
        <v>2</v>
      </c>
      <c r="D26" s="27">
        <f t="shared" si="6"/>
        <v>50</v>
      </c>
      <c r="E26" s="27">
        <f t="shared" si="6"/>
        <v>31</v>
      </c>
      <c r="F26" s="27">
        <f t="shared" si="6"/>
        <v>1</v>
      </c>
      <c r="G26" s="3">
        <f t="shared" si="6"/>
        <v>775</v>
      </c>
      <c r="H26" s="3">
        <f t="shared" si="6"/>
        <v>31</v>
      </c>
      <c r="I26" s="3">
        <f t="shared" si="6"/>
        <v>744</v>
      </c>
      <c r="J26" s="12"/>
      <c r="K26" s="13"/>
      <c r="M26" s="49"/>
    </row>
    <row r="27" spans="1:16" s="21" customFormat="1" ht="15.75">
      <c r="A27" s="63">
        <v>1</v>
      </c>
      <c r="B27" s="64" t="s">
        <v>16</v>
      </c>
      <c r="C27" s="65">
        <v>2</v>
      </c>
      <c r="D27" s="65">
        <v>50</v>
      </c>
      <c r="E27" s="65">
        <f>K27*31</f>
        <v>31</v>
      </c>
      <c r="F27" s="65">
        <v>1</v>
      </c>
      <c r="G27" s="8">
        <f>'[7]01'!I27+'[7]02'!I27+'[7]03'!I27+'[7]04'!I27+'[7]05'!I27+'[7]06'!I27+'[7]07'!I27+'[7]08'!I27+'[7]09'!I27+'[7]10'!I27+'[7]11'!I27+'[7]12'!I27+'[7]13'!I27+'[7]14'!I27+'[7]15'!I27+'[7]16'!I27+'[7]17'!I27+'[7]18'!I27+'[7]19'!I27+'[7]20'!I27+'[7]21'!I27+'[7]22'!I27+'[7]23'!I27+'[7]24'!I27+'[7]25'!I27+'[7]26'!I27+'[7]27'!I27+'[7]28'!I27+'[7]29'!I27+'[7]30'!I27+'[7]31'!I27</f>
        <v>775</v>
      </c>
      <c r="H27" s="8">
        <f>'[7]01'!E27+'[7]02'!E27+'[7]03'!E27+'[7]04'!E27+'[7]05'!E27+'[7]06'!E27+'[7]07'!E27+'[7]08'!E27+'[7]09'!E27+'[7]10'!E27+'[7]11'!E27+'[7]12'!E27+'[7]13'!E27+'[7]14'!E27+'[7]15'!E27+'[7]16'!E27+'[7]17'!E27+'[7]18'!E27+'[7]19'!E27+'[7]20'!E27+'[7]21'!E27+'[7]22'!E27+'[7]23'!E27+'[7]24'!E27+'[7]25'!E27+'[7]26'!E27+'[7]27'!E27+'[7]28'!E27+'[7]29'!E27+'[7]30'!E27+'[7]31'!E27</f>
        <v>31</v>
      </c>
      <c r="I27" s="8">
        <f>'[7]01'!H27+'[7]02'!H27+'[7]03'!H27+'[7]04'!H27+'[7]05'!H27+'[7]06'!H27+'[7]07'!H27+'[7]08'!H27+'[7]09'!H27+'[7]10'!H27+'[7]11'!H27+'[7]12'!H27+'[7]13'!H27+'[7]14'!H27+'[7]15'!H27+'[7]16'!H27+'[7]17'!H27+'[7]18'!H27+'[7]19'!H27+'[7]20'!H27+'[7]21'!H27+'[7]22'!H27+'[7]23'!H27+'[7]24'!H27+'[7]25'!H27+'[7]26'!H27+'[7]27'!H27+'[7]28'!H27+'[7]29'!H27+'[7]30'!H27+'[7]31'!H27</f>
        <v>744</v>
      </c>
      <c r="J27" s="9">
        <f t="shared" si="2"/>
        <v>100</v>
      </c>
      <c r="K27" s="66">
        <v>1</v>
      </c>
      <c r="M27" s="49"/>
    </row>
    <row r="28" spans="1:16" s="21" customFormat="1" ht="15.75">
      <c r="A28" s="61" t="s">
        <v>19</v>
      </c>
      <c r="B28" s="67" t="s">
        <v>20</v>
      </c>
      <c r="C28" s="27">
        <f>C29+C30</f>
        <v>24</v>
      </c>
      <c r="D28" s="27">
        <f>D29+D30</f>
        <v>589</v>
      </c>
      <c r="E28" s="27">
        <f>E29+E30</f>
        <v>279</v>
      </c>
      <c r="F28" s="27">
        <f>F29+F30</f>
        <v>14</v>
      </c>
      <c r="G28" s="3">
        <f>G29+G30+G31</f>
        <v>18634</v>
      </c>
      <c r="H28" s="3">
        <f>H29+H30+H31</f>
        <v>1024</v>
      </c>
      <c r="I28" s="3">
        <f>I29+I30+I31</f>
        <v>17610</v>
      </c>
      <c r="J28" s="12"/>
      <c r="K28" s="62"/>
      <c r="M28" s="49"/>
    </row>
    <row r="29" spans="1:16" s="21" customFormat="1" ht="15.75">
      <c r="A29" s="63">
        <v>1</v>
      </c>
      <c r="B29" s="64" t="s">
        <v>2</v>
      </c>
      <c r="C29" s="65">
        <v>11</v>
      </c>
      <c r="D29" s="65">
        <v>276</v>
      </c>
      <c r="E29" s="65">
        <f>K29*31</f>
        <v>93</v>
      </c>
      <c r="F29" s="65">
        <v>4</v>
      </c>
      <c r="G29" s="8">
        <f>'[7]01'!I29+'[7]02'!I29+'[7]03'!I29+'[7]04'!I29+'[7]05'!I29+'[7]06'!I29+'[7]07'!I29+'[7]08'!I29+'[7]09'!I29+'[7]10'!I29+'[7]11'!I29+'[7]12'!I29+'[7]13'!I29+'[7]14'!I29+'[7]15'!I29+'[7]16'!I29+'[7]17'!I29+'[7]18'!I29+'[7]19'!I29+'[7]20'!I29+'[7]21'!I29+'[7]22'!I29+'[7]23'!I29+'[7]24'!I29+'[7]25'!I29+'[7]26'!I29+'[7]27'!I29+'[7]28'!I29+'[7]29'!I29+'[7]30'!I29+'[7]31'!I29</f>
        <v>2333</v>
      </c>
      <c r="H29" s="8">
        <f>'[7]01'!E29+'[7]02'!E29+'[7]03'!E29+'[7]04'!E29+'[7]05'!E29+'[7]06'!E29+'[7]07'!E29+'[7]08'!E29+'[7]09'!E29+'[7]10'!E29+'[7]11'!E29+'[7]12'!E29+'[7]13'!E29+'[7]14'!E29+'[7]15'!E29+'[7]16'!E29+'[7]17'!E29+'[7]18'!E29+'[7]19'!E29+'[7]20'!E29+'[7]21'!E29+'[7]22'!E29+'[7]23'!E29+'[7]24'!E29+'[7]25'!E29+'[7]26'!E29+'[7]27'!E29+'[7]28'!E29+'[7]29'!E29+'[7]30'!E29+'[7]31'!E29</f>
        <v>89</v>
      </c>
      <c r="I29" s="8">
        <f>'[7]01'!H29+'[7]02'!H29+'[7]03'!H29+'[7]04'!H29+'[7]05'!H29+'[7]06'!H29+'[7]07'!H29+'[7]08'!H29+'[7]09'!H29+'[7]10'!H29+'[7]11'!H29+'[7]12'!H29+'[7]13'!H29+'[7]14'!H29+'[7]15'!H29+'[7]16'!H29+'[7]17'!H29+'[7]18'!H29+'[7]19'!H29+'[7]20'!H29+'[7]21'!H29+'[7]22'!H29+'[7]23'!H29+'[7]24'!H29+'[7]25'!H29+'[7]26'!H29+'[7]27'!H29+'[7]28'!H29+'[7]29'!H29+'[7]30'!H29+'[7]31'!H29</f>
        <v>2244</v>
      </c>
      <c r="J29" s="9">
        <f t="shared" si="2"/>
        <v>95.698924731182785</v>
      </c>
      <c r="K29" s="66">
        <v>3</v>
      </c>
      <c r="M29" s="49"/>
    </row>
    <row r="30" spans="1:16" s="21" customFormat="1" ht="15.75">
      <c r="A30" s="63">
        <v>2</v>
      </c>
      <c r="B30" s="64" t="s">
        <v>21</v>
      </c>
      <c r="C30" s="65">
        <v>13</v>
      </c>
      <c r="D30" s="65">
        <v>313</v>
      </c>
      <c r="E30" s="65">
        <f>K30*31</f>
        <v>186</v>
      </c>
      <c r="F30" s="65">
        <v>10</v>
      </c>
      <c r="G30" s="8">
        <f>'[7]01'!I30+'[7]02'!I30+'[7]03'!I30+'[7]04'!I30+'[7]05'!I30+'[7]06'!I30+'[7]07'!I30+'[7]08'!I30+'[7]09'!I30+'[7]10'!I30+'[7]11'!I30+'[7]12'!I30+'[7]13'!I30+'[7]14'!I30+'[7]15'!I30+'[7]16'!I30+'[7]17'!I30+'[7]18'!I30+'[7]19'!I30+'[7]20'!I30+'[7]21'!I30+'[7]22'!I30+'[7]23'!I30+'[7]24'!I30+'[7]25'!I30+'[7]26'!I30+'[7]27'!I30+'[7]28'!I30+'[7]29'!I30+'[7]30'!I30+'[7]31'!I30</f>
        <v>3773</v>
      </c>
      <c r="H30" s="8">
        <f>'[7]01'!E30+'[7]02'!E30+'[7]03'!E30+'[7]04'!E30+'[7]05'!E30+'[7]06'!E30+'[7]07'!E30+'[7]08'!E30+'[7]09'!E30+'[7]10'!E30+'[7]11'!E30+'[7]12'!E30+'[7]13'!E30+'[7]14'!E30+'[7]15'!E30+'[7]16'!E30+'[7]17'!E30+'[7]18'!E30+'[7]19'!E30+'[7]20'!E30+'[7]21'!E30+'[7]22'!E30+'[7]23'!E30+'[7]24'!E30+'[7]25'!E30+'[7]26'!E30+'[7]27'!E30+'[7]28'!E30+'[7]29'!E30+'[7]30'!E30+'[7]31'!E30</f>
        <v>152</v>
      </c>
      <c r="I30" s="8">
        <f>'[7]01'!H30+'[7]02'!H30+'[7]03'!H30+'[7]04'!H30+'[7]05'!H30+'[7]06'!H30+'[7]07'!H30+'[7]08'!H30+'[7]09'!H30+'[7]10'!H30+'[7]11'!H30+'[7]12'!H30+'[7]13'!H30+'[7]14'!H30+'[7]15'!H30+'[7]16'!H30+'[7]17'!H30+'[7]18'!H30+'[7]19'!H30+'[7]20'!H30+'[7]21'!H30+'[7]22'!H30+'[7]23'!H30+'[7]24'!H30+'[7]25'!H30+'[7]26'!H30+'[7]27'!H30+'[7]28'!H30+'[7]29'!H30+'[7]30'!H30+'[7]31'!H30</f>
        <v>3621</v>
      </c>
      <c r="J30" s="9">
        <f t="shared" si="2"/>
        <v>81.72043010752688</v>
      </c>
      <c r="K30" s="66">
        <v>6</v>
      </c>
      <c r="M30" s="49"/>
    </row>
    <row r="31" spans="1:16" s="21" customFormat="1" ht="15.75">
      <c r="A31" s="63">
        <v>3</v>
      </c>
      <c r="B31" s="64" t="s">
        <v>11</v>
      </c>
      <c r="C31" s="65">
        <v>12</v>
      </c>
      <c r="D31" s="65">
        <v>192</v>
      </c>
      <c r="E31" s="65">
        <f>K31*31</f>
        <v>744</v>
      </c>
      <c r="F31" s="65">
        <v>10</v>
      </c>
      <c r="G31" s="8">
        <f>'[7]01'!I31+'[7]02'!I31+'[7]03'!I31+'[7]04'!I31+'[7]05'!I31+'[7]06'!I31+'[7]07'!I31+'[7]08'!I31+'[7]09'!I31+'[7]10'!I31+'[7]11'!I31+'[7]12'!I31+'[7]13'!I31+'[7]14'!I31+'[7]15'!I31+'[7]16'!I31+'[7]17'!I31+'[7]18'!I31+'[7]19'!I31+'[7]20'!I31+'[7]21'!I31+'[7]22'!I31+'[7]23'!I31+'[7]24'!I31+'[7]25'!I31+'[7]26'!I31+'[7]27'!I31+'[7]28'!I31+'[7]29'!I31+'[7]30'!I31+'[7]31'!I31</f>
        <v>12528</v>
      </c>
      <c r="H31" s="8">
        <f>'[7]01'!E31+'[7]02'!E31+'[7]03'!E31+'[7]04'!E31+'[7]05'!E31+'[7]06'!E31+'[7]07'!E31+'[7]08'!E31+'[7]09'!E31+'[7]10'!E31+'[7]11'!E31+'[7]12'!E31+'[7]13'!E31+'[7]14'!E31+'[7]15'!E31+'[7]16'!E31+'[7]17'!E31+'[7]18'!E31+'[7]19'!E31+'[7]20'!E31+'[7]21'!E31+'[7]22'!E31+'[7]23'!E31+'[7]24'!E31+'[7]25'!E31+'[7]26'!E31+'[7]27'!E31+'[7]28'!E31+'[7]29'!E31+'[7]30'!E31+'[7]31'!E31</f>
        <v>783</v>
      </c>
      <c r="I31" s="8">
        <f>'[7]01'!H31+'[7]02'!H31+'[7]03'!H31+'[7]04'!H31+'[7]05'!H31+'[7]06'!H31+'[7]07'!H31+'[7]08'!H31+'[7]09'!H31+'[7]10'!H31+'[7]11'!H31+'[7]12'!H31+'[7]13'!H31+'[7]14'!H31+'[7]15'!H31+'[7]16'!H31+'[7]17'!H31+'[7]18'!H31+'[7]19'!H31+'[7]20'!H31+'[7]21'!H31+'[7]22'!H31+'[7]23'!H31+'[7]24'!H31+'[7]25'!H31+'[7]26'!H31+'[7]27'!H31+'[7]28'!H31+'[7]29'!H31+'[7]30'!H31+'[7]31'!H31</f>
        <v>11745</v>
      </c>
      <c r="J31" s="9">
        <f t="shared" si="2"/>
        <v>105.24193548387096</v>
      </c>
      <c r="K31" s="66">
        <v>24</v>
      </c>
      <c r="M31" s="49"/>
    </row>
    <row r="32" spans="1:16" s="21" customFormat="1" ht="15.75">
      <c r="A32" s="61" t="s">
        <v>22</v>
      </c>
      <c r="B32" s="67" t="s">
        <v>23</v>
      </c>
      <c r="C32" s="27">
        <f t="shared" ref="C32:I32" si="7">C33+C34+C35</f>
        <v>29</v>
      </c>
      <c r="D32" s="27">
        <f t="shared" si="7"/>
        <v>792</v>
      </c>
      <c r="E32" s="27">
        <f t="shared" si="7"/>
        <v>465</v>
      </c>
      <c r="F32" s="27">
        <f t="shared" si="7"/>
        <v>22</v>
      </c>
      <c r="G32" s="3">
        <f t="shared" si="7"/>
        <v>12440</v>
      </c>
      <c r="H32" s="3">
        <f t="shared" si="7"/>
        <v>457</v>
      </c>
      <c r="I32" s="3">
        <f t="shared" si="7"/>
        <v>11946</v>
      </c>
      <c r="J32" s="12"/>
      <c r="K32" s="62"/>
      <c r="M32" s="49"/>
    </row>
    <row r="33" spans="1:20" s="21" customFormat="1" ht="15.75">
      <c r="A33" s="63">
        <v>1</v>
      </c>
      <c r="B33" s="64" t="s">
        <v>2</v>
      </c>
      <c r="C33" s="65">
        <v>14</v>
      </c>
      <c r="D33" s="65">
        <v>379</v>
      </c>
      <c r="E33" s="65">
        <f>K33*31</f>
        <v>186</v>
      </c>
      <c r="F33" s="65">
        <v>9</v>
      </c>
      <c r="G33" s="8">
        <f>'[7]01'!I34+'[7]02'!I34+'[7]03'!I34+'[7]04'!I34+'[7]05'!I34+'[7]06'!I34+'[7]07'!I34+'[7]08'!I34+'[7]09'!I34+'[7]10'!I34+'[7]11'!I34+'[7]12'!I34+'[7]13'!I34+'[7]14'!I34+'[7]15'!I34+'[7]16'!I34+'[7]17'!I34+'[7]18'!I34+'[7]19'!I34+'[7]20'!I34+'[7]21'!I34+'[7]22'!I34+'[7]23'!I34+'[7]24'!I34+'[7]25'!I34+'[7]26'!I34+'[7]27'!I34+'[7]28'!I34+'[7]29'!I34+'[7]30'!I34+'[7]31'!I34</f>
        <v>4853</v>
      </c>
      <c r="H33" s="8">
        <f>'[7]01'!E34+'[7]02'!E34+'[7]03'!E34+'[7]04'!E34+'[7]05'!E34+'[7]06'!E34+'[7]07'!E34+'[7]08'!E34+'[7]09'!E34+'[7]10'!E34+'[7]11'!E34+'[7]12'!E34+'[7]13'!E34+'[7]14'!E34+'[7]15'!E34+'[7]16'!E34+'[7]17'!E34+'[7]18'!E34+'[7]19'!E34+'[7]20'!E34+'[7]21'!E34+'[7]22'!E34+'[7]23'!E34+'[7]24'!E34+'[7]25'!E34+'[7]26'!E34+'[7]27'!E34+'[7]28'!E34+'[7]29'!E34+'[7]30'!E34+'[7]31'!E34</f>
        <v>187</v>
      </c>
      <c r="I33" s="8">
        <f>'[7]01'!H34+'[7]02'!H34+'[7]03'!H34+'[7]04'!H34+'[7]05'!H34+'[7]06'!H34+'[7]07'!H34+'[7]08'!H34+'[7]09'!H34+'[7]10'!H34+'[7]11'!H34+'[7]12'!H34+'[7]13'!H34+'[7]14'!H34+'[7]15'!H34+'[7]16'!H34+'[7]17'!H34+'[7]18'!H34+'[7]19'!H34+'[7]20'!H34+'[7]21'!H34+'[7]22'!H34+'[7]23'!H34+'[7]24'!H34+'[7]25'!H34+'[7]26'!H34+'[7]27'!H34+'[7]28'!H34+'[7]29'!H34+'[7]30'!H34+'[7]31'!H34</f>
        <v>4666</v>
      </c>
      <c r="J33" s="9">
        <f t="shared" si="2"/>
        <v>100.53763440860214</v>
      </c>
      <c r="K33" s="66">
        <v>6</v>
      </c>
      <c r="M33" s="49"/>
      <c r="R33" s="21" t="s">
        <v>90</v>
      </c>
    </row>
    <row r="34" spans="1:20" s="21" customFormat="1" ht="15.75">
      <c r="A34" s="63">
        <v>2</v>
      </c>
      <c r="B34" s="64" t="s">
        <v>24</v>
      </c>
      <c r="C34" s="65">
        <v>13</v>
      </c>
      <c r="D34" s="65">
        <v>349</v>
      </c>
      <c r="E34" s="65">
        <f>K34*31</f>
        <v>217</v>
      </c>
      <c r="F34" s="65">
        <v>11</v>
      </c>
      <c r="G34" s="8">
        <f>'[7]01'!I35+'[7]02'!I35+'[7]03'!I35+'[7]04'!I35+'[7]05'!I35+'[7]06'!I35+'[7]07'!I35+'[7]08'!I35+'[7]09'!I35+'[7]10'!I35+'[7]11'!I35+'[7]12'!I35+'[7]13'!I35+'[7]14'!I35+'[7]15'!I35+'[7]16'!I35+'[7]17'!I35+'[7]18'!I35+'[7]19'!I35+'[7]20'!I35+'[7]21'!I35+'[7]22'!I35+'[7]23'!I35+'[7]24'!I35+'[7]25'!I35+'[7]26'!I35+'[7]27'!I35+'[7]28'!I35+'[7]29'!I35+'[7]30'!I35+'[7]31'!I35</f>
        <v>5644</v>
      </c>
      <c r="H34" s="8">
        <f>'[7]01'!E35+'[7]02'!E35+'[7]03'!E35+'[7]04'!E35+'[7]05'!E35+'[7]06'!E35+'[7]07'!E35+'[7]08'!E35+'[7]09'!E35+'[7]10'!E35+'[7]11'!E35+'[7]12'!E35+'[7]13'!E35+'[7]14'!E35+'[7]15'!E35+'[7]16'!E35+'[7]17'!E35+'[7]18'!E35+'[7]19'!E35+'[7]20'!E35+'[7]21'!E35+'[7]22'!E35+'[7]23'!E35+'[7]24'!E35+'[7]25'!E35+'[7]26'!E35+'[7]27'!E35+'[7]28'!E35+'[7]29'!E35+'[7]30'!E35+'[7]31'!E35</f>
        <v>211</v>
      </c>
      <c r="I34" s="8">
        <f>'[7]01'!H35+'[7]02'!H35+'[7]03'!H35+'[7]04'!H35+'[7]05'!H35+'[7]06'!H35+'[7]07'!H35+'[7]08'!H35+'[7]09'!H35+'[7]10'!H35+'[7]11'!H35+'[7]12'!H35+'[7]13'!H35+'[7]14'!H35+'[7]15'!H35+'[7]16'!H35+'[7]17'!H35+'[7]18'!H35+'[7]19'!H35+'[7]20'!H35+'[7]21'!H35+'[7]22'!H35+'[7]23'!H35+'[7]24'!H35+'[7]25'!H35+'[7]26'!H35+'[7]27'!H35+'[7]28'!H35+'[7]29'!H35+'[7]30'!H35+'[7]31'!H35</f>
        <v>5429</v>
      </c>
      <c r="J34" s="9">
        <f t="shared" si="2"/>
        <v>97.235023041474662</v>
      </c>
      <c r="K34" s="66">
        <v>7</v>
      </c>
      <c r="M34" s="49"/>
      <c r="P34" s="49"/>
    </row>
    <row r="35" spans="1:20" s="21" customFormat="1" ht="15.75">
      <c r="A35" s="63">
        <v>3</v>
      </c>
      <c r="B35" s="64" t="s">
        <v>25</v>
      </c>
      <c r="C35" s="65">
        <v>2</v>
      </c>
      <c r="D35" s="65">
        <v>64</v>
      </c>
      <c r="E35" s="65">
        <f>K35*31</f>
        <v>62</v>
      </c>
      <c r="F35" s="65">
        <v>2</v>
      </c>
      <c r="G35" s="8">
        <f>'[7]01'!I36+'[7]02'!I36+'[7]03'!I36+'[7]04'!I36+'[7]05'!I36+'[7]06'!I36+'[7]07'!I36+'[7]08'!I36+'[7]09'!I36+'[7]10'!I36+'[7]11'!I36+'[7]12'!I36+'[7]13'!I36+'[7]14'!I36+'[7]15'!I36+'[7]16'!I36+'[7]17'!I36+'[7]18'!I36+'[7]19'!I36+'[7]20'!I36+'[7]21'!I36+'[7]22'!I36+'[7]23'!I36+'[7]24'!I36+'[7]25'!I36+'[7]26'!I36+'[7]27'!I36+'[7]28'!I36+'[7]29'!I36+'[7]30'!I36+'[7]31'!I36</f>
        <v>1943</v>
      </c>
      <c r="H35" s="8">
        <f>'[7]01'!E36+'[7]02'!E36+'[7]03'!E36+'[7]04'!E36+'[7]05'!E36+'[7]06'!E36+'[7]07'!E36+'[7]08'!E36+'[7]09'!E36+'[7]10'!E36+'[7]11'!E36+'[7]12'!E36+'[7]13'!E36+'[7]14'!E36+'[7]15'!E36+'[7]16'!E36+'[7]17'!E36+'[7]18'!E36+'[7]19'!E36+'[7]20'!E36+'[7]21'!E36+'[7]22'!E36+'[7]23'!E36+'[7]24'!E36+'[7]25'!E36+'[7]26'!E36+'[7]27'!E36+'[7]28'!E36+'[7]29'!E36+'[7]30'!E36+'[7]31'!E36</f>
        <v>59</v>
      </c>
      <c r="I35" s="8">
        <f>'[7]01'!H36+'[7]02'!H36+'[7]03'!H36+'[7]04'!H36+'[7]05'!H36+'[7]06'!H36+'[7]07'!H36+'[7]08'!H36+'[7]09'!H36+'[7]10'!H36+'[7]11'!H36+'[7]12'!H36+'[7]13'!H36+'[7]14'!H36+'[7]15'!H36+'[7]16'!H36+'[7]17'!H36+'[7]18'!H36+'[7]19'!H36+'[7]20'!H36+'[7]21'!H36+'[7]22'!H36+'[7]23'!H36+'[7]24'!H36+'[7]25'!H36+'[7]26'!H36+'[7]27'!H36+'[7]28'!H36+'[7]29'!H36+'[7]30'!H36+'[7]31'!H36</f>
        <v>1851</v>
      </c>
      <c r="J35" s="9">
        <f t="shared" si="2"/>
        <v>95.161290322580641</v>
      </c>
      <c r="K35" s="66">
        <v>2</v>
      </c>
      <c r="M35" s="49"/>
    </row>
    <row r="36" spans="1:20" s="21" customFormat="1" ht="15.75">
      <c r="A36" s="61" t="s">
        <v>26</v>
      </c>
      <c r="B36" s="67" t="s">
        <v>27</v>
      </c>
      <c r="C36" s="27">
        <f t="shared" ref="C36:I36" si="8">C37</f>
        <v>11</v>
      </c>
      <c r="D36" s="27">
        <f t="shared" si="8"/>
        <v>189</v>
      </c>
      <c r="E36" s="27">
        <f t="shared" si="8"/>
        <v>589</v>
      </c>
      <c r="F36" s="27">
        <f t="shared" si="8"/>
        <v>8</v>
      </c>
      <c r="G36" s="27">
        <f t="shared" si="8"/>
        <v>9661</v>
      </c>
      <c r="H36" s="27">
        <f t="shared" si="8"/>
        <v>590</v>
      </c>
      <c r="I36" s="3">
        <f t="shared" si="8"/>
        <v>9071</v>
      </c>
      <c r="J36" s="12"/>
      <c r="K36" s="62"/>
      <c r="M36" s="49"/>
      <c r="T36" s="21" t="s">
        <v>90</v>
      </c>
    </row>
    <row r="37" spans="1:20" s="21" customFormat="1" ht="15.75">
      <c r="A37" s="63">
        <v>1</v>
      </c>
      <c r="B37" s="64" t="s">
        <v>28</v>
      </c>
      <c r="C37" s="65">
        <v>11</v>
      </c>
      <c r="D37" s="65">
        <v>189</v>
      </c>
      <c r="E37" s="65">
        <f>K37*31</f>
        <v>589</v>
      </c>
      <c r="F37" s="65">
        <v>8</v>
      </c>
      <c r="G37" s="8">
        <f>'[7]01'!I38+'[7]02'!I38+'[7]03'!I38+'[7]04'!I38+'[7]05'!I38+'[7]06'!I38+'[7]07'!I38+'[7]08'!I38+'[7]09'!I38+'[7]10'!I38+'[7]11'!I38+'[7]12'!I38+'[7]13'!I38+'[7]14'!I38+'[7]15'!I38+'[7]16'!I38+'[7]17'!I38+'[7]18'!I38+'[7]19'!I38+'[7]20'!I38+'[7]21'!I38+'[7]22'!I38+'[7]23'!I38+'[7]24'!I38+'[7]25'!I38+'[7]26'!I38+'[7]27'!I38+'[7]28'!I38+'[7]29'!I38+'[7]30'!I38+'[7]31'!I38</f>
        <v>9661</v>
      </c>
      <c r="H37" s="8">
        <f>'[7]01'!E38+'[7]02'!E38+'[7]03'!E38+'[7]04'!E38+'[7]05'!E38+'[7]06'!E38+'[7]07'!E38+'[7]08'!E38+'[7]09'!E38+'[7]10'!E38+'[7]11'!E38+'[7]12'!E38+'[7]13'!E38+'[7]14'!E38+'[7]15'!E38+'[7]16'!E38+'[7]17'!E38+'[7]18'!E38+'[7]19'!E38+'[7]20'!E38+'[7]21'!E38+'[7]22'!E38+'[7]23'!E38+'[7]24'!E38+'[7]25'!E38+'[7]26'!E38+'[7]27'!E38+'[7]28'!E38+'[7]29'!E38+'[7]30'!E38+'[7]31'!E38</f>
        <v>590</v>
      </c>
      <c r="I37" s="8">
        <f>'[7]01'!H38+'[7]02'!H38+'[7]03'!H38+'[7]04'!H38+'[7]05'!H38+'[7]06'!H38+'[7]07'!H38+'[7]08'!H38+'[7]09'!H38+'[7]10'!H38+'[7]11'!H38+'[7]12'!H38+'[7]13'!H38+'[7]14'!H38+'[7]15'!H38+'[7]16'!H38+'[7]17'!H38+'[7]18'!H38+'[7]19'!H38+'[7]20'!H38+'[7]21'!H38+'[7]22'!H38+'[7]23'!H38+'[7]24'!H38+'[7]25'!H38+'[7]26'!H38+'[7]27'!H38+'[7]28'!H38+'[7]29'!H38+'[7]30'!H38+'[7]31'!H38</f>
        <v>9071</v>
      </c>
      <c r="J37" s="9">
        <f t="shared" si="2"/>
        <v>100.169779286927</v>
      </c>
      <c r="K37" s="66">
        <v>19</v>
      </c>
      <c r="M37" s="49"/>
    </row>
    <row r="38" spans="1:20" s="21" customFormat="1" ht="15.75">
      <c r="A38" s="61" t="s">
        <v>29</v>
      </c>
      <c r="B38" s="67" t="s">
        <v>30</v>
      </c>
      <c r="C38" s="27">
        <f>C40</f>
        <v>6</v>
      </c>
      <c r="D38" s="27">
        <f>D40</f>
        <v>109</v>
      </c>
      <c r="E38" s="27">
        <f>E40</f>
        <v>124</v>
      </c>
      <c r="F38" s="27">
        <f>F40</f>
        <v>6</v>
      </c>
      <c r="G38" s="3">
        <f>G39+G40</f>
        <v>2595</v>
      </c>
      <c r="H38" s="3">
        <f>H39+H40</f>
        <v>150</v>
      </c>
      <c r="I38" s="3">
        <f>I39+I40</f>
        <v>2445</v>
      </c>
      <c r="J38" s="12"/>
      <c r="K38" s="62"/>
      <c r="M38" s="49"/>
    </row>
    <row r="39" spans="1:20" s="21" customFormat="1" ht="15.75">
      <c r="A39" s="68">
        <v>1</v>
      </c>
      <c r="B39" s="69" t="s">
        <v>31</v>
      </c>
      <c r="C39" s="70">
        <v>3</v>
      </c>
      <c r="D39" s="70">
        <v>61</v>
      </c>
      <c r="E39" s="65">
        <f>K39*31</f>
        <v>31</v>
      </c>
      <c r="F39" s="70">
        <v>3</v>
      </c>
      <c r="G39" s="8">
        <f>'[7]01'!I50+'[7]02'!I50+'[7]03'!I50+'[7]04'!I50+'[7]05'!I50+'[7]06'!I50+'[7]07'!I50+'[7]08'!I50+'[7]09'!I50+'[7]10'!I50+'[7]11'!I50+'[7]12'!I50+'[7]13'!I50+'[7]14'!I50+'[7]15'!I50+'[7]16'!I50+'[7]17'!I50+'[7]18'!I50+'[7]19'!I50+'[7]20'!I50+'[7]21'!I50+'[7]22'!I50+'[7]23'!I50+'[7]24'!I50+'[7]25'!I50+'[7]26'!I50+'[7]27'!I50+'[7]28'!I50+'[7]29'!I50+'[7]30'!I50+'[7]31'!I50</f>
        <v>574</v>
      </c>
      <c r="H39" s="8">
        <f>'[7]01'!E50+'[7]02'!E50+'[7]03'!E50+'[7]04'!E50+'[7]05'!E50+'[7]06'!E50+'[7]07'!E50+'[7]08'!E50+'[7]09'!E50+'[7]10'!E50+'[7]11'!E50+'[7]12'!E50+'[7]13'!E50+'[7]14'!E50+'[7]15'!E50+'[7]16'!E50+'[7]17'!E50+'[7]18'!E50+'[7]19'!E50+'[7]20'!E50+'[7]21'!E50+'[7]22'!E50+'[7]23'!E50+'[7]24'!E50+'[7]25'!E50+'[7]26'!E50+'[7]27'!E50+'[7]28'!E50+'[7]29'!E50+'[7]30'!E50+'[7]31'!E50</f>
        <v>31</v>
      </c>
      <c r="I39" s="8">
        <f>'[7]01'!H50+'[7]02'!H50+'[7]03'!H50+'[7]04'!H50+'[7]05'!H50+'[7]06'!H50+'[7]07'!H50+'[7]08'!H50+'[7]09'!H50+'[7]10'!H50+'[7]11'!H50+'[7]12'!H50+'[7]13'!H50+'[7]14'!H50+'[7]15'!H50+'[7]16'!H50+'[7]17'!H50+'[7]18'!H50+'[7]19'!H50+'[7]20'!H50+'[7]21'!H50+'[7]22'!H50+'[7]23'!H50+'[7]24'!H50+'[7]25'!H50+'[7]26'!H50+'[7]27'!H50+'[7]28'!H50+'[7]29'!H50+'[7]30'!H50+'[7]31'!H50</f>
        <v>543</v>
      </c>
      <c r="J39" s="18">
        <f t="shared" si="2"/>
        <v>100</v>
      </c>
      <c r="K39" s="71">
        <v>1</v>
      </c>
      <c r="M39" s="49"/>
    </row>
    <row r="40" spans="1:20" s="50" customFormat="1" ht="15.75">
      <c r="A40" s="68">
        <v>2</v>
      </c>
      <c r="B40" s="69" t="s">
        <v>32</v>
      </c>
      <c r="C40" s="70">
        <v>6</v>
      </c>
      <c r="D40" s="70">
        <v>109</v>
      </c>
      <c r="E40" s="65">
        <f>K40*31</f>
        <v>124</v>
      </c>
      <c r="F40" s="70">
        <v>6</v>
      </c>
      <c r="G40" s="8">
        <f>'[7]01'!I51+'[7]02'!I51+'[7]03'!I51+'[7]04'!I51+'[7]05'!I51+'[7]06'!I51+'[7]07'!I51+'[7]08'!I51+'[7]09'!I51+'[7]10'!I51+'[7]11'!I51+'[7]12'!I51+'[7]13'!I51+'[7]14'!I51+'[7]15'!I51+'[7]16'!I51+'[7]17'!I51+'[7]18'!I51+'[7]19'!I51+'[7]20'!I51+'[7]21'!I51+'[7]22'!I51+'[7]23'!I51+'[7]24'!I51+'[7]25'!I51+'[7]26'!I51+'[7]27'!I51+'[7]28'!I51+'[7]29'!I51+'[7]30'!I51+'[7]31'!I51</f>
        <v>2021</v>
      </c>
      <c r="H40" s="8">
        <f>'[7]01'!E51+'[7]02'!E51+'[7]03'!E51+'[7]04'!E51+'[7]05'!E51+'[7]06'!E51+'[7]07'!E51+'[7]08'!E51+'[7]09'!E51+'[7]10'!E51+'[7]11'!E51+'[7]12'!E51+'[7]13'!E51+'[7]14'!E51+'[7]15'!E51+'[7]16'!E51+'[7]17'!E51+'[7]18'!E51+'[7]19'!E51+'[7]20'!E51+'[7]21'!E51+'[7]22'!E51+'[7]23'!E51+'[7]24'!E51+'[7]25'!E51+'[7]26'!E51+'[7]27'!E51+'[7]28'!E51+'[7]29'!E51+'[7]30'!E51+'[7]31'!E51</f>
        <v>119</v>
      </c>
      <c r="I40" s="8">
        <f>'[7]01'!H51+'[7]02'!H51+'[7]03'!H51+'[7]04'!H51+'[7]05'!H51+'[7]06'!H51+'[7]07'!H51+'[7]08'!H51+'[7]09'!H51+'[7]10'!H51+'[7]11'!H51+'[7]12'!H51+'[7]13'!H51+'[7]14'!H51+'[7]15'!H51+'[7]16'!H51+'[7]17'!H51+'[7]18'!H51+'[7]19'!H51+'[7]20'!H51+'[7]21'!H51+'[7]22'!H51+'[7]23'!H51+'[7]24'!H51+'[7]25'!H51+'[7]26'!H51+'[7]27'!H51+'[7]28'!H51+'[7]29'!H51+'[7]30'!H51+'[7]31'!H51</f>
        <v>1902</v>
      </c>
      <c r="J40" s="18">
        <f t="shared" si="2"/>
        <v>95.967741935483872</v>
      </c>
      <c r="K40" s="71">
        <v>4</v>
      </c>
      <c r="L40" s="21"/>
      <c r="M40" s="49"/>
    </row>
    <row r="41" spans="1:20" s="21" customFormat="1" ht="15.75">
      <c r="A41" s="61" t="s">
        <v>43</v>
      </c>
      <c r="B41" s="67" t="s">
        <v>44</v>
      </c>
      <c r="C41" s="27">
        <f t="shared" ref="C41:I41" si="9">C42</f>
        <v>4</v>
      </c>
      <c r="D41" s="27">
        <f t="shared" si="9"/>
        <v>116</v>
      </c>
      <c r="E41" s="27">
        <f t="shared" si="9"/>
        <v>31</v>
      </c>
      <c r="F41" s="27">
        <f t="shared" si="9"/>
        <v>4</v>
      </c>
      <c r="G41" s="3">
        <f t="shared" si="9"/>
        <v>1073</v>
      </c>
      <c r="H41" s="3">
        <f t="shared" si="9"/>
        <v>37</v>
      </c>
      <c r="I41" s="3">
        <f t="shared" si="9"/>
        <v>1036</v>
      </c>
      <c r="J41" s="12"/>
      <c r="K41" s="62"/>
      <c r="M41" s="49"/>
      <c r="S41" s="21" t="s">
        <v>90</v>
      </c>
    </row>
    <row r="42" spans="1:20" s="21" customFormat="1" ht="15.75">
      <c r="A42" s="63">
        <v>1</v>
      </c>
      <c r="B42" s="64" t="s">
        <v>45</v>
      </c>
      <c r="C42" s="65">
        <v>4</v>
      </c>
      <c r="D42" s="65">
        <f>29*4</f>
        <v>116</v>
      </c>
      <c r="E42" s="65">
        <f>K42*31</f>
        <v>31</v>
      </c>
      <c r="F42" s="65">
        <v>4</v>
      </c>
      <c r="G42" s="8">
        <f>'[7]01'!I48+'[7]02'!I48+'[7]03'!I48+'[7]04'!I48+'[7]05'!I48+'[7]06'!I48+'[7]07'!I48+'[7]08'!I48+'[7]09'!I48+'[7]10'!I48+'[7]11'!I48+'[7]12'!I48+'[7]13'!I48+'[7]14'!I48+'[7]15'!I48+'[7]16'!I48+'[7]17'!I48+'[7]18'!I48+'[7]19'!I48+'[7]20'!I48+'[7]21'!I48+'[7]22'!I48+'[7]23'!I48+'[7]24'!I48+'[7]25'!I48+'[7]26'!I48+'[7]27'!I48+'[7]28'!I48+'[7]29'!I48+'[7]30'!I48+'[7]31'!I48</f>
        <v>1073</v>
      </c>
      <c r="H42" s="8">
        <f>'[7]01'!E48+'[7]02'!E48+'[7]03'!E48+'[7]04'!E48+'[7]05'!E48+'[7]06'!E48+'[7]07'!E48+'[7]08'!E48+'[7]09'!E48+'[7]10'!E48+'[7]11'!E48+'[7]12'!E48+'[7]13'!E48+'[7]14'!E48+'[7]15'!E48+'[7]16'!E48+'[7]17'!E48+'[7]18'!E48+'[7]19'!E48+'[7]20'!E48+'[7]21'!E48+'[7]22'!E48+'[7]23'!E48+'[7]24'!E48+'[7]25'!E48+'[7]26'!E48+'[7]27'!E48+'[7]28'!E48+'[7]29'!E48+'[7]30'!E48+'[7]31'!E48</f>
        <v>37</v>
      </c>
      <c r="I42" s="8">
        <f>'[7]01'!H48+'[7]02'!H48+'[7]03'!H48+'[7]04'!H48+'[7]05'!H48+'[7]06'!H48+'[7]07'!H48+'[7]08'!H48+'[7]09'!H48+'[7]10'!H48+'[7]11'!H48+'[7]12'!H48+'[7]13'!H48+'[7]14'!H48+'[7]15'!H48+'[7]16'!H48+'[7]17'!H48+'[7]18'!H48+'[7]19'!H48+'[7]20'!H48+'[7]21'!H48+'[7]22'!H48+'[7]23'!H48+'[7]24'!H48+'[7]25'!H48+'[7]26'!H48+'[7]27'!H48+'[7]28'!H48+'[7]29'!H48+'[7]30'!H48+'[7]31'!H48</f>
        <v>1036</v>
      </c>
      <c r="J42" s="9">
        <f t="shared" si="2"/>
        <v>119.35483870967742</v>
      </c>
      <c r="K42" s="66">
        <v>1</v>
      </c>
      <c r="M42" s="49"/>
    </row>
    <row r="43" spans="1:20" s="21" customFormat="1" ht="15.75">
      <c r="A43" s="61" t="s">
        <v>46</v>
      </c>
      <c r="B43" s="67" t="s">
        <v>47</v>
      </c>
      <c r="C43" s="27">
        <f t="shared" ref="C43:I43" si="10">C44+C45+C46+C47</f>
        <v>12</v>
      </c>
      <c r="D43" s="27">
        <f t="shared" si="10"/>
        <v>518</v>
      </c>
      <c r="E43" s="27">
        <f t="shared" si="10"/>
        <v>88</v>
      </c>
      <c r="F43" s="27">
        <f t="shared" si="10"/>
        <v>11</v>
      </c>
      <c r="G43" s="3">
        <f t="shared" si="10"/>
        <v>4470</v>
      </c>
      <c r="H43" s="3">
        <f t="shared" si="10"/>
        <v>106</v>
      </c>
      <c r="I43" s="3">
        <f t="shared" si="10"/>
        <v>4260</v>
      </c>
      <c r="J43" s="12"/>
      <c r="K43" s="62"/>
      <c r="M43" s="49"/>
    </row>
    <row r="44" spans="1:20" s="21" customFormat="1" ht="15.75">
      <c r="A44" s="63">
        <v>1</v>
      </c>
      <c r="B44" s="99" t="s">
        <v>48</v>
      </c>
      <c r="C44" s="65">
        <v>8</v>
      </c>
      <c r="D44" s="65">
        <v>352</v>
      </c>
      <c r="E44" s="65">
        <v>54</v>
      </c>
      <c r="F44" s="65">
        <v>8</v>
      </c>
      <c r="G44" s="17">
        <f>'[7]01'!I40+'[7]01'!I45+'[7]02'!I40+'[7]02'!I45+'[7]03'!I40+'[7]03'!I45+'[7]04'!I40+'[7]04'!I45+'[7]05'!I40+'[7]05'!I45+'[7]06'!I40+'[7]06'!I45+'[7]07'!I40+'[7]07'!I45+'[7]08'!I40+'[7]08'!I45+'[7]09'!I40+'[7]09'!I45+'[7]10'!I40+'[7]10'!I45+'[7]11'!I40+'[7]11'!I45+'[7]12'!I40+'[7]12'!I45+'[7]13'!I40+'[7]13'!I45+'[7]14'!I40+'[7]14'!I45+'[7]15'!I40+'[7]15'!I45+'[7]16'!I40+'[7]16'!I45+'[7]17'!I40+'[7]17'!I45+'[7]18'!I40+'[7]18'!I45+'[7]19'!I40+'[7]19'!I45+'[7]20'!I40+'[7]20'!I45+'[7]21'!I40+'[7]21'!I45+'[7]22'!I40+'[7]22'!I45+'[7]23'!I40+'[7]23'!I45+'[7]24'!I40+'[7]24'!I45+'[7]25'!I40+'[7]25'!I45+'[7]26'!I40+'[7]26'!I45+'[7]27'!I40+'[7]27'!I45+'[7]28'!I40+'[7]28'!I45+'[7]29'!I40+'[7]29'!I45+'[7]30'!I40+'[7]30'!I45+'[7]31'!I40+'[7]31'!I45</f>
        <v>2314</v>
      </c>
      <c r="H44" s="17">
        <f>'[7]01'!E40+'[7]01'!E45+'[7]02'!E40+'[7]02'!E45+'[7]03'!E40+'[7]03'!E45+'[7]04'!E40+'[7]04'!E45+'[7]05'!E40+'[7]05'!E45+'[7]06'!E40+'[7]06'!E45+'[7]07'!E40+'[7]07'!E45+'[7]08'!E40+'[7]08'!E45+'[7]09'!E40+'[7]09'!E45+'[7]10'!E40+'[7]10'!E45+'[7]11'!E40+'[7]11'!E45+'[7]12'!E40+'[7]12'!E45+'[7]13'!E40+'[7]13'!E45+'[7]14'!E40+'[7]14'!E45+'[7]15'!E40+'[7]15'!E45+'[7]16'!E40+'[7]16'!E45+'[7]17'!E40+'[7]17'!E45+'[7]18'!E40+'[7]18'!E45+'[7]19'!E40+'[7]19'!E45+'[7]20'!E40+'[7]20'!E45+'[7]21'!E40+'[7]21'!E45+'[7]22'!E40+'[7]22'!E45+'[7]23'!E40+'[7]23'!E45+'[7]24'!E40+'[7]24'!E45+'[7]25'!E40+'[7]25'!E45+'[7]26'!E40+'[7]26'!E45+'[7]27'!E40+'[7]27'!E45+'[7]28'!E40+'[7]28'!E45+'[7]29'!E40+'[7]29'!E45+'[7]30'!E40+'[7]30'!E45+'[7]31'!E40+'[7]31'!E45</f>
        <v>53</v>
      </c>
      <c r="I44" s="17">
        <f>'[7]01'!H40+'[7]02'!H40+'[7]03'!H40+'[7]04'!H40+'[7]05'!H40+'[7]06'!H40+'[7]07'!H40+'[7]08'!H40+'[7]09'!H40+'[7]10'!H40+'[7]11'!H40+'[7]12'!H40+'[7]13'!H40+'[7]14'!H40+'[7]15'!H40+'[7]16'!H40+'[7]17'!H40+'[7]18'!H40+'[7]19'!H40+'[7]20'!H40+'[7]21'!H40+'[7]22'!H40+'[7]23'!H40+'[7]24'!H40+'[7]25'!H40+'[7]26'!H40+'[7]27'!H40+'[7]28'!H40+'[7]29'!H40+'[7]30'!H40+'[7]31'!H40+'[7]01'!H45+'[7]02'!H45+'[7]03'!H45+'[7]04'!H45+'[7]05'!H45+'[7]06'!H45+'[7]07'!H45+'[7]08'!H45+'[7]09'!H45+'[7]10'!H45+'[7]11'!H45+'[7]12'!H45+'[7]13'!H45+'[7]14'!H45+'[7]15'!H45+'[7]16'!H45+'[7]17'!H45+'[7]18'!H45+'[7]19'!H45+'[7]20'!H45+'[7]21'!H45+'[7]22'!H45+'[7]23'!H45+'[7]24'!H45+'[7]25'!H45+'[7]26'!H45+'[7]27'!H45+'[7]28'!H45+'[7]29'!H45+'[7]30'!H45+'[7]31'!H45</f>
        <v>2208</v>
      </c>
      <c r="J44" s="9">
        <f t="shared" si="2"/>
        <v>98.148148148148138</v>
      </c>
      <c r="K44" s="66">
        <v>2</v>
      </c>
      <c r="M44" s="49"/>
      <c r="O44" s="49"/>
    </row>
    <row r="45" spans="1:20" s="21" customFormat="1" ht="15.75">
      <c r="A45" s="63">
        <v>2</v>
      </c>
      <c r="B45" s="100" t="s">
        <v>49</v>
      </c>
      <c r="C45" s="65">
        <v>1</v>
      </c>
      <c r="D45" s="65">
        <v>42</v>
      </c>
      <c r="E45" s="65">
        <v>4</v>
      </c>
      <c r="F45" s="65">
        <v>1</v>
      </c>
      <c r="G45" s="17">
        <f>'[7]01'!I41+'[7]02'!I41+'[7]03'!I41+'[7]04'!I41+'[7]05'!I41+'[7]06'!I41+'[7]07'!I41+'[7]08'!I41+'[7]09'!I41+'[7]10'!I41+'[7]11'!I41+'[7]12'!I41+'[7]13'!I41+'[7]14'!I41+'[7]15'!I41+'[7]16'!I41+'[7]17'!I41+'[7]18'!I41+'[7]19'!I41+'[7]20'!I41+'[7]21'!I41+'[7]22'!I41+'[7]23'!I41+'[7]24'!I41+'[7]25'!I41+'[7]26'!I41+'[7]27'!I41+'[7]28'!I41+'[7]29'!I41+'[7]30'!I41+'[7]31'!I41</f>
        <v>294</v>
      </c>
      <c r="H45" s="17">
        <f>'[7]01'!E41+'[7]02'!E41+'[7]03'!E41+'[7]04'!E41+'[7]05'!E41+'[7]06'!E41+'[7]07'!E41+'[7]08'!E41+'[7]09'!E41+'[7]10'!E41+'[7]11'!E41+'[7]12'!E41+'[7]13'!E41+'[7]14'!E41+'[7]15'!E41+'[7]16'!E41+'[7]17'!E41+'[7]18'!E41+'[7]19'!E41+'[7]20'!E41+'[7]21'!E41+'[7]22'!E41+'[7]23'!E41+'[7]24'!E41+'[7]25'!E41+'[7]26'!E41+'[7]27'!E41+'[7]28'!E41+'[7]29'!E41+'[7]30'!E41+'[7]31'!E41</f>
        <v>7</v>
      </c>
      <c r="I45" s="17">
        <f>'[7]01'!H41+'[7]02'!H41+'[7]03'!H41+'[7]04'!H41+'[7]05'!H41+'[7]06'!H41+'[7]07'!H41+'[7]08'!H41+'[7]09'!H41+'[7]10'!H41+'[7]11'!H41+'[7]12'!H41+'[7]13'!H41+'[7]14'!H41+'[7]15'!H41+'[7]16'!H41+'[7]17'!H41+'[7]18'!H41+'[7]19'!H41+'[7]20'!H41+'[7]21'!H41+'[7]22'!H41+'[7]23'!H41+'[7]24'!H41+'[7]25'!H41+'[7]26'!H41+'[7]27'!H41+'[7]28'!H41+'[7]29'!H41+'[7]30'!H41+'[7]31'!H41</f>
        <v>280</v>
      </c>
      <c r="J45" s="9">
        <f t="shared" si="2"/>
        <v>175</v>
      </c>
      <c r="K45" s="73">
        <f>E45/31</f>
        <v>0.12903225806451613</v>
      </c>
      <c r="M45" s="49"/>
      <c r="O45" s="49"/>
    </row>
    <row r="46" spans="1:20" s="21" customFormat="1" ht="15.75">
      <c r="A46" s="63">
        <v>3</v>
      </c>
      <c r="B46" s="99" t="s">
        <v>50</v>
      </c>
      <c r="C46" s="65">
        <v>2</v>
      </c>
      <c r="D46" s="65">
        <v>84</v>
      </c>
      <c r="E46" s="65">
        <v>24</v>
      </c>
      <c r="F46" s="65">
        <v>1</v>
      </c>
      <c r="G46" s="17">
        <f>'[7]01'!I42+'[7]01'!I46+'[7]02'!I42+'[7]02'!I46+'[7]03'!I42+'[7]03'!I46+'[7]04'!I42+'[7]04'!I46+'[7]05'!I42+'[7]05'!I46+'[7]06'!I42+'[7]06'!I46+'[7]07'!I42+'[7]07'!I46+'[7]08'!I42+'[7]08'!I46+'[7]09'!I42+'[7]09'!I46+'[7]10'!I42+'[7]10'!I46+'[7]11'!I42+'[7]11'!I46+'[7]12'!I42+'[7]12'!I46+'[7]13'!I42+'[7]13'!I46+'[7]14'!I42+'[7]14'!I46+'[7]15'!I42+'[7]15'!I46+'[7]16'!I42+'[7]16'!I46+'[7]17'!I42+'[7]17'!I46+'[7]18'!I42+'[7]18'!I46+'[7]19'!I42+'[7]19'!I46+'[7]20'!I42+'[7]20'!I46+'[7]21'!I42+'[7]21'!I46+'[7]22'!I42+'[7]22'!I46+'[7]23'!I42+'[7]23'!I46+'[7]24'!I42+'[7]24'!I46+'[7]25'!I42+'[7]25'!I46+'[7]26'!I42+'[7]26'!I46+'[7]27'!I42+'[7]27'!I46+'[7]28'!I42+'[7]28'!I46+'[7]29'!I42+'[7]29'!I46+'[7]30'!I42+'[7]30'!I46+'[7]31'!I42+'[7]31'!I46</f>
        <v>1302</v>
      </c>
      <c r="H46" s="17">
        <f>'[7]01'!E42+'[7]01'!E46+'[7]02'!E42+'[7]02'!E46+'[7]03'!E42+'[7]03'!E46+'[7]04'!E42+'[7]04'!E46+'[7]05'!E42+'[7]05'!E46+'[7]06'!E42+'[7]06'!E46+'[7]07'!E42+'[7]07'!E46+'[7]08'!E42+'[7]08'!E46+'[7]09'!E42+'[7]09'!E46+'[7]10'!E42+'[7]10'!E46+'[7]11'!E42+'[7]11'!E46+'[7]12'!E42+'[7]12'!E46+'[7]13'!E42+'[7]13'!E46+'[7]14'!E42+'[7]14'!E46+'[7]15'!E42+'[7]15'!E46+'[7]16'!E42+'[7]16'!E46+'[7]17'!E42+'[7]17'!E46+'[7]18'!E42+'[7]18'!E46+'[7]19'!E42+'[7]19'!E46+'[7]20'!E42+'[7]20'!E46+'[7]21'!E42+'[7]21'!E46+'[7]22'!E42+'[7]22'!E46+'[7]23'!E42+'[7]23'!E46+'[7]24'!E42+'[7]24'!E46+'[7]25'!E42+'[7]25'!E46+'[7]26'!E42+'[7]26'!E46+'[7]27'!E42+'[7]27'!E46+'[7]28'!E42+'[7]28'!E46+'[7]29'!E42+'[7]29'!E46+'[7]30'!E42+'[7]30'!E46+'[7]31'!E42+'[7]31'!E46</f>
        <v>32</v>
      </c>
      <c r="I46" s="17">
        <f>'[7]01'!H42+'[7]01'!H46+'[7]02'!H42+'[7]02'!H46+'[7]03'!H42+'[7]03'!H46+'[7]04'!H42+'[7]04'!H46+'[7]05'!H42+'[7]05'!H46+'[7]06'!H42+'[7]06'!H46+'[7]07'!H42+'[7]07'!H46+'[7]08'!H42+'[7]08'!H46+'[7]09'!H42+'[7]09'!H46+'[7]10'!H42+'[7]10'!H46+'[7]11'!H42+'[7]11'!H46+'[7]12'!H42+'[7]12'!H46+'[7]13'!H42+'[7]13'!H46+'[7]14'!H42+'[7]14'!H46+'[7]15'!H42+'[7]15'!H46+'[7]16'!H42+'[7]16'!H46+'[7]17'!H42+'[7]17'!H46+'[7]18'!H42+'[7]18'!H46+'[7]19'!H42+'[7]19'!H46+'[7]20'!H42+'[7]20'!H46+'[7]21'!H42+'[7]21'!H46+'[7]22'!H42+'[7]22'!H46+'[7]23'!H42+'[7]23'!H46+'[7]24'!H42+'[7]24'!H46+'[7]25'!H42+'[7]25'!H46+'[7]26'!H42+'[7]26'!H46+'[7]27'!H42+'[7]27'!H46+'[7]28'!H42+'[7]28'!H46+'[7]29'!H42+'[7]29'!H46+'[7]30'!H42+'[7]30'!H46+'[7]31'!H42+'[7]31'!H46</f>
        <v>1240</v>
      </c>
      <c r="J46" s="9">
        <f t="shared" si="2"/>
        <v>133.33333333333334</v>
      </c>
      <c r="K46" s="66">
        <v>1</v>
      </c>
      <c r="M46" s="49"/>
      <c r="O46" s="49"/>
    </row>
    <row r="47" spans="1:20" s="21" customFormat="1" ht="15.75">
      <c r="A47" s="63">
        <v>4</v>
      </c>
      <c r="B47" s="99" t="s">
        <v>51</v>
      </c>
      <c r="C47" s="65">
        <v>1</v>
      </c>
      <c r="D47" s="65">
        <v>40</v>
      </c>
      <c r="E47" s="65">
        <v>6</v>
      </c>
      <c r="F47" s="65">
        <v>1</v>
      </c>
      <c r="G47" s="17">
        <f>'[7]01'!I43+'[7]02'!I43+'[7]03'!I43+'[7]04'!I43+'[7]05'!I43+'[7]06'!I43+'[7]07'!I43+'[7]08'!I43+'[7]09'!I43+'[7]10'!I43+'[7]11'!I43+'[7]12'!I43+'[7]13'!I43+'[7]14'!I43+'[7]15'!I43+'[7]16'!I43+'[7]17'!I43+'[7]18'!I43+'[7]19'!I43+'[7]20'!I43+'[7]21'!I43+'[7]22'!I43+'[7]23'!I43+'[7]24'!I43+'[7]25'!I43+'[7]26'!I43+'[7]27'!I43+'[7]28'!I43+'[7]29'!I43+'[7]30'!I43+'[7]31'!I43</f>
        <v>560</v>
      </c>
      <c r="H47" s="17">
        <f>'[7]01'!E43+'[7]02'!E43+'[7]03'!E43+'[7]04'!E43+'[7]05'!E43+'[7]06'!E43+'[7]07'!E43+'[7]08'!E43+'[7]09'!E43+'[7]10'!E43+'[7]11'!E43+'[7]12'!E43+'[7]13'!E43+'[7]14'!E43+'[7]15'!E43+'[7]16'!E43+'[7]17'!E43+'[7]18'!E43+'[7]19'!E43+'[7]20'!E43+'[7]21'!E43+'[7]22'!E43+'[7]23'!E43+'[7]24'!E43+'[7]25'!E43+'[7]26'!E43+'[7]27'!E43+'[7]28'!E43+'[7]29'!E43+'[7]30'!E43+'[7]31'!E43</f>
        <v>14</v>
      </c>
      <c r="I47" s="8">
        <f>'[7]01'!H43+'[7]02'!H43+'[7]03'!H43+'[7]04'!H43+'[7]05'!H43+'[7]06'!H43+'[7]07'!H43+'[7]08'!H43+'[7]09'!H43+'[7]10'!H43+'[7]11'!H43+'[7]12'!H43+'[7]13'!H43+'[7]14'!H43+'[7]15'!H43+'[7]16'!H43+'[7]17'!H43+'[7]18'!H43+'[7]19'!H43+'[7]20'!H43+'[7]21'!H43+'[7]22'!H43+'[7]23'!H43+'[7]24'!H43+'[7]25'!H43+'[7]26'!H43+'[7]27'!H43+'[7]28'!H43+'[7]29'!H43+'[7]30'!H43+'[7]31'!H43</f>
        <v>532</v>
      </c>
      <c r="J47" s="9">
        <f>H47/E47*100</f>
        <v>233.33333333333334</v>
      </c>
      <c r="K47" s="73">
        <f>E47/30</f>
        <v>0.2</v>
      </c>
      <c r="M47" s="49"/>
      <c r="O47" s="49"/>
    </row>
    <row r="48" spans="1:20" s="21" customFormat="1" ht="15.75">
      <c r="A48" s="101" t="s">
        <v>52</v>
      </c>
      <c r="B48" s="102" t="s">
        <v>53</v>
      </c>
      <c r="C48" s="27">
        <f t="shared" ref="C48:I48" si="11">C49</f>
        <v>5</v>
      </c>
      <c r="D48" s="27">
        <f t="shared" si="11"/>
        <v>219</v>
      </c>
      <c r="E48" s="27">
        <f t="shared" si="11"/>
        <v>15</v>
      </c>
      <c r="F48" s="27">
        <f t="shared" si="11"/>
        <v>5</v>
      </c>
      <c r="G48" s="3">
        <f t="shared" si="11"/>
        <v>391</v>
      </c>
      <c r="H48" s="3">
        <f t="shared" si="11"/>
        <v>9</v>
      </c>
      <c r="I48" s="3">
        <f t="shared" si="11"/>
        <v>373</v>
      </c>
      <c r="J48" s="12"/>
      <c r="K48" s="62"/>
      <c r="M48" s="49"/>
      <c r="O48" s="49"/>
    </row>
    <row r="49" spans="1:15" s="21" customFormat="1" ht="15.75">
      <c r="A49" s="63">
        <v>1</v>
      </c>
      <c r="B49" s="99" t="s">
        <v>54</v>
      </c>
      <c r="C49" s="65">
        <v>5</v>
      </c>
      <c r="D49" s="65">
        <v>219</v>
      </c>
      <c r="E49" s="65">
        <v>15</v>
      </c>
      <c r="F49" s="65">
        <v>5</v>
      </c>
      <c r="G49" s="8">
        <f>'[7]01'!I53+'[7]02'!I53+'[7]03'!I53+'[7]04'!I53+'[7]05'!I53+'[7]06'!I53+'[7]07'!I53+'[7]08'!I53+'[7]09'!I53+'[7]10'!I53+'[7]11'!I53+'[7]12'!I53+'[7]13'!I53+'[7]14'!I53+'[7]15'!I53+'[7]16'!I53+'[7]17'!I53+'[7]18'!I53+'[7]19'!I53+'[7]20'!I53+'[7]21'!I53+'[7]22'!I53+'[7]23'!I53+'[7]24'!I53+'[7]25'!I53+'[7]26'!I53+'[7]27'!I53+'[7]28'!I53+'[7]29'!I53+'[7]30'!I53+'[7]31'!I53</f>
        <v>391</v>
      </c>
      <c r="H49" s="8">
        <f>'[7]01'!E53+'[7]02'!E53+'[7]03'!E53+'[7]04'!E53+'[7]05'!E53+'[7]06'!E53+'[7]07'!E53+'[7]08'!E53+'[7]09'!E53+'[7]10'!E53+'[7]11'!E53+'[7]12'!E53+'[7]13'!E53+'[7]14'!E53+'[7]15'!E53+'[7]16'!E53+'[7]17'!E53+'[7]18'!E53+'[7]19'!E53+'[7]20'!E53+'[7]21'!E53+'[7]22'!E53+'[7]23'!E53+'[7]24'!E53+'[7]25'!E53+'[7]26'!E53+'[7]27'!E53+'[7]28'!E53+'[7]29'!E53+'[7]30'!E53+'[7]31'!E53</f>
        <v>9</v>
      </c>
      <c r="I49" s="8">
        <f>'[7]01'!H53+'[7]02'!H53+'[7]03'!H53+'[7]04'!H53+'[7]05'!H53+'[7]06'!H53+'[7]07'!H53+'[7]08'!H53+'[7]09'!H53+'[7]10'!H53+'[7]11'!H53+'[7]12'!H53+'[7]13'!H53+'[7]14'!H53+'[7]15'!H53+'[7]16'!H53+'[7]17'!H53+'[7]18'!H53+'[7]19'!H53+'[7]20'!H53+'[7]21'!H53+'[7]22'!H53+'[7]23'!H53+'[7]24'!H53+'[7]25'!H53+'[7]26'!H53+'[7]27'!H53+'[7]28'!H53+'[7]29'!H53+'[7]30'!H53+'[7]31'!H53</f>
        <v>373</v>
      </c>
      <c r="J49" s="9">
        <f>H49/E49*100</f>
        <v>60</v>
      </c>
      <c r="K49" s="73" t="s">
        <v>125</v>
      </c>
      <c r="M49" s="49"/>
      <c r="O49" s="49"/>
    </row>
    <row r="50" spans="1:15" s="21" customFormat="1" ht="15.75">
      <c r="A50" s="61" t="s">
        <v>55</v>
      </c>
      <c r="B50" s="102" t="s">
        <v>56</v>
      </c>
      <c r="C50" s="27">
        <f t="shared" ref="C50:I50" si="12">C51</f>
        <v>1</v>
      </c>
      <c r="D50" s="27">
        <f t="shared" si="12"/>
        <v>46</v>
      </c>
      <c r="E50" s="27">
        <f t="shared" si="12"/>
        <v>4</v>
      </c>
      <c r="F50" s="27">
        <f t="shared" si="12"/>
        <v>0</v>
      </c>
      <c r="G50" s="3">
        <f t="shared" si="12"/>
        <v>184</v>
      </c>
      <c r="H50" s="3">
        <f t="shared" si="12"/>
        <v>4</v>
      </c>
      <c r="I50" s="3">
        <f t="shared" si="12"/>
        <v>176</v>
      </c>
      <c r="J50" s="12"/>
      <c r="K50" s="62"/>
      <c r="M50" s="49"/>
    </row>
    <row r="51" spans="1:15" s="21" customFormat="1" ht="15.75">
      <c r="A51" s="63">
        <v>1</v>
      </c>
      <c r="B51" s="99" t="s">
        <v>57</v>
      </c>
      <c r="C51" s="65">
        <v>1</v>
      </c>
      <c r="D51" s="65">
        <v>46</v>
      </c>
      <c r="E51" s="65">
        <v>4</v>
      </c>
      <c r="F51" s="65">
        <v>0</v>
      </c>
      <c r="G51" s="8">
        <f>'[7]01'!I55+'[7]02'!I55+'[7]03'!I55+'[7]04'!I55+'[7]05'!I55+'[7]06'!I55+'[7]07'!I55+'[7]08'!I55+'[7]09'!I55+'[7]10'!I55+'[7]11'!I55+'[7]12'!I55+'[7]13'!I55+'[7]14'!I55+'[7]15'!I55+'[7]16'!I55+'[7]17'!I55+'[7]18'!I55+'[7]19'!I55+'[7]20'!I55+'[7]21'!I55+'[7]22'!I55+'[7]23'!I55+'[7]24'!I55+'[7]25'!I55+'[7]26'!I55+'[7]27'!I55+'[7]28'!I55+'[7]29'!I55+'[7]30'!I55+'[7]31'!I55</f>
        <v>184</v>
      </c>
      <c r="H51" s="8">
        <f>'[7]01'!E55+'[7]02'!E55+'[7]03'!E55+'[7]04'!E55+'[7]05'!E55+'[7]06'!E55+'[7]07'!E55+'[7]08'!E55+'[7]09'!E55+'[7]10'!E55+'[7]11'!E55+'[7]12'!E55+'[7]13'!E55+'[7]14'!E55+'[7]15'!E55+'[7]16'!E55+'[7]17'!E55+'[7]18'!E55+'[7]19'!E55+'[7]20'!E55+'[7]21'!E55+'[7]22'!E55+'[7]23'!E55+'[7]24'!E55+'[7]25'!E55+'[7]26'!E55+'[7]27'!E55+'[7]28'!E55+'[7]29'!E55+'[7]30'!E55+'[7]31'!E55</f>
        <v>4</v>
      </c>
      <c r="I51" s="8">
        <f>'[7]01'!H55+'[7]02'!H55+'[7]03'!H55+'[7]04'!H55+'[7]05'!H55+'[7]06'!H55+'[7]07'!H55+'[7]08'!H55+'[7]09'!H55+'[7]10'!H55+'[7]11'!H55+'[7]12'!H55+'[7]13'!H55+'[7]14'!H55+'[7]15'!H55+'[7]16'!H55+'[7]17'!H55+'[7]18'!H55+'[7]19'!H55+'[7]20'!H55+'[7]21'!H55+'[7]22'!H55+'[7]23'!H55+'[7]24'!H55+'[7]25'!H55+'[7]26'!H55+'[7]27'!H55+'[7]28'!H55+'[7]29'!H55+'[7]30'!H55+'[7]31'!H55</f>
        <v>176</v>
      </c>
      <c r="J51" s="9">
        <f>H51/E51*100</f>
        <v>100</v>
      </c>
      <c r="K51" s="73">
        <f>E51/30</f>
        <v>0.13333333333333333</v>
      </c>
      <c r="M51" s="49"/>
      <c r="O51" s="49"/>
    </row>
    <row r="52" spans="1:15" s="21" customFormat="1" ht="15.75">
      <c r="A52" s="103" t="s">
        <v>58</v>
      </c>
      <c r="B52" s="102" t="s">
        <v>59</v>
      </c>
      <c r="C52" s="27">
        <f>C53</f>
        <v>3</v>
      </c>
      <c r="D52" s="27">
        <f t="shared" ref="D52:I52" si="13">D53</f>
        <v>120</v>
      </c>
      <c r="E52" s="27">
        <f t="shared" si="13"/>
        <v>6</v>
      </c>
      <c r="F52" s="27">
        <f t="shared" si="13"/>
        <v>2</v>
      </c>
      <c r="G52" s="27">
        <f t="shared" si="13"/>
        <v>360</v>
      </c>
      <c r="H52" s="27">
        <f t="shared" si="13"/>
        <v>9</v>
      </c>
      <c r="I52" s="27">
        <f t="shared" si="13"/>
        <v>342</v>
      </c>
      <c r="J52" s="27"/>
      <c r="K52" s="28"/>
      <c r="M52" s="49"/>
    </row>
    <row r="53" spans="1:15" s="21" customFormat="1" ht="15.75">
      <c r="A53" s="68">
        <v>1</v>
      </c>
      <c r="B53" s="99" t="s">
        <v>60</v>
      </c>
      <c r="C53" s="65">
        <v>3</v>
      </c>
      <c r="D53" s="65">
        <v>120</v>
      </c>
      <c r="E53" s="65">
        <v>6</v>
      </c>
      <c r="F53" s="65">
        <v>2</v>
      </c>
      <c r="G53" s="8">
        <f>'[7]01'!I57+'[7]02'!I57+'[7]03'!I57+'[7]04'!I57+'[7]05'!I57+'[7]06'!I57+'[7]07'!I57+'[7]08'!I57+'[7]09'!I57+'[7]10'!I57+'[7]11'!I57+'[7]12'!I57+'[7]13'!I57+'[7]14'!I57+'[7]15'!I57+'[7]16'!I57+'[7]17'!I57+'[7]18'!I57+'[7]19'!I57+'[7]20'!I57+'[7]21'!I57+'[7]22'!I57+'[7]23'!I57+'[7]24'!I57+'[7]25'!I57+'[7]26'!I57+'[7]27'!I57+'[7]28'!I57+'[7]29'!I57+'[7]30'!I57+'[7]31'!I57</f>
        <v>360</v>
      </c>
      <c r="H53" s="8">
        <f>'[7]01'!E57+'[7]02'!E57+'[7]03'!E57+'[7]04'!E57+'[7]05'!E57+'[7]06'!E57+'[7]07'!E57+'[7]08'!E57+'[7]09'!E57+'[7]10'!E57+'[7]11'!E57+'[7]12'!E57+'[7]13'!E57+'[7]14'!E57+'[7]15'!E57+'[7]16'!E57+'[7]17'!E57+'[7]18'!E57+'[7]19'!E57+'[7]20'!E57+'[7]21'!E57+'[7]22'!E57+'[7]23'!E57+'[7]24'!E57+'[7]25'!E57+'[7]26'!E57+'[7]27'!E57+'[7]28'!E57+'[7]29'!E57+'[7]30'!E57+'[7]31'!E57</f>
        <v>9</v>
      </c>
      <c r="I53" s="8">
        <f>'[7]01'!H57+'[7]02'!H57+'[7]03'!H57+'[7]04'!H57+'[7]05'!H57+'[7]06'!H57+'[7]07'!H57+'[7]08'!H57+'[7]09'!H57+'[7]10'!H57+'[7]11'!H57+'[7]12'!H57+'[7]13'!H57+'[7]14'!H57+'[7]15'!H57+'[7]16'!H57+'[7]17'!H57+'[7]18'!H57+'[7]19'!H57+'[7]20'!H57+'[7]21'!H57+'[7]22'!H57+'[7]23'!H57+'[7]24'!H57+'[7]25'!H57+'[7]26'!H57+'[7]27'!H57+'[7]28'!H57+'[7]29'!H57+'[7]30'!H57+'[7]31'!H57</f>
        <v>342</v>
      </c>
      <c r="J53" s="8">
        <f>H53/E53%</f>
        <v>150</v>
      </c>
      <c r="K53" s="66">
        <f>6/30</f>
        <v>0.2</v>
      </c>
      <c r="M53" s="49"/>
      <c r="O53" s="49"/>
    </row>
    <row r="54" spans="1:15" s="21" customFormat="1" ht="15.75">
      <c r="A54" s="103" t="s">
        <v>63</v>
      </c>
      <c r="B54" s="102" t="s">
        <v>64</v>
      </c>
      <c r="C54" s="27">
        <f t="shared" ref="C54:I54" si="14">C55</f>
        <v>2</v>
      </c>
      <c r="D54" s="27">
        <f t="shared" si="14"/>
        <v>85</v>
      </c>
      <c r="E54" s="27">
        <f t="shared" si="14"/>
        <v>8</v>
      </c>
      <c r="F54" s="27">
        <f t="shared" si="14"/>
        <v>1</v>
      </c>
      <c r="G54" s="3">
        <f t="shared" si="14"/>
        <v>247</v>
      </c>
      <c r="H54" s="3">
        <f t="shared" si="14"/>
        <v>6</v>
      </c>
      <c r="I54" s="3">
        <f t="shared" si="14"/>
        <v>235</v>
      </c>
      <c r="J54" s="12"/>
      <c r="K54" s="62"/>
      <c r="M54" s="49"/>
      <c r="O54" s="49"/>
    </row>
    <row r="55" spans="1:15" s="21" customFormat="1" ht="16.5" thickBot="1">
      <c r="A55" s="89">
        <v>1</v>
      </c>
      <c r="B55" s="104" t="s">
        <v>65</v>
      </c>
      <c r="C55" s="76">
        <v>2</v>
      </c>
      <c r="D55" s="76">
        <v>85</v>
      </c>
      <c r="E55" s="76">
        <v>8</v>
      </c>
      <c r="F55" s="76">
        <v>1</v>
      </c>
      <c r="G55" s="38">
        <f>'[7]01'!I61+'[7]02'!I61+'[7]03'!I61+'[7]04'!I61+'[7]05'!I61+'[7]06'!I61+'[7]07'!I61+'[7]08'!I61+'[7]09'!I61+'[7]10'!I61+'[7]11'!I61+'[7]12'!I61+'[7]13'!I61+'[7]14'!I61+'[7]15'!I61+'[7]16'!I61+'[7]17'!I61+'[7]18'!I61+'[7]19'!I61+'[7]20'!I61+'[7]21'!I61+'[7]22'!I61+'[7]23'!I61+'[7]24'!I61+'[7]25'!I61+'[7]26'!I61+'[7]27'!I61+'[7]28'!I61+'[7]29'!I61+'[7]30'!I61+'[7]31'!I61</f>
        <v>247</v>
      </c>
      <c r="H55" s="38">
        <f>'[7]01'!E61+'[7]02'!E61+'[7]03'!E61+'[7]04'!E61+'[7]05'!E61+'[7]06'!E61+'[7]07'!E61+'[7]08'!E61+'[7]09'!E61+'[7]10'!E61+'[7]11'!E61+'[7]12'!E61+'[7]13'!E61+'[7]14'!E61+'[7]15'!E61+'[7]16'!E61+'[7]17'!E61+'[7]18'!E61+'[7]19'!E61+'[7]20'!E61+'[7]21'!E61+'[7]22'!E61+'[7]23'!E61+'[7]24'!E61+'[7]25'!E61+'[7]26'!E61+'[7]27'!E61+'[7]28'!E61+'[7]29'!E61+'[7]30'!E61+'[7]31'!E61</f>
        <v>6</v>
      </c>
      <c r="I55" s="38">
        <f>'[7]01'!H61+'[7]02'!H61+'[7]03'!H61+'[7]04'!H61+'[7]05'!H61+'[7]06'!H61+'[7]07'!H61+'[7]08'!H61+'[7]09'!H61+'[7]10'!H61+'[7]11'!H61+'[7]12'!H61+'[7]13'!H61+'[7]14'!H61+'[7]15'!H61+'[7]16'!H61+'[7]17'!H61+'[7]18'!H61+'[7]19'!H61+'[7]20'!H61+'[7]21'!H61+'[7]22'!H61+'[7]23'!H61+'[7]24'!H61+'[7]25'!H61+'[7]26'!H61+'[7]27'!H61+'[7]28'!H61+'[7]29'!H61+'[7]30'!H61+'[7]31'!H61</f>
        <v>235</v>
      </c>
      <c r="J55" s="39">
        <f>H55/E55*100</f>
        <v>75</v>
      </c>
      <c r="K55" s="105">
        <f>E55/30</f>
        <v>0.26666666666666666</v>
      </c>
      <c r="M55" s="49"/>
      <c r="O55" s="49"/>
    </row>
    <row r="56" spans="1:15" s="21" customFormat="1" ht="16.5" thickTop="1">
      <c r="A56" s="59"/>
      <c r="B56" s="52"/>
      <c r="C56" s="53"/>
      <c r="D56" s="53"/>
      <c r="E56" s="53"/>
      <c r="F56" s="53"/>
      <c r="G56" s="54"/>
      <c r="H56" s="54"/>
      <c r="I56" s="54"/>
      <c r="J56" s="54"/>
      <c r="K56" s="59"/>
      <c r="M56" s="49"/>
      <c r="O56" s="49"/>
    </row>
    <row r="57" spans="1:15" ht="15.75">
      <c r="A57" s="47"/>
      <c r="B57" s="47"/>
      <c r="C57" s="47"/>
      <c r="D57" s="47"/>
      <c r="E57" s="82"/>
      <c r="F57" s="47"/>
      <c r="G57" s="130" t="s">
        <v>126</v>
      </c>
      <c r="H57" s="130"/>
      <c r="I57" s="130"/>
      <c r="J57" s="130"/>
      <c r="K57" s="130"/>
    </row>
    <row r="58" spans="1:15" ht="15.75">
      <c r="A58" s="47"/>
      <c r="B58" s="56" t="s">
        <v>94</v>
      </c>
      <c r="C58" s="47"/>
      <c r="D58" s="47"/>
      <c r="E58" s="47"/>
      <c r="F58" s="47"/>
      <c r="G58" s="118" t="s">
        <v>95</v>
      </c>
      <c r="H58" s="118"/>
      <c r="I58" s="118"/>
      <c r="J58" s="118"/>
      <c r="K58" s="118"/>
      <c r="L58" t="s">
        <v>90</v>
      </c>
    </row>
    <row r="59" spans="1:15" ht="15.75">
      <c r="A59" s="47"/>
      <c r="B59" s="57" t="s">
        <v>96</v>
      </c>
      <c r="C59" s="52"/>
      <c r="D59" s="47"/>
      <c r="E59" s="47"/>
      <c r="F59" s="47"/>
      <c r="G59" s="47"/>
      <c r="H59" s="58"/>
      <c r="I59" s="47"/>
      <c r="J59" s="47"/>
      <c r="K59" s="48"/>
    </row>
    <row r="60" spans="1:15">
      <c r="A60" s="47"/>
      <c r="B60" s="47" t="s">
        <v>97</v>
      </c>
      <c r="C60" s="47"/>
      <c r="D60" s="47"/>
      <c r="E60" s="47"/>
      <c r="F60" s="47"/>
      <c r="G60" s="47"/>
      <c r="H60" s="47"/>
      <c r="I60" s="47"/>
      <c r="J60" s="47"/>
      <c r="K60" s="48"/>
      <c r="L60" t="s">
        <v>90</v>
      </c>
    </row>
    <row r="61" spans="1:15">
      <c r="A61" s="47"/>
      <c r="B61" s="47" t="s">
        <v>98</v>
      </c>
      <c r="C61" s="47"/>
      <c r="D61" s="47"/>
      <c r="E61" s="47"/>
      <c r="F61" s="47"/>
      <c r="G61" s="47"/>
      <c r="H61" s="47"/>
      <c r="I61" s="58"/>
      <c r="J61" s="47"/>
      <c r="K61" s="48"/>
    </row>
    <row r="62" spans="1:15">
      <c r="B62" s="47" t="s">
        <v>127</v>
      </c>
      <c r="I62" t="s">
        <v>90</v>
      </c>
    </row>
  </sheetData>
  <mergeCells count="16">
    <mergeCell ref="A4:K4"/>
    <mergeCell ref="A1:C1"/>
    <mergeCell ref="D1:K1"/>
    <mergeCell ref="A2:C2"/>
    <mergeCell ref="D2:K2"/>
    <mergeCell ref="A3:C3"/>
    <mergeCell ref="G57:K57"/>
    <mergeCell ref="G58:K58"/>
    <mergeCell ref="A6:K6"/>
    <mergeCell ref="A8:K8"/>
    <mergeCell ref="A10:A11"/>
    <mergeCell ref="B10:B11"/>
    <mergeCell ref="C10:E10"/>
    <mergeCell ref="F10:I10"/>
    <mergeCell ref="J10:J11"/>
    <mergeCell ref="K10:K1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T62"/>
  <sheetViews>
    <sheetView topLeftCell="A28" workbookViewId="0">
      <selection sqref="A1:XFD1048576"/>
    </sheetView>
  </sheetViews>
  <sheetFormatPr defaultRowHeight="15"/>
  <cols>
    <col min="1" max="1" width="5.140625" bestFit="1" customWidth="1"/>
    <col min="2" max="2" width="39" bestFit="1" customWidth="1"/>
    <col min="3" max="3" width="7" bestFit="1" customWidth="1"/>
    <col min="4" max="4" width="8.7109375" bestFit="1" customWidth="1"/>
    <col min="5" max="5" width="9" bestFit="1" customWidth="1"/>
    <col min="6" max="6" width="7" bestFit="1" customWidth="1"/>
    <col min="7" max="7" width="8.7109375" bestFit="1" customWidth="1"/>
    <col min="8" max="8" width="9" bestFit="1" customWidth="1"/>
    <col min="9" max="9" width="8.85546875" bestFit="1" customWidth="1"/>
    <col min="10" max="10" width="34.85546875" bestFit="1" customWidth="1"/>
    <col min="11" max="11" width="9" bestFit="1" customWidth="1"/>
    <col min="12" max="12" width="1.42578125" bestFit="1" customWidth="1"/>
    <col min="16" max="16" width="1.85546875" bestFit="1" customWidth="1"/>
    <col min="18" max="20" width="1.85546875" bestFit="1" customWidth="1"/>
  </cols>
  <sheetData>
    <row r="1" spans="1:14" s="21" customFormat="1" ht="15.75">
      <c r="A1" s="113" t="s">
        <v>100</v>
      </c>
      <c r="B1" s="113"/>
      <c r="C1" s="113"/>
      <c r="D1" s="113" t="s">
        <v>85</v>
      </c>
      <c r="E1" s="113"/>
      <c r="F1" s="113"/>
      <c r="G1" s="113"/>
      <c r="H1" s="113"/>
      <c r="I1" s="113"/>
      <c r="J1" s="113"/>
      <c r="K1" s="113"/>
    </row>
    <row r="2" spans="1:14" s="42" customFormat="1" ht="18.75">
      <c r="A2" s="129" t="s">
        <v>101</v>
      </c>
      <c r="B2" s="129"/>
      <c r="C2" s="129"/>
      <c r="D2" s="114" t="s">
        <v>87</v>
      </c>
      <c r="E2" s="114"/>
      <c r="F2" s="114"/>
      <c r="G2" s="114"/>
      <c r="H2" s="114"/>
      <c r="I2" s="114"/>
      <c r="J2" s="114"/>
      <c r="K2" s="114"/>
    </row>
    <row r="3" spans="1:14" ht="18.75">
      <c r="A3" s="119" t="s">
        <v>88</v>
      </c>
      <c r="B3" s="119"/>
      <c r="C3" s="119"/>
      <c r="D3" s="46"/>
      <c r="E3" s="46"/>
      <c r="F3" s="46"/>
      <c r="G3" s="46"/>
      <c r="H3" s="46"/>
      <c r="I3" s="46"/>
      <c r="J3" s="46"/>
      <c r="K3" s="46"/>
    </row>
    <row r="4" spans="1:14" ht="20.25">
      <c r="A4" s="115" t="s">
        <v>89</v>
      </c>
      <c r="B4" s="115"/>
      <c r="C4" s="115"/>
      <c r="D4" s="115"/>
      <c r="E4" s="115"/>
      <c r="F4" s="115"/>
      <c r="G4" s="115"/>
      <c r="H4" s="115"/>
      <c r="I4" s="115"/>
      <c r="J4" s="115"/>
      <c r="K4" s="115"/>
      <c r="L4" t="s">
        <v>90</v>
      </c>
    </row>
    <row r="5" spans="1:14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</row>
    <row r="6" spans="1:14" ht="15.75">
      <c r="A6" s="120" t="s">
        <v>128</v>
      </c>
      <c r="B6" s="120"/>
      <c r="C6" s="120"/>
      <c r="D6" s="120"/>
      <c r="E6" s="120"/>
      <c r="F6" s="120"/>
      <c r="G6" s="120"/>
      <c r="H6" s="120"/>
      <c r="I6" s="120"/>
      <c r="J6" s="120"/>
      <c r="K6" s="120"/>
    </row>
    <row r="7" spans="1:14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</row>
    <row r="8" spans="1:14" ht="15.75">
      <c r="A8" s="120" t="s">
        <v>92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</row>
    <row r="9" spans="1:14" ht="15.75" thickBot="1">
      <c r="A9" s="47"/>
      <c r="B9" s="47"/>
      <c r="C9" s="47"/>
      <c r="D9" s="47"/>
      <c r="E9" s="47"/>
      <c r="F9" s="47"/>
      <c r="G9" s="47"/>
      <c r="H9" s="47"/>
      <c r="I9" s="47"/>
      <c r="J9" s="47"/>
      <c r="K9" s="48"/>
    </row>
    <row r="10" spans="1:14" ht="15.75" thickTop="1">
      <c r="A10" s="121" t="s">
        <v>33</v>
      </c>
      <c r="B10" s="123" t="s">
        <v>34</v>
      </c>
      <c r="C10" s="123" t="s">
        <v>35</v>
      </c>
      <c r="D10" s="123"/>
      <c r="E10" s="123"/>
      <c r="F10" s="123" t="s">
        <v>36</v>
      </c>
      <c r="G10" s="123"/>
      <c r="H10" s="123"/>
      <c r="I10" s="123"/>
      <c r="J10" s="125" t="s">
        <v>37</v>
      </c>
      <c r="K10" s="127" t="s">
        <v>38</v>
      </c>
    </row>
    <row r="11" spans="1:14" ht="57">
      <c r="A11" s="122"/>
      <c r="B11" s="124"/>
      <c r="C11" s="20" t="s">
        <v>39</v>
      </c>
      <c r="D11" s="20" t="s">
        <v>40</v>
      </c>
      <c r="E11" s="20" t="s">
        <v>41</v>
      </c>
      <c r="F11" s="20" t="s">
        <v>39</v>
      </c>
      <c r="G11" s="20" t="s">
        <v>40</v>
      </c>
      <c r="H11" s="20" t="s">
        <v>41</v>
      </c>
      <c r="I11" s="20" t="s">
        <v>42</v>
      </c>
      <c r="J11" s="126"/>
      <c r="K11" s="128"/>
    </row>
    <row r="12" spans="1:14" s="21" customFormat="1" ht="15.75">
      <c r="A12" s="61" t="s">
        <v>0</v>
      </c>
      <c r="B12" s="2" t="s">
        <v>1</v>
      </c>
      <c r="C12" s="27">
        <f t="shared" ref="C12:I12" si="0">C13+C14+C15+C16+C17+C18+C19</f>
        <v>117</v>
      </c>
      <c r="D12" s="27">
        <f t="shared" si="0"/>
        <v>2217</v>
      </c>
      <c r="E12" s="27">
        <f t="shared" si="0"/>
        <v>1798</v>
      </c>
      <c r="F12" s="27">
        <f t="shared" si="0"/>
        <v>110</v>
      </c>
      <c r="G12" s="3">
        <f t="shared" si="0"/>
        <v>32419</v>
      </c>
      <c r="H12" s="3">
        <f t="shared" si="0"/>
        <v>1914</v>
      </c>
      <c r="I12" s="3">
        <f t="shared" si="0"/>
        <v>30472</v>
      </c>
      <c r="J12" s="4"/>
      <c r="K12" s="62"/>
      <c r="M12" s="49"/>
      <c r="N12" s="49"/>
    </row>
    <row r="13" spans="1:14" s="21" customFormat="1" ht="15.75">
      <c r="A13" s="63">
        <v>1</v>
      </c>
      <c r="B13" s="64" t="s">
        <v>2</v>
      </c>
      <c r="C13" s="65">
        <v>29</v>
      </c>
      <c r="D13" s="65">
        <v>473</v>
      </c>
      <c r="E13" s="65">
        <f>K13*31</f>
        <v>744</v>
      </c>
      <c r="F13" s="65">
        <v>28</v>
      </c>
      <c r="G13" s="8">
        <f>'[8]01'!I9+'[8]02'!I9+'[8]03'!I9+'[8]04'!I9+'[8]05'!I9+'[8]06'!I9+'[8]07'!I9+'[8]08'!I9+'[8]09'!I9+'[8]10'!I9+'[8]11'!I9+'[8]12'!I9+'[8]13'!I9+'[8]14'!I9+'[8]15'!I9+'[8]16'!I9+'[8]17'!I9+'[8]18'!I9+'[8]19'!I9+'[8]20'!I9+'[8]21'!I9+'[8]22'!I9+'[8]23'!I9+'[8]24'!I9+'[8]25'!I9+'[8]26'!I9+'[8]27'!I9+'[8]28'!I9+'[8]29'!I9+'[8]30'!I9+'[8]31'!I9+'[8]01'!I14+'[8]02'!I14+'[8]03'!I14+'[8]04'!I14+'[8]05'!I14+'[8]06'!I14+'[8]07'!I14+'[8]08'!I14+'[8]09'!I14+'[8]10'!I14+'[8]11'!I14+'[8]12'!I14+'[8]13'!I14+'[8]14'!I14+'[8]15'!I14+'[8]16'!I14+'[8]17'!I14+'[8]18'!I14+'[8]19'!I14+'[8]20'!I14+'[8]21'!I14+'[8]22'!I14+'[8]23'!I14+'[8]24'!I14+'[8]25'!I14+'[8]26'!I14+'[8]27'!I14+'[8]28'!I14+'[8]29'!I14+'[8]30'!I14+'[8]31'!I14</f>
        <v>13415</v>
      </c>
      <c r="H13" s="8">
        <f>'[8]01'!E9+'[8]01'!E14+'[8]02'!E9+'[8]02'!E14+'[8]03'!E9+'[8]03'!E14+'[8]04'!E9+'[8]04'!E14+'[8]05'!E9+'[8]05'!E14+'[8]06'!E9+'[8]06'!E14+'[8]07'!E9+'[8]07'!E14+'[8]08'!E9+'[8]08'!E14+'[8]09'!E9+'[8]09'!E14+'[8]10'!E9+'[8]10'!E14+'[8]11'!E9+'[8]11'!E14+'[8]12'!E9+'[8]12'!E14+'[8]13'!E9+'[8]13'!E14+'[8]14'!E9+'[8]14'!E14+'[8]15'!E9+'[8]15'!E14+'[8]16'!E9+'[8]16'!E14+'[8]17'!E9+'[8]17'!E14+'[8]18'!E9+'[8]18'!E14+'[8]19'!E9+'[8]19'!E14+'[8]20'!E9+'[8]20'!E14+'[8]21'!E9+'[8]21'!E14+'[8]22'!E9+'[8]22'!E14+'[8]23'!E9+'[8]23'!E14+'[8]24'!E9+'[8]24'!E14+'[8]25'!E9+'[8]25'!E14+'[8]26'!E9+'[8]26'!E14+'[8]27'!E9+'[8]27'!E14+'[8]28'!E9+'[8]28'!E14+'[8]29'!E9+'[8]29'!E14+'[8]30'!E9+'[8]30'!E14+'[8]31'!E9+'[8]31'!E14</f>
        <v>821</v>
      </c>
      <c r="I13" s="8">
        <f>'[8]01'!H14+'[8]02'!H14+'[8]03'!H14+'[8]04'!H14+'[8]05'!H14+'[8]06'!H14+'[8]07'!H14+'[8]08'!H14+'[8]09'!H14+'[8]10'!H14+'[8]11'!H14+'[8]12'!H14+'[8]13'!H14+'[8]14'!H14+'[8]15'!H14+'[8]16'!H14+'[8]17'!H14+'[8]18'!H14+'[8]19'!H14+'[8]20'!H14+'[8]21'!H14+'[8]22'!H14+'[8]23'!H14+'[8]24'!H14+'[8]25'!H14+'[8]26'!H14+'[8]27'!H14+'[8]28'!H14+'[8]29'!H14+'[8]30'!H14+'[8]31'!H14+'[8]01'!H9+'[8]02'!H9+'[8]03'!H9+'[8]04'!H9+'[8]05'!H9+'[8]06'!H9+'[8]07'!H9+'[8]08'!H9+'[8]09'!H9+'[8]10'!H9+'[8]11'!H9+'[8]12'!H9+'[8]13'!H9+'[8]14'!H9+'[8]15'!H9+'[8]16'!H9+'[8]17'!H9+'[8]18'!H9+'[8]19'!H9+'[8]20'!H9+'[8]21'!H9+'[8]22'!H9+'[8]23'!H9+'[8]24'!H9+'[8]25'!H9+'[8]26'!H9+'[8]27'!H9+'[8]28'!H9+'[8]29'!H9+'[8]30'!H9+'[8]31'!H9</f>
        <v>12594</v>
      </c>
      <c r="J13" s="9">
        <f>H13/E13%</f>
        <v>110.34946236559139</v>
      </c>
      <c r="K13" s="66">
        <v>24</v>
      </c>
      <c r="M13" s="49"/>
      <c r="N13" s="49"/>
    </row>
    <row r="14" spans="1:14" s="21" customFormat="1" ht="15.75">
      <c r="A14" s="63">
        <v>2</v>
      </c>
      <c r="B14" s="64" t="s">
        <v>3</v>
      </c>
      <c r="C14" s="65">
        <v>42</v>
      </c>
      <c r="D14" s="65">
        <v>914</v>
      </c>
      <c r="E14" s="65">
        <f t="shared" ref="E14:E19" si="1">K14*31</f>
        <v>434</v>
      </c>
      <c r="F14" s="65">
        <v>40</v>
      </c>
      <c r="G14" s="8">
        <f>'[8]01'!I10+'[8]02'!I10+'[8]03'!I10+'[8]04'!I10+'[8]05'!I10+'[8]06'!I10+'[8]07'!I10+'[8]08'!I10+'[8]09'!I10+'[8]10'!I10+'[8]11'!I10+'[8]12'!I10+'[8]13'!I10+'[8]14'!I10+'[8]15'!I10+'[8]16'!I10+'[8]17'!I10+'[8]18'!I10+'[8]19'!I10+'[8]20'!I10+'[8]21'!I10+'[8]22'!I10+'[8]23'!I10+'[8]24'!I10+'[8]25'!I10+'[8]26'!I10+'[8]27'!I10+'[8]28'!I10+'[8]29'!I10+'[8]30'!I10+'[8]31'!I10+'[8]01'!I15+'[8]02'!I15+'[8]03'!I15+'[8]04'!I15+'[8]05'!I15+'[8]06'!I15+'[8]07'!I15+'[8]08'!I15+'[8]09'!I15+'[8]10'!I15+'[8]11'!I15+'[8]12'!I15+'[8]13'!I15+'[8]14'!I15+'[8]15'!I15+'[8]16'!I15+'[8]17'!I15+'[8]18'!I15+'[8]19'!I15+'[8]20'!I15+'[8]21'!I15+'[8]22'!I15+'[8]23'!I15+'[8]24'!I15+'[8]25'!I15+'[8]26'!I15+'[8]27'!I15+'[8]28'!I15+'[8]29'!I15+'[8]30'!I15+'[8]31'!I15</f>
        <v>7698</v>
      </c>
      <c r="H14" s="8">
        <f>'[8]01'!E10+'[8]01'!E15+'[8]02'!E10+'[8]02'!E15+'[8]03'!E10+'[8]03'!E15+'[8]04'!E10+'[8]04'!E15+'[8]05'!E10+'[8]05'!E15+'[8]06'!E10+'[8]06'!E15+'[8]07'!E10+'[8]07'!E15+'[8]08'!E10+'[8]08'!E15+'[8]09'!E10+'[8]09'!E15+'[8]10'!E10+'[8]10'!E15+'[8]11'!E10+'[8]11'!E15+'[8]12'!E10+'[8]12'!E15+'[8]13'!E10+'[8]13'!E15+'[8]14'!E10+'[8]14'!E15+'[8]15'!E10+'[8]15'!E15+'[8]16'!E10+'[8]16'!E15+'[8]17'!E10+'[8]17'!E15+'[8]18'!E10+'[8]18'!E15+'[8]19'!E10+'[8]19'!E15+'[8]20'!E10+'[8]20'!E15+'[8]21'!E10+'[8]21'!E15+'[8]22'!E10+'[8]22'!E15+'[8]23'!E10+'[8]23'!E15+'[8]24'!E10+'[8]24'!E15+'[8]25'!E10+'[8]25'!E15+'[8]26'!E10+'[8]26'!E15+'[8]27'!E10+'[8]27'!E15+'[8]28'!E10+'[8]28'!E15+'[8]29'!E10+'[8]29'!E15+'[8]30'!E10+'[8]30'!E15+'[8]31'!E10+'[8]31'!E15</f>
        <v>428</v>
      </c>
      <c r="I14" s="8">
        <f>'[8]01'!H15+'[8]02'!H15+'[8]03'!H15+'[8]04'!H15+'[8]05'!H15+'[8]06'!H15+'[8]07'!H15+'[8]08'!H15+'[8]09'!H15+'[8]10'!H15+'[8]11'!H15+'[8]12'!H15+'[8]13'!H15+'[8]14'!H15+'[8]15'!H15+'[8]16'!H15+'[8]17'!H15+'[8]18'!H15+'[8]19'!H15+'[8]20'!H15+'[8]21'!H15+'[8]22'!H15+'[8]23'!H15+'[8]24'!H15+'[8]25'!H15+'[8]26'!H15+'[8]27'!H15+'[8]28'!H15+'[8]29'!H15+'[8]30'!H15+'[8]31'!H15+'[8]01'!H10+'[8]02'!H10+'[8]03'!H10+'[8]04'!H10+'[8]05'!H10+'[8]06'!H10+'[8]07'!H10+'[8]08'!H10+'[8]09'!H10+'[8]10'!H10+'[8]11'!H10+'[8]12'!H10+'[8]13'!H10+'[8]14'!H10+'[8]15'!H10+'[8]16'!H10+'[8]17'!H10+'[8]18'!H10+'[8]19'!H10+'[8]20'!H10+'[8]21'!H10+'[8]22'!H10+'[8]23'!H10+'[8]24'!H10+'[8]25'!H10+'[8]26'!H10+'[8]27'!H10+'[8]28'!H10+'[8]29'!H10+'[8]30'!H10+'[8]31'!H10</f>
        <v>7270</v>
      </c>
      <c r="J14" s="9">
        <f t="shared" ref="J14:J46" si="2">H14/E14%</f>
        <v>98.617511520737324</v>
      </c>
      <c r="K14" s="66">
        <v>14</v>
      </c>
      <c r="M14" s="49"/>
      <c r="N14" s="49"/>
    </row>
    <row r="15" spans="1:14" s="21" customFormat="1" ht="15.75">
      <c r="A15" s="63">
        <v>3</v>
      </c>
      <c r="B15" s="64" t="s">
        <v>4</v>
      </c>
      <c r="C15" s="65">
        <v>38</v>
      </c>
      <c r="D15" s="65">
        <v>654</v>
      </c>
      <c r="E15" s="65">
        <f t="shared" si="1"/>
        <v>496</v>
      </c>
      <c r="F15" s="65">
        <v>35</v>
      </c>
      <c r="G15" s="8">
        <f>'[8]01'!I11+'[8]02'!I11+'[8]03'!I11+'[8]04'!I11+'[8]05'!I11+'[8]06'!I11+'[8]07'!I11+'[8]08'!I11+'[8]09'!I11+'[8]10'!I11+'[8]11'!I11+'[8]12'!I11+'[8]13'!I11+'[8]14'!I11+'[8]15'!I11+'[8]16'!I11+'[8]17'!I11+'[8]18'!I11+'[8]19'!I11+'[8]20'!I11+'[8]21'!I11+'[8]22'!I11+'[8]23'!I11+'[8]24'!I11+'[8]25'!I11+'[8]26'!I11+'[8]27'!I11+'[8]28'!I11+'[8]29'!I11+'[8]30'!I11+'[8]31'!I11+'[8]01'!I16+'[8]02'!I16+'[8]03'!I16+'[8]04'!I16+'[8]05'!I16+'[8]06'!I16+'[8]07'!I16+'[8]08'!I16+'[8]09'!I16+'[8]10'!I16+'[8]11'!I16+'[8]12'!I16+'[8]13'!I16+'[8]14'!I16+'[8]15'!I16+'[8]16'!I16+'[8]17'!I16+'[8]18'!I16+'[8]19'!I16+'[8]20'!I16+'[8]21'!I16+'[8]22'!I16+'[8]23'!I16+'[8]24'!I16+'[8]25'!I16+'[8]26'!I16+'[8]27'!I16+'[8]28'!I16+'[8]29'!I16+'[8]30'!I16+'[8]31'!I16</f>
        <v>9204</v>
      </c>
      <c r="H15" s="8">
        <f>'[8]01'!E11+'[8]01'!E16+'[8]02'!E11+'[8]02'!E16+'[8]03'!E11+'[8]03'!E16+'[8]04'!E11+'[8]04'!E16+'[8]05'!E11+'[8]05'!E16+'[8]06'!E11+'[8]06'!E16+'[8]07'!E11+'[8]07'!E16+'[8]08'!E11+'[8]08'!E16+'[8]09'!E11+'[8]09'!E16+'[8]10'!E11+'[8]10'!E16+'[8]11'!E11+'[8]11'!E16+'[8]12'!E11+'[8]12'!E16+'[8]13'!E11+'[8]13'!E16+'[8]14'!E11+'[8]14'!E16+'[8]15'!E11+'[8]15'!E16+'[8]16'!E11+'[8]16'!E16+'[8]17'!E11+'[8]17'!E16+'[8]18'!E11+'[8]18'!E16+'[8]19'!E11+'[8]19'!E16+'[8]20'!E11+'[8]20'!E16+'[8]21'!E11+'[8]21'!E16+'[8]22'!E11+'[8]22'!E16+'[8]23'!E11+'[8]23'!E16+'[8]24'!E11+'[8]24'!E16+'[8]25'!E11+'[8]25'!E16+'[8]26'!E11+'[8]26'!E16+'[8]27'!E11+'[8]27'!E16+'[8]28'!E11+'[8]28'!E16+'[8]29'!E11+'[8]29'!E16+'[8]30'!E11+'[8]30'!E16+'[8]31'!E11+'[8]31'!E16</f>
        <v>572</v>
      </c>
      <c r="I15" s="8">
        <f>'[8]01'!H16+'[8]02'!H16+'[8]03'!H16+'[8]04'!H16+'[8]05'!H16+'[8]06'!H16+'[8]07'!H16+'[8]08'!H16+'[8]09'!H16+'[8]10'!H16+'[8]11'!H16+'[8]12'!H16+'[8]13'!H16+'[8]14'!H16+'[8]15'!H16+'[8]16'!H16+'[8]17'!H16+'[8]18'!H16+'[8]19'!H16+'[8]20'!H16+'[8]21'!H16+'[8]22'!H16+'[8]23'!H16+'[8]24'!H16+'[8]25'!H16+'[8]26'!H16+'[8]27'!H16+'[8]28'!H16+'[8]29'!H16+'[8]30'!H16+'[8]31'!H16+'[8]01'!H11+'[8]02'!H11+'[8]03'!H11+'[8]04'!H11+'[8]05'!H11+'[8]06'!H11+'[8]07'!H11+'[8]08'!H11+'[8]09'!H11+'[8]10'!H11+'[8]11'!H11+'[8]12'!H11+'[8]13'!H11+'[8]14'!H11+'[8]15'!H11+'[8]16'!H11+'[8]17'!H11+'[8]18'!H11+'[8]19'!H11+'[8]20'!H11+'[8]21'!H11+'[8]22'!H11+'[8]23'!H11+'[8]24'!H11+'[8]25'!H11+'[8]26'!H11+'[8]27'!H11+'[8]28'!H11+'[8]29'!H11+'[8]30'!H11+'[8]31'!H11</f>
        <v>8632</v>
      </c>
      <c r="J15" s="9">
        <f t="shared" si="2"/>
        <v>115.3225806451613</v>
      </c>
      <c r="K15" s="66">
        <v>16</v>
      </c>
      <c r="M15" s="49"/>
      <c r="N15" s="49"/>
    </row>
    <row r="16" spans="1:14" s="21" customFormat="1" ht="15.75">
      <c r="A16" s="63">
        <v>4</v>
      </c>
      <c r="B16" s="64" t="s">
        <v>5</v>
      </c>
      <c r="C16" s="65">
        <v>3</v>
      </c>
      <c r="D16" s="65">
        <v>96</v>
      </c>
      <c r="E16" s="65">
        <f t="shared" si="1"/>
        <v>31</v>
      </c>
      <c r="F16" s="65">
        <v>3</v>
      </c>
      <c r="G16" s="8">
        <f>'[8]01'!I12+'[8]02'!I12+'[8]03'!I12+'[8]04'!I12+'[8]05'!I12+'[8]06'!I12+'[8]07'!I12+'[8]08'!I12+'[8]09'!I12+'[8]10'!I12+'[8]11'!I12+'[8]12'!I12+'[8]13'!I12+'[8]14'!I12+'[8]15'!I12+'[8]16'!I12+'[8]17'!I12+'[8]18'!I12+'[8]19'!I12+'[8]20'!I12+'[8]21'!I12+'[8]22'!I12+'[8]23'!I12+'[8]24'!I12+'[8]25'!I12+'[8]26'!I12+'[8]27'!I12+'[8]28'!I12+'[8]29'!I12+'[8]30'!I12+'[8]31'!I12</f>
        <v>1078</v>
      </c>
      <c r="H16" s="8">
        <f>'[8]01'!E12+'[8]02'!E12+'[8]03'!E12+'[8]04'!E12+'[8]05'!E12+'[8]06'!E12+'[8]07'!E12+'[8]08'!E12+'[8]09'!E12+'[8]10'!E12+'[8]11'!E12+'[8]12'!E12+'[8]13'!E12+'[8]14'!E12+'[8]15'!E12+'[8]16'!E12+'[8]17'!E12+'[8]18'!E12+'[8]19'!E12+'[8]20'!E12+'[8]21'!E12+'[8]22'!E12+'[8]23'!E12+'[8]24'!E12+'[8]25'!E12+'[8]26'!E12+'[8]27'!E12+'[8]28'!E12+'[8]29'!E12</f>
        <v>29</v>
      </c>
      <c r="I16" s="8">
        <f>'[8]01'!H12+'[8]02'!H12+'[8]03'!H12+'[8]04'!H12+'[8]05'!H12+'[8]06'!H12+'[8]07'!H12+'[8]08'!H12+'[8]09'!H12+'[8]10'!H12+'[8]11'!H12+'[8]12'!H12+'[8]13'!H12+'[8]14'!H12+'[8]15'!H12+'[8]16'!H12+'[8]17'!H12+'[8]18'!H12+'[8]19'!H12+'[8]20'!H12+'[8]21'!H12+'[8]22'!H12+'[8]23'!H12+'[8]24'!H12+'[8]25'!H12+'[8]26'!H12+'[8]27'!H12+'[8]28'!H12+'[8]29'!H12+'[8]30'!H12+'[8]31'!H12</f>
        <v>1016</v>
      </c>
      <c r="J16" s="9">
        <f t="shared" si="2"/>
        <v>93.548387096774192</v>
      </c>
      <c r="K16" s="66">
        <v>1</v>
      </c>
      <c r="M16" s="49"/>
      <c r="N16" s="49"/>
    </row>
    <row r="17" spans="1:16" s="21" customFormat="1" ht="15.75">
      <c r="A17" s="63">
        <v>5</v>
      </c>
      <c r="B17" s="64" t="s">
        <v>6</v>
      </c>
      <c r="C17" s="65">
        <v>2</v>
      </c>
      <c r="D17" s="65">
        <v>32</v>
      </c>
      <c r="E17" s="65">
        <f t="shared" si="1"/>
        <v>31</v>
      </c>
      <c r="F17" s="65">
        <v>2</v>
      </c>
      <c r="G17" s="8">
        <f>'[8]01'!I17+'[8]02'!I17+'[8]03'!I17+'[8]04'!I17+'[8]05'!I17+'[8]06'!I17+'[8]07'!I17+'[8]08'!I17+'[8]09'!I17+'[8]10'!I17+'[8]11'!I17+'[8]12'!I17+'[8]13'!I17+'[8]14'!I17+'[8]15'!I17+'[8]16'!I17+'[8]17'!I17+'[8]18'!I17+'[8]19'!I17+'[8]20'!I17+'[8]21'!I17+'[8]22'!I17+'[8]23'!I17+'[8]24'!I17+'[8]25'!I17+'[8]26'!I17+'[8]27'!I17+'[8]28'!I17+'[8]29'!I17+'[8]30'!I17+'[8]31'!I17</f>
        <v>496</v>
      </c>
      <c r="H17" s="8">
        <f>'[8]01'!E17+'[8]02'!E17+'[8]03'!E17+'[8]04'!E17+'[8]05'!E17+'[8]06'!E17+'[8]07'!E17+'[8]08'!E17+'[8]09'!E17+'[8]10'!E17+'[8]11'!E17+'[8]12'!E17+'[8]13'!E17+'[8]14'!E17+'[8]15'!E17+'[8]16'!E17+'[8]17'!E17+'[8]18'!E17+'[8]19'!E17+'[8]20'!E17+'[8]21'!E17+'[8]22'!E17+'[8]23'!E17+'[8]24'!E17+'[8]25'!E17+'[8]26'!E17+'[8]27'!E17+'[8]28'!E17+'[8]29'!E17+'[8]30'!E17+'[8]31'!E17</f>
        <v>31</v>
      </c>
      <c r="I17" s="8">
        <f>'[8]01'!H17+'[8]02'!H17+'[8]03'!H17+'[8]04'!H17+'[8]05'!H17+'[8]06'!H17+'[8]07'!H17+'[8]08'!H17+'[8]09'!H17+'[8]10'!H17+'[8]11'!H17+'[8]12'!H17+'[8]13'!H17+'[8]14'!H17+'[8]15'!H17+'[8]16'!H17+'[8]17'!H17+'[8]18'!H17+'[8]19'!H17+'[8]20'!H17+'[8]21'!H17+'[8]22'!H17+'[8]23'!H17+'[8]24'!H17+'[8]25'!H17+'[8]26'!H17+'[8]27'!H17+'[8]28'!H17+'[8]29'!H17+'[8]30'!H17+'[8]31'!H17</f>
        <v>465</v>
      </c>
      <c r="J17" s="9">
        <f t="shared" si="2"/>
        <v>100</v>
      </c>
      <c r="K17" s="66">
        <v>1</v>
      </c>
      <c r="M17" s="49"/>
      <c r="N17" s="49"/>
    </row>
    <row r="18" spans="1:16" s="21" customFormat="1" ht="15.75">
      <c r="A18" s="63">
        <v>6</v>
      </c>
      <c r="B18" s="64" t="s">
        <v>7</v>
      </c>
      <c r="C18" s="65">
        <v>1</v>
      </c>
      <c r="D18" s="65">
        <v>16</v>
      </c>
      <c r="E18" s="65">
        <f t="shared" si="1"/>
        <v>31</v>
      </c>
      <c r="F18" s="65">
        <v>1</v>
      </c>
      <c r="G18" s="8">
        <f>'[8]01'!I18+'[8]02'!I18+'[8]03'!I18+'[8]04'!I18+'[8]05'!I18+'[8]06'!I18+'[8]07'!I18+'[8]08'!I18+'[8]09'!I18+'[8]10'!I18+'[8]11'!I18+'[8]12'!I18+'[8]13'!I18+'[8]14'!I18+'[8]15'!I18+'[8]16'!I18+'[8]17'!I18+'[8]18'!I18+'[8]19'!I18+'[8]20'!I18+'[8]21'!I18+'[8]22'!I18+'[8]23'!I18+'[8]24'!I18+'[8]25'!I18+'[8]26'!I18+'[8]27'!I18+'[8]28'!I18+'[8]29'!I18+'[8]30'!I18+'[8]31'!I18</f>
        <v>432</v>
      </c>
      <c r="H18" s="8">
        <f>'[8]01'!E18+'[8]02'!E18+'[8]03'!E18+'[8]04'!E18+'[8]05'!E18+'[8]06'!E18+'[8]07'!E18+'[8]08'!E18+'[8]09'!E18+'[8]10'!E18+'[8]11'!E18+'[8]12'!E18+'[8]13'!E18+'[8]14'!E18+'[8]15'!E18+'[8]16'!E18+'[8]17'!E18+'[8]18'!E18+'[8]19'!E18+'[8]20'!E18+'[8]21'!E18+'[8]22'!E18+'[8]23'!E18+'[8]24'!E18+'[8]25'!E18+'[8]26'!E18+'[8]27'!E18+'[8]28'!E18+'[8]29'!E18+'[8]30'!E18+'[8]31'!E18</f>
        <v>27</v>
      </c>
      <c r="I18" s="8">
        <f>'[8]01'!H18+'[8]02'!H18+'[8]03'!H18+'[8]04'!H18+'[8]05'!H18+'[8]06'!H18+'[8]07'!H18+'[8]08'!H18+'[8]09'!H18+'[8]10'!H18+'[8]11'!H18+'[8]12'!H18+'[8]13'!H18+'[8]14'!H18+'[8]15'!H18+'[8]16'!H18+'[8]17'!H18+'[8]18'!H18+'[8]19'!H18+'[8]20'!H18+'[8]21'!H18+'[8]22'!H18+'[8]23'!H18+'[8]24'!H18+'[8]25'!H18+'[8]26'!H18+'[8]27'!H18+'[8]28'!H18+'[8]29'!H18+'[8]30'!H18+'[8]31'!H18</f>
        <v>405</v>
      </c>
      <c r="J18" s="9">
        <f t="shared" si="2"/>
        <v>87.096774193548384</v>
      </c>
      <c r="K18" s="66">
        <v>1</v>
      </c>
      <c r="M18" s="49"/>
      <c r="N18" s="49"/>
    </row>
    <row r="19" spans="1:16" s="21" customFormat="1" ht="15.75">
      <c r="A19" s="63">
        <v>7</v>
      </c>
      <c r="B19" s="64" t="s">
        <v>8</v>
      </c>
      <c r="C19" s="65">
        <v>2</v>
      </c>
      <c r="D19" s="65">
        <v>32</v>
      </c>
      <c r="E19" s="65">
        <f t="shared" si="1"/>
        <v>31</v>
      </c>
      <c r="F19" s="65">
        <v>1</v>
      </c>
      <c r="G19" s="8">
        <f>'[8]01'!I19+'[8]02'!I19+'[8]03'!I19+'[8]04'!I19+'[8]05'!I19+'[8]06'!I19+'[8]07'!I19+'[8]08'!I19+'[8]09'!I19+'[8]10'!I19+'[8]11'!I19+'[8]12'!I19+'[8]13'!I19+'[8]14'!I19+'[8]15'!I19+'[8]16'!I19+'[8]17'!I19+'[8]18'!I19+'[8]19'!I19+'[8]20'!I19+'[8]21'!I19+'[8]22'!I19+'[8]23'!I19+'[8]24'!I19+'[8]25'!I19+'[8]26'!I19+'[8]27'!I19+'[8]28'!I19+'[8]29'!I19+'[8]30'!I19+'[8]31'!I19</f>
        <v>96</v>
      </c>
      <c r="H19" s="8">
        <f>'[8]01'!E19+'[8]02'!E19+'[8]03'!E19+'[8]04'!E19+'[8]05'!E19+'[8]06'!E19+'[8]07'!E19+'[8]08'!E19+'[8]09'!E19+'[8]10'!E19+'[8]11'!E19+'[8]12'!E19+'[8]13'!E19+'[8]14'!E19+'[8]15'!E19+'[8]16'!E19+'[8]17'!E19+'[8]18'!E19+'[8]19'!E19+'[8]20'!E19+'[8]21'!E19+'[8]22'!E19+'[8]23'!E19+'[8]24'!E19+'[8]25'!E19+'[8]26'!E19+'[8]27'!E19+'[8]28'!E19+'[8]29'!E19+'[8]30'!E19+'[8]31'!E19</f>
        <v>6</v>
      </c>
      <c r="I19" s="8">
        <f>'[8]01'!H19+'[8]02'!H19+'[8]03'!H19+'[8]04'!H19+'[8]05'!H19+'[8]06'!H19+'[8]07'!H19+'[8]08'!H19+'[8]09'!H19+'[8]10'!H19+'[8]11'!H19+'[8]12'!H19+'[8]13'!H19+'[8]14'!H19+'[8]15'!H19+'[8]16'!H19+'[8]17'!H19+'[8]18'!H19+'[8]19'!H19+'[8]20'!H19+'[8]21'!H19+'[8]22'!H19+'[8]23'!H19+'[8]24'!H19+'[8]25'!H19+'[8]26'!H19+'[8]27'!H19+'[8]28'!H19+'[8]29'!H19+'[8]30'!H19+'[8]31'!H19</f>
        <v>90</v>
      </c>
      <c r="J19" s="9">
        <f t="shared" si="2"/>
        <v>19.35483870967742</v>
      </c>
      <c r="K19" s="66">
        <v>1</v>
      </c>
      <c r="M19" s="49"/>
      <c r="N19" s="49"/>
    </row>
    <row r="20" spans="1:16" s="21" customFormat="1" ht="15.75">
      <c r="A20" s="61" t="s">
        <v>9</v>
      </c>
      <c r="B20" s="67" t="s">
        <v>10</v>
      </c>
      <c r="C20" s="27">
        <f t="shared" ref="C20:I20" si="3">C21</f>
        <v>41</v>
      </c>
      <c r="D20" s="27">
        <f t="shared" si="3"/>
        <v>832</v>
      </c>
      <c r="E20" s="27">
        <f t="shared" si="3"/>
        <v>2604</v>
      </c>
      <c r="F20" s="27">
        <f t="shared" si="3"/>
        <v>35</v>
      </c>
      <c r="G20" s="3">
        <f t="shared" si="3"/>
        <v>47042</v>
      </c>
      <c r="H20" s="3">
        <f t="shared" si="3"/>
        <v>2870</v>
      </c>
      <c r="I20" s="3">
        <f t="shared" si="3"/>
        <v>44134</v>
      </c>
      <c r="J20" s="12"/>
      <c r="K20" s="62"/>
      <c r="M20" s="49"/>
      <c r="N20" s="49"/>
    </row>
    <row r="21" spans="1:16" s="21" customFormat="1" ht="15.75">
      <c r="A21" s="63">
        <v>1</v>
      </c>
      <c r="B21" s="64" t="s">
        <v>11</v>
      </c>
      <c r="C21" s="65">
        <v>41</v>
      </c>
      <c r="D21" s="65">
        <v>832</v>
      </c>
      <c r="E21" s="65">
        <f>K21*31</f>
        <v>2604</v>
      </c>
      <c r="F21" s="65">
        <v>35</v>
      </c>
      <c r="G21" s="8">
        <f>'[8]01'!I21+'[8]02'!I21+'[8]03'!I21+'[8]04'!I21+'[8]05'!I21+'[8]06'!I21+'[8]07'!I21+'[8]08'!I21+'[8]09'!I21+'[8]10'!I21+'[8]11'!I21+'[8]12'!I21+'[8]13'!I21+'[8]14'!I21+'[8]15'!I21+'[8]16'!I21+'[8]17'!I21+'[8]18'!I21+'[8]19'!I21+'[8]20'!I21+'[8]21'!I21+'[8]22'!I21+'[8]23'!I21+'[8]24'!I21+'[8]25'!I21+'[8]26'!I21+'[8]27'!I21+'[8]28'!I21+'[8]29'!I21+'[8]30'!I21+'[8]31'!I21</f>
        <v>47042</v>
      </c>
      <c r="H21" s="8">
        <f>'[8]01'!E21+'[8]02'!E21+'[8]03'!E21+'[8]04'!E21+'[8]05'!E21+'[8]06'!E21+'[8]07'!E21+'[8]08'!E21+'[8]09'!E21+'[8]10'!E21+'[8]11'!E21+'[8]12'!E21+'[8]13'!E21+'[8]14'!E21+'[8]15'!E21+'[8]16'!E21+'[8]17'!E21+'[8]18'!E21+'[8]19'!E21+'[8]20'!E21+'[8]21'!E21+'[8]22'!E21+'[8]23'!E21+'[8]24'!E21+'[8]25'!E21+'[8]26'!E21+'[8]27'!E21+'[8]28'!E21+'[8]29'!E21+'[8]30'!E21+'[8]31'!E21</f>
        <v>2870</v>
      </c>
      <c r="I21" s="8">
        <f>'[8]01'!H21+'[8]02'!H21+'[8]03'!H21+'[8]04'!H21+'[8]05'!H21+'[8]06'!H21+'[8]07'!H21+'[8]08'!H21+'[8]09'!H21+'[8]10'!H21+'[8]11'!H21+'[8]12'!H21+'[8]13'!H21+'[8]14'!H21+'[8]15'!H21+'[8]16'!H21+'[8]17'!H21+'[8]18'!H21+'[8]19'!H21+'[8]20'!H21+'[8]21'!H21+'[8]22'!H21+'[8]23'!H21+'[8]24'!H21+'[8]25'!H21+'[8]26'!H21+'[8]27'!H21+'[8]28'!H21+'[8]29'!H21+'[8]30'!H21+'[8]31'!H21</f>
        <v>44134</v>
      </c>
      <c r="J21" s="9">
        <f t="shared" si="2"/>
        <v>110.21505376344086</v>
      </c>
      <c r="K21" s="66">
        <v>84</v>
      </c>
      <c r="M21" s="49"/>
      <c r="N21" s="49"/>
      <c r="P21" s="21" t="s">
        <v>90</v>
      </c>
    </row>
    <row r="22" spans="1:16" s="21" customFormat="1" ht="15.75">
      <c r="A22" s="61" t="s">
        <v>12</v>
      </c>
      <c r="B22" s="67" t="s">
        <v>13</v>
      </c>
      <c r="C22" s="27">
        <f t="shared" ref="C22:I22" si="4">C23</f>
        <v>2</v>
      </c>
      <c r="D22" s="27">
        <f t="shared" si="4"/>
        <v>63</v>
      </c>
      <c r="E22" s="27">
        <f t="shared" si="4"/>
        <v>31</v>
      </c>
      <c r="F22" s="27">
        <f t="shared" si="4"/>
        <v>2</v>
      </c>
      <c r="G22" s="3">
        <f t="shared" si="4"/>
        <v>748</v>
      </c>
      <c r="H22" s="3">
        <f t="shared" si="4"/>
        <v>22</v>
      </c>
      <c r="I22" s="3">
        <f t="shared" si="4"/>
        <v>704</v>
      </c>
      <c r="J22" s="12"/>
      <c r="K22" s="62"/>
      <c r="M22" s="49"/>
      <c r="N22" s="49"/>
    </row>
    <row r="23" spans="1:16" s="21" customFormat="1" ht="15.75">
      <c r="A23" s="63">
        <v>1</v>
      </c>
      <c r="B23" s="64" t="s">
        <v>4</v>
      </c>
      <c r="C23" s="65">
        <v>2</v>
      </c>
      <c r="D23" s="65">
        <v>63</v>
      </c>
      <c r="E23" s="65">
        <f>K23*31</f>
        <v>31</v>
      </c>
      <c r="F23" s="65">
        <v>2</v>
      </c>
      <c r="G23" s="8">
        <f>'[8]01'!I23+'[8]02'!I23+'[8]03'!I23+'[8]04'!I23+'[8]05'!I23+'[8]06'!I23+'[8]07'!I23+'[8]08'!I23+'[8]09'!I23+'[8]10'!I23+'[8]11'!I23+'[8]12'!I23+'[8]13'!I23+'[8]14'!I23+'[8]15'!I23+'[8]16'!I23+'[8]17'!I23+'[8]18'!I23+'[8]19'!I23+'[8]20'!I23+'[8]21'!I23+'[8]22'!I23+'[8]23'!I23+'[8]24'!I23+'[8]25'!I23+'[8]26'!I23+'[8]27'!I23+'[8]28'!I23+'[8]29'!I23+'[8]30'!I23+'[8]31'!I23</f>
        <v>748</v>
      </c>
      <c r="H23" s="8">
        <f>'[8]01'!E23+'[8]02'!E23+'[8]03'!E23+'[8]04'!E23+'[8]05'!E23+'[8]06'!E23+'[8]07'!E23+'[8]08'!E23+'[8]09'!E23+'[8]10'!E23+'[8]11'!E23+'[8]12'!E23+'[8]13'!E23+'[8]14'!E23+'[8]15'!E23+'[8]16'!E23+'[8]17'!E23+'[8]18'!E23+'[8]19'!E23+'[8]20'!E23+'[8]21'!E23+'[8]22'!E23+'[8]23'!E23+'[8]24'!E23+'[8]25'!E23+'[8]26'!E23+'[8]27'!E23+'[8]28'!E23+'[8]29'!E23+'[8]30'!E23+'[8]31'!E23</f>
        <v>22</v>
      </c>
      <c r="I23" s="8">
        <f>'[8]01'!H23+'[8]02'!H23+'[8]03'!H23+'[8]04'!H23+'[8]05'!H23+'[8]06'!H23+'[8]07'!H23+'[8]08'!H23+'[8]09'!H23+'[8]10'!H23+'[8]11'!H23+'[8]12'!H23+'[8]13'!H23+'[8]14'!H23+'[8]15'!H23+'[8]16'!H23+'[8]17'!H23+'[8]18'!H23+'[8]19'!H23+'[8]20'!H23+'[8]21'!H23+'[8]22'!H23+'[8]23'!H23+'[8]24'!H23+'[8]25'!H23+'[8]26'!H23+'[8]27'!H23+'[8]28'!H23+'[8]29'!H23+'[8]30'!H23+'[8]31'!H23</f>
        <v>704</v>
      </c>
      <c r="J23" s="9">
        <f t="shared" si="2"/>
        <v>70.967741935483872</v>
      </c>
      <c r="K23" s="66">
        <v>1</v>
      </c>
      <c r="M23" s="49"/>
      <c r="N23" s="49"/>
      <c r="O23" s="49"/>
    </row>
    <row r="24" spans="1:16" s="21" customFormat="1" ht="15.75">
      <c r="A24" s="61" t="s">
        <v>14</v>
      </c>
      <c r="B24" s="67" t="s">
        <v>15</v>
      </c>
      <c r="C24" s="27">
        <f t="shared" ref="C24:I24" si="5">C25</f>
        <v>2</v>
      </c>
      <c r="D24" s="27">
        <f t="shared" si="5"/>
        <v>56</v>
      </c>
      <c r="E24" s="27">
        <f t="shared" si="5"/>
        <v>31</v>
      </c>
      <c r="F24" s="27">
        <f t="shared" si="5"/>
        <v>2</v>
      </c>
      <c r="G24" s="3">
        <f t="shared" si="5"/>
        <v>865</v>
      </c>
      <c r="H24" s="3">
        <f t="shared" si="5"/>
        <v>31</v>
      </c>
      <c r="I24" s="3">
        <f t="shared" si="5"/>
        <v>834</v>
      </c>
      <c r="J24" s="12"/>
      <c r="K24" s="62"/>
      <c r="M24" s="49"/>
      <c r="N24" s="49"/>
    </row>
    <row r="25" spans="1:16" s="21" customFormat="1" ht="15.75">
      <c r="A25" s="63">
        <v>1</v>
      </c>
      <c r="B25" s="64" t="s">
        <v>16</v>
      </c>
      <c r="C25" s="65">
        <v>2</v>
      </c>
      <c r="D25" s="65">
        <v>56</v>
      </c>
      <c r="E25" s="65">
        <f>K25*31</f>
        <v>31</v>
      </c>
      <c r="F25" s="65">
        <v>2</v>
      </c>
      <c r="G25" s="8">
        <f>'[8]01'!I25+'[8]02'!I25+'[8]03'!I25+'[8]04'!I25+'[8]05'!I25+'[8]06'!I25+'[8]07'!I25+'[8]08'!I25+'[8]09'!I25+'[8]10'!I25+'[8]11'!I25+'[8]12'!I25+'[8]13'!I25+'[8]14'!I25+'[8]15'!I25+'[8]16'!I25+'[8]17'!I25+'[8]18'!I25+'[8]19'!I25+'[8]20'!I25+'[8]21'!I25+'[8]22'!I25+'[8]23'!I25+'[8]24'!I25+'[8]25'!I25+'[8]26'!I25+'[8]27'!I25+'[8]28'!I25+'[8]29'!I25+'[8]30'!I25+'[8]31'!I25</f>
        <v>865</v>
      </c>
      <c r="H25" s="8">
        <f>'[8]01'!E25+'[8]02'!E25+'[8]03'!E25+'[8]04'!E25+'[8]05'!E25+'[8]06'!E25+'[8]07'!E25+'[8]08'!E25+'[8]09'!E25+'[8]10'!E25+'[8]11'!E25+'[8]12'!E25+'[8]13'!E25+'[8]14'!E25+'[8]15'!E25+'[8]16'!E25+'[8]17'!E25+'[8]18'!E25+'[8]19'!E25+'[8]20'!E25+'[8]21'!E25+'[8]22'!E25+'[8]23'!E25+'[8]24'!E25+'[8]25'!E25+'[8]26'!E25+'[8]27'!E25+'[8]28'!E25+'[8]29'!E25+'[8]30'!E25+'[8]31'!E25</f>
        <v>31</v>
      </c>
      <c r="I25" s="8">
        <f>'[8]01'!H25+'[8]02'!H25+'[8]03'!H25+'[8]04'!H25+'[8]05'!H25+'[8]06'!H25+'[8]07'!H25+'[8]08'!H25+'[8]09'!H25+'[8]10'!H25+'[8]11'!H25+'[8]12'!H25+'[8]13'!H25+'[8]14'!H25+'[8]15'!H25+'[8]16'!H25+'[8]17'!H25+'[8]18'!H25+'[8]19'!H25+'[8]20'!H25+'[8]21'!H25+'[8]22'!H25+'[8]23'!H25+'[8]24'!H25+'[8]25'!H25+'[8]26'!H25+'[8]27'!H25+'[8]28'!H25+'[8]29'!H25+'[8]30'!H25+'[8]31'!H25</f>
        <v>834</v>
      </c>
      <c r="J25" s="9">
        <f t="shared" si="2"/>
        <v>100</v>
      </c>
      <c r="K25" s="66">
        <v>1</v>
      </c>
      <c r="M25" s="49"/>
      <c r="N25" s="49"/>
    </row>
    <row r="26" spans="1:16" s="21" customFormat="1" ht="15.75">
      <c r="A26" s="61" t="s">
        <v>17</v>
      </c>
      <c r="B26" s="67" t="s">
        <v>18</v>
      </c>
      <c r="C26" s="27">
        <f t="shared" ref="C26:I26" si="6">C27</f>
        <v>2</v>
      </c>
      <c r="D26" s="27">
        <f t="shared" si="6"/>
        <v>50</v>
      </c>
      <c r="E26" s="27">
        <f t="shared" si="6"/>
        <v>31</v>
      </c>
      <c r="F26" s="27">
        <f t="shared" si="6"/>
        <v>1</v>
      </c>
      <c r="G26" s="3">
        <f t="shared" si="6"/>
        <v>775</v>
      </c>
      <c r="H26" s="3">
        <f t="shared" si="6"/>
        <v>31</v>
      </c>
      <c r="I26" s="3">
        <f t="shared" si="6"/>
        <v>744</v>
      </c>
      <c r="J26" s="12"/>
      <c r="K26" s="13"/>
      <c r="M26" s="49"/>
      <c r="N26" s="49"/>
    </row>
    <row r="27" spans="1:16" s="21" customFormat="1" ht="15.75">
      <c r="A27" s="63">
        <v>1</v>
      </c>
      <c r="B27" s="64" t="s">
        <v>16</v>
      </c>
      <c r="C27" s="65">
        <v>2</v>
      </c>
      <c r="D27" s="65">
        <v>50</v>
      </c>
      <c r="E27" s="65">
        <f>K27*31</f>
        <v>31</v>
      </c>
      <c r="F27" s="65">
        <v>1</v>
      </c>
      <c r="G27" s="8">
        <f>'[8]01'!I27+'[8]02'!I27+'[8]03'!I27+'[8]04'!I27+'[8]05'!I27+'[8]06'!I27+'[8]07'!I27+'[8]08'!I27+'[8]09'!I27+'[8]10'!I27+'[8]11'!I27+'[8]12'!I27+'[8]13'!I27+'[8]14'!I27+'[8]15'!I27+'[8]16'!I27+'[8]17'!I27+'[8]18'!I27+'[8]19'!I27+'[8]20'!I27+'[8]21'!I27+'[8]22'!I27+'[8]23'!I27+'[8]24'!I27+'[8]25'!I27+'[8]26'!I27+'[8]27'!I27+'[8]28'!I27+'[8]29'!I27+'[8]30'!I27+'[8]31'!I27</f>
        <v>775</v>
      </c>
      <c r="H27" s="8">
        <f>'[8]01'!E27+'[8]02'!E27+'[8]03'!E27+'[8]04'!E27+'[8]05'!E27+'[8]06'!E27+'[8]07'!E27+'[8]08'!E27+'[8]09'!E27+'[8]10'!E27+'[8]11'!E27+'[8]12'!E27+'[8]13'!E27+'[8]14'!E27+'[8]15'!E27+'[8]16'!E27+'[8]17'!E27+'[8]18'!E27+'[8]19'!E27+'[8]20'!E27+'[8]21'!E27+'[8]22'!E27+'[8]23'!E27+'[8]24'!E27+'[8]25'!E27+'[8]26'!E27+'[8]27'!E27+'[8]28'!E27+'[8]29'!E27+'[8]30'!E27+'[8]31'!E27</f>
        <v>31</v>
      </c>
      <c r="I27" s="8">
        <f>'[8]01'!H27+'[8]02'!H27+'[8]03'!H27+'[8]04'!H27+'[8]05'!H27+'[8]06'!H27+'[8]07'!H27+'[8]08'!H27+'[8]09'!H27+'[8]10'!H27+'[8]11'!H27+'[8]12'!H27+'[8]13'!H27+'[8]14'!H27+'[8]15'!H27+'[8]16'!H27+'[8]17'!H27+'[8]18'!H27+'[8]19'!H27+'[8]20'!H27+'[8]21'!H27+'[8]22'!H27+'[8]23'!H27+'[8]24'!H27+'[8]25'!H27+'[8]26'!H27+'[8]27'!H27+'[8]28'!H27+'[8]29'!H27+'[8]30'!H27+'[8]31'!H27</f>
        <v>744</v>
      </c>
      <c r="J27" s="9">
        <f t="shared" si="2"/>
        <v>100</v>
      </c>
      <c r="K27" s="66">
        <v>1</v>
      </c>
      <c r="M27" s="49"/>
      <c r="N27" s="49"/>
    </row>
    <row r="28" spans="1:16" s="21" customFormat="1" ht="15.75">
      <c r="A28" s="61" t="s">
        <v>19</v>
      </c>
      <c r="B28" s="67" t="s">
        <v>20</v>
      </c>
      <c r="C28" s="27">
        <f>C29+C30</f>
        <v>24</v>
      </c>
      <c r="D28" s="27">
        <f>D29+D30</f>
        <v>589</v>
      </c>
      <c r="E28" s="27">
        <f>E29+E30</f>
        <v>279</v>
      </c>
      <c r="F28" s="27">
        <f>F29+F30</f>
        <v>14</v>
      </c>
      <c r="G28" s="3">
        <f>G29+G30+G31</f>
        <v>17913</v>
      </c>
      <c r="H28" s="3">
        <f>H29+H30+H31</f>
        <v>992</v>
      </c>
      <c r="I28" s="3">
        <f>I29+I30+I31</f>
        <v>16921</v>
      </c>
      <c r="J28" s="12"/>
      <c r="K28" s="62"/>
      <c r="M28" s="49"/>
      <c r="N28" s="49"/>
    </row>
    <row r="29" spans="1:16" s="21" customFormat="1" ht="15.75">
      <c r="A29" s="63">
        <v>1</v>
      </c>
      <c r="B29" s="64" t="s">
        <v>2</v>
      </c>
      <c r="C29" s="65">
        <v>11</v>
      </c>
      <c r="D29" s="65">
        <v>276</v>
      </c>
      <c r="E29" s="65">
        <f>K29*31</f>
        <v>93</v>
      </c>
      <c r="F29" s="65">
        <v>4</v>
      </c>
      <c r="G29" s="8">
        <f>'[8]01'!I29+'[8]02'!I29+'[8]03'!I29+'[8]04'!I29+'[8]05'!I29+'[8]06'!I29+'[8]07'!I29+'[8]08'!I29+'[8]09'!I29+'[8]10'!I29+'[8]11'!I29+'[8]12'!I29+'[8]13'!I29+'[8]14'!I29+'[8]15'!I29+'[8]16'!I29+'[8]17'!I29+'[8]18'!I29+'[8]19'!I29+'[8]20'!I29+'[8]21'!I29+'[8]22'!I29+'[8]23'!I29+'[8]24'!I29+'[8]25'!I29+'[8]26'!I29+'[8]27'!I29+'[8]28'!I29+'[8]29'!I29+'[8]30'!I29+'[8]31'!I29</f>
        <v>2260</v>
      </c>
      <c r="H29" s="8">
        <f>'[8]01'!E29+'[8]02'!E29+'[8]03'!E29+'[8]04'!E29+'[8]05'!E29+'[8]06'!E29+'[8]07'!E29+'[8]08'!E29+'[8]09'!E29+'[8]10'!E29+'[8]11'!E29+'[8]12'!E29+'[8]13'!E29+'[8]14'!E29+'[8]15'!E29+'[8]16'!E29+'[8]17'!E29+'[8]18'!E29+'[8]19'!E29+'[8]20'!E29+'[8]21'!E29+'[8]22'!E29+'[8]23'!E29+'[8]24'!E29+'[8]25'!E29+'[8]26'!E29+'[8]27'!E29+'[8]28'!E29+'[8]29'!E29+'[8]30'!E29+'[8]31'!E29</f>
        <v>88</v>
      </c>
      <c r="I29" s="8">
        <f>'[8]01'!H29+'[8]02'!H29+'[8]03'!H29+'[8]04'!H29+'[8]05'!H29+'[8]06'!H29+'[8]07'!H29+'[8]08'!H29+'[8]09'!H29+'[8]10'!H29+'[8]11'!H29+'[8]12'!H29+'[8]13'!H29+'[8]14'!H29+'[8]15'!H29+'[8]16'!H29+'[8]17'!H29+'[8]18'!H29+'[8]19'!H29+'[8]20'!H29+'[8]21'!H29+'[8]22'!H29+'[8]23'!H29+'[8]24'!H29+'[8]25'!H29+'[8]26'!H29+'[8]27'!H29+'[8]28'!H29+'[8]29'!H29+'[8]30'!H29+'[8]31'!H29</f>
        <v>2172</v>
      </c>
      <c r="J29" s="9">
        <f t="shared" si="2"/>
        <v>94.623655913978496</v>
      </c>
      <c r="K29" s="66">
        <v>3</v>
      </c>
      <c r="M29" s="49"/>
      <c r="N29" s="49"/>
    </row>
    <row r="30" spans="1:16" s="21" customFormat="1" ht="15.75">
      <c r="A30" s="63">
        <v>2</v>
      </c>
      <c r="B30" s="64" t="s">
        <v>21</v>
      </c>
      <c r="C30" s="65">
        <v>13</v>
      </c>
      <c r="D30" s="65">
        <v>313</v>
      </c>
      <c r="E30" s="65">
        <f>K30*31</f>
        <v>186</v>
      </c>
      <c r="F30" s="65">
        <v>10</v>
      </c>
      <c r="G30" s="8">
        <f>'[8]01'!I30+'[8]02'!I30+'[8]03'!I30+'[8]04'!I30+'[8]05'!I30+'[8]06'!I30+'[8]07'!I30+'[8]08'!I30+'[8]09'!I30+'[8]10'!I30+'[8]11'!I30+'[8]12'!I30+'[8]13'!I30+'[8]14'!I30+'[8]15'!I30+'[8]16'!I30+'[8]17'!I30+'[8]18'!I30+'[8]19'!I30+'[8]20'!I30+'[8]21'!I30+'[8]22'!I30+'[8]23'!I30+'[8]24'!I30+'[8]25'!I30+'[8]26'!I30+'[8]27'!I30+'[8]28'!I30+'[8]29'!I30+'[8]30'!I30+'[8]31'!I30</f>
        <v>3221</v>
      </c>
      <c r="H30" s="8">
        <f>'[8]01'!E30+'[8]02'!E30+'[8]03'!E30+'[8]04'!E30+'[8]05'!E30+'[8]06'!E30+'[8]07'!E30+'[8]08'!E30+'[8]09'!E30+'[8]10'!E30+'[8]11'!E30+'[8]12'!E30+'[8]13'!E30+'[8]14'!E30+'[8]15'!E30+'[8]16'!E30+'[8]17'!E30+'[8]18'!E30+'[8]19'!E30+'[8]20'!E30+'[8]21'!E30+'[8]22'!E30+'[8]23'!E30+'[8]24'!E30+'[8]25'!E30+'[8]26'!E30+'[8]27'!E30+'[8]28'!E30+'[8]29'!E30+'[8]30'!E30+'[8]31'!E30</f>
        <v>127</v>
      </c>
      <c r="I30" s="8">
        <f>'[8]01'!H30+'[8]02'!H30+'[8]03'!H30+'[8]04'!H30+'[8]05'!H30+'[8]06'!H30+'[8]07'!H30+'[8]08'!H30+'[8]09'!H30+'[8]10'!H30+'[8]11'!H30+'[8]12'!H30+'[8]13'!H30+'[8]14'!H30+'[8]15'!H30+'[8]16'!H30+'[8]17'!H30+'[8]18'!H30+'[8]19'!H30+'[8]20'!H30+'[8]21'!H30+'[8]22'!H30+'[8]23'!H30+'[8]24'!H30+'[8]25'!H30+'[8]26'!H30+'[8]27'!H30+'[8]28'!H30+'[8]29'!H30+'[8]30'!H30+'[8]31'!H30</f>
        <v>3094</v>
      </c>
      <c r="J30" s="9">
        <f t="shared" si="2"/>
        <v>68.27956989247312</v>
      </c>
      <c r="K30" s="66">
        <v>6</v>
      </c>
      <c r="M30" s="49"/>
      <c r="N30" s="49"/>
    </row>
    <row r="31" spans="1:16" s="21" customFormat="1" ht="15.75">
      <c r="A31" s="63">
        <v>3</v>
      </c>
      <c r="B31" s="64" t="s">
        <v>11</v>
      </c>
      <c r="C31" s="65">
        <v>12</v>
      </c>
      <c r="D31" s="65">
        <v>192</v>
      </c>
      <c r="E31" s="65">
        <f>K31*31</f>
        <v>744</v>
      </c>
      <c r="F31" s="65">
        <v>10</v>
      </c>
      <c r="G31" s="8">
        <f>'[8]01'!I31+'[8]02'!I31+'[8]03'!I31+'[8]04'!I31+'[8]05'!I31+'[8]06'!I31+'[8]07'!I31+'[8]08'!I31+'[8]09'!I31+'[8]10'!I31+'[8]11'!I31+'[8]12'!I31+'[8]13'!I31+'[8]14'!I31+'[8]15'!I31+'[8]16'!I31+'[8]17'!I31+'[8]18'!I31+'[8]19'!I31+'[8]20'!I31+'[8]21'!I31+'[8]22'!I31+'[8]23'!I31+'[8]24'!I31+'[8]25'!I31+'[8]26'!I31+'[8]27'!I31+'[8]28'!I31+'[8]29'!I31+'[8]30'!I31+'[8]31'!I31</f>
        <v>12432</v>
      </c>
      <c r="H31" s="8">
        <f>'[8]01'!E31+'[8]02'!E31+'[8]03'!E31+'[8]04'!E31+'[8]05'!E31+'[8]06'!E31+'[8]07'!E31+'[8]08'!E31+'[8]09'!E31+'[8]10'!E31+'[8]11'!E31+'[8]12'!E31+'[8]13'!E31+'[8]14'!E31+'[8]15'!E31+'[8]16'!E31+'[8]17'!E31+'[8]18'!E31+'[8]19'!E31+'[8]20'!E31+'[8]21'!E31+'[8]22'!E31+'[8]23'!E31+'[8]24'!E31+'[8]25'!E31+'[8]26'!E31+'[8]27'!E31+'[8]28'!E31+'[8]29'!E31+'[8]30'!E31+'[8]31'!E31</f>
        <v>777</v>
      </c>
      <c r="I31" s="8">
        <f>'[8]01'!H31+'[8]02'!H31+'[8]03'!H31+'[8]04'!H31+'[8]05'!H31+'[8]06'!H31+'[8]07'!H31+'[8]08'!H31+'[8]09'!H31+'[8]10'!H31+'[8]11'!H31+'[8]12'!H31+'[8]13'!H31+'[8]14'!H31+'[8]15'!H31+'[8]16'!H31+'[8]17'!H31+'[8]18'!H31+'[8]19'!H31+'[8]20'!H31+'[8]21'!H31+'[8]22'!H31+'[8]23'!H31+'[8]24'!H31+'[8]25'!H31+'[8]26'!H31+'[8]27'!H31+'[8]28'!H31+'[8]29'!H31+'[8]30'!H31+'[8]31'!H31</f>
        <v>11655</v>
      </c>
      <c r="J31" s="9">
        <f t="shared" si="2"/>
        <v>104.43548387096773</v>
      </c>
      <c r="K31" s="66">
        <v>24</v>
      </c>
      <c r="M31" s="49"/>
      <c r="N31" s="49"/>
    </row>
    <row r="32" spans="1:16" s="21" customFormat="1" ht="15.75">
      <c r="A32" s="61" t="s">
        <v>22</v>
      </c>
      <c r="B32" s="67" t="s">
        <v>23</v>
      </c>
      <c r="C32" s="27">
        <f t="shared" ref="C32:I32" si="7">C33+C34+C35</f>
        <v>30</v>
      </c>
      <c r="D32" s="27">
        <f t="shared" si="7"/>
        <v>825</v>
      </c>
      <c r="E32" s="27">
        <f t="shared" si="7"/>
        <v>465</v>
      </c>
      <c r="F32" s="27">
        <f t="shared" si="7"/>
        <v>22</v>
      </c>
      <c r="G32" s="3">
        <f t="shared" si="7"/>
        <v>12983</v>
      </c>
      <c r="H32" s="3">
        <f t="shared" si="7"/>
        <v>474</v>
      </c>
      <c r="I32" s="3">
        <f t="shared" si="7"/>
        <v>12477</v>
      </c>
      <c r="J32" s="12"/>
      <c r="K32" s="62"/>
      <c r="M32" s="49"/>
      <c r="N32" s="49"/>
    </row>
    <row r="33" spans="1:20" s="21" customFormat="1" ht="15.75">
      <c r="A33" s="63">
        <v>1</v>
      </c>
      <c r="B33" s="64" t="s">
        <v>2</v>
      </c>
      <c r="C33" s="65">
        <v>14</v>
      </c>
      <c r="D33" s="65">
        <v>379</v>
      </c>
      <c r="E33" s="65">
        <f>K33*31</f>
        <v>186</v>
      </c>
      <c r="F33" s="65">
        <v>9</v>
      </c>
      <c r="G33" s="8">
        <f>'[8]01'!I34+'[8]02'!I34+'[8]03'!I34+'[8]04'!I34+'[8]05'!I34+'[8]06'!I34+'[8]07'!I34+'[8]08'!I34+'[8]09'!I34+'[8]10'!I34+'[8]11'!I34+'[8]12'!I34+'[8]13'!I34+'[8]14'!I34+'[8]15'!I34+'[8]16'!I34+'[8]17'!I34+'[8]18'!I34+'[8]19'!I34+'[8]20'!I34+'[8]21'!I34+'[8]22'!I34+'[8]23'!I34+'[8]24'!I34+'[8]25'!I34+'[8]26'!I34+'[8]27'!I34+'[8]28'!I34+'[8]29'!I34+'[8]30'!I34+'[8]31'!I34</f>
        <v>4821</v>
      </c>
      <c r="H33" s="8">
        <f>'[8]01'!E34+'[8]02'!E34+'[8]03'!E34+'[8]04'!E34+'[8]05'!E34+'[8]06'!E34+'[8]07'!E34+'[8]08'!E34+'[8]09'!E34+'[8]10'!E34+'[8]11'!E34+'[8]12'!E34+'[8]13'!E34+'[8]14'!E34+'[8]15'!E34+'[8]16'!E34+'[8]17'!E34+'[8]18'!E34+'[8]19'!E34+'[8]20'!E34+'[8]21'!E34+'[8]22'!E34+'[8]23'!E34+'[8]24'!E34+'[8]25'!E34+'[8]26'!E34+'[8]27'!E34+'[8]28'!E34+'[8]29'!E34+'[8]30'!E34+'[8]31'!E34</f>
        <v>185</v>
      </c>
      <c r="I33" s="8">
        <f>'[8]01'!H34+'[8]02'!H34+'[8]03'!H34+'[8]04'!H34+'[8]05'!H34+'[8]06'!H34+'[8]07'!H34+'[8]08'!H34+'[8]09'!H34+'[8]10'!H34+'[8]11'!H34+'[8]12'!H34+'[8]13'!H34+'[8]14'!H34+'[8]15'!H34+'[8]16'!H34+'[8]17'!H34+'[8]18'!H34+'[8]19'!H34+'[8]20'!H34+'[8]21'!H34+'[8]22'!H34+'[8]23'!H34+'[8]24'!H34+'[8]25'!H34+'[8]26'!H34+'[8]27'!H34+'[8]28'!H34+'[8]29'!H34+'[8]30'!H34+'[8]31'!H34</f>
        <v>4636</v>
      </c>
      <c r="J33" s="9">
        <f t="shared" si="2"/>
        <v>99.462365591397841</v>
      </c>
      <c r="K33" s="66">
        <v>6</v>
      </c>
      <c r="M33" s="49"/>
      <c r="N33" s="49"/>
      <c r="R33" s="21" t="s">
        <v>90</v>
      </c>
    </row>
    <row r="34" spans="1:20" s="21" customFormat="1" ht="15.75">
      <c r="A34" s="63">
        <v>2</v>
      </c>
      <c r="B34" s="64" t="s">
        <v>24</v>
      </c>
      <c r="C34" s="65">
        <v>14</v>
      </c>
      <c r="D34" s="65">
        <v>382</v>
      </c>
      <c r="E34" s="65">
        <f>K34*31</f>
        <v>217</v>
      </c>
      <c r="F34" s="65">
        <v>11</v>
      </c>
      <c r="G34" s="8">
        <f>'[8]01'!I35+'[8]02'!I35+'[8]03'!I35+'[8]04'!I35+'[8]05'!I35+'[8]06'!I35+'[8]07'!I35+'[8]08'!I35+'[8]09'!I35+'[8]10'!I35+'[8]11'!I35+'[8]12'!I35+'[8]13'!I35+'[8]14'!I35+'[8]15'!I35+'[8]16'!I35+'[8]17'!I35+'[8]18'!I35+'[8]19'!I35+'[8]20'!I35+'[8]21'!I35+'[8]22'!I35+'[8]23'!I35+'[8]24'!I35+'[8]25'!I35+'[8]26'!I35+'[8]27'!I35+'[8]28'!I35+'[8]29'!I35+'[8]30'!I35+'[8]31'!I35</f>
        <v>6207</v>
      </c>
      <c r="H34" s="8">
        <f>'[8]01'!E35+'[8]02'!E35+'[8]03'!E35+'[8]04'!E35+'[8]05'!E35+'[8]06'!E35+'[8]07'!E35+'[8]08'!E35+'[8]09'!E35+'[8]10'!E35+'[8]11'!E35+'[8]12'!E35+'[8]13'!E35+'[8]14'!E35+'[8]15'!E35+'[8]16'!E35+'[8]17'!E35+'[8]18'!E35+'[8]19'!E35+'[8]20'!E35+'[8]21'!E35+'[8]22'!E35+'[8]23'!E35+'[8]24'!E35+'[8]25'!E35+'[8]26'!E35+'[8]27'!E35+'[8]28'!E35+'[8]29'!E35+'[8]30'!E35+'[8]31'!E35</f>
        <v>228</v>
      </c>
      <c r="I34" s="8">
        <f>'[8]01'!H35+'[8]02'!H35+'[8]03'!H35+'[8]04'!H35+'[8]05'!H35+'[8]06'!H35+'[8]07'!H35+'[8]08'!H35+'[8]09'!H35+'[8]10'!H35+'[8]11'!H35+'[8]12'!H35+'[8]13'!H35+'[8]14'!H35+'[8]15'!H35+'[8]16'!H35+'[8]17'!H35+'[8]18'!H35+'[8]19'!H35+'[8]20'!H35+'[8]21'!H35+'[8]22'!H35+'[8]23'!H35+'[8]24'!H35+'[8]25'!H35+'[8]26'!H35+'[8]27'!H35+'[8]28'!H35+'[8]29'!H35+'[8]30'!H35+'[8]31'!H35</f>
        <v>5978</v>
      </c>
      <c r="J34" s="9">
        <f t="shared" si="2"/>
        <v>105.06912442396313</v>
      </c>
      <c r="K34" s="66">
        <v>7</v>
      </c>
      <c r="M34" s="49"/>
      <c r="N34" s="49"/>
      <c r="P34" s="49"/>
    </row>
    <row r="35" spans="1:20" s="21" customFormat="1" ht="15.75">
      <c r="A35" s="63">
        <v>3</v>
      </c>
      <c r="B35" s="64" t="s">
        <v>25</v>
      </c>
      <c r="C35" s="65">
        <v>2</v>
      </c>
      <c r="D35" s="65">
        <v>64</v>
      </c>
      <c r="E35" s="65">
        <f>K35*31</f>
        <v>62</v>
      </c>
      <c r="F35" s="65">
        <v>2</v>
      </c>
      <c r="G35" s="8">
        <f>'[8]01'!I36+'[8]02'!I36+'[8]03'!I36+'[8]04'!I36+'[8]05'!I36+'[8]06'!I36+'[8]07'!I36+'[8]08'!I36+'[8]09'!I36+'[8]10'!I36+'[8]11'!I36+'[8]12'!I36+'[8]13'!I36+'[8]14'!I36+'[8]15'!I36+'[8]16'!I36+'[8]17'!I36+'[8]18'!I36+'[8]19'!I36+'[8]20'!I36+'[8]21'!I36+'[8]22'!I36+'[8]23'!I36+'[8]24'!I36+'[8]25'!I36+'[8]26'!I36+'[8]27'!I36+'[8]28'!I36+'[8]29'!I36+'[8]30'!I36+'[8]31'!I36</f>
        <v>1955</v>
      </c>
      <c r="H35" s="8">
        <f>'[8]01'!E36+'[8]02'!E36+'[8]03'!E36+'[8]04'!E36+'[8]05'!E36+'[8]06'!E36+'[8]07'!E36+'[8]08'!E36+'[8]09'!E36+'[8]10'!E36+'[8]11'!E36+'[8]12'!E36+'[8]13'!E36+'[8]14'!E36+'[8]15'!E36+'[8]16'!E36+'[8]17'!E36+'[8]18'!E36+'[8]19'!E36+'[8]20'!E36+'[8]21'!E36+'[8]22'!E36+'[8]23'!E36+'[8]24'!E36+'[8]25'!E36+'[8]26'!E36+'[8]27'!E36+'[8]28'!E36+'[8]29'!E36+'[8]30'!E36+'[8]31'!E36</f>
        <v>61</v>
      </c>
      <c r="I35" s="8">
        <f>'[8]01'!H36+'[8]02'!H36+'[8]03'!H36+'[8]04'!H36+'[8]05'!H36+'[8]06'!H36+'[8]07'!H36+'[8]08'!H36+'[8]09'!H36+'[8]10'!H36+'[8]11'!H36+'[8]12'!H36+'[8]13'!H36+'[8]14'!H36+'[8]15'!H36+'[8]16'!H36+'[8]17'!H36+'[8]18'!H36+'[8]19'!H36+'[8]20'!H36+'[8]21'!H36+'[8]22'!H36+'[8]23'!H36+'[8]24'!H36+'[8]25'!H36+'[8]26'!H36+'[8]27'!H36+'[8]28'!H36+'[8]29'!H36+'[8]30'!H36+'[8]31'!H36</f>
        <v>1863</v>
      </c>
      <c r="J35" s="9">
        <f t="shared" si="2"/>
        <v>98.387096774193552</v>
      </c>
      <c r="K35" s="66">
        <v>2</v>
      </c>
      <c r="M35" s="49"/>
      <c r="N35" s="49"/>
    </row>
    <row r="36" spans="1:20" s="21" customFormat="1" ht="15.75">
      <c r="A36" s="61" t="s">
        <v>26</v>
      </c>
      <c r="B36" s="67" t="s">
        <v>27</v>
      </c>
      <c r="C36" s="27">
        <f t="shared" ref="C36:I36" si="8">C37</f>
        <v>11</v>
      </c>
      <c r="D36" s="27">
        <f t="shared" si="8"/>
        <v>189</v>
      </c>
      <c r="E36" s="27">
        <f t="shared" si="8"/>
        <v>589</v>
      </c>
      <c r="F36" s="27">
        <f t="shared" si="8"/>
        <v>8</v>
      </c>
      <c r="G36" s="27">
        <f t="shared" si="8"/>
        <v>9311</v>
      </c>
      <c r="H36" s="27">
        <f t="shared" si="8"/>
        <v>573</v>
      </c>
      <c r="I36" s="3">
        <f t="shared" si="8"/>
        <v>8738</v>
      </c>
      <c r="J36" s="12"/>
      <c r="K36" s="62"/>
      <c r="M36" s="49"/>
      <c r="N36" s="49"/>
      <c r="T36" s="21" t="s">
        <v>90</v>
      </c>
    </row>
    <row r="37" spans="1:20" s="21" customFormat="1" ht="15.75">
      <c r="A37" s="63">
        <v>1</v>
      </c>
      <c r="B37" s="64" t="s">
        <v>28</v>
      </c>
      <c r="C37" s="65">
        <v>11</v>
      </c>
      <c r="D37" s="65">
        <v>189</v>
      </c>
      <c r="E37" s="65">
        <f>K37*31</f>
        <v>589</v>
      </c>
      <c r="F37" s="65">
        <v>8</v>
      </c>
      <c r="G37" s="8">
        <f>'[8]01'!I38+'[8]02'!I38+'[8]03'!I38+'[8]04'!I38+'[8]05'!I38+'[8]06'!I38+'[8]07'!I38+'[8]08'!I38+'[8]09'!I38+'[8]10'!I38+'[8]11'!I38+'[8]12'!I38+'[8]13'!I38+'[8]14'!I38+'[8]15'!I38+'[8]16'!I38+'[8]17'!I38+'[8]18'!I38+'[8]19'!I38+'[8]20'!I38+'[8]21'!I38+'[8]22'!I38+'[8]23'!I38+'[8]24'!I38+'[8]25'!I38+'[8]26'!I38+'[8]27'!I38+'[8]28'!I38+'[8]29'!I38+'[8]30'!I38+'[8]31'!I38</f>
        <v>9311</v>
      </c>
      <c r="H37" s="8">
        <f>'[8]01'!E38+'[8]02'!E38+'[8]03'!E38+'[8]04'!E38+'[8]05'!E38+'[8]06'!E38+'[8]07'!E38+'[8]08'!E38+'[8]09'!E38+'[8]10'!E38+'[8]11'!E38+'[8]12'!E38+'[8]13'!E38+'[8]14'!E38+'[8]15'!E38+'[8]16'!E38+'[8]17'!E38+'[8]18'!E38+'[8]19'!E38+'[8]20'!E38+'[8]21'!E38+'[8]22'!E38+'[8]23'!E38+'[8]24'!E38+'[8]25'!E38+'[8]26'!E38+'[8]27'!E38+'[8]28'!E38+'[8]29'!E38+'[8]30'!E38+'[8]31'!E38</f>
        <v>573</v>
      </c>
      <c r="I37" s="8">
        <f>'[8]01'!H38+'[8]02'!H38+'[8]03'!H38+'[8]04'!H38+'[8]05'!H38+'[8]06'!H38+'[8]07'!H38+'[8]08'!H38+'[8]09'!H38+'[8]10'!H38+'[8]11'!H38+'[8]12'!H38+'[8]13'!H38+'[8]14'!H38+'[8]15'!H38+'[8]16'!H38+'[8]17'!H38+'[8]18'!H38+'[8]19'!H38+'[8]20'!H38+'[8]21'!H38+'[8]22'!H38+'[8]23'!H38+'[8]24'!H38+'[8]25'!H38+'[8]26'!H38+'[8]27'!H38+'[8]28'!H38+'[8]29'!H38+'[8]30'!H38+'[8]31'!H38</f>
        <v>8738</v>
      </c>
      <c r="J37" s="9">
        <f t="shared" si="2"/>
        <v>97.283531409168091</v>
      </c>
      <c r="K37" s="66">
        <v>19</v>
      </c>
      <c r="M37" s="49"/>
      <c r="N37" s="49"/>
    </row>
    <row r="38" spans="1:20" s="21" customFormat="1" ht="15.75">
      <c r="A38" s="61" t="s">
        <v>29</v>
      </c>
      <c r="B38" s="67" t="s">
        <v>30</v>
      </c>
      <c r="C38" s="27">
        <f>C40</f>
        <v>6</v>
      </c>
      <c r="D38" s="27">
        <f>D40</f>
        <v>109</v>
      </c>
      <c r="E38" s="27">
        <f>E40</f>
        <v>124</v>
      </c>
      <c r="F38" s="27">
        <f>F40</f>
        <v>6</v>
      </c>
      <c r="G38" s="3">
        <f>G39+G40</f>
        <v>2567</v>
      </c>
      <c r="H38" s="3">
        <f>H39+H40</f>
        <v>145</v>
      </c>
      <c r="I38" s="3">
        <f>I39+I40</f>
        <v>2422</v>
      </c>
      <c r="J38" s="12"/>
      <c r="K38" s="62"/>
      <c r="M38" s="49"/>
      <c r="N38" s="49"/>
    </row>
    <row r="39" spans="1:20" s="21" customFormat="1" ht="15.75">
      <c r="A39" s="68">
        <v>1</v>
      </c>
      <c r="B39" s="69" t="s">
        <v>31</v>
      </c>
      <c r="C39" s="70">
        <v>3</v>
      </c>
      <c r="D39" s="70">
        <v>61</v>
      </c>
      <c r="E39" s="65">
        <f>K39*31</f>
        <v>31</v>
      </c>
      <c r="F39" s="70">
        <v>3</v>
      </c>
      <c r="G39" s="8">
        <f>'[8]01'!I50+'[8]02'!I50+'[8]03'!I50+'[8]04'!I50+'[8]05'!I50+'[8]06'!I50+'[8]07'!I50+'[8]08'!I50+'[8]09'!I50+'[8]10'!I50+'[8]11'!I50+'[8]12'!I50+'[8]13'!I50+'[8]14'!I50+'[8]15'!I50+'[8]16'!I50+'[8]17'!I50+'[8]18'!I50+'[8]19'!I50+'[8]20'!I50+'[8]21'!I50+'[8]22'!I50+'[8]23'!I50+'[8]24'!I50+'[8]25'!I50+'[8]26'!I50+'[8]27'!I50+'[8]28'!I50+'[8]29'!I50+'[8]30'!I50+'[8]31'!I50</f>
        <v>545</v>
      </c>
      <c r="H39" s="8">
        <f>'[8]01'!E50+'[8]02'!E50+'[8]03'!E50+'[8]04'!E50+'[8]05'!E50+'[8]06'!E50+'[8]07'!E50+'[8]08'!E50+'[8]09'!E50+'[8]10'!E50+'[8]11'!E50+'[8]12'!E50+'[8]13'!E50+'[8]14'!E50+'[8]15'!E50+'[8]16'!E50+'[8]17'!E50+'[8]18'!E50+'[8]19'!E50+'[8]20'!E50+'[8]21'!E50+'[8]22'!E50+'[8]23'!E50+'[8]24'!E50+'[8]25'!E50+'[8]26'!E50+'[8]27'!E50+'[8]28'!E50+'[8]29'!E50+'[8]30'!E50+'[8]31'!E50</f>
        <v>30</v>
      </c>
      <c r="I39" s="8">
        <f>'[8]01'!H50+'[8]02'!H50+'[8]03'!H50+'[8]04'!H50+'[8]05'!H50+'[8]06'!H50+'[8]07'!H50+'[8]08'!H50+'[8]09'!H50+'[8]10'!H50+'[8]11'!H50+'[8]12'!H50+'[8]13'!H50+'[8]14'!H50+'[8]15'!H50+'[8]16'!H50+'[8]17'!H50+'[8]18'!H50+'[8]19'!H50+'[8]20'!H50+'[8]21'!H50+'[8]22'!H50+'[8]23'!H50+'[8]24'!H50+'[8]25'!H50+'[8]26'!H50+'[8]27'!H50+'[8]28'!H50+'[8]29'!H50+'[8]30'!H50+'[8]31'!H50</f>
        <v>515</v>
      </c>
      <c r="J39" s="18">
        <f t="shared" si="2"/>
        <v>96.774193548387103</v>
      </c>
      <c r="K39" s="71">
        <v>1</v>
      </c>
      <c r="M39" s="49"/>
      <c r="N39" s="49"/>
    </row>
    <row r="40" spans="1:20" s="50" customFormat="1" ht="15.75">
      <c r="A40" s="68">
        <v>2</v>
      </c>
      <c r="B40" s="69" t="s">
        <v>32</v>
      </c>
      <c r="C40" s="70">
        <v>6</v>
      </c>
      <c r="D40" s="70">
        <v>109</v>
      </c>
      <c r="E40" s="65">
        <f>K40*31</f>
        <v>124</v>
      </c>
      <c r="F40" s="70">
        <v>6</v>
      </c>
      <c r="G40" s="8">
        <f>'[8]01'!I51+'[8]02'!I51+'[8]03'!I51+'[8]04'!I51+'[8]05'!I51+'[8]06'!I51+'[8]07'!I51+'[8]08'!I51+'[8]09'!I51+'[8]10'!I51+'[8]11'!I51+'[8]12'!I51+'[8]13'!I51+'[8]14'!I51+'[8]15'!I51+'[8]16'!I51+'[8]17'!I51+'[8]18'!I51+'[8]19'!I51+'[8]20'!I51+'[8]21'!I51+'[8]22'!I51+'[8]23'!I51+'[8]24'!I51+'[8]25'!I51+'[8]26'!I51+'[8]27'!I51+'[8]28'!I51+'[8]29'!I51+'[8]30'!I51+'[8]31'!I51</f>
        <v>2022</v>
      </c>
      <c r="H40" s="8">
        <f>'[8]01'!E51+'[8]02'!E51+'[8]03'!E51+'[8]04'!E51+'[8]05'!E51+'[8]06'!E51+'[8]07'!E51+'[8]08'!E51+'[8]09'!E51+'[8]10'!E51+'[8]11'!E51+'[8]12'!E51+'[8]13'!E51+'[8]14'!E51+'[8]15'!E51+'[8]16'!E51+'[8]17'!E51+'[8]18'!E51+'[8]19'!E51+'[8]20'!E51+'[8]21'!E51+'[8]22'!E51+'[8]23'!E51+'[8]24'!E51+'[8]25'!E51+'[8]26'!E51+'[8]27'!E51+'[8]28'!E51+'[8]29'!E51+'[8]30'!E51+'[8]31'!E51</f>
        <v>115</v>
      </c>
      <c r="I40" s="8">
        <f>'[8]01'!H51+'[8]02'!H51+'[8]03'!H51+'[8]04'!H51+'[8]05'!H51+'[8]06'!H51+'[8]07'!H51+'[8]08'!H51+'[8]09'!H51+'[8]10'!H51+'[8]11'!H51+'[8]12'!H51+'[8]13'!H51+'[8]14'!H51+'[8]15'!H51+'[8]16'!H51+'[8]17'!H51+'[8]18'!H51+'[8]19'!H51+'[8]20'!H51+'[8]21'!H51+'[8]22'!H51+'[8]23'!H51+'[8]24'!H51+'[8]25'!H51+'[8]26'!H51+'[8]27'!H51+'[8]28'!H51+'[8]29'!H51+'[8]30'!H51+'[8]31'!H51</f>
        <v>1907</v>
      </c>
      <c r="J40" s="18">
        <f t="shared" si="2"/>
        <v>92.741935483870975</v>
      </c>
      <c r="K40" s="71">
        <v>4</v>
      </c>
      <c r="L40" s="21"/>
      <c r="M40" s="49"/>
      <c r="N40" s="49"/>
    </row>
    <row r="41" spans="1:20" s="21" customFormat="1" ht="15.75">
      <c r="A41" s="61" t="s">
        <v>43</v>
      </c>
      <c r="B41" s="67" t="s">
        <v>44</v>
      </c>
      <c r="C41" s="27">
        <f t="shared" ref="C41:I41" si="9">C42</f>
        <v>4</v>
      </c>
      <c r="D41" s="27">
        <f t="shared" si="9"/>
        <v>116</v>
      </c>
      <c r="E41" s="27">
        <f t="shared" si="9"/>
        <v>31</v>
      </c>
      <c r="F41" s="27">
        <f t="shared" si="9"/>
        <v>4</v>
      </c>
      <c r="G41" s="3">
        <f t="shared" si="9"/>
        <v>783</v>
      </c>
      <c r="H41" s="3">
        <f t="shared" si="9"/>
        <v>27</v>
      </c>
      <c r="I41" s="3">
        <f t="shared" si="9"/>
        <v>756</v>
      </c>
      <c r="J41" s="12"/>
      <c r="K41" s="62"/>
      <c r="M41" s="49"/>
      <c r="N41" s="49"/>
      <c r="S41" s="21" t="s">
        <v>90</v>
      </c>
    </row>
    <row r="42" spans="1:20" s="21" customFormat="1" ht="15.75">
      <c r="A42" s="63">
        <v>1</v>
      </c>
      <c r="B42" s="64" t="s">
        <v>45</v>
      </c>
      <c r="C42" s="65">
        <v>4</v>
      </c>
      <c r="D42" s="65">
        <f>29*4</f>
        <v>116</v>
      </c>
      <c r="E42" s="65">
        <f>K42*31</f>
        <v>31</v>
      </c>
      <c r="F42" s="65">
        <v>4</v>
      </c>
      <c r="G42" s="8">
        <f>'[8]01'!I48+'[8]02'!I48+'[8]03'!I48+'[8]04'!I48+'[8]05'!I48+'[8]06'!I48+'[8]07'!I48+'[8]08'!I48+'[8]09'!I48+'[8]10'!I48+'[8]11'!I48+'[8]12'!I48+'[8]13'!I48+'[8]14'!I48+'[8]15'!I48+'[8]16'!I48+'[8]17'!I48+'[8]18'!I48+'[8]19'!I48+'[8]20'!I48+'[8]21'!I48+'[8]22'!I48+'[8]23'!I48+'[8]24'!I48+'[8]25'!I48+'[8]26'!I48+'[8]27'!I48+'[8]28'!I48+'[8]29'!I48+'[8]30'!I48+'[8]31'!I48</f>
        <v>783</v>
      </c>
      <c r="H42" s="8">
        <f>'[8]01'!E48+'[8]02'!E48+'[8]03'!E48+'[8]04'!E48+'[8]05'!E48+'[8]06'!E48+'[8]07'!E48+'[8]08'!E48+'[8]09'!E48+'[8]10'!E48+'[8]11'!E48+'[8]12'!E48+'[8]13'!E48+'[8]14'!E48+'[8]15'!E48+'[8]16'!E48+'[8]17'!E48+'[8]18'!E48+'[8]19'!E48+'[8]20'!E48+'[8]21'!E48+'[8]22'!E48+'[8]23'!E48+'[8]24'!E48+'[8]25'!E48+'[8]26'!E48+'[8]27'!E48+'[8]28'!E48+'[8]29'!E48+'[8]30'!E48+'[8]31'!E48</f>
        <v>27</v>
      </c>
      <c r="I42" s="8">
        <f>'[8]01'!H48+'[8]02'!H48+'[8]03'!H48+'[8]04'!H48+'[8]05'!H48+'[8]06'!H48+'[8]07'!H48+'[8]08'!H48+'[8]09'!H48+'[8]10'!H48+'[8]11'!H48+'[8]12'!H48+'[8]13'!H48+'[8]14'!H48+'[8]15'!H48+'[8]16'!H48+'[8]17'!H48+'[8]18'!H48+'[8]19'!H48+'[8]20'!H48+'[8]21'!H48+'[8]22'!H48+'[8]23'!H48+'[8]24'!H48+'[8]25'!H48+'[8]26'!H48+'[8]27'!H48+'[8]28'!H48+'[8]29'!H48+'[8]30'!H48+'[8]31'!H48</f>
        <v>756</v>
      </c>
      <c r="J42" s="9">
        <f t="shared" si="2"/>
        <v>87.096774193548384</v>
      </c>
      <c r="K42" s="66">
        <v>1</v>
      </c>
      <c r="M42" s="49"/>
      <c r="N42" s="49"/>
    </row>
    <row r="43" spans="1:20" s="21" customFormat="1" ht="15.75">
      <c r="A43" s="61" t="s">
        <v>46</v>
      </c>
      <c r="B43" s="67" t="s">
        <v>47</v>
      </c>
      <c r="C43" s="27">
        <f t="shared" ref="C43:I43" si="10">C44+C45+C46+C47</f>
        <v>12</v>
      </c>
      <c r="D43" s="27">
        <f t="shared" si="10"/>
        <v>518</v>
      </c>
      <c r="E43" s="27">
        <f t="shared" si="10"/>
        <v>88</v>
      </c>
      <c r="F43" s="27">
        <f t="shared" si="10"/>
        <v>11</v>
      </c>
      <c r="G43" s="3">
        <f t="shared" si="10"/>
        <v>4128</v>
      </c>
      <c r="H43" s="3">
        <f t="shared" si="10"/>
        <v>97</v>
      </c>
      <c r="I43" s="3">
        <f t="shared" si="10"/>
        <v>3934</v>
      </c>
      <c r="J43" s="12"/>
      <c r="K43" s="62"/>
      <c r="M43" s="49"/>
      <c r="N43" s="49"/>
    </row>
    <row r="44" spans="1:20" s="21" customFormat="1" ht="15.75">
      <c r="A44" s="63">
        <v>1</v>
      </c>
      <c r="B44" s="99" t="s">
        <v>48</v>
      </c>
      <c r="C44" s="65">
        <v>8</v>
      </c>
      <c r="D44" s="65">
        <v>352</v>
      </c>
      <c r="E44" s="65">
        <v>54</v>
      </c>
      <c r="F44" s="65">
        <v>8</v>
      </c>
      <c r="G44" s="17">
        <f>'[8]01'!I40+'[8]01'!I45+'[8]02'!I40+'[8]02'!I45+'[8]03'!I40+'[8]03'!I45+'[8]04'!I40+'[8]04'!I45+'[8]05'!I40+'[8]05'!I45+'[8]06'!I40+'[8]06'!I45+'[8]07'!I40+'[8]07'!I45+'[8]08'!I40+'[8]08'!I45+'[8]09'!I40+'[8]09'!I45+'[8]10'!I40+'[8]10'!I45+'[8]11'!I40+'[8]11'!I45+'[8]12'!I40+'[8]12'!I45+'[8]13'!I40+'[8]13'!I45+'[8]14'!I40+'[8]14'!I45+'[8]15'!I40+'[8]15'!I45+'[8]16'!I40+'[8]16'!I45+'[8]17'!I40+'[8]17'!I45+'[8]18'!I40+'[8]18'!I45+'[8]19'!I40+'[8]19'!I45+'[8]20'!I40+'[8]20'!I45+'[8]21'!I40+'[8]21'!I45+'[8]22'!I40+'[8]22'!I45+'[8]23'!I40+'[8]23'!I45+'[8]24'!I40+'[8]24'!I45+'[8]25'!I40+'[8]25'!I45+'[8]26'!I40+'[8]26'!I45+'[8]27'!I40+'[8]27'!I45+'[8]28'!I40+'[8]28'!I45+'[8]29'!I40+'[8]29'!I45+'[8]30'!I40+'[8]30'!I45+'[8]31'!I40+'[8]31'!I45</f>
        <v>2130</v>
      </c>
      <c r="H44" s="17">
        <f>'[8]01'!E40+'[8]01'!E45+'[8]02'!E40+'[8]02'!E45+'[8]03'!E40+'[8]03'!E45+'[8]04'!E40+'[8]04'!E45+'[8]05'!E40+'[8]05'!E45+'[8]06'!E40+'[8]06'!E45+'[8]07'!E40+'[8]07'!E45+'[8]08'!E40+'[8]08'!E45+'[8]09'!E40+'[8]09'!E45+'[8]10'!E40+'[8]10'!E45+'[8]11'!E40+'[8]11'!E45+'[8]12'!E40+'[8]12'!E45+'[8]13'!E40+'[8]13'!E45+'[8]14'!E40+'[8]14'!E45+'[8]15'!E40+'[8]15'!E45+'[8]16'!E40+'[8]16'!E45+'[8]17'!E40+'[8]17'!E45+'[8]18'!E40+'[8]18'!E45+'[8]19'!E40+'[8]19'!E45+'[8]20'!E40+'[8]20'!E45+'[8]21'!E40+'[8]21'!E45+'[8]22'!E40+'[8]22'!E45+'[8]23'!E40+'[8]23'!E45+'[8]24'!E40+'[8]24'!E45+'[8]25'!E40+'[8]25'!E45+'[8]26'!E40+'[8]26'!E45+'[8]27'!E40+'[8]27'!E45+'[8]28'!E40+'[8]28'!E45+'[8]29'!E40+'[8]29'!E45+'[8]30'!E40+'[8]30'!E45+'[8]31'!E40+'[8]31'!E45</f>
        <v>49</v>
      </c>
      <c r="I44" s="17">
        <f>'[8]01'!H40+'[8]02'!H40+'[8]03'!H40+'[8]04'!H40+'[8]05'!H40+'[8]06'!H40+'[8]07'!H40+'[8]08'!H40+'[8]09'!H40+'[8]10'!H40+'[8]11'!H40+'[8]12'!H40+'[8]13'!H40+'[8]14'!H40+'[8]15'!H40+'[8]16'!H40+'[8]17'!H40+'[8]18'!H40+'[8]19'!H40+'[8]20'!H40+'[8]21'!H40+'[8]22'!H40+'[8]23'!H40+'[8]24'!H40+'[8]25'!H40+'[8]26'!H40+'[8]27'!H40+'[8]28'!H40+'[8]29'!H40+'[8]30'!H40+'[8]31'!H40+'[8]01'!H45+'[8]02'!H45+'[8]03'!H45+'[8]04'!H45+'[8]05'!H45+'[8]06'!H45+'[8]07'!H45+'[8]08'!H45+'[8]09'!H45+'[8]10'!H45+'[8]11'!H45+'[8]12'!H45+'[8]13'!H45+'[8]14'!H45+'[8]15'!H45+'[8]16'!H45+'[8]17'!H45+'[8]18'!H45+'[8]19'!H45+'[8]20'!H45+'[8]21'!H45+'[8]22'!H45+'[8]23'!H45+'[8]24'!H45+'[8]25'!H45+'[8]26'!H45+'[8]27'!H45+'[8]28'!H45+'[8]29'!H45+'[8]30'!H45+'[8]31'!H45</f>
        <v>2032</v>
      </c>
      <c r="J44" s="9">
        <f t="shared" si="2"/>
        <v>90.740740740740733</v>
      </c>
      <c r="K44" s="66">
        <v>2</v>
      </c>
      <c r="M44" s="49"/>
      <c r="N44" s="49"/>
      <c r="O44" s="49"/>
    </row>
    <row r="45" spans="1:20" s="21" customFormat="1" ht="15.75">
      <c r="A45" s="63">
        <v>2</v>
      </c>
      <c r="B45" s="100" t="s">
        <v>49</v>
      </c>
      <c r="C45" s="65">
        <v>1</v>
      </c>
      <c r="D45" s="65">
        <v>42</v>
      </c>
      <c r="E45" s="65">
        <v>4</v>
      </c>
      <c r="F45" s="65">
        <v>1</v>
      </c>
      <c r="G45" s="17">
        <f>'[8]01'!I41+'[8]02'!I41+'[8]03'!I41+'[8]04'!I41+'[8]05'!I41+'[8]06'!I41+'[8]07'!I41+'[8]08'!I41+'[8]09'!I41+'[8]10'!I41+'[8]11'!I41+'[8]12'!I41+'[8]13'!I41+'[8]14'!I41+'[8]15'!I41+'[8]16'!I41+'[8]17'!I41+'[8]18'!I41+'[8]19'!I41+'[8]20'!I41+'[8]21'!I41+'[8]22'!I41+'[8]23'!I41+'[8]24'!I41+'[8]25'!I41+'[8]26'!I41+'[8]27'!I41+'[8]28'!I41+'[8]29'!I41+'[8]30'!I41+'[8]31'!I41</f>
        <v>420</v>
      </c>
      <c r="H45" s="17">
        <f>'[8]01'!E41+'[8]02'!E41+'[8]03'!E41+'[8]04'!E41+'[8]05'!E41+'[8]06'!E41+'[8]07'!E41+'[8]08'!E41+'[8]09'!E41+'[8]10'!E41+'[8]11'!E41+'[8]12'!E41+'[8]13'!E41+'[8]14'!E41+'[8]15'!E41+'[8]16'!E41+'[8]17'!E41+'[8]18'!E41+'[8]19'!E41+'[8]20'!E41+'[8]21'!E41+'[8]22'!E41+'[8]23'!E41+'[8]24'!E41+'[8]25'!E41+'[8]26'!E41+'[8]27'!E41+'[8]28'!E41+'[8]29'!E41+'[8]30'!E41+'[8]31'!E41</f>
        <v>10</v>
      </c>
      <c r="I45" s="17">
        <f>'[8]01'!H41+'[8]02'!H41+'[8]03'!H41+'[8]04'!H41+'[8]05'!H41+'[8]06'!H41+'[8]07'!H41+'[8]08'!H41+'[8]09'!H41+'[8]10'!H41+'[8]11'!H41+'[8]12'!H41+'[8]13'!H41+'[8]14'!H41+'[8]15'!H41+'[8]16'!H41+'[8]17'!H41+'[8]18'!H41+'[8]19'!H41+'[8]20'!H41+'[8]21'!H41+'[8]22'!H41+'[8]23'!H41+'[8]24'!H41+'[8]25'!H41+'[8]26'!H41+'[8]27'!H41+'[8]28'!H41+'[8]29'!H41+'[8]30'!H41+'[8]31'!H41</f>
        <v>400</v>
      </c>
      <c r="J45" s="9">
        <f t="shared" si="2"/>
        <v>250</v>
      </c>
      <c r="K45" s="73">
        <f>E45/31</f>
        <v>0.12903225806451613</v>
      </c>
      <c r="M45" s="49"/>
      <c r="N45" s="49"/>
      <c r="O45" s="49"/>
    </row>
    <row r="46" spans="1:20" s="21" customFormat="1" ht="15.75">
      <c r="A46" s="63">
        <v>3</v>
      </c>
      <c r="B46" s="99" t="s">
        <v>50</v>
      </c>
      <c r="C46" s="65">
        <v>2</v>
      </c>
      <c r="D46" s="65">
        <v>84</v>
      </c>
      <c r="E46" s="65">
        <v>24</v>
      </c>
      <c r="F46" s="65">
        <v>1</v>
      </c>
      <c r="G46" s="17">
        <f>'[8]01'!I42+'[8]01'!I46+'[8]02'!I42+'[8]02'!I46+'[8]03'!I42+'[8]03'!I46+'[8]04'!I42+'[8]04'!I46+'[8]05'!I42+'[8]05'!I46+'[8]06'!I42+'[8]06'!I46+'[8]07'!I42+'[8]07'!I46+'[8]08'!I42+'[8]08'!I46+'[8]09'!I42+'[8]09'!I46+'[8]10'!I42+'[8]10'!I46+'[8]11'!I42+'[8]11'!I46+'[8]12'!I42+'[8]12'!I46+'[8]13'!I42+'[8]13'!I46+'[8]14'!I42+'[8]14'!I46+'[8]15'!I42+'[8]15'!I46+'[8]16'!I42+'[8]16'!I46+'[8]17'!I42+'[8]17'!I46+'[8]18'!I42+'[8]18'!I46+'[8]19'!I42+'[8]19'!I46+'[8]20'!I42+'[8]20'!I46+'[8]21'!I42+'[8]21'!I46+'[8]22'!I42+'[8]22'!I46+'[8]23'!I42+'[8]23'!I46+'[8]24'!I42+'[8]24'!I46+'[8]25'!I42+'[8]25'!I46+'[8]26'!I42+'[8]26'!I46+'[8]27'!I42+'[8]27'!I46+'[8]28'!I42+'[8]28'!I46+'[8]29'!I42+'[8]29'!I46+'[8]30'!I42+'[8]30'!I46+'[8]31'!I42+'[8]31'!I46</f>
        <v>1218</v>
      </c>
      <c r="H46" s="17">
        <f>'[8]01'!E42+'[8]01'!E46+'[8]02'!E42+'[8]02'!E46+'[8]03'!E42+'[8]03'!E46+'[8]04'!E42+'[8]04'!E46+'[8]05'!E42+'[8]05'!E46+'[8]06'!E42+'[8]06'!E46+'[8]07'!E42+'[8]07'!E46+'[8]08'!E42+'[8]08'!E46+'[8]09'!E42+'[8]09'!E46+'[8]10'!E42+'[8]10'!E46+'[8]11'!E42+'[8]11'!E46+'[8]12'!E42+'[8]12'!E46+'[8]13'!E42+'[8]13'!E46+'[8]14'!E42+'[8]14'!E46+'[8]15'!E42+'[8]15'!E46+'[8]16'!E42+'[8]16'!E46+'[8]17'!E42+'[8]17'!E46+'[8]18'!E42+'[8]18'!E46+'[8]19'!E42+'[8]19'!E46+'[8]20'!E42+'[8]20'!E46+'[8]21'!E42+'[8]21'!E46+'[8]22'!E42+'[8]22'!E46+'[8]23'!E42+'[8]23'!E46+'[8]24'!E42+'[8]24'!E46+'[8]25'!E42+'[8]25'!E46+'[8]26'!E42+'[8]26'!E46+'[8]27'!E42+'[8]27'!E46+'[8]28'!E42+'[8]28'!E46+'[8]29'!E42+'[8]29'!E46+'[8]30'!E42+'[8]30'!E46+'[8]31'!E42+'[8]31'!E46</f>
        <v>29</v>
      </c>
      <c r="I46" s="17">
        <f>'[8]01'!H42+'[8]01'!H46+'[8]02'!H42+'[8]02'!H46+'[8]03'!H42+'[8]03'!H46+'[8]04'!H42+'[8]04'!H46+'[8]05'!H42+'[8]05'!H46+'[8]06'!H42+'[8]06'!H46+'[8]07'!H42+'[8]07'!H46+'[8]08'!H42+'[8]08'!H46+'[8]09'!H42+'[8]09'!H46+'[8]10'!H42+'[8]10'!H46+'[8]11'!H42+'[8]11'!H46+'[8]12'!H42+'[8]12'!H46+'[8]13'!H42+'[8]13'!H46+'[8]14'!H42+'[8]14'!H46+'[8]15'!H42+'[8]15'!H46+'[8]16'!H42+'[8]16'!H46+'[8]17'!H42+'[8]17'!H46+'[8]18'!H42+'[8]18'!H46+'[8]19'!H42+'[8]19'!H46+'[8]20'!H42+'[8]20'!H46+'[8]21'!H42+'[8]21'!H46+'[8]22'!H42+'[8]22'!H46+'[8]23'!H42+'[8]23'!H46+'[8]24'!H42+'[8]24'!H46+'[8]25'!H42+'[8]25'!H46+'[8]26'!H42+'[8]26'!H46+'[8]27'!H42+'[8]27'!H46+'[8]28'!H42+'[8]28'!H46+'[8]29'!H42+'[8]29'!H46+'[8]30'!H42+'[8]30'!H46+'[8]31'!H42+'[8]31'!H46</f>
        <v>1160</v>
      </c>
      <c r="J46" s="9">
        <f t="shared" si="2"/>
        <v>120.83333333333334</v>
      </c>
      <c r="K46" s="66">
        <v>1</v>
      </c>
      <c r="M46" s="49"/>
      <c r="N46" s="49"/>
      <c r="O46" s="49"/>
    </row>
    <row r="47" spans="1:20" s="21" customFormat="1" ht="15.75">
      <c r="A47" s="63">
        <v>4</v>
      </c>
      <c r="B47" s="99" t="s">
        <v>51</v>
      </c>
      <c r="C47" s="65">
        <v>1</v>
      </c>
      <c r="D47" s="65">
        <v>40</v>
      </c>
      <c r="E47" s="65">
        <v>6</v>
      </c>
      <c r="F47" s="65">
        <v>1</v>
      </c>
      <c r="G47" s="17">
        <f>'[8]01'!I43+'[8]02'!I43+'[8]03'!I43+'[8]04'!I43+'[8]05'!I43+'[8]06'!I43+'[8]07'!I43+'[8]08'!I43+'[8]09'!I43+'[8]10'!I43+'[8]11'!I43+'[8]12'!I43+'[8]13'!I43+'[8]14'!I43+'[8]15'!I43+'[8]16'!I43+'[8]17'!I43+'[8]18'!I43+'[8]19'!I43+'[8]20'!I43+'[8]21'!I43+'[8]22'!I43+'[8]23'!I43+'[8]24'!I43+'[8]25'!I43+'[8]26'!I43+'[8]27'!I43+'[8]28'!I43+'[8]29'!I43+'[8]30'!I43+'[8]31'!I43</f>
        <v>360</v>
      </c>
      <c r="H47" s="17">
        <f>'[8]01'!E43+'[8]02'!E43+'[8]03'!E43+'[8]04'!E43+'[8]05'!E43+'[8]06'!E43+'[8]07'!E43+'[8]08'!E43+'[8]09'!E43+'[8]10'!E43+'[8]11'!E43+'[8]12'!E43+'[8]13'!E43+'[8]14'!E43+'[8]15'!E43+'[8]16'!E43+'[8]17'!E43+'[8]18'!E43+'[8]19'!E43+'[8]20'!E43+'[8]21'!E43+'[8]22'!E43+'[8]23'!E43+'[8]24'!E43+'[8]25'!E43+'[8]26'!E43+'[8]27'!E43+'[8]28'!E43+'[8]29'!E43+'[8]30'!E43+'[8]31'!E43</f>
        <v>9</v>
      </c>
      <c r="I47" s="8">
        <f>'[8]01'!H43+'[8]02'!H43+'[8]03'!H43+'[8]04'!H43+'[8]05'!H43+'[8]06'!H43+'[8]07'!H43+'[8]08'!H43+'[8]09'!H43+'[8]10'!H43+'[8]11'!H43+'[8]12'!H43+'[8]13'!H43+'[8]14'!H43+'[8]15'!H43+'[8]16'!H43+'[8]17'!H43+'[8]18'!H43+'[8]19'!H43+'[8]20'!H43+'[8]21'!H43+'[8]22'!H43+'[8]23'!H43+'[8]24'!H43+'[8]25'!H43+'[8]26'!H43+'[8]27'!H43+'[8]28'!H43+'[8]29'!H43+'[8]30'!H43+'[8]31'!H43</f>
        <v>342</v>
      </c>
      <c r="J47" s="9">
        <f>H47/E47*100</f>
        <v>150</v>
      </c>
      <c r="K47" s="73">
        <f>E47/30</f>
        <v>0.2</v>
      </c>
      <c r="M47" s="49"/>
      <c r="N47" s="49"/>
      <c r="O47" s="49"/>
    </row>
    <row r="48" spans="1:20" s="21" customFormat="1" ht="15.75">
      <c r="A48" s="101" t="s">
        <v>52</v>
      </c>
      <c r="B48" s="102" t="s">
        <v>53</v>
      </c>
      <c r="C48" s="27">
        <f t="shared" ref="C48:I48" si="11">C49</f>
        <v>5</v>
      </c>
      <c r="D48" s="27">
        <f t="shared" si="11"/>
        <v>219</v>
      </c>
      <c r="E48" s="27">
        <f t="shared" si="11"/>
        <v>15</v>
      </c>
      <c r="F48" s="27">
        <f t="shared" si="11"/>
        <v>5</v>
      </c>
      <c r="G48" s="3">
        <f t="shared" si="11"/>
        <v>576</v>
      </c>
      <c r="H48" s="3">
        <f t="shared" si="11"/>
        <v>13</v>
      </c>
      <c r="I48" s="3">
        <f t="shared" si="11"/>
        <v>550</v>
      </c>
      <c r="J48" s="12"/>
      <c r="K48" s="62"/>
      <c r="M48" s="49"/>
      <c r="N48" s="49"/>
      <c r="O48" s="49"/>
    </row>
    <row r="49" spans="1:15" s="21" customFormat="1" ht="15.75">
      <c r="A49" s="63">
        <v>1</v>
      </c>
      <c r="B49" s="99" t="s">
        <v>54</v>
      </c>
      <c r="C49" s="65">
        <v>5</v>
      </c>
      <c r="D49" s="65">
        <v>219</v>
      </c>
      <c r="E49" s="65">
        <v>15</v>
      </c>
      <c r="F49" s="65">
        <v>5</v>
      </c>
      <c r="G49" s="8">
        <f>'[8]01'!I53+'[8]02'!I53+'[8]03'!I53+'[8]04'!I53+'[8]05'!I53+'[8]06'!I53+'[8]07'!I53+'[8]08'!I53+'[8]09'!I53+'[8]10'!I53+'[8]11'!I53+'[8]12'!I53+'[8]13'!I53+'[8]14'!I53+'[8]15'!I53+'[8]16'!I53+'[8]17'!I53+'[8]18'!I53+'[8]19'!I53+'[8]20'!I53+'[8]21'!I53+'[8]22'!I53+'[8]23'!I53+'[8]24'!I53+'[8]25'!I53+'[8]26'!I53+'[8]27'!I53+'[8]28'!I53+'[8]29'!I53+'[8]30'!I53+'[8]31'!I53</f>
        <v>576</v>
      </c>
      <c r="H49" s="8">
        <f>'[8]01'!E53+'[8]02'!E53+'[8]03'!E53+'[8]04'!E53+'[8]05'!E53+'[8]06'!E53+'[8]07'!E53+'[8]08'!E53+'[8]09'!E53+'[8]10'!E53+'[8]11'!E53+'[8]12'!E53+'[8]13'!E53+'[8]14'!E53+'[8]15'!E53+'[8]16'!E53+'[8]17'!E53+'[8]18'!E53+'[8]19'!E53+'[8]20'!E53+'[8]21'!E53+'[8]22'!E53+'[8]23'!E53+'[8]24'!E53+'[8]25'!E53+'[8]26'!E53+'[8]27'!E53+'[8]28'!E53+'[8]29'!E53+'[8]30'!E53+'[8]31'!E53</f>
        <v>13</v>
      </c>
      <c r="I49" s="8">
        <f>'[8]01'!H53+'[8]02'!H53+'[8]03'!H53+'[8]04'!H53+'[8]05'!H53+'[8]06'!H53+'[8]07'!H53+'[8]08'!H53+'[8]09'!H53+'[8]10'!H53+'[8]11'!H53+'[8]12'!H53+'[8]13'!H53+'[8]14'!H53+'[8]15'!H53+'[8]16'!H53+'[8]17'!H53+'[8]18'!H53+'[8]19'!H53+'[8]20'!H53+'[8]21'!H53+'[8]22'!H53+'[8]23'!H53+'[8]24'!H53+'[8]25'!H53+'[8]26'!H53+'[8]27'!H53+'[8]28'!H53+'[8]29'!H53+'[8]30'!H53+'[8]31'!H53</f>
        <v>550</v>
      </c>
      <c r="J49" s="9">
        <f>H49/E49*100</f>
        <v>86.666666666666671</v>
      </c>
      <c r="K49" s="73">
        <f>E49/30</f>
        <v>0.5</v>
      </c>
      <c r="M49" s="49"/>
      <c r="N49" s="49"/>
      <c r="O49" s="49"/>
    </row>
    <row r="50" spans="1:15" s="21" customFormat="1" ht="15.75">
      <c r="A50" s="61" t="s">
        <v>55</v>
      </c>
      <c r="B50" s="102" t="s">
        <v>56</v>
      </c>
      <c r="C50" s="27">
        <f t="shared" ref="C50:I50" si="12">C51</f>
        <v>1</v>
      </c>
      <c r="D50" s="27">
        <f t="shared" si="12"/>
        <v>46</v>
      </c>
      <c r="E50" s="27">
        <f t="shared" si="12"/>
        <v>4</v>
      </c>
      <c r="F50" s="27">
        <f t="shared" si="12"/>
        <v>1</v>
      </c>
      <c r="G50" s="3">
        <f t="shared" si="12"/>
        <v>230</v>
      </c>
      <c r="H50" s="3">
        <f t="shared" si="12"/>
        <v>5</v>
      </c>
      <c r="I50" s="3">
        <f t="shared" si="12"/>
        <v>220</v>
      </c>
      <c r="J50" s="12"/>
      <c r="K50" s="62"/>
      <c r="M50" s="49"/>
      <c r="N50" s="49"/>
    </row>
    <row r="51" spans="1:15" s="21" customFormat="1" ht="15.75">
      <c r="A51" s="63">
        <v>1</v>
      </c>
      <c r="B51" s="99" t="s">
        <v>57</v>
      </c>
      <c r="C51" s="65">
        <v>1</v>
      </c>
      <c r="D51" s="65">
        <v>46</v>
      </c>
      <c r="E51" s="65">
        <v>4</v>
      </c>
      <c r="F51" s="65">
        <v>1</v>
      </c>
      <c r="G51" s="8">
        <f>'[8]01'!I55+'[8]02'!I55+'[8]03'!I55+'[8]04'!I55+'[8]05'!I55+'[8]06'!I55+'[8]07'!I55+'[8]08'!I55+'[8]09'!I55+'[8]10'!I55+'[8]11'!I55+'[8]12'!I55+'[8]13'!I55+'[8]14'!I55+'[8]15'!I55+'[8]16'!I55+'[8]17'!I55+'[8]18'!I55+'[8]19'!I55+'[8]20'!I55+'[8]21'!I55+'[8]22'!I55+'[8]23'!I55+'[8]24'!I55+'[8]25'!I55+'[8]26'!I55+'[8]27'!I55+'[8]28'!I55+'[8]29'!I55+'[8]30'!I55+'[8]31'!I55</f>
        <v>230</v>
      </c>
      <c r="H51" s="8">
        <f>'[8]01'!E55+'[8]02'!E55+'[8]03'!E55+'[8]04'!E55+'[8]05'!E55+'[8]06'!E55+'[8]07'!E55+'[8]08'!E55+'[8]09'!E55+'[8]10'!E55+'[8]11'!E55+'[8]12'!E55+'[8]13'!E55+'[8]14'!E55+'[8]15'!E55+'[8]16'!E55+'[8]17'!E55+'[8]18'!E55+'[8]19'!E55+'[8]20'!E55+'[8]21'!E55+'[8]22'!E55+'[8]23'!E55+'[8]24'!E55+'[8]25'!E55+'[8]26'!E55+'[8]27'!E55+'[8]28'!E55+'[8]29'!E55+'[8]30'!E55+'[8]31'!E55</f>
        <v>5</v>
      </c>
      <c r="I51" s="8">
        <f>'[8]01'!H55+'[8]02'!H55+'[8]03'!H55+'[8]04'!H55+'[8]05'!H55+'[8]06'!H55+'[8]07'!H55+'[8]08'!H55+'[8]09'!H55+'[8]10'!H55+'[8]11'!H55+'[8]12'!H55+'[8]13'!H55+'[8]14'!H55+'[8]15'!H55+'[8]16'!H55+'[8]17'!H55+'[8]18'!H55+'[8]19'!H55+'[8]20'!H55+'[8]21'!H55+'[8]22'!H55+'[8]23'!H55+'[8]24'!H55+'[8]25'!H55+'[8]26'!H55+'[8]27'!H55+'[8]28'!H55+'[8]29'!H55+'[8]30'!H55+'[8]31'!H55</f>
        <v>220</v>
      </c>
      <c r="J51" s="9">
        <f>H51/E51*100</f>
        <v>125</v>
      </c>
      <c r="K51" s="73">
        <f>E51/30</f>
        <v>0.13333333333333333</v>
      </c>
      <c r="M51" s="49"/>
      <c r="N51" s="49"/>
      <c r="O51" s="49"/>
    </row>
    <row r="52" spans="1:15" s="21" customFormat="1" ht="15.75">
      <c r="A52" s="103" t="s">
        <v>58</v>
      </c>
      <c r="B52" s="102" t="s">
        <v>59</v>
      </c>
      <c r="C52" s="27">
        <f>C53</f>
        <v>3</v>
      </c>
      <c r="D52" s="27">
        <f t="shared" ref="D52:I52" si="13">D53</f>
        <v>120</v>
      </c>
      <c r="E52" s="27">
        <f t="shared" si="13"/>
        <v>6</v>
      </c>
      <c r="F52" s="27">
        <f t="shared" si="13"/>
        <v>2</v>
      </c>
      <c r="G52" s="27">
        <f t="shared" si="13"/>
        <v>360</v>
      </c>
      <c r="H52" s="27">
        <f t="shared" si="13"/>
        <v>9</v>
      </c>
      <c r="I52" s="27">
        <f t="shared" si="13"/>
        <v>342</v>
      </c>
      <c r="J52" s="27"/>
      <c r="K52" s="28"/>
      <c r="M52" s="49"/>
      <c r="N52" s="49"/>
    </row>
    <row r="53" spans="1:15" s="21" customFormat="1" ht="15.75">
      <c r="A53" s="68">
        <v>1</v>
      </c>
      <c r="B53" s="99" t="s">
        <v>60</v>
      </c>
      <c r="C53" s="65">
        <v>3</v>
      </c>
      <c r="D53" s="65">
        <v>120</v>
      </c>
      <c r="E53" s="65">
        <v>6</v>
      </c>
      <c r="F53" s="65">
        <v>2</v>
      </c>
      <c r="G53" s="8">
        <f>'[8]01'!I57+'[8]02'!I57+'[8]03'!I57+'[8]04'!I57+'[8]05'!I57+'[8]06'!I57+'[8]07'!I57+'[8]08'!I57+'[8]09'!I57+'[8]10'!I57+'[8]11'!I57+'[8]12'!I57+'[8]13'!I57+'[8]14'!I57+'[8]15'!I57+'[8]16'!I57+'[8]17'!I57+'[8]18'!I57+'[8]19'!I57+'[8]20'!I57+'[8]21'!I57+'[8]22'!I57+'[8]23'!I57+'[8]24'!I57+'[8]25'!I57+'[8]26'!I57+'[8]27'!I57+'[8]28'!I57+'[8]29'!I57+'[8]30'!I57+'[8]31'!I57</f>
        <v>360</v>
      </c>
      <c r="H53" s="8">
        <f>'[8]01'!E57+'[8]02'!E57+'[8]03'!E57+'[8]04'!E57+'[8]05'!E57+'[8]06'!E57+'[8]07'!E57+'[8]08'!E57+'[8]09'!E57+'[8]10'!E57+'[8]11'!E57+'[8]12'!E57+'[8]13'!E57+'[8]14'!E57+'[8]15'!E57+'[8]16'!E57+'[8]17'!E57+'[8]18'!E57+'[8]19'!E57+'[8]20'!E57+'[8]21'!E57+'[8]22'!E57+'[8]23'!E57+'[8]24'!E57+'[8]25'!E57+'[8]26'!E57+'[8]27'!E57+'[8]28'!E57+'[8]29'!E57+'[8]30'!E57+'[8]31'!E57</f>
        <v>9</v>
      </c>
      <c r="I53" s="8">
        <f>'[8]01'!H57+'[8]02'!H57+'[8]03'!H57+'[8]04'!H57+'[8]05'!H57+'[8]06'!H57+'[8]07'!H57+'[8]08'!H57+'[8]09'!H57+'[8]10'!H57+'[8]11'!H57+'[8]12'!H57+'[8]13'!H57+'[8]14'!H57+'[8]15'!H57+'[8]16'!H57+'[8]17'!H57+'[8]18'!H57+'[8]19'!H57+'[8]20'!H57+'[8]21'!H57+'[8]22'!H57+'[8]23'!H57+'[8]24'!H57+'[8]25'!H57+'[8]26'!H57+'[8]27'!H57+'[8]28'!H57+'[8]29'!H57+'[8]30'!H57+'[8]31'!H57</f>
        <v>342</v>
      </c>
      <c r="J53" s="8">
        <f>H53/E53%</f>
        <v>150</v>
      </c>
      <c r="K53" s="66">
        <f>6/30</f>
        <v>0.2</v>
      </c>
      <c r="M53" s="49"/>
      <c r="N53" s="49"/>
      <c r="O53" s="49"/>
    </row>
    <row r="54" spans="1:15" s="21" customFormat="1" ht="15.75">
      <c r="A54" s="103" t="s">
        <v>63</v>
      </c>
      <c r="B54" s="102" t="s">
        <v>64</v>
      </c>
      <c r="C54" s="27">
        <f t="shared" ref="C54:I54" si="14">C55</f>
        <v>2</v>
      </c>
      <c r="D54" s="27">
        <f t="shared" si="14"/>
        <v>85</v>
      </c>
      <c r="E54" s="27">
        <f t="shared" si="14"/>
        <v>8</v>
      </c>
      <c r="F54" s="27">
        <f t="shared" si="14"/>
        <v>1</v>
      </c>
      <c r="G54" s="3">
        <f t="shared" si="14"/>
        <v>287</v>
      </c>
      <c r="H54" s="3">
        <f t="shared" si="14"/>
        <v>7</v>
      </c>
      <c r="I54" s="3">
        <f t="shared" si="14"/>
        <v>273</v>
      </c>
      <c r="J54" s="12"/>
      <c r="K54" s="62"/>
      <c r="M54" s="49"/>
      <c r="N54" s="49"/>
      <c r="O54" s="49"/>
    </row>
    <row r="55" spans="1:15" s="21" customFormat="1" ht="16.5" thickBot="1">
      <c r="A55" s="89">
        <v>1</v>
      </c>
      <c r="B55" s="104" t="s">
        <v>65</v>
      </c>
      <c r="C55" s="76">
        <v>2</v>
      </c>
      <c r="D55" s="76">
        <v>85</v>
      </c>
      <c r="E55" s="76">
        <v>8</v>
      </c>
      <c r="F55" s="76">
        <v>1</v>
      </c>
      <c r="G55" s="38">
        <f>'[8]01'!I61+'[8]02'!I61+'[8]03'!I61+'[8]04'!I61+'[8]05'!I61+'[8]06'!I61+'[8]07'!I61+'[8]08'!I61+'[8]09'!I61+'[8]10'!I61+'[8]11'!I61+'[8]12'!I61+'[8]13'!I61+'[8]14'!I61+'[8]15'!I61+'[8]16'!I61+'[8]17'!I61+'[8]18'!I61+'[8]19'!I61+'[8]20'!I61+'[8]21'!I61+'[8]22'!I61+'[8]23'!I61+'[8]24'!I61+'[8]25'!I61+'[8]26'!I61+'[8]27'!I61+'[8]28'!I61+'[8]29'!I61+'[8]30'!I61+'[8]31'!I61</f>
        <v>287</v>
      </c>
      <c r="H55" s="38">
        <f>'[8]01'!E61+'[8]02'!E61+'[8]03'!E61+'[8]04'!E61+'[8]05'!E61+'[8]06'!E61+'[8]07'!E61+'[8]08'!E61+'[8]09'!E61+'[8]10'!E61+'[8]11'!E61+'[8]12'!E61+'[8]13'!E61+'[8]14'!E61+'[8]15'!E61+'[8]16'!E61+'[8]17'!E61+'[8]18'!E61+'[8]19'!E61+'[8]20'!E61+'[8]21'!E61+'[8]22'!E61+'[8]23'!E61+'[8]24'!E61+'[8]25'!E61+'[8]26'!E61+'[8]27'!E61+'[8]28'!E61+'[8]29'!E61+'[8]30'!E61+'[8]31'!E61</f>
        <v>7</v>
      </c>
      <c r="I55" s="38">
        <f>'[8]01'!H61+'[8]02'!H61+'[8]03'!H61+'[8]04'!H61+'[8]05'!H61+'[8]06'!H61+'[8]07'!H61+'[8]08'!H61+'[8]09'!H61+'[8]10'!H61+'[8]11'!H61+'[8]12'!H61+'[8]13'!H61+'[8]14'!H61+'[8]15'!H61+'[8]16'!H61+'[8]17'!H61+'[8]18'!H61+'[8]19'!H61+'[8]20'!H61+'[8]21'!H61+'[8]22'!H61+'[8]23'!H61+'[8]24'!H61+'[8]25'!H61+'[8]26'!H61+'[8]27'!H61+'[8]28'!H61+'[8]29'!H61+'[8]30'!H61+'[8]31'!H61</f>
        <v>273</v>
      </c>
      <c r="J55" s="39">
        <f>H55/E55*100</f>
        <v>87.5</v>
      </c>
      <c r="K55" s="105">
        <f>E55/30</f>
        <v>0.26666666666666666</v>
      </c>
      <c r="M55" s="49"/>
      <c r="N55" s="49"/>
      <c r="O55" s="49"/>
    </row>
    <row r="56" spans="1:15" s="21" customFormat="1" ht="16.5" thickTop="1">
      <c r="A56" s="59"/>
      <c r="B56" s="52"/>
      <c r="C56" s="53"/>
      <c r="D56" s="53"/>
      <c r="E56" s="53"/>
      <c r="F56" s="53"/>
      <c r="G56" s="54"/>
      <c r="H56" s="54"/>
      <c r="I56" s="54"/>
      <c r="J56" s="54"/>
      <c r="K56" s="59"/>
      <c r="M56" s="49"/>
      <c r="O56" s="49"/>
    </row>
    <row r="57" spans="1:15" ht="15.75">
      <c r="A57" s="47"/>
      <c r="B57" s="47"/>
      <c r="C57" s="47"/>
      <c r="D57" s="47"/>
      <c r="E57" s="82"/>
      <c r="F57" s="47"/>
      <c r="G57" s="130" t="s">
        <v>129</v>
      </c>
      <c r="H57" s="130"/>
      <c r="I57" s="130"/>
      <c r="J57" s="130"/>
      <c r="K57" s="130"/>
    </row>
    <row r="58" spans="1:15" ht="15.75">
      <c r="A58" s="47"/>
      <c r="B58" s="56" t="s">
        <v>94</v>
      </c>
      <c r="C58" s="47"/>
      <c r="D58" s="47"/>
      <c r="E58" s="47"/>
      <c r="F58" s="47"/>
      <c r="G58" s="118" t="s">
        <v>95</v>
      </c>
      <c r="H58" s="118"/>
      <c r="I58" s="118"/>
      <c r="J58" s="118"/>
      <c r="K58" s="118"/>
      <c r="L58" t="s">
        <v>90</v>
      </c>
    </row>
    <row r="59" spans="1:15" ht="15.75">
      <c r="A59" s="47"/>
      <c r="B59" s="57" t="s">
        <v>96</v>
      </c>
      <c r="C59" s="52"/>
      <c r="D59" s="47"/>
      <c r="E59" s="47"/>
      <c r="F59" s="47"/>
      <c r="G59" s="47"/>
      <c r="H59" s="58"/>
      <c r="I59" s="47"/>
      <c r="J59" s="47"/>
      <c r="K59" s="48"/>
    </row>
    <row r="60" spans="1:15">
      <c r="A60" s="47"/>
      <c r="B60" s="47" t="s">
        <v>97</v>
      </c>
      <c r="C60" s="47"/>
      <c r="D60" s="47"/>
      <c r="E60" s="47"/>
      <c r="F60" s="47"/>
      <c r="G60" s="47"/>
      <c r="H60" s="47"/>
      <c r="I60" s="47"/>
      <c r="J60" s="47"/>
      <c r="K60" s="48"/>
      <c r="L60" t="s">
        <v>90</v>
      </c>
    </row>
    <row r="61" spans="1:15">
      <c r="A61" s="47"/>
      <c r="B61" s="47" t="s">
        <v>98</v>
      </c>
      <c r="C61" s="47"/>
      <c r="D61" s="47"/>
      <c r="E61" s="47"/>
      <c r="F61" s="47"/>
      <c r="G61" s="47"/>
      <c r="H61" s="47"/>
      <c r="I61" s="58"/>
      <c r="J61" s="47"/>
      <c r="K61" s="48"/>
    </row>
    <row r="62" spans="1:15">
      <c r="B62" s="47" t="s">
        <v>99</v>
      </c>
      <c r="I62" t="s">
        <v>90</v>
      </c>
    </row>
  </sheetData>
  <mergeCells count="16">
    <mergeCell ref="A4:K4"/>
    <mergeCell ref="A1:C1"/>
    <mergeCell ref="D1:K1"/>
    <mergeCell ref="A2:C2"/>
    <mergeCell ref="D2:K2"/>
    <mergeCell ref="A3:C3"/>
    <mergeCell ref="G57:K57"/>
    <mergeCell ref="G58:K58"/>
    <mergeCell ref="A6:K6"/>
    <mergeCell ref="A8:K8"/>
    <mergeCell ref="A10:A11"/>
    <mergeCell ref="B10:B11"/>
    <mergeCell ref="C10:E10"/>
    <mergeCell ref="F10:I10"/>
    <mergeCell ref="J10:J11"/>
    <mergeCell ref="K10:K1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T64"/>
  <sheetViews>
    <sheetView topLeftCell="A22" workbookViewId="0">
      <selection activeCell="G35" sqref="G35"/>
    </sheetView>
  </sheetViews>
  <sheetFormatPr defaultRowHeight="15"/>
  <cols>
    <col min="1" max="1" width="4.85546875" customWidth="1"/>
    <col min="2" max="2" width="38.5703125" customWidth="1"/>
    <col min="7" max="7" width="8.7109375" bestFit="1" customWidth="1"/>
    <col min="8" max="8" width="9.7109375" bestFit="1" customWidth="1"/>
    <col min="9" max="9" width="10.7109375" customWidth="1"/>
    <col min="10" max="10" width="9.28515625" customWidth="1"/>
    <col min="11" max="11" width="13" customWidth="1"/>
  </cols>
  <sheetData>
    <row r="1" spans="1:14" s="21" customFormat="1" ht="15.75">
      <c r="A1" s="113" t="s">
        <v>100</v>
      </c>
      <c r="B1" s="113"/>
      <c r="C1" s="113"/>
      <c r="D1" s="113" t="s">
        <v>85</v>
      </c>
      <c r="E1" s="113"/>
      <c r="F1" s="113"/>
      <c r="G1" s="113"/>
      <c r="H1" s="113"/>
      <c r="I1" s="113"/>
      <c r="J1" s="113"/>
      <c r="K1" s="113"/>
    </row>
    <row r="2" spans="1:14" s="42" customFormat="1" ht="18.75">
      <c r="A2" s="129" t="s">
        <v>101</v>
      </c>
      <c r="B2" s="129"/>
      <c r="C2" s="129"/>
      <c r="D2" s="114" t="s">
        <v>87</v>
      </c>
      <c r="E2" s="114"/>
      <c r="F2" s="114"/>
      <c r="G2" s="114"/>
      <c r="H2" s="114"/>
      <c r="I2" s="114"/>
      <c r="J2" s="114"/>
      <c r="K2" s="114"/>
    </row>
    <row r="3" spans="1:14" ht="18.75">
      <c r="A3" s="119" t="s">
        <v>88</v>
      </c>
      <c r="B3" s="119"/>
      <c r="C3" s="119"/>
      <c r="D3" s="46"/>
      <c r="E3" s="46"/>
      <c r="F3" s="46"/>
      <c r="G3" s="46"/>
      <c r="H3" s="46"/>
      <c r="I3" s="46"/>
      <c r="J3" s="46"/>
      <c r="K3" s="46"/>
    </row>
    <row r="4" spans="1:14" ht="20.25">
      <c r="A4" s="115" t="s">
        <v>89</v>
      </c>
      <c r="B4" s="115"/>
      <c r="C4" s="115"/>
      <c r="D4" s="115"/>
      <c r="E4" s="115"/>
      <c r="F4" s="115"/>
      <c r="G4" s="115"/>
      <c r="H4" s="115"/>
      <c r="I4" s="115"/>
      <c r="J4" s="115"/>
      <c r="K4" s="115"/>
      <c r="L4" t="s">
        <v>90</v>
      </c>
    </row>
    <row r="5" spans="1:14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</row>
    <row r="6" spans="1:14" ht="15.75">
      <c r="A6" s="120" t="s">
        <v>130</v>
      </c>
      <c r="B6" s="120"/>
      <c r="C6" s="120"/>
      <c r="D6" s="120"/>
      <c r="E6" s="120"/>
      <c r="F6" s="120"/>
      <c r="G6" s="120"/>
      <c r="H6" s="120"/>
      <c r="I6" s="120"/>
      <c r="J6" s="120"/>
      <c r="K6" s="120"/>
    </row>
    <row r="7" spans="1:14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</row>
    <row r="8" spans="1:14" ht="15.75">
      <c r="A8" s="120" t="s">
        <v>92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</row>
    <row r="9" spans="1:14" ht="15.75" thickBot="1">
      <c r="A9" s="47"/>
      <c r="B9" s="47"/>
      <c r="C9" s="47"/>
      <c r="D9" s="47"/>
      <c r="E9" s="47"/>
      <c r="F9" s="47"/>
      <c r="G9" s="47"/>
      <c r="H9" s="47"/>
      <c r="I9" s="47"/>
      <c r="J9" s="47"/>
      <c r="K9" s="48"/>
    </row>
    <row r="10" spans="1:14" ht="15.75" thickTop="1">
      <c r="A10" s="121" t="s">
        <v>33</v>
      </c>
      <c r="B10" s="123" t="s">
        <v>34</v>
      </c>
      <c r="C10" s="123" t="s">
        <v>35</v>
      </c>
      <c r="D10" s="123"/>
      <c r="E10" s="123"/>
      <c r="F10" s="123" t="s">
        <v>36</v>
      </c>
      <c r="G10" s="123"/>
      <c r="H10" s="123"/>
      <c r="I10" s="123"/>
      <c r="J10" s="125" t="s">
        <v>37</v>
      </c>
      <c r="K10" s="127" t="s">
        <v>38</v>
      </c>
    </row>
    <row r="11" spans="1:14" ht="57">
      <c r="A11" s="122"/>
      <c r="B11" s="124"/>
      <c r="C11" s="20" t="s">
        <v>39</v>
      </c>
      <c r="D11" s="20" t="s">
        <v>40</v>
      </c>
      <c r="E11" s="20" t="s">
        <v>41</v>
      </c>
      <c r="F11" s="20" t="s">
        <v>39</v>
      </c>
      <c r="G11" s="20" t="s">
        <v>40</v>
      </c>
      <c r="H11" s="20" t="s">
        <v>41</v>
      </c>
      <c r="I11" s="20" t="s">
        <v>42</v>
      </c>
      <c r="J11" s="126"/>
      <c r="K11" s="128"/>
    </row>
    <row r="12" spans="1:14" s="21" customFormat="1" ht="15.75">
      <c r="A12" s="61" t="s">
        <v>0</v>
      </c>
      <c r="B12" s="2" t="s">
        <v>1</v>
      </c>
      <c r="C12" s="27">
        <f t="shared" ref="C12:I12" si="0">C13+C14+C15+C16+C17+C18+C19</f>
        <v>122</v>
      </c>
      <c r="D12" s="27">
        <f t="shared" si="0"/>
        <v>2298</v>
      </c>
      <c r="E12" s="27">
        <f t="shared" si="0"/>
        <v>1740</v>
      </c>
      <c r="F12" s="27">
        <f t="shared" si="0"/>
        <v>111</v>
      </c>
      <c r="G12" s="3">
        <f t="shared" si="0"/>
        <v>34256</v>
      </c>
      <c r="H12" s="3">
        <f t="shared" si="0"/>
        <v>1988</v>
      </c>
      <c r="I12" s="3">
        <f t="shared" si="0"/>
        <v>32237</v>
      </c>
      <c r="J12" s="4"/>
      <c r="K12" s="62"/>
      <c r="M12" s="49"/>
      <c r="N12" s="49"/>
    </row>
    <row r="13" spans="1:14" s="21" customFormat="1" ht="15.75">
      <c r="A13" s="63">
        <v>1</v>
      </c>
      <c r="B13" s="64" t="s">
        <v>2</v>
      </c>
      <c r="C13" s="65">
        <v>33</v>
      </c>
      <c r="D13" s="65">
        <v>537</v>
      </c>
      <c r="E13" s="65">
        <f>K13*30</f>
        <v>720</v>
      </c>
      <c r="F13" s="65">
        <v>28</v>
      </c>
      <c r="G13" s="8">
        <f>'[9]01'!I9+'[9]02'!I9+'[9]03'!I9+'[9]04'!I9+'[9]05'!I9+'[9]06'!I9+'[9]07'!I9+'[9]08'!I9+'[9]09'!I9+'[9]10'!I9+'[9]11'!I9+'[9]12'!I9+'[9]13'!I9+'[9]14'!I9+'[9]15'!I9+'[9]16'!I9+'[9]17'!I9+'[9]18'!I9+'[9]19'!I9+'[9]20'!I9+'[9]21'!I9+'[9]22'!I9+'[9]23'!I9+'[9]24'!I9+'[9]25'!I9+'[9]26'!I9+'[9]27'!I9+'[9]28'!I9+'[9]29'!I9+'[9]30'!I9+'[9]31'!I9+'[9]01'!I14+'[9]02'!I14+'[9]03'!I14+'[9]04'!I14+'[9]05'!I14+'[9]06'!I14+'[9]07'!I14+'[9]08'!I14+'[9]09'!I14+'[9]10'!I14+'[9]11'!I14+'[9]12'!I14+'[9]13'!I14+'[9]14'!I14+'[9]15'!I14+'[9]16'!I14+'[9]17'!I14+'[9]18'!I14+'[9]19'!I14+'[9]20'!I14+'[9]21'!I14+'[9]22'!I14+'[9]23'!I14+'[9]24'!I14+'[9]25'!I14+'[9]26'!I14+'[9]27'!I14+'[9]28'!I14+'[9]29'!I14+'[9]30'!I14+'[9]31'!I14</f>
        <v>14032</v>
      </c>
      <c r="H13" s="8">
        <f>'[9]01'!E9+'[9]01'!E14+'[9]02'!E9+'[9]02'!E14+'[9]03'!E9+'[9]03'!E14+'[9]04'!E9+'[9]04'!E14+'[9]05'!E9+'[9]05'!E14+'[9]06'!E9+'[9]06'!E14+'[9]07'!E9+'[9]07'!E14+'[9]08'!E9+'[9]08'!E14+'[9]09'!E9+'[9]09'!E14+'[9]10'!E9+'[9]10'!E14+'[9]11'!E9+'[9]11'!E14+'[9]12'!E9+'[9]12'!E14+'[9]13'!E9+'[9]13'!E14+'[9]14'!E9+'[9]14'!E14+'[9]15'!E9+'[9]15'!E14+'[9]16'!E9+'[9]16'!E14+'[9]17'!E9+'[9]17'!E14+'[9]18'!E9+'[9]18'!E14+'[9]19'!E9+'[9]19'!E14+'[9]20'!E9+'[9]20'!E14+'[9]21'!E9+'[9]21'!E14+'[9]22'!E9+'[9]22'!E14+'[9]23'!E9+'[9]23'!E14+'[9]24'!E9+'[9]24'!E14+'[9]25'!E9+'[9]25'!E14+'[9]26'!E9+'[9]26'!E14+'[9]27'!E9+'[9]27'!E14+'[9]28'!E9+'[9]28'!E14+'[9]29'!E9+'[9]29'!E14+'[9]30'!E9+'[9]30'!E14+'[9]31'!E9+'[9]31'!E14</f>
        <v>858</v>
      </c>
      <c r="I13" s="8">
        <f>'[9]01'!H14+'[9]02'!H14+'[9]03'!H14+'[9]04'!H14+'[9]05'!H14+'[9]06'!H14+'[9]07'!H14+'[9]08'!H14+'[9]09'!H14+'[9]10'!H14+'[9]11'!H14+'[9]12'!H14+'[9]13'!H14+'[9]14'!H14+'[9]15'!H14+'[9]16'!H14+'[9]17'!H14+'[9]18'!H14+'[9]19'!H14+'[9]20'!H14+'[9]21'!H14+'[9]22'!H14+'[9]23'!H14+'[9]24'!H14+'[9]25'!H14+'[9]26'!H14+'[9]27'!H14+'[9]28'!H14+'[9]29'!H14+'[9]30'!H14+'[9]31'!H14+'[9]01'!H9+'[9]02'!H9+'[9]03'!H9+'[9]04'!H9+'[9]05'!H9+'[9]06'!H9+'[9]07'!H9+'[9]08'!H9+'[9]09'!H9+'[9]10'!H9+'[9]11'!H9+'[9]12'!H9+'[9]13'!H9+'[9]14'!H9+'[9]15'!H9+'[9]16'!H9+'[9]17'!H9+'[9]18'!H9+'[9]19'!H9+'[9]20'!H9+'[9]21'!H9+'[9]22'!H9+'[9]23'!H9+'[9]24'!H9+'[9]25'!H9+'[9]26'!H9+'[9]27'!H9+'[9]28'!H9+'[9]29'!H9+'[9]30'!H9+'[9]31'!H9</f>
        <v>13174</v>
      </c>
      <c r="J13" s="9">
        <f>H13/E13%</f>
        <v>119.16666666666666</v>
      </c>
      <c r="K13" s="66">
        <v>24</v>
      </c>
      <c r="M13" s="49"/>
      <c r="N13" s="49"/>
    </row>
    <row r="14" spans="1:14" s="21" customFormat="1" ht="15.75">
      <c r="A14" s="63">
        <v>2</v>
      </c>
      <c r="B14" s="64" t="s">
        <v>3</v>
      </c>
      <c r="C14" s="65">
        <v>42</v>
      </c>
      <c r="D14" s="65">
        <v>915</v>
      </c>
      <c r="E14" s="65">
        <f t="shared" ref="E14:E42" si="1">K14*30</f>
        <v>420</v>
      </c>
      <c r="F14" s="65">
        <v>40</v>
      </c>
      <c r="G14" s="8">
        <f>'[9]01'!I10+'[9]02'!I10+'[9]03'!I10+'[9]04'!I10+'[9]05'!I10+'[9]06'!I10+'[9]07'!I10+'[9]08'!I10+'[9]09'!I10+'[9]10'!I10+'[9]11'!I10+'[9]12'!I10+'[9]13'!I10+'[9]14'!I10+'[9]15'!I10+'[9]16'!I10+'[9]17'!I10+'[9]18'!I10+'[9]19'!I10+'[9]20'!I10+'[9]21'!I10+'[9]22'!I10+'[9]23'!I10+'[9]24'!I10+'[9]25'!I10+'[9]26'!I10+'[9]27'!I10+'[9]28'!I10+'[9]29'!I10+'[9]30'!I10+'[9]31'!I10+'[9]01'!I15+'[9]02'!I15+'[9]03'!I15+'[9]04'!I15+'[9]05'!I15+'[9]06'!I15+'[9]07'!I15+'[9]08'!I15+'[9]09'!I15+'[9]10'!I15+'[9]11'!I15+'[9]12'!I15+'[9]13'!I15+'[9]14'!I15+'[9]15'!I15+'[9]16'!I15+'[9]17'!I15+'[9]18'!I15+'[9]19'!I15+'[9]20'!I15+'[9]21'!I15+'[9]22'!I15+'[9]23'!I15+'[9]24'!I15+'[9]25'!I15+'[9]26'!I15+'[9]27'!I15+'[9]28'!I15+'[9]29'!I15+'[9]30'!I15+'[9]31'!I15</f>
        <v>8961</v>
      </c>
      <c r="H14" s="8">
        <f>'[9]01'!E10+'[9]01'!E15+'[9]02'!E10+'[9]02'!E15+'[9]03'!E10+'[9]03'!E15+'[9]04'!E10+'[9]04'!E15+'[9]05'!E10+'[9]05'!E15+'[9]06'!E10+'[9]06'!E15+'[9]07'!E10+'[9]07'!E15+'[9]08'!E10+'[9]08'!E15+'[9]09'!E10+'[9]09'!E15+'[9]10'!E10+'[9]10'!E15+'[9]11'!E10+'[9]11'!E15+'[9]12'!E10+'[9]12'!E15+'[9]13'!E10+'[9]13'!E15+'[9]14'!E10+'[9]14'!E15+'[9]15'!E10+'[9]15'!E15+'[9]16'!E10+'[9]16'!E15+'[9]17'!E10+'[9]17'!E15+'[9]18'!E10+'[9]18'!E15+'[9]19'!E10+'[9]19'!E15+'[9]20'!E10+'[9]20'!E15+'[9]21'!E10+'[9]21'!E15+'[9]22'!E10+'[9]22'!E15+'[9]23'!E10+'[9]23'!E15+'[9]24'!E10+'[9]24'!E15+'[9]25'!E10+'[9]25'!E15+'[9]26'!E10+'[9]26'!E15+'[9]27'!E10+'[9]27'!E15+'[9]28'!E10+'[9]28'!E15+'[9]29'!E10+'[9]29'!E15+'[9]30'!E10+'[9]30'!E15+'[9]31'!E10+'[9]31'!E15</f>
        <v>472</v>
      </c>
      <c r="I14" s="8">
        <f>'[9]01'!H15+'[9]02'!H15+'[9]03'!H15+'[9]04'!H15+'[9]05'!H15+'[9]06'!H15+'[9]07'!H15+'[9]08'!H15+'[9]09'!H15+'[9]10'!H15+'[9]11'!H15+'[9]12'!H15+'[9]13'!H15+'[9]14'!H15+'[9]15'!H15+'[9]16'!H15+'[9]17'!H15+'[9]18'!H15+'[9]19'!H15+'[9]20'!H15+'[9]21'!H15+'[9]22'!H15+'[9]23'!H15+'[9]24'!H15+'[9]25'!H15+'[9]26'!H15+'[9]27'!H15+'[9]28'!H15+'[9]29'!H15+'[9]30'!H15+'[9]31'!H15+'[9]01'!H10+'[9]02'!H10+'[9]03'!H10+'[9]04'!H10+'[9]05'!H10+'[9]06'!H10+'[9]07'!H10+'[9]08'!H10+'[9]09'!H10+'[9]10'!H10+'[9]11'!H10+'[9]12'!H10+'[9]13'!H10+'[9]14'!H10+'[9]15'!H10+'[9]16'!H10+'[9]17'!H10+'[9]18'!H10+'[9]19'!H10+'[9]20'!H10+'[9]21'!H10+'[9]22'!H10+'[9]23'!H10+'[9]24'!H10+'[9]25'!H10+'[9]26'!H10+'[9]27'!H10+'[9]28'!H10+'[9]29'!H10+'[9]30'!H10+'[9]31'!H10</f>
        <v>8489</v>
      </c>
      <c r="J14" s="9">
        <f t="shared" ref="J14:J46" si="2">H14/E14%</f>
        <v>112.38095238095238</v>
      </c>
      <c r="K14" s="66">
        <v>14</v>
      </c>
      <c r="M14" s="49"/>
      <c r="N14" s="49"/>
    </row>
    <row r="15" spans="1:14" s="21" customFormat="1" ht="15.75">
      <c r="A15" s="63">
        <v>3</v>
      </c>
      <c r="B15" s="64" t="s">
        <v>4</v>
      </c>
      <c r="C15" s="65">
        <v>39</v>
      </c>
      <c r="D15" s="65">
        <v>670</v>
      </c>
      <c r="E15" s="65">
        <f t="shared" si="1"/>
        <v>480</v>
      </c>
      <c r="F15" s="65">
        <v>35</v>
      </c>
      <c r="G15" s="8">
        <f>'[9]01'!I11+'[9]02'!I11+'[9]03'!I11+'[9]04'!I11+'[9]05'!I11+'[9]06'!I11+'[9]07'!I11+'[9]08'!I11+'[9]09'!I11+'[9]10'!I11+'[9]11'!I11+'[9]12'!I11+'[9]13'!I11+'[9]14'!I11+'[9]15'!I11+'[9]16'!I11+'[9]17'!I11+'[9]18'!I11+'[9]19'!I11+'[9]20'!I11+'[9]21'!I11+'[9]22'!I11+'[9]23'!I11+'[9]24'!I11+'[9]25'!I11+'[9]26'!I11+'[9]27'!I11+'[9]28'!I11+'[9]29'!I11+'[9]30'!I11+'[9]31'!I11+'[9]01'!I16+'[9]02'!I16+'[9]03'!I16+'[9]04'!I16+'[9]05'!I16+'[9]06'!I16+'[9]07'!I16+'[9]08'!I16+'[9]09'!I16+'[9]10'!I16+'[9]11'!I16+'[9]12'!I16+'[9]13'!I16+'[9]14'!I16+'[9]15'!I16+'[9]16'!I16+'[9]17'!I16+'[9]18'!I16+'[9]19'!I16+'[9]20'!I16+'[9]21'!I16+'[9]22'!I16+'[9]23'!I16+'[9]24'!I16+'[9]25'!I16+'[9]26'!I16+'[9]27'!I16+'[9]28'!I16+'[9]29'!I16+'[9]30'!I16+'[9]31'!I16</f>
        <v>8719</v>
      </c>
      <c r="H15" s="8">
        <f>'[9]01'!E11+'[9]01'!E16+'[9]02'!E11+'[9]02'!E16+'[9]03'!E11+'[9]03'!E16+'[9]04'!E11+'[9]04'!E16+'[9]05'!E11+'[9]05'!E16+'[9]06'!E11+'[9]06'!E16+'[9]07'!E11+'[9]07'!E16+'[9]08'!E11+'[9]08'!E16+'[9]09'!E11+'[9]09'!E16+'[9]10'!E11+'[9]10'!E16+'[9]11'!E11+'[9]11'!E16+'[9]12'!E11+'[9]12'!E16+'[9]13'!E11+'[9]13'!E16+'[9]14'!E11+'[9]14'!E16+'[9]15'!E11+'[9]15'!E16+'[9]16'!E11+'[9]16'!E16+'[9]17'!E11+'[9]17'!E16+'[9]18'!E11+'[9]18'!E16+'[9]19'!E11+'[9]19'!E16+'[9]20'!E11+'[9]20'!E16+'[9]21'!E11+'[9]21'!E16+'[9]22'!E11+'[9]22'!E16+'[9]23'!E11+'[9]23'!E16+'[9]24'!E11+'[9]24'!E16+'[9]25'!E11+'[9]25'!E16+'[9]26'!E11+'[9]26'!E16+'[9]27'!E11+'[9]27'!E16+'[9]28'!E11+'[9]28'!E16+'[9]29'!E11+'[9]29'!E16+'[9]30'!E11+'[9]30'!E16+'[9]31'!E11+'[9]31'!E16</f>
        <v>536</v>
      </c>
      <c r="I15" s="8">
        <f>'[9]01'!H16+'[9]02'!H16+'[9]03'!H16+'[9]04'!H16+'[9]05'!H16+'[9]06'!H16+'[9]07'!H16+'[9]08'!H16+'[9]09'!H16+'[9]10'!H16+'[9]11'!H16+'[9]12'!H16+'[9]13'!H16+'[9]14'!H16+'[9]15'!H16+'[9]16'!H16+'[9]17'!H16+'[9]18'!H16+'[9]19'!H16+'[9]20'!H16+'[9]21'!H16+'[9]22'!H16+'[9]23'!H16+'[9]24'!H16+'[9]25'!H16+'[9]26'!H16+'[9]27'!H16+'[9]28'!H16+'[9]29'!H16+'[9]30'!H16+'[9]31'!H16+'[9]01'!H11+'[9]02'!H11+'[9]03'!H11+'[9]04'!H11+'[9]05'!H11+'[9]06'!H11+'[9]07'!H11+'[9]08'!H11+'[9]09'!H11+'[9]10'!H11+'[9]11'!H11+'[9]12'!H11+'[9]13'!H11+'[9]14'!H11+'[9]15'!H11+'[9]16'!H11+'[9]17'!H11+'[9]18'!H11+'[9]19'!H11+'[9]20'!H11+'[9]21'!H11+'[9]22'!H11+'[9]23'!H11+'[9]24'!H11+'[9]25'!H11+'[9]26'!H11+'[9]27'!H11+'[9]28'!H11+'[9]29'!H11+'[9]30'!H11+'[9]31'!H11</f>
        <v>8183</v>
      </c>
      <c r="J15" s="9">
        <f t="shared" si="2"/>
        <v>111.66666666666667</v>
      </c>
      <c r="K15" s="66">
        <v>16</v>
      </c>
      <c r="M15" s="49"/>
      <c r="N15" s="49"/>
    </row>
    <row r="16" spans="1:14" s="21" customFormat="1" ht="15.75">
      <c r="A16" s="63">
        <v>4</v>
      </c>
      <c r="B16" s="64" t="s">
        <v>5</v>
      </c>
      <c r="C16" s="65">
        <v>3</v>
      </c>
      <c r="D16" s="65">
        <v>96</v>
      </c>
      <c r="E16" s="65">
        <f t="shared" si="1"/>
        <v>30</v>
      </c>
      <c r="F16" s="65">
        <v>3</v>
      </c>
      <c r="G16" s="8">
        <f>'[9]01'!I12+'[9]02'!I12+'[9]03'!I12+'[9]04'!I12+'[9]05'!I12+'[9]06'!I12+'[9]07'!I12+'[9]08'!I12+'[9]09'!I12+'[9]10'!I12+'[9]11'!I12+'[9]12'!I12+'[9]13'!I12+'[9]14'!I12+'[9]15'!I12+'[9]16'!I12+'[9]17'!I12+'[9]18'!I12+'[9]19'!I12+'[9]20'!I12+'[9]21'!I12+'[9]22'!I12+'[9]23'!I12+'[9]24'!I12+'[9]25'!I12+'[9]26'!I12+'[9]27'!I12+'[9]28'!I12+'[9]29'!I12+'[9]30'!I12+'[9]31'!I12</f>
        <v>1056</v>
      </c>
      <c r="H16" s="8">
        <f>'[9]01'!E12+'[9]02'!E12+'[9]03'!E12+'[9]04'!E12+'[9]05'!E12+'[9]06'!E12+'[9]07'!E12+'[9]08'!E12+'[9]09'!E12+'[9]10'!E12+'[9]11'!E12+'[9]12'!E12+'[9]13'!E12+'[9]14'!E12+'[9]15'!E12+'[9]16'!E12+'[9]17'!E12+'[9]18'!E12+'[9]19'!E12+'[9]20'!E12+'[9]21'!E12+'[9]22'!E12+'[9]23'!E12+'[9]24'!E12+'[9]25'!E12+'[9]26'!E12+'[9]27'!E12+'[9]28'!E12+'[9]29'!E12</f>
        <v>29</v>
      </c>
      <c r="I16" s="8">
        <f>'[9]01'!H12+'[9]02'!H12+'[9]03'!H12+'[9]04'!H12+'[9]05'!H12+'[9]06'!H12+'[9]07'!H12+'[9]08'!H12+'[9]09'!H12+'[9]10'!H12+'[9]11'!H12+'[9]12'!H12+'[9]13'!H12+'[9]14'!H12+'[9]15'!H12+'[9]16'!H12+'[9]17'!H12+'[9]18'!H12+'[9]19'!H12+'[9]20'!H12+'[9]21'!H12+'[9]22'!H12+'[9]23'!H12+'[9]24'!H12+'[9]25'!H12+'[9]26'!H12+'[9]27'!H12+'[9]28'!H12+'[9]29'!H12+'[9]30'!H12+'[9]31'!H12</f>
        <v>996</v>
      </c>
      <c r="J16" s="9">
        <f t="shared" si="2"/>
        <v>96.666666666666671</v>
      </c>
      <c r="K16" s="66">
        <v>1</v>
      </c>
      <c r="M16" s="49"/>
      <c r="N16" s="49"/>
    </row>
    <row r="17" spans="1:16" s="21" customFormat="1" ht="15.75">
      <c r="A17" s="63">
        <v>5</v>
      </c>
      <c r="B17" s="64" t="s">
        <v>6</v>
      </c>
      <c r="C17" s="65">
        <v>2</v>
      </c>
      <c r="D17" s="65">
        <v>32</v>
      </c>
      <c r="E17" s="65">
        <f t="shared" si="1"/>
        <v>30</v>
      </c>
      <c r="F17" s="65">
        <v>2</v>
      </c>
      <c r="G17" s="8">
        <f>'[9]01'!I17+'[9]02'!I17+'[9]03'!I17+'[9]04'!I17+'[9]05'!I17+'[9]06'!I17+'[9]07'!I17+'[9]08'!I17+'[9]09'!I17+'[9]10'!I17+'[9]11'!I17+'[9]12'!I17+'[9]13'!I17+'[9]14'!I17+'[9]15'!I17+'[9]16'!I17+'[9]17'!I17+'[9]18'!I17+'[9]19'!I17+'[9]20'!I17+'[9]21'!I17+'[9]22'!I17+'[9]23'!I17+'[9]24'!I17+'[9]25'!I17+'[9]26'!I17+'[9]27'!I17+'[9]28'!I17+'[9]29'!I17+'[9]30'!I17+'[9]31'!I17</f>
        <v>416</v>
      </c>
      <c r="H17" s="8">
        <f>'[9]01'!E17+'[9]02'!E17+'[9]03'!E17+'[9]04'!E17+'[9]05'!E17+'[9]06'!E17+'[9]07'!E17+'[9]08'!E17+'[9]09'!E17+'[9]10'!E17+'[9]11'!E17+'[9]12'!E17+'[9]13'!E17+'[9]14'!E17+'[9]15'!E17+'[9]16'!E17+'[9]17'!E17+'[9]18'!E17+'[9]19'!E17+'[9]20'!E17+'[9]21'!E17+'[9]22'!E17+'[9]23'!E17+'[9]24'!E17+'[9]25'!E17+'[9]26'!E17+'[9]27'!E17+'[9]28'!E17+'[9]29'!E17+'[9]30'!E17+'[9]31'!E17</f>
        <v>26</v>
      </c>
      <c r="I17" s="8">
        <f>'[9]01'!H17+'[9]02'!H17+'[9]03'!H17+'[9]04'!H17+'[9]05'!H17+'[9]06'!H17+'[9]07'!H17+'[9]08'!H17+'[9]09'!H17+'[9]10'!H17+'[9]11'!H17+'[9]12'!H17+'[9]13'!H17+'[9]14'!H17+'[9]15'!H17+'[9]16'!H17+'[9]17'!H17+'[9]18'!H17+'[9]19'!H17+'[9]20'!H17+'[9]21'!H17+'[9]22'!H17+'[9]23'!H17+'[9]24'!H17+'[9]25'!H17+'[9]26'!H17+'[9]27'!H17+'[9]28'!H17+'[9]29'!H17+'[9]30'!H17+'[9]31'!H17</f>
        <v>390</v>
      </c>
      <c r="J17" s="9">
        <f t="shared" si="2"/>
        <v>86.666666666666671</v>
      </c>
      <c r="K17" s="66">
        <v>1</v>
      </c>
      <c r="M17" s="49"/>
      <c r="N17" s="49"/>
    </row>
    <row r="18" spans="1:16" s="21" customFormat="1" ht="15.75">
      <c r="A18" s="63">
        <v>6</v>
      </c>
      <c r="B18" s="64" t="s">
        <v>7</v>
      </c>
      <c r="C18" s="65">
        <v>1</v>
      </c>
      <c r="D18" s="65">
        <v>16</v>
      </c>
      <c r="E18" s="65">
        <f t="shared" si="1"/>
        <v>30</v>
      </c>
      <c r="F18" s="65">
        <v>1</v>
      </c>
      <c r="G18" s="8">
        <f>'[9]01'!I18+'[9]02'!I18+'[9]03'!I18+'[9]04'!I18+'[9]05'!I18+'[9]06'!I18+'[9]07'!I18+'[9]08'!I18+'[9]09'!I18+'[9]10'!I18+'[9]11'!I18+'[9]12'!I18+'[9]13'!I18+'[9]14'!I18+'[9]15'!I18+'[9]16'!I18+'[9]17'!I18+'[9]18'!I18+'[9]19'!I18+'[9]20'!I18+'[9]21'!I18+'[9]22'!I18+'[9]23'!I18+'[9]24'!I18+'[9]25'!I18+'[9]26'!I18+'[9]27'!I18+'[9]28'!I18+'[9]29'!I18+'[9]30'!I18+'[9]31'!I18</f>
        <v>480</v>
      </c>
      <c r="H18" s="8">
        <f>'[9]01'!E18+'[9]02'!E18+'[9]03'!E18+'[9]04'!E18+'[9]05'!E18+'[9]06'!E18+'[9]07'!E18+'[9]08'!E18+'[9]09'!E18+'[9]10'!E18+'[9]11'!E18+'[9]12'!E18+'[9]13'!E18+'[9]14'!E18+'[9]15'!E18+'[9]16'!E18+'[9]17'!E18+'[9]18'!E18+'[9]19'!E18+'[9]20'!E18+'[9]21'!E18+'[9]22'!E18+'[9]23'!E18+'[9]24'!E18+'[9]25'!E18+'[9]26'!E18+'[9]27'!E18+'[9]28'!E18+'[9]29'!E18+'[9]30'!E18+'[9]31'!E18</f>
        <v>30</v>
      </c>
      <c r="I18" s="8">
        <f>'[9]01'!H18+'[9]02'!H18+'[9]03'!H18+'[9]04'!H18+'[9]05'!H18+'[9]06'!H18+'[9]07'!H18+'[9]08'!H18+'[9]09'!H18+'[9]10'!H18+'[9]11'!H18+'[9]12'!H18+'[9]13'!H18+'[9]14'!H18+'[9]15'!H18+'[9]16'!H18+'[9]17'!H18+'[9]18'!H18+'[9]19'!H18+'[9]20'!H18+'[9]21'!H18+'[9]22'!H18+'[9]23'!H18+'[9]24'!H18+'[9]25'!H18+'[9]26'!H18+'[9]27'!H18+'[9]28'!H18+'[9]29'!H18+'[9]30'!H18+'[9]31'!H18</f>
        <v>450</v>
      </c>
      <c r="J18" s="9">
        <f t="shared" si="2"/>
        <v>100</v>
      </c>
      <c r="K18" s="66">
        <v>1</v>
      </c>
      <c r="M18" s="49"/>
      <c r="N18" s="49"/>
    </row>
    <row r="19" spans="1:16" s="21" customFormat="1" ht="15.75">
      <c r="A19" s="63">
        <v>7</v>
      </c>
      <c r="B19" s="64" t="s">
        <v>8</v>
      </c>
      <c r="C19" s="65">
        <v>2</v>
      </c>
      <c r="D19" s="65">
        <v>32</v>
      </c>
      <c r="E19" s="65">
        <f t="shared" si="1"/>
        <v>30</v>
      </c>
      <c r="F19" s="65">
        <v>2</v>
      </c>
      <c r="G19" s="8">
        <f>'[9]01'!I19+'[9]02'!I19+'[9]03'!I19+'[9]04'!I19+'[9]05'!I19+'[9]06'!I19+'[9]07'!I19+'[9]08'!I19+'[9]09'!I19+'[9]10'!I19+'[9]11'!I19+'[9]12'!I19+'[9]13'!I19+'[9]14'!I19+'[9]15'!I19+'[9]16'!I19+'[9]17'!I19+'[9]18'!I19+'[9]19'!I19+'[9]20'!I19+'[9]21'!I19+'[9]22'!I19+'[9]23'!I19+'[9]24'!I19+'[9]25'!I19+'[9]26'!I19+'[9]27'!I19+'[9]28'!I19+'[9]29'!I19+'[9]30'!I19+'[9]31'!I19</f>
        <v>592</v>
      </c>
      <c r="H19" s="8">
        <f>'[9]01'!E19+'[9]02'!E19+'[9]03'!E19+'[9]04'!E19+'[9]05'!E19+'[9]06'!E19+'[9]07'!E19+'[9]08'!E19+'[9]09'!E19+'[9]10'!E19+'[9]11'!E19+'[9]12'!E19+'[9]13'!E19+'[9]14'!E19+'[9]15'!E19+'[9]16'!E19+'[9]17'!E19+'[9]18'!E19+'[9]19'!E19+'[9]20'!E19+'[9]21'!E19+'[9]22'!E19+'[9]23'!E19+'[9]24'!E19+'[9]25'!E19+'[9]26'!E19+'[9]27'!E19+'[9]28'!E19+'[9]29'!E19+'[9]30'!E19+'[9]31'!E19</f>
        <v>37</v>
      </c>
      <c r="I19" s="8">
        <f>'[9]01'!H19+'[9]02'!H19+'[9]03'!H19+'[9]04'!H19+'[9]05'!H19+'[9]06'!H19+'[9]07'!H19+'[9]08'!H19+'[9]09'!H19+'[9]10'!H19+'[9]11'!H19+'[9]12'!H19+'[9]13'!H19+'[9]14'!H19+'[9]15'!H19+'[9]16'!H19+'[9]17'!H19+'[9]18'!H19+'[9]19'!H19+'[9]20'!H19+'[9]21'!H19+'[9]22'!H19+'[9]23'!H19+'[9]24'!H19+'[9]25'!H19+'[9]26'!H19+'[9]27'!H19+'[9]28'!H19+'[9]29'!H19+'[9]30'!H19+'[9]31'!H19</f>
        <v>555</v>
      </c>
      <c r="J19" s="9">
        <f t="shared" si="2"/>
        <v>123.33333333333334</v>
      </c>
      <c r="K19" s="66">
        <v>1</v>
      </c>
      <c r="M19" s="49"/>
      <c r="N19" s="49"/>
    </row>
    <row r="20" spans="1:16" s="21" customFormat="1" ht="15.75">
      <c r="A20" s="61" t="s">
        <v>9</v>
      </c>
      <c r="B20" s="67" t="s">
        <v>10</v>
      </c>
      <c r="C20" s="27">
        <f t="shared" ref="C20:I20" si="3">C21</f>
        <v>41</v>
      </c>
      <c r="D20" s="27">
        <f t="shared" si="3"/>
        <v>832</v>
      </c>
      <c r="E20" s="27">
        <f t="shared" si="3"/>
        <v>2520</v>
      </c>
      <c r="F20" s="27">
        <f t="shared" si="3"/>
        <v>35</v>
      </c>
      <c r="G20" s="3">
        <f t="shared" si="3"/>
        <v>51777</v>
      </c>
      <c r="H20" s="3">
        <f t="shared" si="3"/>
        <v>2905</v>
      </c>
      <c r="I20" s="3">
        <f t="shared" si="3"/>
        <v>48688</v>
      </c>
      <c r="J20" s="12"/>
      <c r="K20" s="62"/>
      <c r="M20" s="49"/>
    </row>
    <row r="21" spans="1:16" s="21" customFormat="1" ht="15.75">
      <c r="A21" s="63">
        <v>1</v>
      </c>
      <c r="B21" s="64" t="s">
        <v>11</v>
      </c>
      <c r="C21" s="65">
        <v>41</v>
      </c>
      <c r="D21" s="65">
        <v>832</v>
      </c>
      <c r="E21" s="65">
        <f t="shared" si="1"/>
        <v>2520</v>
      </c>
      <c r="F21" s="65">
        <v>35</v>
      </c>
      <c r="G21" s="8">
        <f>'[9]01'!I21+'[9]02'!I21+'[9]03'!I21+'[9]04'!I21+'[9]05'!I21+'[9]06'!I21+'[9]07'!I21+'[9]08'!I21+'[9]09'!I21+'[9]10'!I21+'[9]11'!I21+'[9]12'!I21+'[9]13'!I21+'[9]14'!I21+'[9]15'!I21+'[9]16'!I21+'[9]17'!I21+'[9]18'!I21+'[9]19'!I21+'[9]20'!I21+'[9]21'!I21+'[9]22'!I21+'[9]23'!I21+'[9]24'!I21+'[9]25'!I21+'[9]26'!I21+'[9]27'!I21+'[9]28'!I21+'[9]29'!I21+'[9]30'!I21+'[9]31'!I21</f>
        <v>51777</v>
      </c>
      <c r="H21" s="8">
        <f>'[9]01'!E21+'[9]02'!E21+'[9]03'!E21+'[9]04'!E21+'[9]05'!E21+'[9]06'!E21+'[9]07'!E21+'[9]08'!E21+'[9]09'!E21+'[9]10'!E21+'[9]11'!E21+'[9]12'!E21+'[9]13'!E21+'[9]14'!E21+'[9]15'!E21+'[9]16'!E21+'[9]17'!E21+'[9]18'!E21+'[9]19'!E21+'[9]20'!E21+'[9]21'!E21+'[9]22'!E21+'[9]23'!E21+'[9]24'!E21+'[9]25'!E21+'[9]26'!E21+'[9]27'!E21+'[9]28'!E21+'[9]29'!E21+'[9]30'!E21+'[9]31'!E21</f>
        <v>2905</v>
      </c>
      <c r="I21" s="8">
        <f>'[9]01'!H21+'[9]02'!H21+'[9]03'!H21+'[9]04'!H21+'[9]05'!H21+'[9]06'!H21+'[9]07'!H21+'[9]08'!H21+'[9]09'!H21+'[9]10'!H21+'[9]11'!H21+'[9]12'!H21+'[9]13'!H21+'[9]14'!H21+'[9]15'!H21+'[9]16'!H21+'[9]17'!H21+'[9]18'!H21+'[9]19'!H21+'[9]20'!H21+'[9]21'!H21+'[9]22'!H21+'[9]23'!H21+'[9]24'!H21+'[9]25'!H21+'[9]26'!H21+'[9]27'!H21+'[9]28'!H21+'[9]29'!H21+'[9]30'!H21+'[9]31'!H21</f>
        <v>48688</v>
      </c>
      <c r="J21" s="9">
        <f t="shared" si="2"/>
        <v>115.27777777777779</v>
      </c>
      <c r="K21" s="66">
        <v>84</v>
      </c>
      <c r="M21" s="49"/>
      <c r="N21" s="49"/>
      <c r="P21" s="21" t="s">
        <v>90</v>
      </c>
    </row>
    <row r="22" spans="1:16" s="21" customFormat="1" ht="15.75">
      <c r="A22" s="61" t="s">
        <v>12</v>
      </c>
      <c r="B22" s="67" t="s">
        <v>13</v>
      </c>
      <c r="C22" s="27">
        <f t="shared" ref="C22:I22" si="4">C23</f>
        <v>1</v>
      </c>
      <c r="D22" s="27">
        <f t="shared" si="4"/>
        <v>34</v>
      </c>
      <c r="E22" s="27">
        <f t="shared" si="4"/>
        <v>30</v>
      </c>
      <c r="F22" s="27">
        <f t="shared" si="4"/>
        <v>1</v>
      </c>
      <c r="G22" s="3">
        <f t="shared" si="4"/>
        <v>942</v>
      </c>
      <c r="H22" s="3">
        <f t="shared" si="4"/>
        <v>28</v>
      </c>
      <c r="I22" s="3">
        <f t="shared" si="4"/>
        <v>888</v>
      </c>
      <c r="J22" s="12"/>
      <c r="K22" s="62"/>
      <c r="M22" s="49"/>
    </row>
    <row r="23" spans="1:16" s="21" customFormat="1" ht="15.75">
      <c r="A23" s="63">
        <v>1</v>
      </c>
      <c r="B23" s="64" t="s">
        <v>4</v>
      </c>
      <c r="C23" s="65">
        <v>1</v>
      </c>
      <c r="D23" s="65">
        <v>34</v>
      </c>
      <c r="E23" s="65">
        <f t="shared" si="1"/>
        <v>30</v>
      </c>
      <c r="F23" s="65">
        <v>1</v>
      </c>
      <c r="G23" s="8">
        <f>'[9]01'!I23+'[9]02'!I23+'[9]03'!I23+'[9]04'!I23+'[9]05'!I23+'[9]06'!I23+'[9]07'!I23+'[9]08'!I23+'[9]09'!I23+'[9]10'!I23+'[9]11'!I23+'[9]12'!I23+'[9]13'!I23+'[9]14'!I23+'[9]15'!I23+'[9]16'!I23+'[9]17'!I23+'[9]18'!I23+'[9]19'!I23+'[9]20'!I23+'[9]21'!I23+'[9]22'!I23+'[9]23'!I23+'[9]24'!I23+'[9]25'!I23+'[9]26'!I23+'[9]27'!I23+'[9]28'!I23+'[9]29'!I23+'[9]30'!I23+'[9]31'!I23</f>
        <v>942</v>
      </c>
      <c r="H23" s="8">
        <f>'[9]01'!E23+'[9]02'!E23+'[9]03'!E23+'[9]04'!E23+'[9]05'!E23+'[9]06'!E23+'[9]07'!E23+'[9]08'!E23+'[9]09'!E23+'[9]10'!E23+'[9]11'!E23+'[9]12'!E23+'[9]13'!E23+'[9]14'!E23+'[9]15'!E23+'[9]16'!E23+'[9]17'!E23+'[9]18'!E23+'[9]19'!E23+'[9]20'!E23+'[9]21'!E23+'[9]22'!E23+'[9]23'!E23+'[9]24'!E23+'[9]25'!E23+'[9]26'!E23+'[9]27'!E23+'[9]28'!E23+'[9]29'!E23+'[9]30'!E23+'[9]31'!E23</f>
        <v>28</v>
      </c>
      <c r="I23" s="8">
        <f>'[9]01'!H23+'[9]02'!H23+'[9]03'!H23+'[9]04'!H23+'[9]05'!H23+'[9]06'!H23+'[9]07'!H23+'[9]08'!H23+'[9]09'!H23+'[9]10'!H23+'[9]11'!H23+'[9]12'!H23+'[9]13'!H23+'[9]14'!H23+'[9]15'!H23+'[9]16'!H23+'[9]17'!H23+'[9]18'!H23+'[9]19'!H23+'[9]20'!H23+'[9]21'!H23+'[9]22'!H23+'[9]23'!H23+'[9]24'!H23+'[9]25'!H23+'[9]26'!H23+'[9]27'!H23+'[9]28'!H23+'[9]29'!H23+'[9]30'!H23+'[9]31'!H23</f>
        <v>888</v>
      </c>
      <c r="J23" s="9">
        <f t="shared" si="2"/>
        <v>93.333333333333343</v>
      </c>
      <c r="K23" s="66">
        <v>1</v>
      </c>
      <c r="M23" s="49"/>
      <c r="O23" s="49"/>
    </row>
    <row r="24" spans="1:16" s="21" customFormat="1" ht="15.75">
      <c r="A24" s="61" t="s">
        <v>14</v>
      </c>
      <c r="B24" s="67" t="s">
        <v>15</v>
      </c>
      <c r="C24" s="27">
        <f t="shared" ref="C24:I24" si="5">C25</f>
        <v>2</v>
      </c>
      <c r="D24" s="27">
        <f t="shared" si="5"/>
        <v>56</v>
      </c>
      <c r="E24" s="27">
        <f t="shared" si="5"/>
        <v>30</v>
      </c>
      <c r="F24" s="27">
        <f t="shared" si="5"/>
        <v>2</v>
      </c>
      <c r="G24" s="3">
        <f t="shared" si="5"/>
        <v>832</v>
      </c>
      <c r="H24" s="3">
        <f t="shared" si="5"/>
        <v>30</v>
      </c>
      <c r="I24" s="3">
        <f t="shared" si="5"/>
        <v>802</v>
      </c>
      <c r="J24" s="12"/>
      <c r="K24" s="62"/>
      <c r="M24" s="49"/>
    </row>
    <row r="25" spans="1:16" s="21" customFormat="1" ht="15.75">
      <c r="A25" s="63">
        <v>1</v>
      </c>
      <c r="B25" s="64" t="s">
        <v>16</v>
      </c>
      <c r="C25" s="65">
        <v>2</v>
      </c>
      <c r="D25" s="65">
        <v>56</v>
      </c>
      <c r="E25" s="65">
        <f t="shared" si="1"/>
        <v>30</v>
      </c>
      <c r="F25" s="65">
        <v>2</v>
      </c>
      <c r="G25" s="8">
        <f>'[9]01'!I25+'[9]02'!I25+'[9]03'!I25+'[9]04'!I25+'[9]05'!I25+'[9]06'!I25+'[9]07'!I25+'[9]08'!I25+'[9]09'!I25+'[9]10'!I25+'[9]11'!I25+'[9]12'!I25+'[9]13'!I25+'[9]14'!I25+'[9]15'!I25+'[9]16'!I25+'[9]17'!I25+'[9]18'!I25+'[9]19'!I25+'[9]20'!I25+'[9]21'!I25+'[9]22'!I25+'[9]23'!I25+'[9]24'!I25+'[9]25'!I25+'[9]26'!I25+'[9]27'!I25+'[9]28'!I25+'[9]29'!I25+'[9]30'!I25+'[9]31'!I25</f>
        <v>832</v>
      </c>
      <c r="H25" s="8">
        <f>'[9]01'!E25+'[9]02'!E25+'[9]03'!E25+'[9]04'!E25+'[9]05'!E25+'[9]06'!E25+'[9]07'!E25+'[9]08'!E25+'[9]09'!E25+'[9]10'!E25+'[9]11'!E25+'[9]12'!E25+'[9]13'!E25+'[9]14'!E25+'[9]15'!E25+'[9]16'!E25+'[9]17'!E25+'[9]18'!E25+'[9]19'!E25+'[9]20'!E25+'[9]21'!E25+'[9]22'!E25+'[9]23'!E25+'[9]24'!E25+'[9]25'!E25+'[9]26'!E25+'[9]27'!E25+'[9]28'!E25+'[9]29'!E25+'[9]30'!E25+'[9]31'!E25</f>
        <v>30</v>
      </c>
      <c r="I25" s="8">
        <f>'[9]01'!H25+'[9]02'!H25+'[9]03'!H25+'[9]04'!H25+'[9]05'!H25+'[9]06'!H25+'[9]07'!H25+'[9]08'!H25+'[9]09'!H25+'[9]10'!H25+'[9]11'!H25+'[9]12'!H25+'[9]13'!H25+'[9]14'!H25+'[9]15'!H25+'[9]16'!H25+'[9]17'!H25+'[9]18'!H25+'[9]19'!H25+'[9]20'!H25+'[9]21'!H25+'[9]22'!H25+'[9]23'!H25+'[9]24'!H25+'[9]25'!H25+'[9]26'!H25+'[9]27'!H25+'[9]28'!H25+'[9]29'!H25+'[9]30'!H25+'[9]31'!H25</f>
        <v>802</v>
      </c>
      <c r="J25" s="9">
        <f t="shared" si="2"/>
        <v>100</v>
      </c>
      <c r="K25" s="66">
        <v>1</v>
      </c>
      <c r="M25" s="49"/>
    </row>
    <row r="26" spans="1:16" s="21" customFormat="1" ht="15.75">
      <c r="A26" s="61" t="s">
        <v>17</v>
      </c>
      <c r="B26" s="67" t="s">
        <v>18</v>
      </c>
      <c r="C26" s="27">
        <f t="shared" ref="C26:I26" si="6">C27</f>
        <v>2</v>
      </c>
      <c r="D26" s="27">
        <f t="shared" si="6"/>
        <v>50</v>
      </c>
      <c r="E26" s="27">
        <f t="shared" si="6"/>
        <v>30</v>
      </c>
      <c r="F26" s="27">
        <f t="shared" si="6"/>
        <v>1</v>
      </c>
      <c r="G26" s="3">
        <f t="shared" si="6"/>
        <v>729</v>
      </c>
      <c r="H26" s="3">
        <f t="shared" si="6"/>
        <v>29</v>
      </c>
      <c r="I26" s="3">
        <f t="shared" si="6"/>
        <v>700</v>
      </c>
      <c r="J26" s="12"/>
      <c r="K26" s="13"/>
      <c r="M26" s="49"/>
    </row>
    <row r="27" spans="1:16" s="21" customFormat="1" ht="15.75">
      <c r="A27" s="63">
        <v>1</v>
      </c>
      <c r="B27" s="64" t="s">
        <v>16</v>
      </c>
      <c r="C27" s="65">
        <v>2</v>
      </c>
      <c r="D27" s="65">
        <v>50</v>
      </c>
      <c r="E27" s="65">
        <f t="shared" si="1"/>
        <v>30</v>
      </c>
      <c r="F27" s="65">
        <v>1</v>
      </c>
      <c r="G27" s="8">
        <f>'[9]01'!I27+'[9]02'!I27+'[9]03'!I27+'[9]04'!I27+'[9]05'!I27+'[9]06'!I27+'[9]07'!I27+'[9]08'!I27+'[9]09'!I27+'[9]10'!I27+'[9]11'!I27+'[9]12'!I27+'[9]13'!I27+'[9]14'!I27+'[9]15'!I27+'[9]16'!I27+'[9]17'!I27+'[9]18'!I27+'[9]19'!I27+'[9]20'!I27+'[9]21'!I27+'[9]22'!I27+'[9]23'!I27+'[9]24'!I27+'[9]25'!I27+'[9]26'!I27+'[9]27'!I27+'[9]28'!I27+'[9]29'!I27+'[9]30'!I27+'[9]31'!I27</f>
        <v>729</v>
      </c>
      <c r="H27" s="8">
        <f>'[9]01'!E27+'[9]02'!E27+'[9]03'!E27+'[9]04'!E27+'[9]05'!E27+'[9]06'!E27+'[9]07'!E27+'[9]08'!E27+'[9]09'!E27+'[9]10'!E27+'[9]11'!E27+'[9]12'!E27+'[9]13'!E27+'[9]14'!E27+'[9]15'!E27+'[9]16'!E27+'[9]17'!E27+'[9]18'!E27+'[9]19'!E27+'[9]20'!E27+'[9]21'!E27+'[9]22'!E27+'[9]23'!E27+'[9]24'!E27+'[9]25'!E27+'[9]26'!E27+'[9]27'!E27+'[9]28'!E27+'[9]29'!E27+'[9]30'!E27+'[9]31'!E27</f>
        <v>29</v>
      </c>
      <c r="I27" s="8">
        <f>'[9]01'!H27+'[9]02'!H27+'[9]03'!H27+'[9]04'!H27+'[9]05'!H27+'[9]06'!H27+'[9]07'!H27+'[9]08'!H27+'[9]09'!H27+'[9]10'!H27+'[9]11'!H27+'[9]12'!H27+'[9]13'!H27+'[9]14'!H27+'[9]15'!H27+'[9]16'!H27+'[9]17'!H27+'[9]18'!H27+'[9]19'!H27+'[9]20'!H27+'[9]21'!H27+'[9]22'!H27+'[9]23'!H27+'[9]24'!H27+'[9]25'!H27+'[9]26'!H27+'[9]27'!H27+'[9]28'!H27+'[9]29'!H27+'[9]30'!H27+'[9]31'!H27</f>
        <v>700</v>
      </c>
      <c r="J27" s="9">
        <f t="shared" si="2"/>
        <v>96.666666666666671</v>
      </c>
      <c r="K27" s="66">
        <v>1</v>
      </c>
      <c r="M27" s="49"/>
    </row>
    <row r="28" spans="1:16" s="21" customFormat="1" ht="15.75">
      <c r="A28" s="61" t="s">
        <v>19</v>
      </c>
      <c r="B28" s="67" t="s">
        <v>20</v>
      </c>
      <c r="C28" s="27">
        <f>C29+C30</f>
        <v>24</v>
      </c>
      <c r="D28" s="27">
        <f>D29+D30</f>
        <v>589</v>
      </c>
      <c r="E28" s="27">
        <f>E29+E30</f>
        <v>270</v>
      </c>
      <c r="F28" s="27">
        <f>F29+F30</f>
        <v>14</v>
      </c>
      <c r="G28" s="3">
        <f>G29+G30+G31</f>
        <v>18401</v>
      </c>
      <c r="H28" s="3">
        <f>H29+H30+H31</f>
        <v>1013</v>
      </c>
      <c r="I28" s="3">
        <f>I29+I30+I31</f>
        <v>17388</v>
      </c>
      <c r="J28" s="12"/>
      <c r="K28" s="62"/>
      <c r="M28" s="49"/>
    </row>
    <row r="29" spans="1:16" s="21" customFormat="1" ht="15.75">
      <c r="A29" s="63">
        <v>1</v>
      </c>
      <c r="B29" s="64" t="s">
        <v>2</v>
      </c>
      <c r="C29" s="65">
        <v>11</v>
      </c>
      <c r="D29" s="65">
        <v>276</v>
      </c>
      <c r="E29" s="65">
        <f t="shared" si="1"/>
        <v>90</v>
      </c>
      <c r="F29" s="65">
        <v>4</v>
      </c>
      <c r="G29" s="8">
        <f>'[9]01'!I29+'[9]02'!I29+'[9]03'!I29+'[9]04'!I29+'[9]05'!I29+'[9]06'!I29+'[9]07'!I29+'[9]08'!I29+'[9]09'!I29+'[9]10'!I29+'[9]11'!I29+'[9]12'!I29+'[9]13'!I29+'[9]14'!I29+'[9]15'!I29+'[9]16'!I29+'[9]17'!I29+'[9]18'!I29+'[9]19'!I29+'[9]20'!I29+'[9]21'!I29+'[9]22'!I29+'[9]23'!I29+'[9]24'!I29+'[9]25'!I29+'[9]26'!I29+'[9]27'!I29+'[9]28'!I29+'[9]29'!I29+'[9]30'!I29+'[9]31'!I29</f>
        <v>2218</v>
      </c>
      <c r="H29" s="8">
        <f>'[9]01'!E29+'[9]02'!E29+'[9]03'!E29+'[9]04'!E29+'[9]05'!E29+'[9]06'!E29+'[9]07'!E29+'[9]08'!E29+'[9]09'!E29+'[9]10'!E29+'[9]11'!E29+'[9]12'!E29+'[9]13'!E29+'[9]14'!E29+'[9]15'!E29+'[9]16'!E29+'[9]17'!E29+'[9]18'!E29+'[9]19'!E29+'[9]20'!E29+'[9]21'!E29+'[9]22'!E29+'[9]23'!E29+'[9]24'!E29+'[9]25'!E29+'[9]26'!E29+'[9]27'!E29+'[9]28'!E29+'[9]29'!E29+'[9]30'!E29+'[9]31'!E29</f>
        <v>86</v>
      </c>
      <c r="I29" s="8">
        <f>'[9]01'!H29+'[9]02'!H29+'[9]03'!H29+'[9]04'!H29+'[9]05'!H29+'[9]06'!H29+'[9]07'!H29+'[9]08'!H29+'[9]09'!H29+'[9]10'!H29+'[9]11'!H29+'[9]12'!H29+'[9]13'!H29+'[9]14'!H29+'[9]15'!H29+'[9]16'!H29+'[9]17'!H29+'[9]18'!H29+'[9]19'!H29+'[9]20'!H29+'[9]21'!H29+'[9]22'!H29+'[9]23'!H29+'[9]24'!H29+'[9]25'!H29+'[9]26'!H29+'[9]27'!H29+'[9]28'!H29+'[9]29'!H29+'[9]30'!H29+'[9]31'!H29</f>
        <v>2132</v>
      </c>
      <c r="J29" s="9">
        <f t="shared" si="2"/>
        <v>95.555555555555557</v>
      </c>
      <c r="K29" s="66">
        <v>3</v>
      </c>
      <c r="M29" s="49"/>
    </row>
    <row r="30" spans="1:16" s="21" customFormat="1" ht="15.75">
      <c r="A30" s="63">
        <v>2</v>
      </c>
      <c r="B30" s="64" t="s">
        <v>21</v>
      </c>
      <c r="C30" s="65">
        <v>13</v>
      </c>
      <c r="D30" s="65">
        <v>313</v>
      </c>
      <c r="E30" s="65">
        <f t="shared" si="1"/>
        <v>180</v>
      </c>
      <c r="F30" s="65">
        <v>10</v>
      </c>
      <c r="G30" s="8">
        <f>'[9]01'!I30+'[9]02'!I30+'[9]03'!I30+'[9]04'!I30+'[9]05'!I30+'[9]06'!I30+'[9]07'!I30+'[9]08'!I30+'[9]09'!I30+'[9]10'!I30+'[9]11'!I30+'[9]12'!I30+'[9]13'!I30+'[9]14'!I30+'[9]15'!I30+'[9]16'!I30+'[9]17'!I30+'[9]18'!I30+'[9]19'!I30+'[9]20'!I30+'[9]21'!I30+'[9]22'!I30+'[9]23'!I30+'[9]24'!I30+'[9]25'!I30+'[9]26'!I30+'[9]27'!I30+'[9]28'!I30+'[9]29'!I30+'[9]30'!I30+'[9]31'!I30</f>
        <v>3703</v>
      </c>
      <c r="H30" s="8">
        <f>'[9]01'!E30+'[9]02'!E30+'[9]03'!E30+'[9]04'!E30+'[9]05'!E30+'[9]06'!E30+'[9]07'!E30+'[9]08'!E30+'[9]09'!E30+'[9]10'!E30+'[9]11'!E30+'[9]12'!E30+'[9]13'!E30+'[9]14'!E30+'[9]15'!E30+'[9]16'!E30+'[9]17'!E30+'[9]18'!E30+'[9]19'!E30+'[9]20'!E30+'[9]21'!E30+'[9]22'!E30+'[9]23'!E30+'[9]24'!E30+'[9]25'!E30+'[9]26'!E30+'[9]27'!E30+'[9]28'!E30+'[9]29'!E30+'[9]30'!E30+'[9]31'!E30</f>
        <v>147</v>
      </c>
      <c r="I30" s="8">
        <f>'[9]01'!H30+'[9]02'!H30+'[9]03'!H30+'[9]04'!H30+'[9]05'!H30+'[9]06'!H30+'[9]07'!H30+'[9]08'!H30+'[9]09'!H30+'[9]10'!H30+'[9]11'!H30+'[9]12'!H30+'[9]13'!H30+'[9]14'!H30+'[9]15'!H30+'[9]16'!H30+'[9]17'!H30+'[9]18'!H30+'[9]19'!H30+'[9]20'!H30+'[9]21'!H30+'[9]22'!H30+'[9]23'!H30+'[9]24'!H30+'[9]25'!H30+'[9]26'!H30+'[9]27'!H30+'[9]28'!H30+'[9]29'!H30+'[9]30'!H30+'[9]31'!H30</f>
        <v>3556</v>
      </c>
      <c r="J30" s="9">
        <f t="shared" si="2"/>
        <v>81.666666666666671</v>
      </c>
      <c r="K30" s="66">
        <v>6</v>
      </c>
      <c r="M30" s="49"/>
    </row>
    <row r="31" spans="1:16" s="21" customFormat="1" ht="15.75">
      <c r="A31" s="63">
        <v>3</v>
      </c>
      <c r="B31" s="64" t="s">
        <v>11</v>
      </c>
      <c r="C31" s="65">
        <v>12</v>
      </c>
      <c r="D31" s="65">
        <v>192</v>
      </c>
      <c r="E31" s="65">
        <f t="shared" si="1"/>
        <v>720</v>
      </c>
      <c r="F31" s="65">
        <v>10</v>
      </c>
      <c r="G31" s="8">
        <f>'[9]01'!I31+'[9]02'!I31+'[9]03'!I31+'[9]04'!I31+'[9]05'!I31+'[9]06'!I31+'[9]07'!I31+'[9]08'!I31+'[9]09'!I31+'[9]10'!I31+'[9]11'!I31+'[9]12'!I31+'[9]13'!I31+'[9]14'!I31+'[9]15'!I31+'[9]16'!I31+'[9]17'!I31+'[9]18'!I31+'[9]19'!I31+'[9]20'!I31+'[9]21'!I31+'[9]22'!I31+'[9]23'!I31+'[9]24'!I31+'[9]25'!I31+'[9]26'!I31+'[9]27'!I31+'[9]28'!I31+'[9]29'!I31+'[9]30'!I31+'[9]31'!I31</f>
        <v>12480</v>
      </c>
      <c r="H31" s="8">
        <f>'[9]01'!E31+'[9]02'!E31+'[9]03'!E31+'[9]04'!E31+'[9]05'!E31+'[9]06'!E31+'[9]07'!E31+'[9]08'!E31+'[9]09'!E31+'[9]10'!E31+'[9]11'!E31+'[9]12'!E31+'[9]13'!E31+'[9]14'!E31+'[9]15'!E31+'[9]16'!E31+'[9]17'!E31+'[9]18'!E31+'[9]19'!E31+'[9]20'!E31+'[9]21'!E31+'[9]22'!E31+'[9]23'!E31+'[9]24'!E31+'[9]25'!E31+'[9]26'!E31+'[9]27'!E31+'[9]28'!E31+'[9]29'!E31+'[9]30'!E31+'[9]31'!E31</f>
        <v>780</v>
      </c>
      <c r="I31" s="8">
        <f>'[9]01'!H31+'[9]02'!H31+'[9]03'!H31+'[9]04'!H31+'[9]05'!H31+'[9]06'!H31+'[9]07'!H31+'[9]08'!H31+'[9]09'!H31+'[9]10'!H31+'[9]11'!H31+'[9]12'!H31+'[9]13'!H31+'[9]14'!H31+'[9]15'!H31+'[9]16'!H31+'[9]17'!H31+'[9]18'!H31+'[9]19'!H31+'[9]20'!H31+'[9]21'!H31+'[9]22'!H31+'[9]23'!H31+'[9]24'!H31+'[9]25'!H31+'[9]26'!H31+'[9]27'!H31+'[9]28'!H31+'[9]29'!H31+'[9]30'!H31+'[9]31'!H31</f>
        <v>11700</v>
      </c>
      <c r="J31" s="9">
        <f t="shared" si="2"/>
        <v>108.33333333333333</v>
      </c>
      <c r="K31" s="66">
        <v>24</v>
      </c>
      <c r="M31" s="49"/>
    </row>
    <row r="32" spans="1:16" s="21" customFormat="1" ht="15.75">
      <c r="A32" s="61" t="s">
        <v>22</v>
      </c>
      <c r="B32" s="67" t="s">
        <v>23</v>
      </c>
      <c r="C32" s="27">
        <f t="shared" ref="C32:I32" si="7">C33+C34+C35</f>
        <v>30</v>
      </c>
      <c r="D32" s="27">
        <f t="shared" si="7"/>
        <v>825</v>
      </c>
      <c r="E32" s="27">
        <f t="shared" si="7"/>
        <v>450</v>
      </c>
      <c r="F32" s="27">
        <f t="shared" si="7"/>
        <v>22</v>
      </c>
      <c r="G32" s="3">
        <f t="shared" si="7"/>
        <v>13578</v>
      </c>
      <c r="H32" s="3">
        <f t="shared" si="7"/>
        <v>490</v>
      </c>
      <c r="I32" s="3">
        <f t="shared" si="7"/>
        <v>13055</v>
      </c>
      <c r="J32" s="12"/>
      <c r="K32" s="62"/>
      <c r="M32" s="49"/>
    </row>
    <row r="33" spans="1:20" s="21" customFormat="1" ht="15" customHeight="1">
      <c r="A33" s="63">
        <v>1</v>
      </c>
      <c r="B33" s="64" t="s">
        <v>2</v>
      </c>
      <c r="C33" s="65">
        <v>14</v>
      </c>
      <c r="D33" s="65">
        <v>379</v>
      </c>
      <c r="E33" s="65">
        <f t="shared" si="1"/>
        <v>180</v>
      </c>
      <c r="F33" s="65">
        <v>9</v>
      </c>
      <c r="G33" s="8">
        <f>'[9]01'!I34+'[9]02'!I34+'[9]03'!I34+'[9]04'!I34+'[9]05'!I34+'[9]06'!I34+'[9]07'!I34+'[9]08'!I34+'[9]09'!I34+'[9]10'!I34+'[9]11'!I34+'[9]12'!I34+'[9]13'!I34+'[9]14'!I34+'[9]15'!I34+'[9]16'!I34+'[9]17'!I34+'[9]18'!I34+'[9]19'!I34+'[9]20'!I34+'[9]21'!I34+'[9]22'!I34+'[9]23'!I34+'[9]24'!I34+'[9]25'!I34+'[9]26'!I34+'[9]27'!I34+'[9]28'!I34+'[9]29'!I34+'[9]30'!I34+'[9]31'!I34</f>
        <v>5244</v>
      </c>
      <c r="H33" s="8">
        <f>'[9]01'!E34+'[9]02'!E34+'[9]03'!E34+'[9]04'!E34+'[9]05'!E34+'[9]06'!E34+'[9]07'!E34+'[9]08'!E34+'[9]09'!E34+'[9]10'!E34+'[9]11'!E34+'[9]12'!E34+'[9]13'!E34+'[9]14'!E34+'[9]15'!E34+'[9]16'!E34+'[9]17'!E34+'[9]18'!E34+'[9]19'!E34+'[9]20'!E34+'[9]21'!E34+'[9]22'!E34+'[9]23'!E34+'[9]24'!E34+'[9]25'!E34+'[9]26'!E34+'[9]27'!E34+'[9]28'!E34+'[9]29'!E34+'[9]30'!E34+'[9]31'!E34</f>
        <v>196</v>
      </c>
      <c r="I33" s="8">
        <f>'[9]01'!H34+'[9]02'!H34+'[9]03'!H34+'[9]04'!H34+'[9]05'!H34+'[9]06'!H34+'[9]07'!H34+'[9]08'!H34+'[9]09'!H34+'[9]10'!H34+'[9]11'!H34+'[9]12'!H34+'[9]13'!H34+'[9]14'!H34+'[9]15'!H34+'[9]16'!H34+'[9]17'!H34+'[9]18'!H34+'[9]19'!H34+'[9]20'!H34+'[9]21'!H34+'[9]22'!H34+'[9]23'!H34+'[9]24'!H34+'[9]25'!H34+'[9]26'!H34+'[9]27'!H34+'[9]28'!H34+'[9]29'!H34+'[9]30'!H34+'[9]31'!H34</f>
        <v>5048</v>
      </c>
      <c r="J33" s="9">
        <f t="shared" si="2"/>
        <v>108.88888888888889</v>
      </c>
      <c r="K33" s="66">
        <v>6</v>
      </c>
      <c r="M33" s="49"/>
      <c r="R33" s="21" t="s">
        <v>90</v>
      </c>
    </row>
    <row r="34" spans="1:20" s="21" customFormat="1" ht="15" customHeight="1">
      <c r="A34" s="63">
        <v>2</v>
      </c>
      <c r="B34" s="64" t="s">
        <v>24</v>
      </c>
      <c r="C34" s="65">
        <v>14</v>
      </c>
      <c r="D34" s="65">
        <v>382</v>
      </c>
      <c r="E34" s="65">
        <f t="shared" si="1"/>
        <v>210</v>
      </c>
      <c r="F34" s="65">
        <v>11</v>
      </c>
      <c r="G34" s="8">
        <f>'[9]01'!I35+'[9]02'!I35+'[9]03'!I35+'[9]04'!I35+'[9]05'!I35+'[9]06'!I35+'[9]07'!I35+'[9]08'!I35+'[9]09'!I35+'[9]10'!I35+'[9]11'!I35+'[9]12'!I35+'[9]13'!I35+'[9]14'!I35+'[9]15'!I35+'[9]16'!I35+'[9]17'!I35+'[9]18'!I35+'[9]19'!I35+'[9]20'!I35+'[9]21'!I35+'[9]22'!I35+'[9]23'!I35+'[9]24'!I35+'[9]25'!I35+'[9]26'!I35+'[9]27'!I35+'[9]28'!I35+'[9]29'!I35+'[9]30'!I35+'[9]31'!I35</f>
        <v>6418</v>
      </c>
      <c r="H34" s="8">
        <f>'[9]01'!E35+'[9]02'!E35+'[9]03'!E35+'[9]04'!E35+'[9]05'!E35+'[9]06'!E35+'[9]07'!E35+'[9]08'!E35+'[9]09'!E35+'[9]10'!E35+'[9]11'!E35+'[9]12'!E35+'[9]13'!E35+'[9]14'!E35+'[9]15'!E35+'[9]16'!E35+'[9]17'!E35+'[9]18'!E35+'[9]19'!E35+'[9]20'!E35+'[9]21'!E35+'[9]22'!E35+'[9]23'!E35+'[9]24'!E35+'[9]25'!E35+'[9]26'!E35+'[9]27'!E35+'[9]28'!E35+'[9]29'!E35+'[9]30'!E35+'[9]31'!E35</f>
        <v>234</v>
      </c>
      <c r="I34" s="8">
        <f>'[9]01'!H35+'[9]02'!H35+'[9]03'!H35+'[9]04'!H35+'[9]05'!H35+'[9]06'!H35+'[9]07'!H35+'[9]08'!H35+'[9]09'!H35+'[9]10'!H35+'[9]11'!H35+'[9]12'!H35+'[9]13'!H35+'[9]14'!H35+'[9]15'!H35+'[9]16'!H35+'[9]17'!H35+'[9]18'!H35+'[9]19'!H35+'[9]20'!H35+'[9]21'!H35+'[9]22'!H35+'[9]23'!H35+'[9]24'!H35+'[9]25'!H35+'[9]26'!H35+'[9]27'!H35+'[9]28'!H35+'[9]29'!H35+'[9]30'!H35+'[9]31'!H35</f>
        <v>6181</v>
      </c>
      <c r="J34" s="9">
        <f t="shared" si="2"/>
        <v>111.42857142857143</v>
      </c>
      <c r="K34" s="66">
        <v>7</v>
      </c>
      <c r="M34" s="49"/>
      <c r="P34" s="49"/>
    </row>
    <row r="35" spans="1:20" s="21" customFormat="1" ht="15" customHeight="1">
      <c r="A35" s="63">
        <v>3</v>
      </c>
      <c r="B35" s="64" t="s">
        <v>25</v>
      </c>
      <c r="C35" s="65">
        <v>2</v>
      </c>
      <c r="D35" s="65">
        <v>64</v>
      </c>
      <c r="E35" s="65">
        <f t="shared" si="1"/>
        <v>60</v>
      </c>
      <c r="F35" s="65">
        <v>2</v>
      </c>
      <c r="G35" s="8">
        <f>'[9]01'!I36+'[9]02'!I36+'[9]03'!I36+'[9]04'!I36+'[9]05'!I36+'[9]06'!I36+'[9]07'!I36+'[9]08'!I36+'[9]09'!I36+'[9]10'!I36+'[9]11'!I36+'[9]12'!I36+'[9]13'!I36+'[9]14'!I36+'[9]15'!I36+'[9]16'!I36+'[9]17'!I36+'[9]18'!I36+'[9]19'!I36+'[9]20'!I36+'[9]21'!I36+'[9]22'!I36+'[9]23'!I36+'[9]24'!I36+'[9]25'!I36+'[9]26'!I36+'[9]27'!I36+'[9]28'!I36+'[9]29'!I36+'[9]30'!I36+'[9]31'!I36</f>
        <v>1916</v>
      </c>
      <c r="H35" s="8">
        <f>'[9]01'!E36+'[9]02'!E36+'[9]03'!E36+'[9]04'!E36+'[9]05'!E36+'[9]06'!E36+'[9]07'!E36+'[9]08'!E36+'[9]09'!E36+'[9]10'!E36+'[9]11'!E36+'[9]12'!E36+'[9]13'!E36+'[9]14'!E36+'[9]15'!E36+'[9]16'!E36+'[9]17'!E36+'[9]18'!E36+'[9]19'!E36+'[9]20'!E36+'[9]21'!E36+'[9]22'!E36+'[9]23'!E36+'[9]24'!E36+'[9]25'!E36+'[9]26'!E36+'[9]27'!E36+'[9]28'!E36+'[9]29'!E36+'[9]30'!E36+'[9]31'!E36</f>
        <v>60</v>
      </c>
      <c r="I35" s="8">
        <f>'[9]01'!H36+'[9]02'!H36+'[9]03'!H36+'[9]04'!H36+'[9]05'!H36+'[9]06'!H36+'[9]07'!H36+'[9]08'!H36+'[9]09'!H36+'[9]10'!H36+'[9]11'!H36+'[9]12'!H36+'[9]13'!H36+'[9]14'!H36+'[9]15'!H36+'[9]16'!H36+'[9]17'!H36+'[9]18'!H36+'[9]19'!H36+'[9]20'!H36+'[9]21'!H36+'[9]22'!H36+'[9]23'!H36+'[9]24'!H36+'[9]25'!H36+'[9]26'!H36+'[9]27'!H36+'[9]28'!H36+'[9]29'!H36+'[9]30'!H36+'[9]31'!H36</f>
        <v>1826</v>
      </c>
      <c r="J35" s="9">
        <f t="shared" si="2"/>
        <v>100</v>
      </c>
      <c r="K35" s="66">
        <v>2</v>
      </c>
      <c r="M35" s="49"/>
    </row>
    <row r="36" spans="1:20" s="21" customFormat="1" ht="15" customHeight="1">
      <c r="A36" s="61" t="s">
        <v>26</v>
      </c>
      <c r="B36" s="67" t="s">
        <v>27</v>
      </c>
      <c r="C36" s="27">
        <f t="shared" ref="C36:I36" si="8">C37</f>
        <v>16</v>
      </c>
      <c r="D36" s="27">
        <f t="shared" si="8"/>
        <v>269</v>
      </c>
      <c r="E36" s="27">
        <f t="shared" si="8"/>
        <v>570</v>
      </c>
      <c r="F36" s="27">
        <f t="shared" si="8"/>
        <v>8</v>
      </c>
      <c r="G36" s="27">
        <f t="shared" si="8"/>
        <v>12102</v>
      </c>
      <c r="H36" s="27">
        <f t="shared" si="8"/>
        <v>745</v>
      </c>
      <c r="I36" s="3">
        <f t="shared" si="8"/>
        <v>11357</v>
      </c>
      <c r="J36" s="12"/>
      <c r="K36" s="62"/>
      <c r="M36" s="49"/>
      <c r="T36" s="21" t="s">
        <v>90</v>
      </c>
    </row>
    <row r="37" spans="1:20" s="21" customFormat="1" ht="15" customHeight="1">
      <c r="A37" s="63">
        <v>1</v>
      </c>
      <c r="B37" s="64" t="s">
        <v>28</v>
      </c>
      <c r="C37" s="65">
        <v>16</v>
      </c>
      <c r="D37" s="65">
        <v>269</v>
      </c>
      <c r="E37" s="65">
        <f t="shared" si="1"/>
        <v>570</v>
      </c>
      <c r="F37" s="65">
        <v>8</v>
      </c>
      <c r="G37" s="8">
        <f>'[9]01'!I38+'[9]02'!I38+'[9]03'!I38+'[9]04'!I38+'[9]05'!I38+'[9]06'!I38+'[9]07'!I38+'[9]08'!I38+'[9]09'!I38+'[9]10'!I38+'[9]11'!I38+'[9]12'!I38+'[9]13'!I38+'[9]14'!I38+'[9]15'!I38+'[9]16'!I38+'[9]17'!I38+'[9]18'!I38+'[9]19'!I38+'[9]20'!I38+'[9]21'!I38+'[9]22'!I38+'[9]23'!I38+'[9]24'!I38+'[9]25'!I38+'[9]26'!I38+'[9]27'!I38+'[9]28'!I38+'[9]29'!I38+'[9]30'!I38+'[9]31'!I38</f>
        <v>12102</v>
      </c>
      <c r="H37" s="8">
        <f>'[9]01'!E38+'[9]02'!E38+'[9]03'!E38+'[9]04'!E38+'[9]05'!E38+'[9]06'!E38+'[9]07'!E38+'[9]08'!E38+'[9]09'!E38+'[9]10'!E38+'[9]11'!E38+'[9]12'!E38+'[9]13'!E38+'[9]14'!E38+'[9]15'!E38+'[9]16'!E38+'[9]17'!E38+'[9]18'!E38+'[9]19'!E38+'[9]20'!E38+'[9]21'!E38+'[9]22'!E38+'[9]23'!E38+'[9]24'!E38+'[9]25'!E38+'[9]26'!E38+'[9]27'!E38+'[9]28'!E38+'[9]29'!E38+'[9]30'!E38+'[9]31'!E38</f>
        <v>745</v>
      </c>
      <c r="I37" s="8">
        <f>'[9]01'!H38+'[9]02'!H38+'[9]03'!H38+'[9]04'!H38+'[9]05'!H38+'[9]06'!H38+'[9]07'!H38+'[9]08'!H38+'[9]09'!H38+'[9]10'!H38+'[9]11'!H38+'[9]12'!H38+'[9]13'!H38+'[9]14'!H38+'[9]15'!H38+'[9]16'!H38+'[9]17'!H38+'[9]18'!H38+'[9]19'!H38+'[9]20'!H38+'[9]21'!H38+'[9]22'!H38+'[9]23'!H38+'[9]24'!H38+'[9]25'!H38+'[9]26'!H38+'[9]27'!H38+'[9]28'!H38+'[9]29'!H38+'[9]30'!H38+'[9]31'!H38</f>
        <v>11357</v>
      </c>
      <c r="J37" s="9">
        <f t="shared" si="2"/>
        <v>130.7017543859649</v>
      </c>
      <c r="K37" s="66">
        <v>19</v>
      </c>
      <c r="M37" s="49"/>
    </row>
    <row r="38" spans="1:20" s="21" customFormat="1" ht="15" customHeight="1">
      <c r="A38" s="61" t="s">
        <v>29</v>
      </c>
      <c r="B38" s="67" t="s">
        <v>30</v>
      </c>
      <c r="C38" s="27">
        <f>C40</f>
        <v>6</v>
      </c>
      <c r="D38" s="27">
        <f>D40</f>
        <v>109</v>
      </c>
      <c r="E38" s="27">
        <f>E40</f>
        <v>120</v>
      </c>
      <c r="F38" s="27">
        <f>F40</f>
        <v>6</v>
      </c>
      <c r="G38" s="3">
        <f>G39+G40</f>
        <v>2809</v>
      </c>
      <c r="H38" s="3">
        <f>H39+H40</f>
        <v>152</v>
      </c>
      <c r="I38" s="3">
        <f>I39+I40</f>
        <v>2657</v>
      </c>
      <c r="J38" s="12"/>
      <c r="K38" s="62"/>
      <c r="M38" s="49"/>
    </row>
    <row r="39" spans="1:20" s="21" customFormat="1" ht="15" customHeight="1">
      <c r="A39" s="68">
        <v>1</v>
      </c>
      <c r="B39" s="69" t="s">
        <v>31</v>
      </c>
      <c r="C39" s="70">
        <v>3</v>
      </c>
      <c r="D39" s="70">
        <v>61</v>
      </c>
      <c r="E39" s="65">
        <f t="shared" si="1"/>
        <v>30</v>
      </c>
      <c r="F39" s="70">
        <v>3</v>
      </c>
      <c r="G39" s="8">
        <f>'[9]01'!I50+'[9]02'!I50+'[9]03'!I50+'[9]04'!I50+'[9]05'!I50+'[9]06'!I50+'[9]07'!I50+'[9]08'!I50+'[9]09'!I50+'[9]10'!I50+'[9]11'!I50+'[9]12'!I50+'[9]13'!I50+'[9]14'!I50+'[9]15'!I50+'[9]16'!I50+'[9]17'!I50+'[9]18'!I50+'[9]19'!I50+'[9]20'!I50+'[9]21'!I50+'[9]22'!I50+'[9]23'!I50+'[9]24'!I50+'[9]25'!I50+'[9]26'!I50+'[9]27'!I50+'[9]28'!I50+'[9]29'!I50+'[9]30'!I50+'[9]31'!I50</f>
        <v>623</v>
      </c>
      <c r="H39" s="8">
        <f>'[9]01'!E50+'[9]02'!E50+'[9]03'!E50+'[9]04'!E50+'[9]05'!E50+'[9]06'!E50+'[9]07'!E50+'[9]08'!E50+'[9]09'!E50+'[9]10'!E50+'[9]11'!E50+'[9]12'!E50+'[9]13'!E50+'[9]14'!E50+'[9]15'!E50+'[9]16'!E50+'[9]17'!E50+'[9]18'!E50+'[9]19'!E50+'[9]20'!E50+'[9]21'!E50+'[9]22'!E50+'[9]23'!E50+'[9]24'!E50+'[9]25'!E50+'[9]26'!E50+'[9]27'!E50+'[9]28'!E50+'[9]29'!E50+'[9]30'!E50+'[9]31'!E50</f>
        <v>30</v>
      </c>
      <c r="I39" s="8">
        <f>'[9]01'!H50+'[9]02'!H50+'[9]03'!H50+'[9]04'!H50+'[9]05'!H50+'[9]06'!H50+'[9]07'!H50+'[9]08'!H50+'[9]09'!H50+'[9]10'!H50+'[9]11'!H50+'[9]12'!H50+'[9]13'!H50+'[9]14'!H50+'[9]15'!H50+'[9]16'!H50+'[9]17'!H50+'[9]18'!H50+'[9]19'!H50+'[9]20'!H50+'[9]21'!H50+'[9]22'!H50+'[9]23'!H50+'[9]24'!H50+'[9]25'!H50+'[9]26'!H50+'[9]27'!H50+'[9]28'!H50+'[9]29'!H50+'[9]30'!H50+'[9]31'!H50</f>
        <v>593</v>
      </c>
      <c r="J39" s="18">
        <f t="shared" si="2"/>
        <v>100</v>
      </c>
      <c r="K39" s="71">
        <v>1</v>
      </c>
      <c r="M39" s="49"/>
    </row>
    <row r="40" spans="1:20" s="50" customFormat="1" ht="15" customHeight="1">
      <c r="A40" s="68">
        <v>2</v>
      </c>
      <c r="B40" s="69" t="s">
        <v>32</v>
      </c>
      <c r="C40" s="70">
        <v>6</v>
      </c>
      <c r="D40" s="70">
        <v>109</v>
      </c>
      <c r="E40" s="65">
        <f t="shared" si="1"/>
        <v>120</v>
      </c>
      <c r="F40" s="70">
        <v>6</v>
      </c>
      <c r="G40" s="8">
        <f>'[9]01'!I51+'[9]02'!I51+'[9]03'!I51+'[9]04'!I51+'[9]05'!I51+'[9]06'!I51+'[9]07'!I51+'[9]08'!I51+'[9]09'!I51+'[9]10'!I51+'[9]11'!I51+'[9]12'!I51+'[9]13'!I51+'[9]14'!I51+'[9]15'!I51+'[9]16'!I51+'[9]17'!I51+'[9]18'!I51+'[9]19'!I51+'[9]20'!I51+'[9]21'!I51+'[9]22'!I51+'[9]23'!I51+'[9]24'!I51+'[9]25'!I51+'[9]26'!I51+'[9]27'!I51+'[9]28'!I51+'[9]29'!I51+'[9]30'!I51+'[9]31'!I51</f>
        <v>2186</v>
      </c>
      <c r="H40" s="8">
        <f>'[9]01'!E51+'[9]02'!E51+'[9]03'!E51+'[9]04'!E51+'[9]05'!E51+'[9]06'!E51+'[9]07'!E51+'[9]08'!E51+'[9]09'!E51+'[9]10'!E51+'[9]11'!E51+'[9]12'!E51+'[9]13'!E51+'[9]14'!E51+'[9]15'!E51+'[9]16'!E51+'[9]17'!E51+'[9]18'!E51+'[9]19'!E51+'[9]20'!E51+'[9]21'!E51+'[9]22'!E51+'[9]23'!E51+'[9]24'!E51+'[9]25'!E51+'[9]26'!E51+'[9]27'!E51+'[9]28'!E51+'[9]29'!E51+'[9]30'!E51+'[9]31'!E51</f>
        <v>122</v>
      </c>
      <c r="I40" s="8">
        <f>'[9]01'!H51+'[9]02'!H51+'[9]03'!H51+'[9]04'!H51+'[9]05'!H51+'[9]06'!H51+'[9]07'!H51+'[9]08'!H51+'[9]09'!H51+'[9]10'!H51+'[9]11'!H51+'[9]12'!H51+'[9]13'!H51+'[9]14'!H51+'[9]15'!H51+'[9]16'!H51+'[9]17'!H51+'[9]18'!H51+'[9]19'!H51+'[9]20'!H51+'[9]21'!H51+'[9]22'!H51+'[9]23'!H51+'[9]24'!H51+'[9]25'!H51+'[9]26'!H51+'[9]27'!H51+'[9]28'!H51+'[9]29'!H51+'[9]30'!H51+'[9]31'!H51</f>
        <v>2064</v>
      </c>
      <c r="J40" s="18">
        <f t="shared" si="2"/>
        <v>101.66666666666667</v>
      </c>
      <c r="K40" s="71">
        <v>4</v>
      </c>
      <c r="L40" s="21"/>
      <c r="M40" s="49"/>
    </row>
    <row r="41" spans="1:20" s="21" customFormat="1" ht="15" customHeight="1">
      <c r="A41" s="61" t="s">
        <v>43</v>
      </c>
      <c r="B41" s="67" t="s">
        <v>44</v>
      </c>
      <c r="C41" s="27">
        <f t="shared" ref="C41:I41" si="9">C42</f>
        <v>4</v>
      </c>
      <c r="D41" s="27">
        <f t="shared" si="9"/>
        <v>116</v>
      </c>
      <c r="E41" s="27">
        <f t="shared" si="9"/>
        <v>30</v>
      </c>
      <c r="F41" s="27">
        <f t="shared" si="9"/>
        <v>4</v>
      </c>
      <c r="G41" s="3">
        <f t="shared" si="9"/>
        <v>928</v>
      </c>
      <c r="H41" s="3">
        <f t="shared" si="9"/>
        <v>32</v>
      </c>
      <c r="I41" s="3">
        <f t="shared" si="9"/>
        <v>896</v>
      </c>
      <c r="J41" s="12"/>
      <c r="K41" s="62"/>
      <c r="M41" s="49"/>
      <c r="S41" s="21" t="s">
        <v>90</v>
      </c>
    </row>
    <row r="42" spans="1:20" s="21" customFormat="1" ht="15" customHeight="1">
      <c r="A42" s="63">
        <v>1</v>
      </c>
      <c r="B42" s="64" t="s">
        <v>45</v>
      </c>
      <c r="C42" s="65">
        <v>4</v>
      </c>
      <c r="D42" s="65">
        <f>29*4</f>
        <v>116</v>
      </c>
      <c r="E42" s="65">
        <f t="shared" si="1"/>
        <v>30</v>
      </c>
      <c r="F42" s="65">
        <v>4</v>
      </c>
      <c r="G42" s="8">
        <f>'[9]01'!I48+'[9]02'!I48+'[9]03'!I48+'[9]04'!I48+'[9]05'!I48+'[9]06'!I48+'[9]07'!I48+'[9]08'!I48+'[9]09'!I48+'[9]10'!I48+'[9]11'!I48+'[9]12'!I48+'[9]13'!I48+'[9]14'!I48+'[9]15'!I48+'[9]16'!I48+'[9]17'!I48+'[9]18'!I48+'[9]19'!I48+'[9]20'!I48+'[9]21'!I48+'[9]22'!I48+'[9]23'!I48+'[9]24'!I48+'[9]25'!I48+'[9]26'!I48+'[9]27'!I48+'[9]28'!I48+'[9]29'!I48+'[9]30'!I48+'[9]31'!I48</f>
        <v>928</v>
      </c>
      <c r="H42" s="8">
        <f>'[9]01'!E48+'[9]02'!E48+'[9]03'!E48+'[9]04'!E48+'[9]05'!E48+'[9]06'!E48+'[9]07'!E48+'[9]08'!E48+'[9]09'!E48+'[9]10'!E48+'[9]11'!E48+'[9]12'!E48+'[9]13'!E48+'[9]14'!E48+'[9]15'!E48+'[9]16'!E48+'[9]17'!E48+'[9]18'!E48+'[9]19'!E48+'[9]20'!E48+'[9]21'!E48+'[9]22'!E48+'[9]23'!E48+'[9]24'!E48+'[9]25'!E48+'[9]26'!E48+'[9]27'!E48+'[9]28'!E48+'[9]29'!E48+'[9]30'!E48+'[9]31'!E48</f>
        <v>32</v>
      </c>
      <c r="I42" s="8">
        <f>'[9]01'!H48+'[9]02'!H48+'[9]03'!H48+'[9]04'!H48+'[9]05'!H48+'[9]06'!H48+'[9]07'!H48+'[9]08'!H48+'[9]09'!H48+'[9]10'!H48+'[9]11'!H48+'[9]12'!H48+'[9]13'!H48+'[9]14'!H48+'[9]15'!H48+'[9]16'!H48+'[9]17'!H48+'[9]18'!H48+'[9]19'!H48+'[9]20'!H48+'[9]21'!H48+'[9]22'!H48+'[9]23'!H48+'[9]24'!H48+'[9]25'!H48+'[9]26'!H48+'[9]27'!H48+'[9]28'!H48+'[9]29'!H48+'[9]30'!H48+'[9]31'!H48</f>
        <v>896</v>
      </c>
      <c r="J42" s="9">
        <f t="shared" si="2"/>
        <v>106.66666666666667</v>
      </c>
      <c r="K42" s="66">
        <v>1</v>
      </c>
      <c r="M42" s="49"/>
    </row>
    <row r="43" spans="1:20" s="21" customFormat="1" ht="15" customHeight="1">
      <c r="A43" s="61" t="s">
        <v>46</v>
      </c>
      <c r="B43" s="67" t="s">
        <v>47</v>
      </c>
      <c r="C43" s="27">
        <f t="shared" ref="C43:I43" si="10">C44+C45+C46+C47</f>
        <v>12</v>
      </c>
      <c r="D43" s="27">
        <f t="shared" si="10"/>
        <v>518</v>
      </c>
      <c r="E43" s="27">
        <f t="shared" si="10"/>
        <v>88</v>
      </c>
      <c r="F43" s="27">
        <f t="shared" si="10"/>
        <v>11</v>
      </c>
      <c r="G43" s="3">
        <f t="shared" si="10"/>
        <v>3814</v>
      </c>
      <c r="H43" s="3">
        <f t="shared" si="10"/>
        <v>89</v>
      </c>
      <c r="I43" s="3">
        <f t="shared" si="10"/>
        <v>3636</v>
      </c>
      <c r="J43" s="12"/>
      <c r="K43" s="62"/>
      <c r="M43" s="49"/>
    </row>
    <row r="44" spans="1:20" s="21" customFormat="1" ht="15" customHeight="1">
      <c r="A44" s="63">
        <v>1</v>
      </c>
      <c r="B44" s="99" t="s">
        <v>48</v>
      </c>
      <c r="C44" s="65">
        <v>8</v>
      </c>
      <c r="D44" s="65">
        <v>352</v>
      </c>
      <c r="E44" s="65">
        <v>54</v>
      </c>
      <c r="F44" s="65">
        <v>8</v>
      </c>
      <c r="G44" s="17">
        <f>'[9]01'!I40+'[9]01'!I45+'[9]02'!I40+'[9]02'!I45+'[9]03'!I40+'[9]03'!I45+'[9]04'!I40+'[9]04'!I45+'[9]05'!I40+'[9]05'!I45+'[9]06'!I40+'[9]06'!I45+'[9]07'!I40+'[9]07'!I45+'[9]08'!I40+'[9]08'!I45+'[9]09'!I40+'[9]09'!I45+'[9]10'!I40+'[9]10'!I45+'[9]11'!I40+'[9]11'!I45+'[9]12'!I40+'[9]12'!I45+'[9]13'!I40+'[9]13'!I45+'[9]14'!I40+'[9]14'!I45+'[9]15'!I40+'[9]15'!I45+'[9]16'!I40+'[9]16'!I45+'[9]17'!I40+'[9]17'!I45+'[9]18'!I40+'[9]18'!I45+'[9]19'!I40+'[9]19'!I45+'[9]20'!I40+'[9]20'!I45+'[9]21'!I40+'[9]21'!I45+'[9]22'!I40+'[9]22'!I45+'[9]23'!I40+'[9]23'!I45+'[9]24'!I40+'[9]24'!I45+'[9]25'!I40+'[9]25'!I45+'[9]26'!I40+'[9]26'!I45+'[9]27'!I40+'[9]27'!I45+'[9]28'!I40+'[9]28'!I45+'[9]29'!I40+'[9]29'!I45+'[9]30'!I40+'[9]30'!I45+'[9]31'!I40+'[9]31'!I45</f>
        <v>2230</v>
      </c>
      <c r="H44" s="17">
        <f>'[9]01'!E40+'[9]01'!E45+'[9]02'!E40+'[9]02'!E45+'[9]03'!E40+'[9]03'!E45+'[9]04'!E40+'[9]04'!E45+'[9]05'!E40+'[9]05'!E45+'[9]06'!E40+'[9]06'!E45+'[9]07'!E40+'[9]07'!E45+'[9]08'!E40+'[9]08'!E45+'[9]09'!E40+'[9]09'!E45+'[9]10'!E40+'[9]10'!E45+'[9]11'!E40+'[9]11'!E45+'[9]12'!E40+'[9]12'!E45+'[9]13'!E40+'[9]13'!E45+'[9]14'!E40+'[9]14'!E45+'[9]15'!E40+'[9]15'!E45+'[9]16'!E40+'[9]16'!E45+'[9]17'!E40+'[9]17'!E45+'[9]18'!E40+'[9]18'!E45+'[9]19'!E40+'[9]19'!E45+'[9]20'!E40+'[9]20'!E45+'[9]21'!E40+'[9]21'!E45+'[9]22'!E40+'[9]22'!E45+'[9]23'!E40+'[9]23'!E45+'[9]24'!E40+'[9]24'!E45+'[9]25'!E40+'[9]25'!E45+'[9]26'!E40+'[9]26'!E45+'[9]27'!E40+'[9]27'!E45+'[9]28'!E40+'[9]28'!E45+'[9]29'!E40+'[9]29'!E45+'[9]30'!E40+'[9]30'!E45+'[9]31'!E40+'[9]31'!E45</f>
        <v>51</v>
      </c>
      <c r="I44" s="17">
        <f>'[9]01'!H40+'[9]02'!H40+'[9]03'!H40+'[9]04'!H40+'[9]05'!H40+'[9]06'!H40+'[9]07'!H40+'[9]08'!H40+'[9]09'!H40+'[9]10'!H40+'[9]11'!H40+'[9]12'!H40+'[9]13'!H40+'[9]14'!H40+'[9]15'!H40+'[9]16'!H40+'[9]17'!H40+'[9]18'!H40+'[9]19'!H40+'[9]20'!H40+'[9]21'!H40+'[9]22'!H40+'[9]23'!H40+'[9]24'!H40+'[9]25'!H40+'[9]26'!H40+'[9]27'!H40+'[9]28'!H40+'[9]29'!H40+'[9]30'!H40+'[9]31'!H40+'[9]01'!H45+'[9]02'!H45+'[9]03'!H45+'[9]04'!H45+'[9]05'!H45+'[9]06'!H45+'[9]07'!H45+'[9]08'!H45+'[9]09'!H45+'[9]10'!H45+'[9]11'!H45+'[9]12'!H45+'[9]13'!H45+'[9]14'!H45+'[9]15'!H45+'[9]16'!H45+'[9]17'!H45+'[9]18'!H45+'[9]19'!H45+'[9]20'!H45+'[9]21'!H45+'[9]22'!H45+'[9]23'!H45+'[9]24'!H45+'[9]25'!H45+'[9]26'!H45+'[9]27'!H45+'[9]28'!H45+'[9]29'!H45+'[9]30'!H45+'[9]31'!H45</f>
        <v>2128</v>
      </c>
      <c r="J44" s="9">
        <f t="shared" si="2"/>
        <v>94.444444444444443</v>
      </c>
      <c r="K44" s="66">
        <v>2</v>
      </c>
      <c r="M44" s="49"/>
      <c r="O44" s="49"/>
    </row>
    <row r="45" spans="1:20" s="21" customFormat="1" ht="15" customHeight="1">
      <c r="A45" s="63">
        <v>2</v>
      </c>
      <c r="B45" s="100" t="s">
        <v>49</v>
      </c>
      <c r="C45" s="65">
        <v>1</v>
      </c>
      <c r="D45" s="65">
        <v>42</v>
      </c>
      <c r="E45" s="65">
        <v>4</v>
      </c>
      <c r="F45" s="65">
        <v>1</v>
      </c>
      <c r="G45" s="17">
        <f>'[9]01'!I41+'[9]02'!I41+'[9]03'!I41+'[9]04'!I41+'[9]05'!I41+'[9]06'!I41+'[9]07'!I41+'[9]08'!I41+'[9]09'!I41+'[9]10'!I41+'[9]11'!I41+'[9]12'!I41+'[9]13'!I41+'[9]14'!I41+'[9]15'!I41+'[9]16'!I41+'[9]17'!I41+'[9]18'!I41+'[9]19'!I41+'[9]20'!I41+'[9]21'!I41+'[9]22'!I41+'[9]23'!I41+'[9]24'!I41+'[9]25'!I41+'[9]26'!I41+'[9]27'!I41+'[9]28'!I41+'[9]29'!I41+'[9]30'!I41+'[9]31'!I41</f>
        <v>126</v>
      </c>
      <c r="H45" s="17">
        <f>'[9]01'!E41+'[9]02'!E41+'[9]03'!E41+'[9]04'!E41+'[9]05'!E41+'[9]06'!E41+'[9]07'!E41+'[9]08'!E41+'[9]09'!E41+'[9]10'!E41+'[9]11'!E41+'[9]12'!E41+'[9]13'!E41+'[9]14'!E41+'[9]15'!E41+'[9]16'!E41+'[9]17'!E41+'[9]18'!E41+'[9]19'!E41+'[9]20'!E41+'[9]21'!E41+'[9]22'!E41+'[9]23'!E41+'[9]24'!E41+'[9]25'!E41+'[9]26'!E41+'[9]27'!E41+'[9]28'!E41+'[9]29'!E41+'[9]30'!E41+'[9]31'!E41</f>
        <v>3</v>
      </c>
      <c r="I45" s="17">
        <f>'[9]01'!H41+'[9]02'!H41+'[9]03'!H41+'[9]04'!H41+'[9]05'!H41+'[9]06'!H41+'[9]07'!H41+'[9]08'!H41+'[9]09'!H41+'[9]10'!H41+'[9]11'!H41+'[9]12'!H41+'[9]13'!H41+'[9]14'!H41+'[9]15'!H41+'[9]16'!H41+'[9]17'!H41+'[9]18'!H41+'[9]19'!H41+'[9]20'!H41+'[9]21'!H41+'[9]22'!H41+'[9]23'!H41+'[9]24'!H41+'[9]25'!H41+'[9]26'!H41+'[9]27'!H41+'[9]28'!H41+'[9]29'!H41+'[9]30'!H41+'[9]31'!H41</f>
        <v>120</v>
      </c>
      <c r="J45" s="9">
        <f t="shared" si="2"/>
        <v>75</v>
      </c>
      <c r="K45" s="73">
        <f>E45/31</f>
        <v>0.12903225806451613</v>
      </c>
      <c r="M45" s="49"/>
      <c r="O45" s="49"/>
    </row>
    <row r="46" spans="1:20" s="21" customFormat="1" ht="15" customHeight="1">
      <c r="A46" s="63">
        <v>3</v>
      </c>
      <c r="B46" s="99" t="s">
        <v>50</v>
      </c>
      <c r="C46" s="65">
        <v>2</v>
      </c>
      <c r="D46" s="65">
        <v>84</v>
      </c>
      <c r="E46" s="65">
        <v>24</v>
      </c>
      <c r="F46" s="65">
        <v>1</v>
      </c>
      <c r="G46" s="17">
        <f>'[9]01'!I42+'[9]01'!I46+'[9]02'!I42+'[9]02'!I46+'[9]03'!I42+'[9]03'!I46+'[9]04'!I42+'[9]04'!I46+'[9]05'!I42+'[9]05'!I46+'[9]06'!I42+'[9]06'!I46+'[9]07'!I42+'[9]07'!I46+'[9]08'!I42+'[9]08'!I46+'[9]09'!I42+'[9]09'!I46+'[9]10'!I42+'[9]10'!I46+'[9]11'!I42+'[9]11'!I46+'[9]12'!I42+'[9]12'!I46+'[9]13'!I42+'[9]13'!I46+'[9]14'!I42+'[9]14'!I46+'[9]15'!I42+'[9]15'!I46+'[9]16'!I42+'[9]16'!I46+'[9]17'!I42+'[9]17'!I46+'[9]18'!I42+'[9]18'!I46+'[9]19'!I42+'[9]19'!I46+'[9]20'!I42+'[9]20'!I46+'[9]21'!I42+'[9]21'!I46+'[9]22'!I42+'[9]22'!I46+'[9]23'!I42+'[9]23'!I46+'[9]24'!I42+'[9]24'!I46+'[9]25'!I42+'[9]25'!I46+'[9]26'!I42+'[9]26'!I46+'[9]27'!I42+'[9]27'!I46+'[9]28'!I42+'[9]28'!I46+'[9]29'!I42+'[9]29'!I46+'[9]30'!I42+'[9]30'!I46+'[9]31'!I42+'[9]31'!I46</f>
        <v>1218</v>
      </c>
      <c r="H46" s="17">
        <f>'[9]01'!E42+'[9]01'!E46+'[9]02'!E42+'[9]02'!E46+'[9]03'!E42+'[9]03'!E46+'[9]04'!E42+'[9]04'!E46+'[9]05'!E42+'[9]05'!E46+'[9]06'!E42+'[9]06'!E46+'[9]07'!E42+'[9]07'!E46+'[9]08'!E42+'[9]08'!E46+'[9]09'!E42+'[9]09'!E46+'[9]10'!E42+'[9]10'!E46+'[9]11'!E42+'[9]11'!E46+'[9]12'!E42+'[9]12'!E46+'[9]13'!E42+'[9]13'!E46+'[9]14'!E42+'[9]14'!E46+'[9]15'!E42+'[9]15'!E46+'[9]16'!E42+'[9]16'!E46+'[9]17'!E42+'[9]17'!E46+'[9]18'!E42+'[9]18'!E46+'[9]19'!E42+'[9]19'!E46+'[9]20'!E42+'[9]20'!E46+'[9]21'!E42+'[9]21'!E46+'[9]22'!E42+'[9]22'!E46+'[9]23'!E42+'[9]23'!E46+'[9]24'!E42+'[9]24'!E46+'[9]25'!E42+'[9]25'!E46+'[9]26'!E42+'[9]26'!E46+'[9]27'!E42+'[9]27'!E46+'[9]28'!E42+'[9]28'!E46+'[9]29'!E42+'[9]29'!E46+'[9]30'!E42+'[9]30'!E46+'[9]31'!E42+'[9]31'!E46</f>
        <v>29</v>
      </c>
      <c r="I46" s="17">
        <f>'[9]01'!H42+'[9]01'!H46+'[9]02'!H42+'[9]02'!H46+'[9]03'!H42+'[9]03'!H46+'[9]04'!H42+'[9]04'!H46+'[9]05'!H42+'[9]05'!H46+'[9]06'!H42+'[9]06'!H46+'[9]07'!H42+'[9]07'!H46+'[9]08'!H42+'[9]08'!H46+'[9]09'!H42+'[9]09'!H46+'[9]10'!H42+'[9]10'!H46+'[9]11'!H42+'[9]11'!H46+'[9]12'!H42+'[9]12'!H46+'[9]13'!H42+'[9]13'!H46+'[9]14'!H42+'[9]14'!H46+'[9]15'!H42+'[9]15'!H46+'[9]16'!H42+'[9]16'!H46+'[9]17'!H42+'[9]17'!H46+'[9]18'!H42+'[9]18'!H46+'[9]19'!H42+'[9]19'!H46+'[9]20'!H42+'[9]20'!H46+'[9]21'!H42+'[9]21'!H46+'[9]22'!H42+'[9]22'!H46+'[9]23'!H42+'[9]23'!H46+'[9]24'!H42+'[9]24'!H46+'[9]25'!H42+'[9]25'!H46+'[9]26'!H42+'[9]26'!H46+'[9]27'!H42+'[9]27'!H46+'[9]28'!H42+'[9]28'!H46+'[9]29'!H42+'[9]29'!H46+'[9]30'!H42+'[9]30'!H46+'[9]31'!H42+'[9]31'!H46</f>
        <v>1160</v>
      </c>
      <c r="J46" s="9">
        <f t="shared" si="2"/>
        <v>120.83333333333334</v>
      </c>
      <c r="K46" s="66">
        <v>1</v>
      </c>
      <c r="M46" s="49"/>
      <c r="O46" s="49"/>
    </row>
    <row r="47" spans="1:20" s="21" customFormat="1" ht="15" customHeight="1">
      <c r="A47" s="63">
        <v>4</v>
      </c>
      <c r="B47" s="99" t="s">
        <v>51</v>
      </c>
      <c r="C47" s="65">
        <v>1</v>
      </c>
      <c r="D47" s="65">
        <v>40</v>
      </c>
      <c r="E47" s="65">
        <v>6</v>
      </c>
      <c r="F47" s="65">
        <v>1</v>
      </c>
      <c r="G47" s="17">
        <f>'[9]01'!I43+'[9]02'!I43+'[9]03'!I43+'[9]04'!I43+'[9]05'!I43+'[9]06'!I43+'[9]07'!I43+'[9]08'!I43+'[9]09'!I43+'[9]10'!I43+'[9]11'!I43+'[9]12'!I43+'[9]13'!I43+'[9]14'!I43+'[9]15'!I43+'[9]16'!I43+'[9]17'!I43+'[9]18'!I43+'[9]19'!I43+'[9]20'!I43+'[9]21'!I43+'[9]22'!I43+'[9]23'!I43+'[9]24'!I43+'[9]25'!I43+'[9]26'!I43+'[9]27'!I43+'[9]28'!I43+'[9]29'!I43+'[9]30'!I43+'[9]31'!I43</f>
        <v>240</v>
      </c>
      <c r="H47" s="17">
        <f>'[9]01'!E43+'[9]02'!E43+'[9]03'!E43+'[9]04'!E43+'[9]05'!E43+'[9]06'!E43+'[9]07'!E43+'[9]08'!E43+'[9]09'!E43+'[9]10'!E43+'[9]11'!E43+'[9]12'!E43+'[9]13'!E43+'[9]14'!E43+'[9]15'!E43+'[9]16'!E43+'[9]17'!E43+'[9]18'!E43+'[9]19'!E43+'[9]20'!E43+'[9]21'!E43+'[9]22'!E43+'[9]23'!E43+'[9]24'!E43+'[9]25'!E43+'[9]26'!E43+'[9]27'!E43+'[9]28'!E43+'[9]29'!E43+'[9]30'!E43+'[9]31'!E43</f>
        <v>6</v>
      </c>
      <c r="I47" s="8">
        <f>'[9]01'!H43+'[9]02'!H43+'[9]03'!H43+'[9]04'!H43+'[9]05'!H43+'[9]06'!H43+'[9]07'!H43+'[9]08'!H43+'[9]09'!H43+'[9]10'!H43+'[9]11'!H43+'[9]12'!H43+'[9]13'!H43+'[9]14'!H43+'[9]15'!H43+'[9]16'!H43+'[9]17'!H43+'[9]18'!H43+'[9]19'!H43+'[9]20'!H43+'[9]21'!H43+'[9]22'!H43+'[9]23'!H43+'[9]24'!H43+'[9]25'!H43+'[9]26'!H43+'[9]27'!H43+'[9]28'!H43+'[9]29'!H43+'[9]30'!H43+'[9]31'!H43</f>
        <v>228</v>
      </c>
      <c r="J47" s="9">
        <f>H47/E47*100</f>
        <v>100</v>
      </c>
      <c r="K47" s="73">
        <f>E47/30</f>
        <v>0.2</v>
      </c>
      <c r="M47" s="49"/>
      <c r="O47" s="49"/>
    </row>
    <row r="48" spans="1:20" s="21" customFormat="1" ht="15" customHeight="1">
      <c r="A48" s="101" t="s">
        <v>52</v>
      </c>
      <c r="B48" s="102" t="s">
        <v>53</v>
      </c>
      <c r="C48" s="27">
        <f t="shared" ref="C48:I48" si="11">C49</f>
        <v>5</v>
      </c>
      <c r="D48" s="27">
        <f t="shared" si="11"/>
        <v>218</v>
      </c>
      <c r="E48" s="27">
        <f t="shared" si="11"/>
        <v>15</v>
      </c>
      <c r="F48" s="27">
        <f t="shared" si="11"/>
        <v>5</v>
      </c>
      <c r="G48" s="3">
        <f t="shared" si="11"/>
        <v>356</v>
      </c>
      <c r="H48" s="3">
        <f t="shared" si="11"/>
        <v>8</v>
      </c>
      <c r="I48" s="3">
        <f t="shared" si="11"/>
        <v>340</v>
      </c>
      <c r="J48" s="12"/>
      <c r="K48" s="62"/>
      <c r="M48" s="49"/>
      <c r="O48" s="49"/>
    </row>
    <row r="49" spans="1:15" s="21" customFormat="1" ht="15.75">
      <c r="A49" s="63">
        <v>1</v>
      </c>
      <c r="B49" s="99" t="s">
        <v>54</v>
      </c>
      <c r="C49" s="65">
        <v>5</v>
      </c>
      <c r="D49" s="65">
        <v>218</v>
      </c>
      <c r="E49" s="65">
        <v>15</v>
      </c>
      <c r="F49" s="65">
        <v>5</v>
      </c>
      <c r="G49" s="8">
        <f>'[9]01'!I53+'[9]02'!I53+'[9]03'!I53+'[9]04'!I53+'[9]05'!I53+'[9]06'!I53+'[9]07'!I53+'[9]08'!I53+'[9]09'!I53+'[9]10'!I53+'[9]11'!I53+'[9]12'!I53+'[9]13'!I53+'[9]14'!I53+'[9]15'!I53+'[9]16'!I53+'[9]17'!I53+'[9]18'!I53+'[9]19'!I53+'[9]20'!I53+'[9]21'!I53+'[9]22'!I53+'[9]23'!I53+'[9]24'!I53+'[9]25'!I53+'[9]26'!I53+'[9]27'!I53+'[9]28'!I53+'[9]29'!I53+'[9]30'!I53+'[9]31'!I53</f>
        <v>356</v>
      </c>
      <c r="H49" s="8">
        <f>'[9]01'!E53+'[9]02'!E53+'[9]03'!E53+'[9]04'!E53+'[9]05'!E53+'[9]06'!E53+'[9]07'!E53+'[9]08'!E53+'[9]09'!E53+'[9]10'!E53+'[9]11'!E53+'[9]12'!E53+'[9]13'!E53+'[9]14'!E53+'[9]15'!E53+'[9]16'!E53+'[9]17'!E53+'[9]18'!E53+'[9]19'!E53+'[9]20'!E53+'[9]21'!E53+'[9]22'!E53+'[9]23'!E53+'[9]24'!E53+'[9]25'!E53+'[9]26'!E53+'[9]27'!E53+'[9]28'!E53+'[9]29'!E53+'[9]30'!E53+'[9]31'!E53</f>
        <v>8</v>
      </c>
      <c r="I49" s="8">
        <f>'[9]01'!H53+'[9]02'!H53+'[9]03'!H53+'[9]04'!H53+'[9]05'!H53+'[9]06'!H53+'[9]07'!H53+'[9]08'!H53+'[9]09'!H53+'[9]10'!H53+'[9]11'!H53+'[9]12'!H53+'[9]13'!H53+'[9]14'!H53+'[9]15'!H53+'[9]16'!H53+'[9]17'!H53+'[9]18'!H53+'[9]19'!H53+'[9]20'!H53+'[9]21'!H53+'[9]22'!H53+'[9]23'!H53+'[9]24'!H53+'[9]25'!H53+'[9]26'!H53+'[9]27'!H53+'[9]28'!H53+'[9]29'!H53+'[9]30'!H53+'[9]31'!H53</f>
        <v>340</v>
      </c>
      <c r="J49" s="9">
        <f>H49/E49*100</f>
        <v>53.333333333333336</v>
      </c>
      <c r="K49" s="73">
        <f>E49/30</f>
        <v>0.5</v>
      </c>
      <c r="M49" s="49"/>
      <c r="O49" s="49"/>
    </row>
    <row r="50" spans="1:15" s="21" customFormat="1" ht="15.75">
      <c r="A50" s="61" t="s">
        <v>55</v>
      </c>
      <c r="B50" s="102" t="s">
        <v>56</v>
      </c>
      <c r="C50" s="27">
        <f t="shared" ref="C50:I50" si="12">C51</f>
        <v>1</v>
      </c>
      <c r="D50" s="27">
        <f t="shared" si="12"/>
        <v>46</v>
      </c>
      <c r="E50" s="27">
        <f t="shared" si="12"/>
        <v>4</v>
      </c>
      <c r="F50" s="27">
        <f t="shared" si="12"/>
        <v>1</v>
      </c>
      <c r="G50" s="3">
        <f t="shared" si="12"/>
        <v>184</v>
      </c>
      <c r="H50" s="3">
        <f t="shared" si="12"/>
        <v>4</v>
      </c>
      <c r="I50" s="3">
        <f t="shared" si="12"/>
        <v>176</v>
      </c>
      <c r="J50" s="12"/>
      <c r="K50" s="62"/>
      <c r="M50" s="49"/>
    </row>
    <row r="51" spans="1:15" s="21" customFormat="1" ht="15.75">
      <c r="A51" s="63">
        <v>1</v>
      </c>
      <c r="B51" s="99" t="s">
        <v>57</v>
      </c>
      <c r="C51" s="65">
        <v>1</v>
      </c>
      <c r="D51" s="65">
        <v>46</v>
      </c>
      <c r="E51" s="65">
        <v>4</v>
      </c>
      <c r="F51" s="65">
        <v>1</v>
      </c>
      <c r="G51" s="8">
        <f>'[9]01'!I55+'[9]02'!I55+'[9]03'!I55+'[9]04'!I55+'[9]05'!I55+'[9]06'!I55+'[9]07'!I55+'[9]08'!I55+'[9]09'!I55+'[9]10'!I55+'[9]11'!I55+'[9]12'!I55+'[9]13'!I55+'[9]14'!I55+'[9]15'!I55+'[9]16'!I55+'[9]17'!I55+'[9]18'!I55+'[9]19'!I55+'[9]20'!I55+'[9]21'!I55+'[9]22'!I55+'[9]23'!I55+'[9]24'!I55+'[9]25'!I55+'[9]26'!I55+'[9]27'!I55+'[9]28'!I55+'[9]29'!I55+'[9]30'!I55+'[9]31'!I55</f>
        <v>184</v>
      </c>
      <c r="H51" s="8">
        <f>'[9]01'!E55+'[9]02'!E55+'[9]03'!E55+'[9]04'!E55+'[9]05'!E55+'[9]06'!E55+'[9]07'!E55+'[9]08'!E55+'[9]09'!E55+'[9]10'!E55+'[9]11'!E55+'[9]12'!E55+'[9]13'!E55+'[9]14'!E55+'[9]15'!E55+'[9]16'!E55+'[9]17'!E55+'[9]18'!E55+'[9]19'!E55+'[9]20'!E55+'[9]21'!E55+'[9]22'!E55+'[9]23'!E55+'[9]24'!E55+'[9]25'!E55+'[9]26'!E55+'[9]27'!E55+'[9]28'!E55+'[9]29'!E55+'[9]30'!E55+'[9]31'!E55</f>
        <v>4</v>
      </c>
      <c r="I51" s="8">
        <f>'[9]01'!H55+'[9]02'!H55+'[9]03'!H55+'[9]04'!H55+'[9]05'!H55+'[9]06'!H55+'[9]07'!H55+'[9]08'!H55+'[9]09'!H55+'[9]10'!H55+'[9]11'!H55+'[9]12'!H55+'[9]13'!H55+'[9]14'!H55+'[9]15'!H55+'[9]16'!H55+'[9]17'!H55+'[9]18'!H55+'[9]19'!H55+'[9]20'!H55+'[9]21'!H55+'[9]22'!H55+'[9]23'!H55+'[9]24'!H55+'[9]25'!H55+'[9]26'!H55+'[9]27'!H55+'[9]28'!H55+'[9]29'!H55+'[9]30'!H55+'[9]31'!H55</f>
        <v>176</v>
      </c>
      <c r="J51" s="9">
        <f>H51/E51*100</f>
        <v>100</v>
      </c>
      <c r="K51" s="73">
        <f>E51/30</f>
        <v>0.13333333333333333</v>
      </c>
      <c r="M51" s="49"/>
      <c r="O51" s="49"/>
    </row>
    <row r="52" spans="1:15" s="21" customFormat="1" ht="15.75">
      <c r="A52" s="103" t="s">
        <v>58</v>
      </c>
      <c r="B52" s="102" t="s">
        <v>59</v>
      </c>
      <c r="C52" s="27">
        <f>C53</f>
        <v>3</v>
      </c>
      <c r="D52" s="27">
        <f t="shared" ref="D52:I52" si="13">D53</f>
        <v>120</v>
      </c>
      <c r="E52" s="27">
        <f t="shared" si="13"/>
        <v>6</v>
      </c>
      <c r="F52" s="27">
        <f t="shared" si="13"/>
        <v>3</v>
      </c>
      <c r="G52" s="27">
        <f t="shared" si="13"/>
        <v>360</v>
      </c>
      <c r="H52" s="27">
        <f t="shared" si="13"/>
        <v>9</v>
      </c>
      <c r="I52" s="27">
        <f t="shared" si="13"/>
        <v>342</v>
      </c>
      <c r="J52" s="27"/>
      <c r="K52" s="28"/>
      <c r="M52" s="49"/>
    </row>
    <row r="53" spans="1:15" s="21" customFormat="1" ht="15.75">
      <c r="A53" s="68">
        <v>1</v>
      </c>
      <c r="B53" s="99" t="s">
        <v>60</v>
      </c>
      <c r="C53" s="65">
        <v>3</v>
      </c>
      <c r="D53" s="65">
        <v>120</v>
      </c>
      <c r="E53" s="65">
        <v>6</v>
      </c>
      <c r="F53" s="65">
        <v>3</v>
      </c>
      <c r="G53" s="8">
        <f>'[9]01'!I57+'[9]02'!I57+'[9]03'!I57+'[9]04'!I57+'[9]05'!I57+'[9]06'!I57+'[9]07'!I57+'[9]08'!I57+'[9]09'!I57+'[9]10'!I57+'[9]11'!I57+'[9]12'!I57+'[9]13'!I57+'[9]14'!I57+'[9]15'!I57+'[9]16'!I57+'[9]17'!I57+'[9]18'!I57+'[9]19'!I57+'[9]20'!I57+'[9]21'!I57+'[9]22'!I57+'[9]23'!I57+'[9]24'!I57+'[9]25'!I57+'[9]26'!I57+'[9]27'!I57+'[9]28'!I57+'[9]29'!I57+'[9]30'!I57+'[9]31'!I57</f>
        <v>360</v>
      </c>
      <c r="H53" s="8">
        <f>'[9]01'!E57+'[9]02'!E57+'[9]03'!E57+'[9]04'!E57+'[9]05'!E57+'[9]06'!E57+'[9]07'!E57+'[9]08'!E57+'[9]09'!E57+'[9]10'!E57+'[9]11'!E57+'[9]12'!E57+'[9]13'!E57+'[9]14'!E57+'[9]15'!E57+'[9]16'!E57+'[9]17'!E57+'[9]18'!E57+'[9]19'!E57+'[9]20'!E57+'[9]21'!E57+'[9]22'!E57+'[9]23'!E57+'[9]24'!E57+'[9]25'!E57+'[9]26'!E57+'[9]27'!E57+'[9]28'!E57+'[9]29'!E57+'[9]30'!E57+'[9]31'!E57</f>
        <v>9</v>
      </c>
      <c r="I53" s="8">
        <f>'[9]01'!H57+'[9]02'!H57+'[9]03'!H57+'[9]04'!H57+'[9]05'!H57+'[9]06'!H57+'[9]07'!H57+'[9]08'!H57+'[9]09'!H57+'[9]10'!H57+'[9]11'!H57+'[9]12'!H57+'[9]13'!H57+'[9]14'!H57+'[9]15'!H57+'[9]16'!H57+'[9]17'!H57+'[9]18'!H57+'[9]19'!H57+'[9]20'!H57+'[9]21'!H57+'[9]22'!H57+'[9]23'!H57+'[9]24'!H57+'[9]25'!H57+'[9]26'!H57+'[9]27'!H57+'[9]28'!H57+'[9]29'!H57+'[9]30'!H57+'[9]31'!H57</f>
        <v>342</v>
      </c>
      <c r="J53" s="8">
        <f>H53/E53%</f>
        <v>150</v>
      </c>
      <c r="K53" s="66">
        <f>6/30</f>
        <v>0.2</v>
      </c>
      <c r="M53" s="49"/>
      <c r="O53" s="49"/>
    </row>
    <row r="54" spans="1:15" s="21" customFormat="1" ht="15.75">
      <c r="A54" s="103" t="s">
        <v>63</v>
      </c>
      <c r="B54" s="102" t="s">
        <v>64</v>
      </c>
      <c r="C54" s="27">
        <f t="shared" ref="C54:I56" si="14">C55</f>
        <v>2</v>
      </c>
      <c r="D54" s="27">
        <f t="shared" si="14"/>
        <v>82</v>
      </c>
      <c r="E54" s="27">
        <f t="shared" si="14"/>
        <v>8</v>
      </c>
      <c r="F54" s="27">
        <f t="shared" si="14"/>
        <v>2</v>
      </c>
      <c r="G54" s="3">
        <f t="shared" si="14"/>
        <v>205</v>
      </c>
      <c r="H54" s="3">
        <f t="shared" si="14"/>
        <v>5</v>
      </c>
      <c r="I54" s="3">
        <f t="shared" si="14"/>
        <v>195</v>
      </c>
      <c r="J54" s="12"/>
      <c r="K54" s="62"/>
      <c r="M54" s="49"/>
      <c r="O54" s="49"/>
    </row>
    <row r="55" spans="1:15" s="21" customFormat="1" ht="15.75">
      <c r="A55" s="68">
        <v>1</v>
      </c>
      <c r="B55" s="99" t="s">
        <v>65</v>
      </c>
      <c r="C55" s="65">
        <v>2</v>
      </c>
      <c r="D55" s="65">
        <v>82</v>
      </c>
      <c r="E55" s="65">
        <v>8</v>
      </c>
      <c r="F55" s="65">
        <v>2</v>
      </c>
      <c r="G55" s="8">
        <f>'[9]01'!I61+'[9]02'!I61+'[9]03'!I61+'[9]04'!I61+'[9]05'!I61+'[9]06'!I61+'[9]07'!I61+'[9]08'!I61+'[9]09'!I61+'[9]10'!I61+'[9]11'!I61+'[9]12'!I61+'[9]13'!I61+'[9]14'!I61+'[9]15'!I61+'[9]16'!I61+'[9]17'!I61+'[9]18'!I61+'[9]19'!I61+'[9]20'!I61+'[9]21'!I61+'[9]22'!I61+'[9]23'!I61+'[9]24'!I61+'[9]25'!I61+'[9]26'!I61+'[9]27'!I61+'[9]28'!I61+'[9]29'!I61+'[9]30'!I61+'[9]31'!I61</f>
        <v>205</v>
      </c>
      <c r="H55" s="8">
        <f>'[9]01'!E61+'[9]02'!E61+'[9]03'!E61+'[9]04'!E61+'[9]05'!E61+'[9]06'!E61+'[9]07'!E61+'[9]08'!E61+'[9]09'!E61+'[9]10'!E61+'[9]11'!E61+'[9]12'!E61+'[9]13'!E61+'[9]14'!E61+'[9]15'!E61+'[9]16'!E61+'[9]17'!E61+'[9]18'!E61+'[9]19'!E61+'[9]20'!E61+'[9]21'!E61+'[9]22'!E61+'[9]23'!E61+'[9]24'!E61+'[9]25'!E61+'[9]26'!E61+'[9]27'!E61+'[9]28'!E61+'[9]29'!E61+'[9]30'!E61+'[9]31'!E61</f>
        <v>5</v>
      </c>
      <c r="I55" s="8">
        <f>'[9]01'!H61+'[9]02'!H61+'[9]03'!H61+'[9]04'!H61+'[9]05'!H61+'[9]06'!H61+'[9]07'!H61+'[9]08'!H61+'[9]09'!H61+'[9]10'!H61+'[9]11'!H61+'[9]12'!H61+'[9]13'!H61+'[9]14'!H61+'[9]15'!H61+'[9]16'!H61+'[9]17'!H61+'[9]18'!H61+'[9]19'!H61+'[9]20'!H61+'[9]21'!H61+'[9]22'!H61+'[9]23'!H61+'[9]24'!H61+'[9]25'!H61+'[9]26'!H61+'[9]27'!H61+'[9]28'!H61+'[9]29'!H61+'[9]30'!H61+'[9]31'!H61</f>
        <v>195</v>
      </c>
      <c r="J55" s="9">
        <f>H55/E55*100</f>
        <v>62.5</v>
      </c>
      <c r="K55" s="73">
        <f>E55/30</f>
        <v>0.26666666666666666</v>
      </c>
      <c r="M55" s="49"/>
      <c r="O55" s="49"/>
    </row>
    <row r="56" spans="1:15" s="21" customFormat="1" ht="15.75">
      <c r="A56" s="106" t="s">
        <v>66</v>
      </c>
      <c r="B56" s="107" t="s">
        <v>67</v>
      </c>
      <c r="C56" s="108">
        <f t="shared" si="14"/>
        <v>4</v>
      </c>
      <c r="D56" s="108">
        <f t="shared" si="14"/>
        <v>179</v>
      </c>
      <c r="E56" s="108">
        <f t="shared" si="14"/>
        <v>60</v>
      </c>
      <c r="F56" s="108">
        <f t="shared" si="14"/>
        <v>4</v>
      </c>
      <c r="G56" s="31">
        <f t="shared" si="14"/>
        <v>1531</v>
      </c>
      <c r="H56" s="31">
        <f t="shared" si="14"/>
        <v>34</v>
      </c>
      <c r="I56" s="31">
        <f t="shared" si="14"/>
        <v>1463</v>
      </c>
      <c r="J56" s="32"/>
      <c r="K56" s="109"/>
      <c r="M56" s="49"/>
      <c r="O56" s="49"/>
    </row>
    <row r="57" spans="1:15" s="21" customFormat="1" ht="16.5" thickBot="1">
      <c r="A57" s="89">
        <v>1</v>
      </c>
      <c r="B57" s="104" t="s">
        <v>68</v>
      </c>
      <c r="C57" s="76">
        <v>4</v>
      </c>
      <c r="D57" s="76">
        <v>179</v>
      </c>
      <c r="E57" s="76">
        <f>K57*30</f>
        <v>60</v>
      </c>
      <c r="F57" s="76">
        <v>4</v>
      </c>
      <c r="G57" s="38">
        <f>'[9]01'!I59+'[9]02'!I59+'[9]03'!I59+'[9]04'!I59+'[9]05'!I59+'[9]06'!I59+'[9]07'!I59+'[9]08'!I59+'[9]09'!I59+'[9]10'!I59+'[9]11'!I59+'[9]12'!I59+'[9]13'!I59+'[9]14'!I59+'[9]15'!I59+'[9]16'!I59+'[9]17'!I59+'[9]18'!I59+'[9]19'!I59+'[9]20'!I59+'[9]21'!I59+'[9]22'!I59+'[9]23'!I59+'[9]24'!I59+'[9]25'!I59+'[9]26'!I59+'[9]27'!I59+'[9]28'!I59+'[9]29'!I59+'[9]30'!I59+'[9]31'!I59</f>
        <v>1531</v>
      </c>
      <c r="H57" s="38">
        <f>'[9]01'!E59+'[9]02'!E59+'[9]03'!E59+'[9]04'!E59+'[9]05'!E59+'[9]06'!E59+'[9]07'!E59+'[9]08'!E59+'[9]09'!E59+'[9]10'!E59+'[9]11'!E59+'[9]12'!E59+'[9]13'!E59+'[9]14'!E59+'[9]15'!E59+'[9]16'!E59+'[9]17'!E59+'[9]18'!E59+'[9]19'!E59+'[9]20'!E59+'[9]21'!E59+'[9]22'!E59+'[9]23'!E59+'[9]24'!E59+'[9]25'!E59+'[9]26'!E59+'[9]27'!E59+'[9]28'!E59+'[9]29'!E59+'[9]30'!E59+'[9]31'!E59</f>
        <v>34</v>
      </c>
      <c r="I57" s="38">
        <f>'[9]01'!H59+'[9]02'!H59+'[9]03'!H59+'[9]04'!H59+'[9]05'!H59+'[9]06'!H59+'[9]07'!H59+'[9]08'!H59+'[9]09'!H59+'[9]10'!H59+'[9]11'!H59+'[9]12'!H59+'[9]13'!H59+'[9]14'!H59+'[9]15'!H59+'[9]16'!H59+'[9]17'!H59+'[9]18'!H59+'[9]19'!H59+'[9]20'!H59+'[9]21'!H59+'[9]22'!H59+'[9]23'!H59+'[9]24'!H59+'[9]25'!H59+'[9]26'!H59+'[9]27'!H59+'[9]28'!H59+'[9]29'!H59+'[9]30'!H59+'[9]31'!H59</f>
        <v>1463</v>
      </c>
      <c r="J57" s="39">
        <f>H57/E57*100</f>
        <v>56.666666666666664</v>
      </c>
      <c r="K57" s="110">
        <v>2</v>
      </c>
      <c r="M57" s="49"/>
      <c r="O57" s="49"/>
    </row>
    <row r="58" spans="1:15" s="21" customFormat="1" ht="16.5" thickTop="1">
      <c r="A58" s="59"/>
      <c r="B58" s="52"/>
      <c r="C58" s="53"/>
      <c r="D58" s="53"/>
      <c r="E58" s="53"/>
      <c r="F58" s="53"/>
      <c r="G58" s="54"/>
      <c r="H58" s="54"/>
      <c r="I58" s="54"/>
      <c r="J58" s="54"/>
      <c r="K58" s="59"/>
      <c r="M58" s="49"/>
      <c r="O58" s="49"/>
    </row>
    <row r="59" spans="1:15" ht="15.75">
      <c r="A59" s="47"/>
      <c r="B59" s="47"/>
      <c r="C59" s="47"/>
      <c r="D59" s="47"/>
      <c r="E59" s="82"/>
      <c r="F59" s="47"/>
      <c r="G59" s="130" t="s">
        <v>131</v>
      </c>
      <c r="H59" s="130"/>
      <c r="I59" s="130"/>
      <c r="J59" s="130"/>
      <c r="K59" s="130"/>
    </row>
    <row r="60" spans="1:15" ht="15.75">
      <c r="A60" s="47"/>
      <c r="B60" s="56" t="s">
        <v>94</v>
      </c>
      <c r="C60" s="47"/>
      <c r="D60" s="47"/>
      <c r="E60" s="47"/>
      <c r="F60" s="47"/>
      <c r="G60" s="118" t="s">
        <v>95</v>
      </c>
      <c r="H60" s="118"/>
      <c r="I60" s="118"/>
      <c r="J60" s="118"/>
      <c r="K60" s="118"/>
      <c r="L60" t="s">
        <v>90</v>
      </c>
    </row>
    <row r="61" spans="1:15" ht="15.75">
      <c r="A61" s="47"/>
      <c r="B61" s="57" t="s">
        <v>96</v>
      </c>
      <c r="C61" s="52"/>
      <c r="D61" s="47"/>
      <c r="E61" s="47"/>
      <c r="F61" s="47"/>
      <c r="G61" s="47"/>
      <c r="H61" s="58"/>
      <c r="I61" s="47"/>
      <c r="J61" s="47"/>
      <c r="K61" s="48"/>
    </row>
    <row r="62" spans="1:15">
      <c r="A62" s="47"/>
      <c r="B62" s="47" t="s">
        <v>97</v>
      </c>
      <c r="C62" s="47"/>
      <c r="D62" s="47"/>
      <c r="E62" s="47"/>
      <c r="F62" s="47"/>
      <c r="G62" s="47"/>
      <c r="H62" s="47"/>
      <c r="I62" s="47"/>
      <c r="J62" s="47"/>
      <c r="K62" s="48"/>
      <c r="L62" t="s">
        <v>90</v>
      </c>
    </row>
    <row r="63" spans="1:15">
      <c r="A63" s="47"/>
      <c r="B63" s="47" t="s">
        <v>98</v>
      </c>
      <c r="C63" s="47"/>
      <c r="D63" s="47"/>
      <c r="E63" s="47"/>
      <c r="F63" s="47"/>
      <c r="G63" s="47"/>
      <c r="H63" s="47"/>
      <c r="I63" s="58"/>
      <c r="J63" s="47"/>
      <c r="K63" s="48"/>
    </row>
    <row r="64" spans="1:15">
      <c r="B64" s="47" t="s">
        <v>99</v>
      </c>
      <c r="I64" t="s">
        <v>90</v>
      </c>
    </row>
  </sheetData>
  <mergeCells count="16">
    <mergeCell ref="A4:K4"/>
    <mergeCell ref="A1:C1"/>
    <mergeCell ref="D1:K1"/>
    <mergeCell ref="A2:C2"/>
    <mergeCell ref="D2:K2"/>
    <mergeCell ref="A3:C3"/>
    <mergeCell ref="G59:K59"/>
    <mergeCell ref="G60:K60"/>
    <mergeCell ref="A6:K6"/>
    <mergeCell ref="A8:K8"/>
    <mergeCell ref="A10:A11"/>
    <mergeCell ref="B10:B11"/>
    <mergeCell ref="C10:E10"/>
    <mergeCell ref="F10:I10"/>
    <mergeCell ref="J10:J11"/>
    <mergeCell ref="K10:K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2013-01-16T02:48:30Z</dcterms:modified>
</cp:coreProperties>
</file>