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laragon\www\webMatris\storage\app\public\archivos\"/>
    </mc:Choice>
  </mc:AlternateContent>
  <xr:revisionPtr revIDLastSave="0" documentId="13_ncr:1_{D689947E-AAF5-48BB-8A5F-0FB4CAFDCCE5}" xr6:coauthVersionLast="46" xr6:coauthVersionMax="46" xr10:uidLastSave="{00000000-0000-0000-0000-000000000000}"/>
  <bookViews>
    <workbookView xWindow="-120" yWindow="-120" windowWidth="29040" windowHeight="15840" xr2:uid="{6B010559-815A-4A01-8D70-2B204B6207CB}"/>
  </bookViews>
  <sheets>
    <sheet name="Importa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Q3" i="1" l="1"/>
  <c r="Q4" i="1"/>
  <c r="Q5" i="1"/>
  <c r="Q6" i="1"/>
  <c r="Q7" i="1"/>
  <c r="Q8" i="1"/>
  <c r="Q9" i="1"/>
  <c r="Q10" i="1"/>
  <c r="Q2" i="1"/>
  <c r="G2" i="1"/>
  <c r="G3" i="1"/>
  <c r="M3" i="1" s="1"/>
  <c r="G4" i="1"/>
  <c r="M4" i="1" s="1"/>
  <c r="G5" i="1"/>
  <c r="M5" i="1" s="1"/>
  <c r="G6" i="1"/>
  <c r="G7" i="1"/>
  <c r="M7" i="1" s="1"/>
  <c r="G8" i="1"/>
  <c r="G9" i="1"/>
  <c r="G10" i="1"/>
  <c r="G11" i="1"/>
  <c r="G12" i="1"/>
  <c r="M12" i="1" s="1"/>
  <c r="M10" i="1" l="1"/>
  <c r="M6" i="1"/>
  <c r="M2" i="1"/>
  <c r="M9" i="1"/>
  <c r="M8" i="1"/>
  <c r="M11" i="1"/>
</calcChain>
</file>

<file path=xl/sharedStrings.xml><?xml version="1.0" encoding="utf-8"?>
<sst xmlns="http://schemas.openxmlformats.org/spreadsheetml/2006/main" count="81" uniqueCount="44">
  <si>
    <t>Matrícula</t>
  </si>
  <si>
    <t>5467JSS</t>
  </si>
  <si>
    <t>6502KMF</t>
  </si>
  <si>
    <t>6769JRB</t>
  </si>
  <si>
    <t>1581JRD</t>
  </si>
  <si>
    <t>9586KVP</t>
  </si>
  <si>
    <t>3978JKL</t>
  </si>
  <si>
    <t>4055JRK</t>
  </si>
  <si>
    <t>0384JNM</t>
  </si>
  <si>
    <t>7972HZG</t>
  </si>
  <si>
    <t>4783KTD</t>
  </si>
  <si>
    <t>6086JCS</t>
  </si>
  <si>
    <t>1er trámite envio</t>
  </si>
  <si>
    <t>1er trámite recibido</t>
  </si>
  <si>
    <t>¿simultánea?</t>
  </si>
  <si>
    <t>2do trámite envio</t>
  </si>
  <si>
    <t>2do trámite recibido</t>
  </si>
  <si>
    <t>Fecha envio cliente</t>
  </si>
  <si>
    <t>trámite</t>
  </si>
  <si>
    <t>¿Finalizado?</t>
  </si>
  <si>
    <t>gestoría 1</t>
  </si>
  <si>
    <t>gestoría 2</t>
  </si>
  <si>
    <t>HERTZ</t>
  </si>
  <si>
    <t>PRADILLA</t>
  </si>
  <si>
    <t>RIVERA</t>
  </si>
  <si>
    <t>Actual:</t>
  </si>
  <si>
    <t>Plazos</t>
  </si>
  <si>
    <t>ZAMARRO</t>
  </si>
  <si>
    <t>GRANADA</t>
  </si>
  <si>
    <t>EUROPCAR</t>
  </si>
  <si>
    <t>ALVAREZ MARTIN</t>
  </si>
  <si>
    <t>CENTAURO</t>
  </si>
  <si>
    <t>GOLDCAR</t>
  </si>
  <si>
    <t>Gestoría</t>
  </si>
  <si>
    <t>Media</t>
  </si>
  <si>
    <t>Desv</t>
  </si>
  <si>
    <t>Plazo</t>
  </si>
  <si>
    <t>SEGUNDO</t>
  </si>
  <si>
    <t>Entre 10 y 17 días</t>
  </si>
  <si>
    <t>FINALIZADO</t>
  </si>
  <si>
    <t/>
  </si>
  <si>
    <t>PRIMERO</t>
  </si>
  <si>
    <t>Entre 3 y 7 días y el segundo: Entre 10 y 17 días</t>
  </si>
  <si>
    <t>asd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</si>
</sst>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;@"/>
    <numFmt numFmtId="165" formatCode="#,##0.00\ &quot;€&quot;"/>
  </numFmts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Gill Sans MT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Fill="1" applyBorder="1"/>
    <xf numFmtId="0" fontId="1" fillId="0" borderId="0" xfId="0" applyFont="1" applyFill="1" applyBorder="1" applyAlignment="1">
      <alignment vertical="top"/>
    </xf>
    <xf numFmtId="164" fontId="2" fillId="0" borderId="0" xfId="0" applyNumberFormat="1" applyFont="1" applyFill="1" applyBorder="1" applyAlignment="1">
      <alignment horizontal="center"/>
    </xf>
    <xf numFmtId="165" fontId="2" fillId="0" borderId="0" xfId="0" applyNumberFormat="1" applyFont="1" applyFill="1" applyBorder="1" applyAlignment="1">
      <alignment horizontal="center"/>
    </xf>
    <xf numFmtId="0" fontId="0" fillId="2" borderId="0" xfId="0" applyFill="1" applyBorder="1"/>
    <xf numFmtId="0" fontId="1" fillId="2" borderId="0" xfId="0" applyFont="1" applyFill="1" applyBorder="1" applyAlignment="1">
      <alignment vertical="top"/>
    </xf>
    <xf numFmtId="164" fontId="2" fillId="2" borderId="0" xfId="0" applyNumberFormat="1" applyFont="1" applyFill="1" applyBorder="1" applyAlignment="1">
      <alignment horizontal="center"/>
    </xf>
    <xf numFmtId="0" fontId="0" fillId="3" borderId="1" xfId="0" applyFill="1" applyBorder="1"/>
    <xf numFmtId="0" fontId="0" fillId="3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53869-99FC-4DF0-A6F0-B654933719F2}">
  <sheetPr codeName="Hoja1"/>
  <dimension ref="A1:Q12"/>
  <sheetViews>
    <sheetView tabSelected="1" zoomScale="90" zoomScaleNormal="90" workbookViewId="0">
      <selection activeCell="C7" sqref="C7"/>
    </sheetView>
  </sheetViews>
  <sheetFormatPr defaultColWidth="11.42578125" defaultRowHeight="15" x14ac:dyDescent="0.25"/>
  <cols>
    <col min="1" max="1" width="11.7109375" style="1" customWidth="1"/>
    <col min="2" max="2" width="49.140625" style="1" bestFit="1" customWidth="1"/>
    <col min="3" max="3" width="29.5703125" style="1" bestFit="1" customWidth="1"/>
    <col min="4" max="4" width="13.7109375" style="1" customWidth="1"/>
    <col min="5" max="5" width="42.85546875" style="1" customWidth="1"/>
    <col min="6" max="7" width="14.85546875" style="1" customWidth="1"/>
    <col min="8" max="8" width="20" style="1" customWidth="1"/>
    <col min="9" max="9" width="20.7109375" style="1" customWidth="1"/>
    <col min="10" max="10" width="18.5703125" style="1" customWidth="1"/>
    <col min="11" max="12" width="11.42578125" style="1"/>
    <col min="13" max="13" width="11.85546875" style="1" bestFit="1" customWidth="1"/>
    <col min="14" max="14" width="14.5703125" style="1" customWidth="1"/>
    <col min="15" max="16" width="11.42578125" style="1"/>
    <col min="17" max="17" width="16" style="1" customWidth="1"/>
  </cols>
  <sheetData>
    <row r="1" spans="1:17" s="9" customFormat="1" ht="15.75" thickBot="1" x14ac:dyDescent="0.3">
      <c r="A1" s="8" t="s">
        <v>0</v>
      </c>
      <c r="B1" s="9" t="s">
        <v>12</v>
      </c>
      <c r="C1" s="9" t="s">
        <v>15</v>
      </c>
      <c r="D1" s="9" t="s">
        <v>18</v>
      </c>
      <c r="E1" s="9" t="s">
        <v>26</v>
      </c>
      <c r="F1" s="9" t="s">
        <v>14</v>
      </c>
      <c r="G1" s="9" t="s">
        <v>19</v>
      </c>
      <c r="H1" s="9" t="s">
        <v>13</v>
      </c>
      <c r="I1" s="9" t="s">
        <v>16</v>
      </c>
      <c r="J1" s="9" t="s">
        <v>17</v>
      </c>
      <c r="K1" s="9" t="s">
        <v>20</v>
      </c>
      <c r="L1" s="9" t="s">
        <v>21</v>
      </c>
      <c r="M1" s="9" t="s">
        <v>25</v>
      </c>
      <c r="N1" s="9" t="s">
        <v>33</v>
      </c>
      <c r="O1" s="9" t="s">
        <v>34</v>
      </c>
      <c r="P1" s="9" t="s">
        <v>35</v>
      </c>
      <c r="Q1" s="9" t="s">
        <v>36</v>
      </c>
    </row>
    <row r="2" spans="1:17" ht="15.75" x14ac:dyDescent="0.3">
      <c r="A2" s="6" t="s">
        <v>1</v>
      </c>
      <c r="B2" s="7">
        <v>43832</v>
      </c>
      <c r="C2" s="7">
        <v>43844</v>
      </c>
      <c r="D2" s="5" t="s">
        <v>37</v>
      </c>
      <c r="E2" s="5" t="s">
        <v>43</v>
      </c>
      <c r="F2" s="2" t="b">
        <f t="shared" ref="F2:F12" si="0">B2=C2</f>
        <v>0</v>
      </c>
      <c r="G2" s="2" t="str">
        <f t="shared" ref="G2:G12" si="1">IF(OR(H2=0,I2=0),"NO","SI")</f>
        <v>NO</v>
      </c>
      <c r="H2" s="3">
        <v>43844</v>
      </c>
      <c r="I2" s="3"/>
      <c r="J2" s="3"/>
      <c r="K2" s="4" t="s">
        <v>22</v>
      </c>
      <c r="L2" s="4" t="s">
        <v>23</v>
      </c>
      <c r="M2" s="1" t="str">
        <f t="shared" ref="M2:M12" si="2">IF(G2="SI","",IF(F2=TRUE,K2,IF(H2=0,K2,L2)))</f>
        <v>PRADILLA</v>
      </c>
      <c r="N2" s="4" t="s">
        <v>22</v>
      </c>
      <c r="O2" s="1">
        <v>12</v>
      </c>
      <c r="P2" s="1">
        <v>2</v>
      </c>
      <c r="Q2" s="1" t="str">
        <f>"Entre "&amp;O2-2&amp;" y "&amp;O2+P2&amp;" días"</f>
        <v>Entre 10 y 14 días</v>
      </c>
    </row>
    <row r="3" spans="1:17" ht="15.75" x14ac:dyDescent="0.3">
      <c r="A3" s="6" t="s">
        <v>2</v>
      </c>
      <c r="B3" s="7">
        <v>43832</v>
      </c>
      <c r="C3" s="7">
        <v>43832</v>
      </c>
      <c r="D3" s="5" t="s">
        <v>39</v>
      </c>
      <c r="E3" s="5" t="s">
        <v>42</v>
      </c>
      <c r="F3" s="2" t="b">
        <f t="shared" si="0"/>
        <v>1</v>
      </c>
      <c r="G3" s="2" t="str">
        <f t="shared" si="1"/>
        <v>SI</v>
      </c>
      <c r="H3" s="3">
        <v>43840</v>
      </c>
      <c r="I3" s="3">
        <v>43840</v>
      </c>
      <c r="J3" s="3">
        <v>43843</v>
      </c>
      <c r="K3" s="4" t="s">
        <v>23</v>
      </c>
      <c r="L3" s="4" t="s">
        <v>23</v>
      </c>
      <c r="M3" s="1" t="str">
        <f t="shared" si="2"/>
        <v/>
      </c>
      <c r="N3" s="4" t="s">
        <v>23</v>
      </c>
      <c r="O3" s="1">
        <v>12</v>
      </c>
      <c r="P3" s="1">
        <v>5</v>
      </c>
      <c r="Q3" s="1" t="str">
        <f t="shared" ref="Q3:Q10" si="3">"Entre "&amp;O3-2&amp;" y "&amp;O3+P3&amp;" días"</f>
        <v>Entre 10 y 17 días</v>
      </c>
    </row>
    <row r="4" spans="1:17" ht="15.75" x14ac:dyDescent="0.3">
      <c r="A4" s="6" t="s">
        <v>3</v>
      </c>
      <c r="B4" s="7">
        <v>43833</v>
      </c>
      <c r="C4" s="7">
        <v>43833</v>
      </c>
      <c r="D4" s="5" t="s">
        <v>39</v>
      </c>
      <c r="E4" s="5" t="s">
        <v>43</v>
      </c>
      <c r="F4" s="2" t="b">
        <f t="shared" si="0"/>
        <v>1</v>
      </c>
      <c r="G4" s="2" t="str">
        <f t="shared" si="1"/>
        <v>SI</v>
      </c>
      <c r="H4" s="3">
        <v>43859</v>
      </c>
      <c r="I4" s="3">
        <v>43859</v>
      </c>
      <c r="J4" s="3">
        <v>43859</v>
      </c>
      <c r="K4" s="4" t="s">
        <v>23</v>
      </c>
      <c r="L4" s="4" t="s">
        <v>23</v>
      </c>
      <c r="M4" s="1" t="str">
        <f t="shared" si="2"/>
        <v/>
      </c>
      <c r="N4" s="4" t="s">
        <v>24</v>
      </c>
      <c r="O4" s="1">
        <v>5</v>
      </c>
      <c r="P4" s="1">
        <v>2</v>
      </c>
      <c r="Q4" s="1" t="str">
        <f t="shared" si="3"/>
        <v>Entre 3 y 7 días</v>
      </c>
    </row>
    <row r="5" spans="1:17" ht="15.75" x14ac:dyDescent="0.3">
      <c r="A5" s="6" t="s">
        <v>4</v>
      </c>
      <c r="B5" s="7">
        <v>43833</v>
      </c>
      <c r="C5" s="7">
        <v>43833</v>
      </c>
      <c r="D5" s="5" t="s">
        <v>39</v>
      </c>
      <c r="E5" s="5" t="s">
        <v>40</v>
      </c>
      <c r="F5" s="2" t="b">
        <f t="shared" si="0"/>
        <v>1</v>
      </c>
      <c r="G5" s="2" t="str">
        <f t="shared" si="1"/>
        <v>SI</v>
      </c>
      <c r="H5" s="3">
        <v>43859</v>
      </c>
      <c r="I5" s="3">
        <v>43859</v>
      </c>
      <c r="J5" s="3">
        <v>43859</v>
      </c>
      <c r="K5" s="4" t="s">
        <v>23</v>
      </c>
      <c r="L5" s="4" t="s">
        <v>23</v>
      </c>
      <c r="M5" s="1" t="str">
        <f t="shared" si="2"/>
        <v/>
      </c>
      <c r="N5" s="4" t="s">
        <v>27</v>
      </c>
      <c r="O5" s="1">
        <v>8</v>
      </c>
      <c r="P5" s="1">
        <v>3</v>
      </c>
      <c r="Q5" s="1" t="str">
        <f t="shared" si="3"/>
        <v>Entre 6 y 11 días</v>
      </c>
    </row>
    <row r="6" spans="1:17" ht="15.75" x14ac:dyDescent="0.3">
      <c r="A6" s="6" t="s">
        <v>5</v>
      </c>
      <c r="B6" s="7">
        <v>43833</v>
      </c>
      <c r="C6" s="7">
        <v>43833</v>
      </c>
      <c r="D6" s="5" t="s">
        <v>41</v>
      </c>
      <c r="E6" s="5" t="s">
        <v>38</v>
      </c>
      <c r="F6" s="2" t="b">
        <f t="shared" si="0"/>
        <v>1</v>
      </c>
      <c r="G6" s="2" t="str">
        <f t="shared" si="1"/>
        <v>NO</v>
      </c>
      <c r="H6" s="3"/>
      <c r="I6" s="3"/>
      <c r="J6" s="3"/>
      <c r="K6" s="4" t="s">
        <v>22</v>
      </c>
      <c r="L6" s="4" t="s">
        <v>23</v>
      </c>
      <c r="M6" s="1" t="str">
        <f t="shared" si="2"/>
        <v>HERTZ</v>
      </c>
      <c r="N6" s="4" t="s">
        <v>28</v>
      </c>
      <c r="O6" s="1">
        <v>11</v>
      </c>
      <c r="P6" s="1">
        <v>6</v>
      </c>
      <c r="Q6" s="1" t="str">
        <f t="shared" si="3"/>
        <v>Entre 9 y 17 días</v>
      </c>
    </row>
    <row r="7" spans="1:17" ht="15.75" x14ac:dyDescent="0.3">
      <c r="A7" s="6" t="s">
        <v>6</v>
      </c>
      <c r="B7" s="7">
        <v>43833</v>
      </c>
      <c r="C7" s="7">
        <v>43846</v>
      </c>
      <c r="D7" s="5" t="s">
        <v>39</v>
      </c>
      <c r="E7" s="5" t="s">
        <v>40</v>
      </c>
      <c r="F7" s="2" t="b">
        <f t="shared" si="0"/>
        <v>0</v>
      </c>
      <c r="G7" s="2" t="str">
        <f t="shared" si="1"/>
        <v>SI</v>
      </c>
      <c r="H7" s="3">
        <v>43846</v>
      </c>
      <c r="I7" s="3">
        <v>43852</v>
      </c>
      <c r="J7" s="3">
        <v>43852</v>
      </c>
      <c r="K7" s="4" t="s">
        <v>24</v>
      </c>
      <c r="L7" s="4" t="s">
        <v>23</v>
      </c>
      <c r="M7" s="1" t="str">
        <f t="shared" si="2"/>
        <v/>
      </c>
      <c r="N7" s="4" t="s">
        <v>29</v>
      </c>
      <c r="O7" s="1">
        <v>8</v>
      </c>
      <c r="P7" s="1">
        <v>7</v>
      </c>
      <c r="Q7" s="1" t="str">
        <f t="shared" si="3"/>
        <v>Entre 6 y 15 días</v>
      </c>
    </row>
    <row r="8" spans="1:17" ht="15.75" x14ac:dyDescent="0.3">
      <c r="A8" s="6" t="s">
        <v>7</v>
      </c>
      <c r="B8" s="7">
        <v>43833</v>
      </c>
      <c r="C8" s="7">
        <v>43833</v>
      </c>
      <c r="D8" s="5" t="s">
        <v>39</v>
      </c>
      <c r="E8" s="5" t="s">
        <v>40</v>
      </c>
      <c r="F8" s="2" t="b">
        <f t="shared" si="0"/>
        <v>1</v>
      </c>
      <c r="G8" s="2" t="str">
        <f t="shared" si="1"/>
        <v>SI</v>
      </c>
      <c r="H8" s="3">
        <v>43859</v>
      </c>
      <c r="I8" s="3">
        <v>43859</v>
      </c>
      <c r="J8" s="3">
        <v>43859</v>
      </c>
      <c r="K8" s="4" t="s">
        <v>23</v>
      </c>
      <c r="L8" s="4" t="s">
        <v>23</v>
      </c>
      <c r="M8" s="1" t="str">
        <f t="shared" si="2"/>
        <v/>
      </c>
      <c r="N8" s="4" t="s">
        <v>30</v>
      </c>
      <c r="O8" s="1">
        <v>5</v>
      </c>
      <c r="P8" s="1">
        <v>1</v>
      </c>
      <c r="Q8" s="1" t="str">
        <f t="shared" si="3"/>
        <v>Entre 3 y 6 días</v>
      </c>
    </row>
    <row r="9" spans="1:17" ht="15.75" x14ac:dyDescent="0.3">
      <c r="A9" s="6" t="s">
        <v>8</v>
      </c>
      <c r="B9" s="7">
        <v>43837</v>
      </c>
      <c r="C9" s="7">
        <v>43837</v>
      </c>
      <c r="D9" s="5" t="s">
        <v>39</v>
      </c>
      <c r="E9" s="5" t="s">
        <v>40</v>
      </c>
      <c r="F9" s="2" t="b">
        <f t="shared" si="0"/>
        <v>1</v>
      </c>
      <c r="G9" s="2" t="str">
        <f t="shared" si="1"/>
        <v>SI</v>
      </c>
      <c r="H9" s="3">
        <v>43859</v>
      </c>
      <c r="I9" s="3">
        <v>43859</v>
      </c>
      <c r="J9" s="3">
        <v>43859</v>
      </c>
      <c r="K9" s="4" t="s">
        <v>23</v>
      </c>
      <c r="L9" s="4" t="s">
        <v>23</v>
      </c>
      <c r="M9" s="1" t="str">
        <f t="shared" si="2"/>
        <v/>
      </c>
      <c r="N9" s="4" t="s">
        <v>31</v>
      </c>
      <c r="O9" s="1">
        <v>7</v>
      </c>
      <c r="P9" s="1">
        <v>2</v>
      </c>
      <c r="Q9" s="1" t="str">
        <f t="shared" si="3"/>
        <v>Entre 5 y 9 días</v>
      </c>
    </row>
    <row r="10" spans="1:17" ht="15.75" x14ac:dyDescent="0.3">
      <c r="A10" s="6" t="s">
        <v>9</v>
      </c>
      <c r="B10" s="7">
        <v>43837</v>
      </c>
      <c r="C10" s="7">
        <v>43865</v>
      </c>
      <c r="D10" s="5" t="s">
        <v>39</v>
      </c>
      <c r="E10" s="5" t="s">
        <v>40</v>
      </c>
      <c r="F10" s="2" t="b">
        <f t="shared" si="0"/>
        <v>0</v>
      </c>
      <c r="G10" s="2" t="str">
        <f t="shared" si="1"/>
        <v>SI</v>
      </c>
      <c r="H10" s="3">
        <v>43865</v>
      </c>
      <c r="I10" s="3">
        <v>43871</v>
      </c>
      <c r="J10" s="3">
        <v>43871</v>
      </c>
      <c r="K10" s="4" t="s">
        <v>24</v>
      </c>
      <c r="L10" s="4" t="s">
        <v>23</v>
      </c>
      <c r="M10" s="1" t="str">
        <f t="shared" si="2"/>
        <v/>
      </c>
      <c r="N10" s="4" t="s">
        <v>32</v>
      </c>
      <c r="O10" s="1">
        <v>6</v>
      </c>
      <c r="P10" s="1">
        <v>3</v>
      </c>
      <c r="Q10" s="1" t="str">
        <f t="shared" si="3"/>
        <v>Entre 4 y 9 días</v>
      </c>
    </row>
    <row r="11" spans="1:17" ht="15.75" x14ac:dyDescent="0.3">
      <c r="A11" s="6" t="s">
        <v>10</v>
      </c>
      <c r="B11" s="7">
        <v>43837</v>
      </c>
      <c r="C11" s="7">
        <v>43837</v>
      </c>
      <c r="D11" s="5" t="s">
        <v>41</v>
      </c>
      <c r="E11" s="5" t="s">
        <v>38</v>
      </c>
      <c r="F11" s="2" t="b">
        <f t="shared" si="0"/>
        <v>1</v>
      </c>
      <c r="G11" s="2" t="str">
        <f t="shared" si="1"/>
        <v>NO</v>
      </c>
      <c r="H11" s="3"/>
      <c r="I11" s="3"/>
      <c r="J11" s="3"/>
      <c r="K11" s="4" t="s">
        <v>24</v>
      </c>
      <c r="L11" s="4" t="s">
        <v>23</v>
      </c>
      <c r="M11" s="1" t="str">
        <f t="shared" si="2"/>
        <v>RIVERA</v>
      </c>
    </row>
    <row r="12" spans="1:17" ht="15.75" x14ac:dyDescent="0.3">
      <c r="A12" s="6" t="s">
        <v>11</v>
      </c>
      <c r="B12" s="7">
        <v>43837</v>
      </c>
      <c r="C12" s="7">
        <v>43837</v>
      </c>
      <c r="D12" s="5" t="s">
        <v>39</v>
      </c>
      <c r="E12" s="5" t="s">
        <v>40</v>
      </c>
      <c r="F12" s="2" t="b">
        <f t="shared" si="0"/>
        <v>1</v>
      </c>
      <c r="G12" s="2" t="str">
        <f t="shared" si="1"/>
        <v>SI</v>
      </c>
      <c r="H12" s="3">
        <v>43859</v>
      </c>
      <c r="I12" s="3">
        <v>43859</v>
      </c>
      <c r="J12" s="3">
        <v>43859</v>
      </c>
      <c r="K12" s="4" t="s">
        <v>24</v>
      </c>
      <c r="L12" s="4" t="s">
        <v>23</v>
      </c>
      <c r="M12" s="1" t="str">
        <f t="shared" si="2"/>
        <v/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Importar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Efraim del Castillo</dc:creator>
  <cp:lastModifiedBy>Enrique</cp:lastModifiedBy>
  <dcterms:created xsi:type="dcterms:W3CDTF">2020-12-01T09:55:53Z</dcterms:created>
  <dcterms:modified xsi:type="dcterms:W3CDTF">2021-01-24T09:10:00Z</dcterms:modified>
</cp:coreProperties>
</file>