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2780" activeTab="1"/>
  </bookViews>
  <sheets>
    <sheet name="Voltage" sheetId="1" r:id="rId1"/>
    <sheet name="Temperature" sheetId="2" r:id="rId2"/>
    <sheet name="Light" sheetId="3" r:id="rId3"/>
  </sheet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P7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3" i="3"/>
  <c r="B4" i="3"/>
  <c r="B5" i="3"/>
  <c r="B6" i="3"/>
  <c r="B2" i="3"/>
  <c r="D10" i="2"/>
  <c r="H10" i="2"/>
  <c r="I10" i="2"/>
  <c r="J10" i="2" s="1"/>
  <c r="K10" i="2" s="1"/>
  <c r="M10" i="2" s="1"/>
  <c r="D11" i="2"/>
  <c r="H11" i="2"/>
  <c r="J11" i="2" s="1"/>
  <c r="K11" i="2" s="1"/>
  <c r="M11" i="2" s="1"/>
  <c r="I11" i="2"/>
  <c r="D12" i="2"/>
  <c r="H12" i="2"/>
  <c r="I12" i="2"/>
  <c r="D13" i="2"/>
  <c r="H13" i="2"/>
  <c r="I13" i="2"/>
  <c r="J13" i="2"/>
  <c r="K13" i="2" s="1"/>
  <c r="M13" i="2" s="1"/>
  <c r="D14" i="2"/>
  <c r="H14" i="2"/>
  <c r="I14" i="2"/>
  <c r="D3" i="2"/>
  <c r="D4" i="2"/>
  <c r="D5" i="2"/>
  <c r="D6" i="2"/>
  <c r="D7" i="2"/>
  <c r="D8" i="2"/>
  <c r="D9" i="2"/>
  <c r="D15" i="2"/>
  <c r="D16" i="2"/>
  <c r="D17" i="2"/>
  <c r="D18" i="2"/>
  <c r="D19" i="2"/>
  <c r="D20" i="2"/>
  <c r="D21" i="2"/>
  <c r="D2" i="2"/>
  <c r="I2" i="2"/>
  <c r="I3" i="2"/>
  <c r="I4" i="2"/>
  <c r="I5" i="2"/>
  <c r="I6" i="2"/>
  <c r="I7" i="2"/>
  <c r="I8" i="2"/>
  <c r="I9" i="2"/>
  <c r="I15" i="2"/>
  <c r="I16" i="2"/>
  <c r="I17" i="2"/>
  <c r="I18" i="2"/>
  <c r="I19" i="2"/>
  <c r="I20" i="2"/>
  <c r="I21" i="2"/>
  <c r="H2" i="2"/>
  <c r="H3" i="2"/>
  <c r="H4" i="2"/>
  <c r="H5" i="2"/>
  <c r="H6" i="2"/>
  <c r="J6" i="2"/>
  <c r="K6" i="2" s="1"/>
  <c r="H7" i="2"/>
  <c r="H8" i="2"/>
  <c r="H9" i="2"/>
  <c r="H15" i="2"/>
  <c r="H16" i="2"/>
  <c r="H17" i="2"/>
  <c r="H18" i="2"/>
  <c r="H19" i="2"/>
  <c r="H20" i="2"/>
  <c r="H21" i="2"/>
  <c r="B4" i="1"/>
  <c r="D4" i="1"/>
  <c r="E4" i="1"/>
  <c r="B5" i="1"/>
  <c r="D5" i="1"/>
  <c r="E5" i="1" s="1"/>
  <c r="B6" i="1"/>
  <c r="D6" i="1"/>
  <c r="E6" i="1" s="1"/>
  <c r="B7" i="1"/>
  <c r="D7" i="1"/>
  <c r="E7" i="1"/>
  <c r="B8" i="1"/>
  <c r="D8" i="1"/>
  <c r="E8" i="1" s="1"/>
  <c r="B9" i="1"/>
  <c r="D9" i="1"/>
  <c r="E9" i="1"/>
  <c r="B10" i="1"/>
  <c r="D10" i="1"/>
  <c r="E10" i="1" s="1"/>
  <c r="B11" i="1"/>
  <c r="D11" i="1"/>
  <c r="E11" i="1" s="1"/>
  <c r="B12" i="1"/>
  <c r="D12" i="1"/>
  <c r="E12" i="1"/>
  <c r="B13" i="1"/>
  <c r="D13" i="1"/>
  <c r="E13" i="1"/>
  <c r="B14" i="1"/>
  <c r="D14" i="1"/>
  <c r="E14" i="1" s="1"/>
  <c r="B15" i="1"/>
  <c r="D15" i="1"/>
  <c r="E15" i="1"/>
  <c r="B16" i="1"/>
  <c r="D16" i="1"/>
  <c r="E16" i="1"/>
  <c r="B17" i="1"/>
  <c r="D17" i="1"/>
  <c r="E17" i="1"/>
  <c r="B18" i="1"/>
  <c r="D18" i="1"/>
  <c r="E18" i="1" s="1"/>
  <c r="B19" i="1"/>
  <c r="D19" i="1"/>
  <c r="E19" i="1"/>
  <c r="B20" i="1"/>
  <c r="D20" i="1"/>
  <c r="E20" i="1"/>
  <c r="B21" i="1"/>
  <c r="D21" i="1"/>
  <c r="E21" i="1" s="1"/>
  <c r="B22" i="1"/>
  <c r="D22" i="1"/>
  <c r="E22" i="1" s="1"/>
  <c r="B23" i="1"/>
  <c r="D23" i="1"/>
  <c r="E23" i="1"/>
  <c r="B24" i="1"/>
  <c r="D24" i="1"/>
  <c r="E24" i="1" s="1"/>
  <c r="B25" i="1"/>
  <c r="D25" i="1"/>
  <c r="E25" i="1"/>
  <c r="B26" i="1"/>
  <c r="D26" i="1"/>
  <c r="E26" i="1" s="1"/>
  <c r="B27" i="1"/>
  <c r="D27" i="1"/>
  <c r="E27" i="1" s="1"/>
  <c r="D2" i="1"/>
  <c r="E2" i="1"/>
  <c r="D3" i="1"/>
  <c r="E3" i="1" s="1"/>
  <c r="B3" i="1"/>
  <c r="B2" i="1"/>
  <c r="J2" i="2" l="1"/>
  <c r="K2" i="2" s="1"/>
  <c r="J14" i="2"/>
  <c r="K14" i="2" s="1"/>
  <c r="M14" i="2" s="1"/>
  <c r="J12" i="2"/>
  <c r="K12" i="2" s="1"/>
  <c r="M12" i="2" s="1"/>
  <c r="J8" i="2"/>
  <c r="K8" i="2" s="1"/>
  <c r="J15" i="2"/>
  <c r="K15" i="2" s="1"/>
  <c r="J7" i="2"/>
  <c r="K7" i="2" s="1"/>
  <c r="M7" i="2" s="1"/>
  <c r="J21" i="2"/>
  <c r="K21" i="2" s="1"/>
  <c r="M21" i="2" s="1"/>
  <c r="J17" i="2"/>
  <c r="K17" i="2" s="1"/>
  <c r="M17" i="2" s="1"/>
  <c r="J18" i="2"/>
  <c r="K18" i="2" s="1"/>
  <c r="J3" i="2"/>
  <c r="K3" i="2" s="1"/>
  <c r="M3" i="2" s="1"/>
  <c r="J19" i="2"/>
  <c r="K19" i="2" s="1"/>
  <c r="M19" i="2" s="1"/>
  <c r="J4" i="2"/>
  <c r="K4" i="2" s="1"/>
  <c r="M4" i="2" s="1"/>
  <c r="J20" i="2"/>
  <c r="K20" i="2" s="1"/>
  <c r="M20" i="2" s="1"/>
  <c r="J16" i="2"/>
  <c r="K16" i="2" s="1"/>
  <c r="M16" i="2" s="1"/>
  <c r="J9" i="2"/>
  <c r="K9" i="2" s="1"/>
  <c r="M9" i="2" s="1"/>
  <c r="J5" i="2"/>
  <c r="K5" i="2" s="1"/>
  <c r="M5" i="2" s="1"/>
  <c r="M15" i="2"/>
  <c r="M8" i="2"/>
  <c r="M18" i="2"/>
  <c r="M6" i="2"/>
  <c r="M2" i="2"/>
</calcChain>
</file>

<file path=xl/sharedStrings.xml><?xml version="1.0" encoding="utf-8"?>
<sst xmlns="http://schemas.openxmlformats.org/spreadsheetml/2006/main" count="26" uniqueCount="23">
  <si>
    <t>Dark</t>
  </si>
  <si>
    <t>Medium Low</t>
  </si>
  <si>
    <t>Medium</t>
  </si>
  <si>
    <t>Medium High</t>
  </si>
  <si>
    <t>Bright Light</t>
  </si>
  <si>
    <t>Hex</t>
  </si>
  <si>
    <t>Resistance</t>
  </si>
  <si>
    <t>Voltage</t>
  </si>
  <si>
    <t>Decimal Value</t>
  </si>
  <si>
    <t>Hex Value</t>
  </si>
  <si>
    <t>RT1</t>
  </si>
  <si>
    <t>B</t>
  </si>
  <si>
    <t>T1</t>
  </si>
  <si>
    <t>T2</t>
  </si>
  <si>
    <t>Calculated Resistance</t>
  </si>
  <si>
    <t>HEX Temp</t>
  </si>
  <si>
    <t>Light</t>
  </si>
  <si>
    <t xml:space="preserve">Decimal </t>
  </si>
  <si>
    <t>Table (Decimal)</t>
  </si>
  <si>
    <t>Table (Hex)</t>
  </si>
  <si>
    <t>Fahrenheit</t>
  </si>
  <si>
    <t>Hex temp (F)</t>
  </si>
  <si>
    <t>Decimal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</si>
</sst>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0" borderId="8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" fontId="0" fillId="0" borderId="5" xfId="0" applyNumberFormat="1" applyBorder="1"/>
    <xf numFmtId="0" fontId="0" fillId="0" borderId="6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1" fontId="0" fillId="0" borderId="8" xfId="0" applyNumberFormat="1" applyBorder="1" applyAlignment="1">
      <alignment horizontal="right"/>
    </xf>
    <xf numFmtId="2" fontId="0" fillId="0" borderId="8" xfId="0" applyNumberFormat="1" applyBorder="1"/>
    <xf numFmtId="2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167" fontId="0" fillId="0" borderId="0" xfId="0" applyNumberFormat="1"/>
    <xf numFmtId="0" fontId="0" fillId="2" borderId="16" xfId="0" applyFill="1" applyBorder="1" applyAlignment="1">
      <alignment horizontal="right" wrapText="1"/>
    </xf>
    <xf numFmtId="0" fontId="0" fillId="2" borderId="17" xfId="0" applyFill="1" applyBorder="1" applyAlignment="1">
      <alignment horizontal="right" wrapText="1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right" wrapText="1"/>
    </xf>
    <xf numFmtId="1" fontId="0" fillId="0" borderId="2" xfId="0" applyNumberFormat="1" applyBorder="1"/>
    <xf numFmtId="1" fontId="0" fillId="0" borderId="3" xfId="0" applyNumberFormat="1" applyBorder="1"/>
    <xf numFmtId="1" fontId="0" fillId="0" borderId="3" xfId="0" applyNumberFormat="1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A9" sqref="A9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7.85546875" bestFit="1" customWidth="1"/>
    <col min="4" max="4" width="15" bestFit="1" customWidth="1"/>
    <col min="5" max="5" width="11.140625" bestFit="1" customWidth="1"/>
  </cols>
  <sheetData>
    <row r="1" spans="1:5" x14ac:dyDescent="0.25">
      <c r="A1" s="20" t="s">
        <v>17</v>
      </c>
      <c r="B1" s="21" t="s">
        <v>5</v>
      </c>
      <c r="C1" s="21" t="s">
        <v>7</v>
      </c>
      <c r="D1" s="21" t="s">
        <v>18</v>
      </c>
      <c r="E1" s="22" t="s">
        <v>19</v>
      </c>
    </row>
    <row r="2" spans="1:5" x14ac:dyDescent="0.25">
      <c r="A2" s="8">
        <v>0</v>
      </c>
      <c r="B2" s="2" t="str">
        <f>DEC2HEX(A2)</f>
        <v>0</v>
      </c>
      <c r="C2" s="4">
        <v>0</v>
      </c>
      <c r="D2" s="4">
        <f>C2*10</f>
        <v>0</v>
      </c>
      <c r="E2" s="9" t="str">
        <f>DEC2HEX(D2)</f>
        <v>0</v>
      </c>
    </row>
    <row r="3" spans="1:5" x14ac:dyDescent="0.25">
      <c r="A3" s="8">
        <v>40</v>
      </c>
      <c r="B3" s="2" t="str">
        <f t="shared" ref="B3:B27" si="0">DEC2HEX(A3)</f>
        <v>28</v>
      </c>
      <c r="C3" s="4">
        <v>0.2</v>
      </c>
      <c r="D3" s="4">
        <f>C3*10</f>
        <v>2</v>
      </c>
      <c r="E3" s="9" t="str">
        <f>DEC2HEX(D3)</f>
        <v>2</v>
      </c>
    </row>
    <row r="4" spans="1:5" x14ac:dyDescent="0.25">
      <c r="A4" s="8">
        <v>80</v>
      </c>
      <c r="B4" s="2" t="str">
        <f t="shared" si="0"/>
        <v>50</v>
      </c>
      <c r="C4" s="4">
        <v>0.4</v>
      </c>
      <c r="D4" s="4">
        <f t="shared" ref="D4:D27" si="1">C4*10</f>
        <v>4</v>
      </c>
      <c r="E4" s="9" t="str">
        <f t="shared" ref="E4:E27" si="2">DEC2HEX(D4)</f>
        <v>4</v>
      </c>
    </row>
    <row r="5" spans="1:5" x14ac:dyDescent="0.25">
      <c r="A5" s="8">
        <v>120</v>
      </c>
      <c r="B5" s="2" t="str">
        <f t="shared" si="0"/>
        <v>78</v>
      </c>
      <c r="C5" s="4">
        <v>0.6</v>
      </c>
      <c r="D5" s="4">
        <f t="shared" si="1"/>
        <v>6</v>
      </c>
      <c r="E5" s="9" t="str">
        <f t="shared" si="2"/>
        <v>6</v>
      </c>
    </row>
    <row r="6" spans="1:5" x14ac:dyDescent="0.25">
      <c r="A6" s="8">
        <v>160</v>
      </c>
      <c r="B6" s="2" t="str">
        <f t="shared" si="0"/>
        <v>A0</v>
      </c>
      <c r="C6" s="4">
        <v>0.8</v>
      </c>
      <c r="D6" s="4">
        <f t="shared" si="1"/>
        <v>8</v>
      </c>
      <c r="E6" s="9" t="str">
        <f t="shared" si="2"/>
        <v>8</v>
      </c>
    </row>
    <row r="7" spans="1:5" x14ac:dyDescent="0.25">
      <c r="A7" s="8">
        <v>200</v>
      </c>
      <c r="B7" s="2" t="str">
        <f t="shared" si="0"/>
        <v>C8</v>
      </c>
      <c r="C7" s="4">
        <v>1</v>
      </c>
      <c r="D7" s="4">
        <f t="shared" si="1"/>
        <v>10</v>
      </c>
      <c r="E7" s="9" t="str">
        <f t="shared" si="2"/>
        <v>A</v>
      </c>
    </row>
    <row r="8" spans="1:5" x14ac:dyDescent="0.25">
      <c r="A8" s="8">
        <v>240</v>
      </c>
      <c r="B8" s="2" t="str">
        <f t="shared" si="0"/>
        <v>F0</v>
      </c>
      <c r="C8" s="4">
        <v>1.2</v>
      </c>
      <c r="D8" s="4">
        <f t="shared" si="1"/>
        <v>12</v>
      </c>
      <c r="E8" s="9" t="str">
        <f t="shared" si="2"/>
        <v>C</v>
      </c>
    </row>
    <row r="9" spans="1:5" x14ac:dyDescent="0.25">
      <c r="A9" s="8">
        <v>280</v>
      </c>
      <c r="B9" s="2" t="str">
        <f t="shared" si="0"/>
        <v>118</v>
      </c>
      <c r="C9" s="4">
        <v>1.4</v>
      </c>
      <c r="D9" s="4">
        <f t="shared" si="1"/>
        <v>14</v>
      </c>
      <c r="E9" s="9" t="str">
        <f t="shared" si="2"/>
        <v>E</v>
      </c>
    </row>
    <row r="10" spans="1:5" x14ac:dyDescent="0.25">
      <c r="A10" s="8">
        <v>320</v>
      </c>
      <c r="B10" s="2" t="str">
        <f t="shared" si="0"/>
        <v>140</v>
      </c>
      <c r="C10" s="4">
        <v>1.6</v>
      </c>
      <c r="D10" s="4">
        <f t="shared" si="1"/>
        <v>16</v>
      </c>
      <c r="E10" s="9" t="str">
        <f t="shared" si="2"/>
        <v>10</v>
      </c>
    </row>
    <row r="11" spans="1:5" x14ac:dyDescent="0.25">
      <c r="A11" s="8">
        <v>360</v>
      </c>
      <c r="B11" s="2" t="str">
        <f t="shared" si="0"/>
        <v>168</v>
      </c>
      <c r="C11" s="4">
        <v>1.8</v>
      </c>
      <c r="D11" s="4">
        <f t="shared" si="1"/>
        <v>18</v>
      </c>
      <c r="E11" s="9" t="str">
        <f t="shared" si="2"/>
        <v>12</v>
      </c>
    </row>
    <row r="12" spans="1:5" x14ac:dyDescent="0.25">
      <c r="A12" s="8">
        <v>400</v>
      </c>
      <c r="B12" s="2" t="str">
        <f t="shared" si="0"/>
        <v>190</v>
      </c>
      <c r="C12" s="4">
        <v>2</v>
      </c>
      <c r="D12" s="4">
        <f t="shared" si="1"/>
        <v>20</v>
      </c>
      <c r="E12" s="9" t="str">
        <f t="shared" si="2"/>
        <v>14</v>
      </c>
    </row>
    <row r="13" spans="1:5" x14ac:dyDescent="0.25">
      <c r="A13" s="8">
        <v>440</v>
      </c>
      <c r="B13" s="2" t="str">
        <f t="shared" si="0"/>
        <v>1B8</v>
      </c>
      <c r="C13" s="4">
        <v>2.2000000000000002</v>
      </c>
      <c r="D13" s="4">
        <f t="shared" si="1"/>
        <v>22</v>
      </c>
      <c r="E13" s="9" t="str">
        <f t="shared" si="2"/>
        <v>16</v>
      </c>
    </row>
    <row r="14" spans="1:5" x14ac:dyDescent="0.25">
      <c r="A14" s="8">
        <v>480</v>
      </c>
      <c r="B14" s="2" t="str">
        <f t="shared" si="0"/>
        <v>1E0</v>
      </c>
      <c r="C14" s="4">
        <v>2.4</v>
      </c>
      <c r="D14" s="4">
        <f t="shared" si="1"/>
        <v>24</v>
      </c>
      <c r="E14" s="9" t="str">
        <f t="shared" si="2"/>
        <v>18</v>
      </c>
    </row>
    <row r="15" spans="1:5" x14ac:dyDescent="0.25">
      <c r="A15" s="8">
        <v>520</v>
      </c>
      <c r="B15" s="2" t="str">
        <f t="shared" si="0"/>
        <v>208</v>
      </c>
      <c r="C15" s="4">
        <v>2.6</v>
      </c>
      <c r="D15" s="4">
        <f t="shared" si="1"/>
        <v>26</v>
      </c>
      <c r="E15" s="9" t="str">
        <f t="shared" si="2"/>
        <v>1A</v>
      </c>
    </row>
    <row r="16" spans="1:5" x14ac:dyDescent="0.25">
      <c r="A16" s="8">
        <v>560</v>
      </c>
      <c r="B16" s="2" t="str">
        <f t="shared" si="0"/>
        <v>230</v>
      </c>
      <c r="C16" s="4">
        <v>2.8</v>
      </c>
      <c r="D16" s="4">
        <f t="shared" si="1"/>
        <v>28</v>
      </c>
      <c r="E16" s="9" t="str">
        <f t="shared" si="2"/>
        <v>1C</v>
      </c>
    </row>
    <row r="17" spans="1:5" x14ac:dyDescent="0.25">
      <c r="A17" s="8">
        <v>600</v>
      </c>
      <c r="B17" s="2" t="str">
        <f t="shared" si="0"/>
        <v>258</v>
      </c>
      <c r="C17" s="4">
        <v>3</v>
      </c>
      <c r="D17" s="4">
        <f t="shared" si="1"/>
        <v>30</v>
      </c>
      <c r="E17" s="9" t="str">
        <f t="shared" si="2"/>
        <v>1E</v>
      </c>
    </row>
    <row r="18" spans="1:5" x14ac:dyDescent="0.25">
      <c r="A18" s="8">
        <v>640</v>
      </c>
      <c r="B18" s="2" t="str">
        <f t="shared" si="0"/>
        <v>280</v>
      </c>
      <c r="C18" s="4">
        <v>3.2</v>
      </c>
      <c r="D18" s="4">
        <f t="shared" si="1"/>
        <v>32</v>
      </c>
      <c r="E18" s="9" t="str">
        <f t="shared" si="2"/>
        <v>20</v>
      </c>
    </row>
    <row r="19" spans="1:5" x14ac:dyDescent="0.25">
      <c r="A19" s="8">
        <v>680</v>
      </c>
      <c r="B19" s="2" t="str">
        <f t="shared" si="0"/>
        <v>2A8</v>
      </c>
      <c r="C19" s="4">
        <v>3.4</v>
      </c>
      <c r="D19" s="4">
        <f t="shared" si="1"/>
        <v>34</v>
      </c>
      <c r="E19" s="9" t="str">
        <f t="shared" si="2"/>
        <v>22</v>
      </c>
    </row>
    <row r="20" spans="1:5" x14ac:dyDescent="0.25">
      <c r="A20" s="8">
        <v>720</v>
      </c>
      <c r="B20" s="2" t="str">
        <f t="shared" si="0"/>
        <v>2D0</v>
      </c>
      <c r="C20" s="4">
        <v>3.6</v>
      </c>
      <c r="D20" s="4">
        <f t="shared" si="1"/>
        <v>36</v>
      </c>
      <c r="E20" s="9" t="str">
        <f t="shared" si="2"/>
        <v>24</v>
      </c>
    </row>
    <row r="21" spans="1:5" x14ac:dyDescent="0.25">
      <c r="A21" s="8">
        <v>760</v>
      </c>
      <c r="B21" s="2" t="str">
        <f t="shared" si="0"/>
        <v>2F8</v>
      </c>
      <c r="C21" s="4">
        <v>3.8</v>
      </c>
      <c r="D21" s="4">
        <f t="shared" si="1"/>
        <v>38</v>
      </c>
      <c r="E21" s="9" t="str">
        <f t="shared" si="2"/>
        <v>26</v>
      </c>
    </row>
    <row r="22" spans="1:5" x14ac:dyDescent="0.25">
      <c r="A22" s="8">
        <v>800</v>
      </c>
      <c r="B22" s="2" t="str">
        <f t="shared" si="0"/>
        <v>320</v>
      </c>
      <c r="C22" s="4">
        <v>4</v>
      </c>
      <c r="D22" s="4">
        <f t="shared" si="1"/>
        <v>40</v>
      </c>
      <c r="E22" s="9" t="str">
        <f t="shared" si="2"/>
        <v>28</v>
      </c>
    </row>
    <row r="23" spans="1:5" x14ac:dyDescent="0.25">
      <c r="A23" s="8">
        <v>840</v>
      </c>
      <c r="B23" s="2" t="str">
        <f t="shared" si="0"/>
        <v>348</v>
      </c>
      <c r="C23" s="4">
        <v>4.2</v>
      </c>
      <c r="D23" s="4">
        <f t="shared" si="1"/>
        <v>42</v>
      </c>
      <c r="E23" s="9" t="str">
        <f t="shared" si="2"/>
        <v>2A</v>
      </c>
    </row>
    <row r="24" spans="1:5" x14ac:dyDescent="0.25">
      <c r="A24" s="8">
        <v>880</v>
      </c>
      <c r="B24" s="2" t="str">
        <f t="shared" si="0"/>
        <v>370</v>
      </c>
      <c r="C24" s="4">
        <v>4.4000000000000004</v>
      </c>
      <c r="D24" s="4">
        <f t="shared" si="1"/>
        <v>44</v>
      </c>
      <c r="E24" s="9" t="str">
        <f t="shared" si="2"/>
        <v>2C</v>
      </c>
    </row>
    <row r="25" spans="1:5" x14ac:dyDescent="0.25">
      <c r="A25" s="8">
        <v>920</v>
      </c>
      <c r="B25" s="2" t="str">
        <f t="shared" si="0"/>
        <v>398</v>
      </c>
      <c r="C25" s="4">
        <v>4.5999999999999996</v>
      </c>
      <c r="D25" s="4">
        <f t="shared" si="1"/>
        <v>46</v>
      </c>
      <c r="E25" s="9" t="str">
        <f t="shared" si="2"/>
        <v>2E</v>
      </c>
    </row>
    <row r="26" spans="1:5" x14ac:dyDescent="0.25">
      <c r="A26" s="8">
        <v>960</v>
      </c>
      <c r="B26" s="2" t="str">
        <f t="shared" si="0"/>
        <v>3C0</v>
      </c>
      <c r="C26" s="4">
        <v>4.8</v>
      </c>
      <c r="D26" s="4">
        <f t="shared" si="1"/>
        <v>48</v>
      </c>
      <c r="E26" s="9" t="str">
        <f t="shared" si="2"/>
        <v>30</v>
      </c>
    </row>
    <row r="27" spans="1:5" ht="15.75" thickBot="1" x14ac:dyDescent="0.3">
      <c r="A27" s="10">
        <v>1000</v>
      </c>
      <c r="B27" s="11" t="str">
        <f t="shared" si="0"/>
        <v>3E8</v>
      </c>
      <c r="C27" s="19">
        <v>5</v>
      </c>
      <c r="D27" s="19">
        <f t="shared" si="1"/>
        <v>50</v>
      </c>
      <c r="E27" s="12" t="str">
        <f t="shared" si="2"/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P5" sqref="P5"/>
    </sheetView>
  </sheetViews>
  <sheetFormatPr defaultRowHeight="15" x14ac:dyDescent="0.25"/>
  <cols>
    <col min="1" max="1" width="10.7109375" bestFit="1" customWidth="1"/>
    <col min="2" max="2" width="7.5703125" customWidth="1"/>
    <col min="3" max="3" width="12.5703125" bestFit="1" customWidth="1"/>
    <col min="4" max="4" width="6.7109375" customWidth="1"/>
    <col min="5" max="5" width="10.42578125" bestFit="1" customWidth="1"/>
    <col min="6" max="6" width="6" bestFit="1" customWidth="1"/>
    <col min="7" max="9" width="6.5703125" bestFit="1" customWidth="1"/>
    <col min="10" max="10" width="10.5703125" customWidth="1"/>
    <col min="11" max="11" width="7.85546875" bestFit="1" customWidth="1"/>
    <col min="12" max="12" width="8.140625" bestFit="1" customWidth="1"/>
    <col min="13" max="13" width="6.140625" bestFit="1" customWidth="1"/>
    <col min="17" max="17" width="9.5703125" bestFit="1" customWidth="1"/>
  </cols>
  <sheetData>
    <row r="1" spans="1:18" ht="45.75" thickBot="1" x14ac:dyDescent="0.3">
      <c r="A1" s="32" t="s">
        <v>20</v>
      </c>
      <c r="B1" s="33" t="s">
        <v>21</v>
      </c>
      <c r="C1" s="33" t="s">
        <v>22</v>
      </c>
      <c r="D1" s="33" t="s">
        <v>15</v>
      </c>
      <c r="E1" s="34" t="s">
        <v>6</v>
      </c>
      <c r="F1" s="34" t="s">
        <v>10</v>
      </c>
      <c r="G1" s="34" t="s">
        <v>11</v>
      </c>
      <c r="H1" s="34" t="s">
        <v>12</v>
      </c>
      <c r="I1" s="34" t="s">
        <v>13</v>
      </c>
      <c r="J1" s="33" t="s">
        <v>14</v>
      </c>
      <c r="K1" s="34" t="s">
        <v>7</v>
      </c>
      <c r="L1" s="33" t="s">
        <v>8</v>
      </c>
      <c r="M1" s="35" t="s">
        <v>9</v>
      </c>
    </row>
    <row r="2" spans="1:18" x14ac:dyDescent="0.25">
      <c r="A2" s="36">
        <f>CONVERT(C2,"C","F")</f>
        <v>32</v>
      </c>
      <c r="B2" s="37" t="str">
        <f>DEC2HEX(A2)</f>
        <v>20</v>
      </c>
      <c r="C2" s="37">
        <v>0</v>
      </c>
      <c r="D2" s="38" t="str">
        <f>DEC2HEX(C2)</f>
        <v>0</v>
      </c>
      <c r="E2" s="39">
        <v>33630</v>
      </c>
      <c r="F2" s="39">
        <v>10000</v>
      </c>
      <c r="G2" s="39">
        <v>4038</v>
      </c>
      <c r="H2" s="40">
        <f t="shared" ref="H2:H21" si="0">273.15+25</f>
        <v>298.14999999999998</v>
      </c>
      <c r="I2" s="40">
        <f t="shared" ref="I2:I9" si="1">273.15+C2</f>
        <v>273.14999999999998</v>
      </c>
      <c r="J2" s="37">
        <f t="shared" ref="J2:J21" si="2">F2/(EXP(G2*((1/H2)-(1/I2))))</f>
        <v>34541.204548245019</v>
      </c>
      <c r="K2" s="41">
        <f t="shared" ref="K2:K21" si="3">(10000/(10000+J2))*5</f>
        <v>1.1225560805353223</v>
      </c>
      <c r="L2" s="37">
        <f>K2*204.8</f>
        <v>229.89948529363403</v>
      </c>
      <c r="M2" s="42" t="str">
        <f t="shared" ref="M2:M21" si="4">DEC2HEX(L2)</f>
        <v>E5</v>
      </c>
    </row>
    <row r="3" spans="1:18" x14ac:dyDescent="0.25">
      <c r="A3" s="23">
        <f t="shared" ref="A3:A21" si="5">CONVERT(C3,"C","F")</f>
        <v>50</v>
      </c>
      <c r="B3" s="3" t="str">
        <f t="shared" ref="B3:B21" si="6">DEC2HEX(A3)</f>
        <v>32</v>
      </c>
      <c r="C3" s="3">
        <v>10</v>
      </c>
      <c r="D3" s="7" t="str">
        <f t="shared" ref="D3:D21" si="7">DEC2HEX(C3)</f>
        <v>A</v>
      </c>
      <c r="E3" s="4">
        <v>20240</v>
      </c>
      <c r="F3" s="4">
        <v>10000</v>
      </c>
      <c r="G3" s="4">
        <v>4038</v>
      </c>
      <c r="H3" s="5">
        <f t="shared" si="0"/>
        <v>298.14999999999998</v>
      </c>
      <c r="I3" s="5">
        <f t="shared" si="1"/>
        <v>283.14999999999998</v>
      </c>
      <c r="J3" s="3">
        <f t="shared" si="2"/>
        <v>20492.503505457789</v>
      </c>
      <c r="K3" s="6">
        <f t="shared" si="3"/>
        <v>1.6397472903807522</v>
      </c>
      <c r="L3" s="3">
        <f t="shared" ref="L3:L21" si="8">K3*204.8</f>
        <v>335.82024506997806</v>
      </c>
      <c r="M3" s="24" t="str">
        <f t="shared" si="4"/>
        <v>14F</v>
      </c>
    </row>
    <row r="4" spans="1:18" x14ac:dyDescent="0.25">
      <c r="A4" s="23">
        <f t="shared" si="5"/>
        <v>68</v>
      </c>
      <c r="B4" s="3" t="str">
        <f t="shared" si="6"/>
        <v>44</v>
      </c>
      <c r="C4" s="3">
        <v>20</v>
      </c>
      <c r="D4" s="7" t="str">
        <f t="shared" si="7"/>
        <v>14</v>
      </c>
      <c r="E4" s="4">
        <v>12560</v>
      </c>
      <c r="F4" s="4">
        <v>10000</v>
      </c>
      <c r="G4" s="4">
        <v>4038</v>
      </c>
      <c r="H4" s="5">
        <f t="shared" si="0"/>
        <v>298.14999999999998</v>
      </c>
      <c r="I4" s="5">
        <f t="shared" si="1"/>
        <v>293.14999999999998</v>
      </c>
      <c r="J4" s="3">
        <f t="shared" si="2"/>
        <v>12598.589893950244</v>
      </c>
      <c r="K4" s="6">
        <f t="shared" si="3"/>
        <v>2.212527429128897</v>
      </c>
      <c r="L4" s="3">
        <f t="shared" si="8"/>
        <v>453.12561748559813</v>
      </c>
      <c r="M4" s="24" t="str">
        <f t="shared" si="4"/>
        <v>1C5</v>
      </c>
      <c r="R4" s="1"/>
    </row>
    <row r="5" spans="1:18" x14ac:dyDescent="0.25">
      <c r="A5" s="23">
        <f t="shared" si="5"/>
        <v>69.800000000000011</v>
      </c>
      <c r="B5" s="3" t="str">
        <f t="shared" si="6"/>
        <v>45</v>
      </c>
      <c r="C5" s="3">
        <v>21</v>
      </c>
      <c r="D5" s="7" t="str">
        <f t="shared" si="7"/>
        <v>15</v>
      </c>
      <c r="E5" s="4"/>
      <c r="F5" s="4">
        <v>10000</v>
      </c>
      <c r="G5" s="4">
        <v>4038</v>
      </c>
      <c r="H5" s="5">
        <f t="shared" si="0"/>
        <v>298.14999999999998</v>
      </c>
      <c r="I5" s="5">
        <f t="shared" si="1"/>
        <v>294.14999999999998</v>
      </c>
      <c r="J5" s="3">
        <f t="shared" si="2"/>
        <v>12022.220957279562</v>
      </c>
      <c r="K5" s="6">
        <f t="shared" si="3"/>
        <v>2.2704340355586266</v>
      </c>
      <c r="L5" s="3">
        <f t="shared" si="8"/>
        <v>464.98489048240674</v>
      </c>
      <c r="M5" s="24" t="str">
        <f t="shared" si="4"/>
        <v>1D0</v>
      </c>
      <c r="P5" s="31"/>
    </row>
    <row r="6" spans="1:18" x14ac:dyDescent="0.25">
      <c r="A6" s="23">
        <f t="shared" si="5"/>
        <v>71.599999999999994</v>
      </c>
      <c r="B6" s="3" t="str">
        <f t="shared" si="6"/>
        <v>47</v>
      </c>
      <c r="C6" s="3">
        <v>22</v>
      </c>
      <c r="D6" s="7" t="str">
        <f t="shared" si="7"/>
        <v>16</v>
      </c>
      <c r="E6" s="4"/>
      <c r="F6" s="4">
        <v>10000</v>
      </c>
      <c r="G6" s="4">
        <v>4038</v>
      </c>
      <c r="H6" s="5">
        <f t="shared" si="0"/>
        <v>298.14999999999998</v>
      </c>
      <c r="I6" s="5">
        <f t="shared" si="1"/>
        <v>295.14999999999998</v>
      </c>
      <c r="J6" s="3">
        <f t="shared" si="2"/>
        <v>11475.861062390632</v>
      </c>
      <c r="K6" s="6">
        <f t="shared" si="3"/>
        <v>2.3281953563930418</v>
      </c>
      <c r="L6" s="3">
        <f t="shared" si="8"/>
        <v>476.81440898929498</v>
      </c>
      <c r="M6" s="24" t="str">
        <f t="shared" si="4"/>
        <v>1DC</v>
      </c>
    </row>
    <row r="7" spans="1:18" x14ac:dyDescent="0.25">
      <c r="A7" s="23">
        <f t="shared" si="5"/>
        <v>73.400000000000006</v>
      </c>
      <c r="B7" s="3" t="str">
        <f t="shared" si="6"/>
        <v>49</v>
      </c>
      <c r="C7" s="3">
        <v>23</v>
      </c>
      <c r="D7" s="7" t="str">
        <f t="shared" si="7"/>
        <v>17</v>
      </c>
      <c r="E7" s="4"/>
      <c r="F7" s="4">
        <v>10000</v>
      </c>
      <c r="G7" s="4">
        <v>4038</v>
      </c>
      <c r="H7" s="5">
        <f t="shared" si="0"/>
        <v>298.14999999999998</v>
      </c>
      <c r="I7" s="5">
        <f t="shared" si="1"/>
        <v>296.14999999999998</v>
      </c>
      <c r="J7" s="3">
        <f t="shared" si="2"/>
        <v>10957.772285646141</v>
      </c>
      <c r="K7" s="6">
        <f t="shared" si="3"/>
        <v>2.3857497504276597</v>
      </c>
      <c r="L7" s="3">
        <f t="shared" si="8"/>
        <v>488.60154888758473</v>
      </c>
      <c r="M7" s="24" t="str">
        <f t="shared" si="4"/>
        <v>1E8</v>
      </c>
      <c r="P7">
        <f>(2^10)/5</f>
        <v>204.8</v>
      </c>
    </row>
    <row r="8" spans="1:18" x14ac:dyDescent="0.25">
      <c r="A8" s="23">
        <f t="shared" si="5"/>
        <v>75.2</v>
      </c>
      <c r="B8" s="3" t="str">
        <f t="shared" si="6"/>
        <v>4B</v>
      </c>
      <c r="C8" s="3">
        <v>24</v>
      </c>
      <c r="D8" s="7" t="str">
        <f t="shared" si="7"/>
        <v>18</v>
      </c>
      <c r="E8" s="4"/>
      <c r="F8" s="4">
        <v>10000</v>
      </c>
      <c r="G8" s="4">
        <v>4038</v>
      </c>
      <c r="H8" s="5">
        <f t="shared" si="0"/>
        <v>298.14999999999998</v>
      </c>
      <c r="I8" s="5">
        <f t="shared" si="1"/>
        <v>297.14999999999998</v>
      </c>
      <c r="J8" s="3">
        <f t="shared" si="2"/>
        <v>10466.326939456394</v>
      </c>
      <c r="K8" s="6">
        <f t="shared" si="3"/>
        <v>2.4430372947676586</v>
      </c>
      <c r="L8" s="3">
        <f t="shared" si="8"/>
        <v>500.33403796841651</v>
      </c>
      <c r="M8" s="24" t="str">
        <f t="shared" si="4"/>
        <v>1F4</v>
      </c>
    </row>
    <row r="9" spans="1:18" x14ac:dyDescent="0.25">
      <c r="A9" s="23">
        <f t="shared" si="5"/>
        <v>77</v>
      </c>
      <c r="B9" s="3" t="str">
        <f t="shared" si="6"/>
        <v>4D</v>
      </c>
      <c r="C9" s="3">
        <v>25</v>
      </c>
      <c r="D9" s="7" t="str">
        <f t="shared" si="7"/>
        <v>19</v>
      </c>
      <c r="E9" s="4">
        <v>10000</v>
      </c>
      <c r="F9" s="4">
        <v>10000</v>
      </c>
      <c r="G9" s="4">
        <v>4038</v>
      </c>
      <c r="H9" s="5">
        <f t="shared" si="0"/>
        <v>298.14999999999998</v>
      </c>
      <c r="I9" s="5">
        <f t="shared" si="1"/>
        <v>298.14999999999998</v>
      </c>
      <c r="J9" s="3">
        <f t="shared" si="2"/>
        <v>10000</v>
      </c>
      <c r="K9" s="6">
        <f t="shared" si="3"/>
        <v>2.5</v>
      </c>
      <c r="L9" s="3">
        <f t="shared" si="8"/>
        <v>512</v>
      </c>
      <c r="M9" s="24" t="str">
        <f t="shared" si="4"/>
        <v>200</v>
      </c>
    </row>
    <row r="10" spans="1:18" x14ac:dyDescent="0.25">
      <c r="A10" s="23">
        <f t="shared" si="5"/>
        <v>78.800000000000011</v>
      </c>
      <c r="B10" s="3" t="str">
        <f t="shared" si="6"/>
        <v>4E</v>
      </c>
      <c r="C10" s="3">
        <v>26</v>
      </c>
      <c r="D10" s="7" t="str">
        <f t="shared" si="7"/>
        <v>1A</v>
      </c>
      <c r="E10" s="4">
        <v>10000</v>
      </c>
      <c r="F10" s="4">
        <v>10000</v>
      </c>
      <c r="G10" s="4">
        <v>4038</v>
      </c>
      <c r="H10" s="5">
        <f t="shared" si="0"/>
        <v>298.14999999999998</v>
      </c>
      <c r="I10" s="5">
        <f t="shared" ref="I10:I14" si="9">273.15+C10</f>
        <v>299.14999999999998</v>
      </c>
      <c r="J10" s="3">
        <f t="shared" ref="J10:J14" si="10">F10/(EXP(G10*((1/H10)-(1/I10))))</f>
        <v>9557.3620933785496</v>
      </c>
      <c r="K10" s="6">
        <f t="shared" ref="K10:K14" si="11">(10000/(10000+J10))*5</f>
        <v>2.556582005347658</v>
      </c>
      <c r="L10" s="3">
        <f t="shared" si="8"/>
        <v>523.58799469520034</v>
      </c>
      <c r="M10" s="24" t="str">
        <f t="shared" ref="M10:M14" si="12">DEC2HEX(L10)</f>
        <v>20B</v>
      </c>
    </row>
    <row r="11" spans="1:18" x14ac:dyDescent="0.25">
      <c r="A11" s="23">
        <f t="shared" si="5"/>
        <v>80.599999999999994</v>
      </c>
      <c r="B11" s="3" t="str">
        <f t="shared" si="6"/>
        <v>50</v>
      </c>
      <c r="C11" s="3">
        <v>27</v>
      </c>
      <c r="D11" s="7" t="str">
        <f t="shared" si="7"/>
        <v>1B</v>
      </c>
      <c r="E11" s="4">
        <v>10000</v>
      </c>
      <c r="F11" s="4">
        <v>10000</v>
      </c>
      <c r="G11" s="4">
        <v>4038</v>
      </c>
      <c r="H11" s="5">
        <f t="shared" si="0"/>
        <v>298.14999999999998</v>
      </c>
      <c r="I11" s="5">
        <f t="shared" si="9"/>
        <v>300.14999999999998</v>
      </c>
      <c r="J11" s="3">
        <f t="shared" si="10"/>
        <v>9137.0729962955575</v>
      </c>
      <c r="K11" s="6">
        <f t="shared" si="11"/>
        <v>2.6127297528560769</v>
      </c>
      <c r="L11" s="3">
        <f t="shared" si="8"/>
        <v>535.08705338492462</v>
      </c>
      <c r="M11" s="24" t="str">
        <f t="shared" si="12"/>
        <v>217</v>
      </c>
    </row>
    <row r="12" spans="1:18" x14ac:dyDescent="0.25">
      <c r="A12" s="23">
        <f t="shared" si="5"/>
        <v>82.4</v>
      </c>
      <c r="B12" s="3" t="str">
        <f t="shared" si="6"/>
        <v>52</v>
      </c>
      <c r="C12" s="3">
        <v>28</v>
      </c>
      <c r="D12" s="7" t="str">
        <f t="shared" si="7"/>
        <v>1C</v>
      </c>
      <c r="E12" s="4">
        <v>10000</v>
      </c>
      <c r="F12" s="4">
        <v>10000</v>
      </c>
      <c r="G12" s="4">
        <v>4038</v>
      </c>
      <c r="H12" s="5">
        <f t="shared" si="0"/>
        <v>298.14999999999998</v>
      </c>
      <c r="I12" s="5">
        <f t="shared" si="9"/>
        <v>301.14999999999998</v>
      </c>
      <c r="J12" s="3">
        <f t="shared" si="10"/>
        <v>8737.8756110103513</v>
      </c>
      <c r="K12" s="6">
        <f t="shared" si="11"/>
        <v>2.6683921399616972</v>
      </c>
      <c r="L12" s="3">
        <f t="shared" si="8"/>
        <v>546.48671026415559</v>
      </c>
      <c r="M12" s="24" t="str">
        <f t="shared" si="12"/>
        <v>222</v>
      </c>
    </row>
    <row r="13" spans="1:18" x14ac:dyDescent="0.25">
      <c r="A13" s="23">
        <f t="shared" si="5"/>
        <v>84.2</v>
      </c>
      <c r="B13" s="3" t="str">
        <f t="shared" si="6"/>
        <v>54</v>
      </c>
      <c r="C13" s="3">
        <v>29</v>
      </c>
      <c r="D13" s="7" t="str">
        <f t="shared" si="7"/>
        <v>1D</v>
      </c>
      <c r="E13" s="4">
        <v>10000</v>
      </c>
      <c r="F13" s="4">
        <v>10000</v>
      </c>
      <c r="G13" s="4">
        <v>4038</v>
      </c>
      <c r="H13" s="5">
        <f t="shared" si="0"/>
        <v>298.14999999999998</v>
      </c>
      <c r="I13" s="5">
        <f t="shared" si="9"/>
        <v>302.14999999999998</v>
      </c>
      <c r="J13" s="3">
        <f t="shared" si="10"/>
        <v>8358.590377656632</v>
      </c>
      <c r="K13" s="6">
        <f t="shared" si="11"/>
        <v>2.7235206500850206</v>
      </c>
      <c r="L13" s="3">
        <f t="shared" si="8"/>
        <v>557.77702913741223</v>
      </c>
      <c r="M13" s="24" t="str">
        <f t="shared" si="12"/>
        <v>22D</v>
      </c>
    </row>
    <row r="14" spans="1:18" x14ac:dyDescent="0.25">
      <c r="A14" s="23">
        <f t="shared" si="5"/>
        <v>86</v>
      </c>
      <c r="B14" s="3" t="str">
        <f t="shared" si="6"/>
        <v>56</v>
      </c>
      <c r="C14" s="3">
        <v>30</v>
      </c>
      <c r="D14" s="7" t="str">
        <f t="shared" si="7"/>
        <v>1E</v>
      </c>
      <c r="E14" s="4">
        <v>10000</v>
      </c>
      <c r="F14" s="4">
        <v>10000</v>
      </c>
      <c r="G14" s="4">
        <v>4038</v>
      </c>
      <c r="H14" s="5">
        <f t="shared" si="0"/>
        <v>298.14999999999998</v>
      </c>
      <c r="I14" s="5">
        <f t="shared" si="9"/>
        <v>303.14999999999998</v>
      </c>
      <c r="J14" s="3">
        <f t="shared" si="10"/>
        <v>7998.1100900609081</v>
      </c>
      <c r="K14" s="6">
        <f t="shared" si="11"/>
        <v>2.7780694611714529</v>
      </c>
      <c r="L14" s="3">
        <f t="shared" si="8"/>
        <v>568.94862564791356</v>
      </c>
      <c r="M14" s="24" t="str">
        <f t="shared" si="12"/>
        <v>238</v>
      </c>
    </row>
    <row r="15" spans="1:18" x14ac:dyDescent="0.25">
      <c r="A15" s="23">
        <f t="shared" si="5"/>
        <v>104</v>
      </c>
      <c r="B15" s="3" t="str">
        <f t="shared" si="6"/>
        <v>68</v>
      </c>
      <c r="C15" s="3">
        <v>40</v>
      </c>
      <c r="D15" s="7" t="str">
        <f t="shared" si="7"/>
        <v>28</v>
      </c>
      <c r="E15" s="4">
        <v>5241</v>
      </c>
      <c r="F15" s="4">
        <v>10000</v>
      </c>
      <c r="G15" s="4">
        <v>4038</v>
      </c>
      <c r="H15" s="5">
        <f t="shared" si="0"/>
        <v>298.14999999999998</v>
      </c>
      <c r="I15" s="5">
        <f t="shared" ref="I15:I21" si="13">273.15+C15</f>
        <v>313.14999999999998</v>
      </c>
      <c r="J15" s="3">
        <f t="shared" si="2"/>
        <v>5227.0422865725086</v>
      </c>
      <c r="K15" s="6">
        <f t="shared" si="3"/>
        <v>3.2836317821282295</v>
      </c>
      <c r="L15" s="3">
        <f t="shared" si="8"/>
        <v>672.48778897986142</v>
      </c>
      <c r="M15" s="24" t="str">
        <f t="shared" si="4"/>
        <v>2A0</v>
      </c>
    </row>
    <row r="16" spans="1:18" x14ac:dyDescent="0.25">
      <c r="A16" s="23">
        <f t="shared" si="5"/>
        <v>122</v>
      </c>
      <c r="B16" s="3" t="str">
        <f t="shared" si="6"/>
        <v>7A</v>
      </c>
      <c r="C16" s="3">
        <v>50</v>
      </c>
      <c r="D16" s="7" t="str">
        <f t="shared" si="7"/>
        <v>32</v>
      </c>
      <c r="E16" s="4">
        <v>3507</v>
      </c>
      <c r="F16" s="4">
        <v>10000</v>
      </c>
      <c r="G16" s="4">
        <v>4038</v>
      </c>
      <c r="H16" s="5">
        <f t="shared" si="0"/>
        <v>298.14999999999998</v>
      </c>
      <c r="I16" s="5">
        <f t="shared" si="13"/>
        <v>323.14999999999998</v>
      </c>
      <c r="J16" s="3">
        <f t="shared" si="2"/>
        <v>3507.1780501866715</v>
      </c>
      <c r="K16" s="6">
        <f t="shared" si="3"/>
        <v>3.7017354634863198</v>
      </c>
      <c r="L16" s="3">
        <f t="shared" si="8"/>
        <v>758.11542292199829</v>
      </c>
      <c r="M16" s="24" t="str">
        <f t="shared" si="4"/>
        <v>2F6</v>
      </c>
    </row>
    <row r="17" spans="1:13" x14ac:dyDescent="0.25">
      <c r="A17" s="23">
        <f t="shared" si="5"/>
        <v>140</v>
      </c>
      <c r="B17" s="3" t="str">
        <f t="shared" si="6"/>
        <v>8C</v>
      </c>
      <c r="C17" s="3">
        <v>60</v>
      </c>
      <c r="D17" s="7" t="str">
        <f t="shared" si="7"/>
        <v>3C</v>
      </c>
      <c r="E17" s="4">
        <v>2400</v>
      </c>
      <c r="F17" s="4">
        <v>10000</v>
      </c>
      <c r="G17" s="4">
        <v>4038</v>
      </c>
      <c r="H17" s="5">
        <f t="shared" si="0"/>
        <v>298.14999999999998</v>
      </c>
      <c r="I17" s="5">
        <f t="shared" si="13"/>
        <v>333.15</v>
      </c>
      <c r="J17" s="3">
        <f t="shared" si="2"/>
        <v>2410.2563141240184</v>
      </c>
      <c r="K17" s="6">
        <f t="shared" si="3"/>
        <v>4.0289256510435951</v>
      </c>
      <c r="L17" s="3">
        <f t="shared" si="8"/>
        <v>825.12397333372837</v>
      </c>
      <c r="M17" s="24" t="str">
        <f t="shared" si="4"/>
        <v>339</v>
      </c>
    </row>
    <row r="18" spans="1:13" x14ac:dyDescent="0.25">
      <c r="A18" s="23">
        <f t="shared" si="5"/>
        <v>158</v>
      </c>
      <c r="B18" s="3" t="str">
        <f t="shared" si="6"/>
        <v>9E</v>
      </c>
      <c r="C18" s="3">
        <v>70</v>
      </c>
      <c r="D18" s="7" t="str">
        <f t="shared" si="7"/>
        <v>46</v>
      </c>
      <c r="E18" s="4">
        <v>1677</v>
      </c>
      <c r="F18" s="4">
        <v>10000</v>
      </c>
      <c r="G18" s="4">
        <v>4038</v>
      </c>
      <c r="H18" s="5">
        <f t="shared" si="0"/>
        <v>298.14999999999998</v>
      </c>
      <c r="I18" s="5">
        <f t="shared" si="13"/>
        <v>343.15</v>
      </c>
      <c r="J18" s="3">
        <f t="shared" si="2"/>
        <v>1693.0224564820248</v>
      </c>
      <c r="K18" s="6">
        <f t="shared" si="3"/>
        <v>4.2760543893664131</v>
      </c>
      <c r="L18" s="3">
        <f t="shared" si="8"/>
        <v>875.73593894224143</v>
      </c>
      <c r="M18" s="24" t="str">
        <f t="shared" si="4"/>
        <v>36B</v>
      </c>
    </row>
    <row r="19" spans="1:13" x14ac:dyDescent="0.25">
      <c r="A19" s="23">
        <f t="shared" si="5"/>
        <v>176</v>
      </c>
      <c r="B19" s="3" t="str">
        <f t="shared" si="6"/>
        <v>B0</v>
      </c>
      <c r="C19" s="3">
        <v>80</v>
      </c>
      <c r="D19" s="7" t="str">
        <f t="shared" si="7"/>
        <v>50</v>
      </c>
      <c r="E19" s="4">
        <v>1194</v>
      </c>
      <c r="F19" s="4">
        <v>10000</v>
      </c>
      <c r="G19" s="4">
        <v>4038</v>
      </c>
      <c r="H19" s="5">
        <f t="shared" si="0"/>
        <v>298.14999999999998</v>
      </c>
      <c r="I19" s="5">
        <f t="shared" si="13"/>
        <v>353.15</v>
      </c>
      <c r="J19" s="3">
        <f t="shared" si="2"/>
        <v>1213.2485015082646</v>
      </c>
      <c r="K19" s="6">
        <f t="shared" si="3"/>
        <v>4.4590111414435016</v>
      </c>
      <c r="L19" s="3">
        <f t="shared" si="8"/>
        <v>913.20548176762918</v>
      </c>
      <c r="M19" s="24" t="str">
        <f t="shared" si="4"/>
        <v>391</v>
      </c>
    </row>
    <row r="20" spans="1:13" x14ac:dyDescent="0.25">
      <c r="A20" s="23">
        <f t="shared" si="5"/>
        <v>194</v>
      </c>
      <c r="B20" s="3" t="str">
        <f t="shared" si="6"/>
        <v>C2</v>
      </c>
      <c r="C20" s="3">
        <v>90</v>
      </c>
      <c r="D20" s="7" t="str">
        <f t="shared" si="7"/>
        <v>5A</v>
      </c>
      <c r="E20" s="4">
        <v>865.2</v>
      </c>
      <c r="F20" s="4">
        <v>10000</v>
      </c>
      <c r="G20" s="4">
        <v>4038</v>
      </c>
      <c r="H20" s="5">
        <f t="shared" si="0"/>
        <v>298.14999999999998</v>
      </c>
      <c r="I20" s="5">
        <f t="shared" si="13"/>
        <v>363.15</v>
      </c>
      <c r="J20" s="3">
        <f t="shared" si="2"/>
        <v>885.53693654946392</v>
      </c>
      <c r="K20" s="6">
        <f t="shared" si="3"/>
        <v>4.5932506858820297</v>
      </c>
      <c r="L20" s="3">
        <f t="shared" si="8"/>
        <v>940.69774046863972</v>
      </c>
      <c r="M20" s="24" t="str">
        <f t="shared" si="4"/>
        <v>3AC</v>
      </c>
    </row>
    <row r="21" spans="1:13" ht="15.75" thickBot="1" x14ac:dyDescent="0.3">
      <c r="A21" s="25">
        <f t="shared" si="5"/>
        <v>212</v>
      </c>
      <c r="B21" s="26" t="str">
        <f t="shared" si="6"/>
        <v>D4</v>
      </c>
      <c r="C21" s="26">
        <v>100</v>
      </c>
      <c r="D21" s="27" t="str">
        <f t="shared" si="7"/>
        <v>64</v>
      </c>
      <c r="E21" s="19">
        <v>637</v>
      </c>
      <c r="F21" s="19">
        <v>10000</v>
      </c>
      <c r="G21" s="19">
        <v>4038</v>
      </c>
      <c r="H21" s="28">
        <f t="shared" si="0"/>
        <v>298.14999999999998</v>
      </c>
      <c r="I21" s="28">
        <f t="shared" si="13"/>
        <v>373.15</v>
      </c>
      <c r="J21" s="26">
        <f t="shared" si="2"/>
        <v>657.3440243229029</v>
      </c>
      <c r="K21" s="29">
        <f t="shared" si="3"/>
        <v>4.6916004480935074</v>
      </c>
      <c r="L21" s="26">
        <f t="shared" si="8"/>
        <v>960.83977176955034</v>
      </c>
      <c r="M21" s="30" t="str">
        <f t="shared" si="4"/>
        <v>3C0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sqref="A1:C1"/>
    </sheetView>
  </sheetViews>
  <sheetFormatPr defaultRowHeight="15" x14ac:dyDescent="0.25"/>
  <cols>
    <col min="1" max="1" width="19.28515625" customWidth="1"/>
    <col min="3" max="3" width="12.85546875" bestFit="1" customWidth="1"/>
  </cols>
  <sheetData>
    <row r="1" spans="1:3" ht="15.75" thickBot="1" x14ac:dyDescent="0.3">
      <c r="A1" s="16" t="s">
        <v>8</v>
      </c>
      <c r="B1" s="17" t="s">
        <v>5</v>
      </c>
      <c r="C1" s="18" t="s">
        <v>16</v>
      </c>
    </row>
    <row r="2" spans="1:3" x14ac:dyDescent="0.25">
      <c r="A2" s="13">
        <v>0</v>
      </c>
      <c r="B2" s="14" t="str">
        <f>DEC2HEX(A2)</f>
        <v>0</v>
      </c>
      <c r="C2" s="15" t="s">
        <v>0</v>
      </c>
    </row>
    <row r="3" spans="1:3" x14ac:dyDescent="0.25">
      <c r="A3" s="8">
        <v>50</v>
      </c>
      <c r="B3" s="2" t="str">
        <f t="shared" ref="B3:B6" si="0">DEC2HEX(A3)</f>
        <v>32</v>
      </c>
      <c r="C3" s="9" t="s">
        <v>1</v>
      </c>
    </row>
    <row r="4" spans="1:3" x14ac:dyDescent="0.25">
      <c r="A4" s="8">
        <v>350</v>
      </c>
      <c r="B4" s="2" t="str">
        <f t="shared" si="0"/>
        <v>15E</v>
      </c>
      <c r="C4" s="9" t="s">
        <v>2</v>
      </c>
    </row>
    <row r="5" spans="1:3" x14ac:dyDescent="0.25">
      <c r="A5" s="8">
        <v>700</v>
      </c>
      <c r="B5" s="2" t="str">
        <f t="shared" si="0"/>
        <v>2BC</v>
      </c>
      <c r="C5" s="9" t="s">
        <v>3</v>
      </c>
    </row>
    <row r="6" spans="1:3" ht="15.75" thickBot="1" x14ac:dyDescent="0.3">
      <c r="A6" s="10">
        <v>940</v>
      </c>
      <c r="B6" s="11" t="str">
        <f t="shared" si="0"/>
        <v>3AC</v>
      </c>
      <c r="C6" s="1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Voltage</vt:lpstr>
      <vt:lpstr>Temperature</vt:lpstr>
      <vt:lpstr>Light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2013-04-09T07:32:08Z</cp:lastPrinted>
  <dcterms:created xsi:type="dcterms:W3CDTF">2013-04-08T20:44:44Z</dcterms:created>
  <dcterms:modified xsi:type="dcterms:W3CDTF">2013-05-01T02:39:42Z</dcterms:modified>
</cp:coreProperties>
</file>