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ramire\Downloads\"/>
    </mc:Choice>
  </mc:AlternateContent>
  <xr:revisionPtr revIDLastSave="0" documentId="13_ncr:1_{3AE1DB93-ED53-44D0-968E-BA1DD6240413}" xr6:coauthVersionLast="47" xr6:coauthVersionMax="47" xr10:uidLastSave="{00000000-0000-0000-0000-000000000000}"/>
  <bookViews>
    <workbookView xWindow="-14460" yWindow="-16320" windowWidth="29040" windowHeight="15720" activeTab="2" xr2:uid="{D075459B-D64F-4130-A78F-8503991A8AEE}"/>
  </bookViews>
  <sheets>
    <sheet name="NAM" sheetId="1" r:id="rId1"/>
    <sheet name="COMP" sheetId="2" r:id="rId2"/>
    <sheet name="NAM (2)" sheetId="3" r:id="rId3"/>
    <sheet name="COMP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" i="3" l="1"/>
  <c r="M67" i="3"/>
  <c r="L67" i="3"/>
  <c r="K67" i="3"/>
  <c r="J67" i="3"/>
  <c r="I67" i="3"/>
  <c r="H67" i="3"/>
  <c r="G67" i="3"/>
  <c r="F67" i="3"/>
  <c r="E67" i="3"/>
  <c r="D67" i="3"/>
  <c r="N77" i="3"/>
  <c r="M77" i="3"/>
  <c r="L77" i="3"/>
  <c r="K77" i="3"/>
  <c r="J77" i="3"/>
  <c r="I77" i="3"/>
  <c r="H77" i="3"/>
  <c r="G77" i="3"/>
  <c r="F77" i="3"/>
  <c r="E77" i="3"/>
  <c r="D77" i="3"/>
  <c r="N76" i="3"/>
  <c r="M76" i="3"/>
  <c r="L76" i="3"/>
  <c r="K76" i="3"/>
  <c r="J76" i="3"/>
  <c r="I76" i="3"/>
  <c r="H76" i="3"/>
  <c r="G76" i="3"/>
  <c r="F76" i="3"/>
  <c r="E76" i="3"/>
  <c r="D76" i="3"/>
  <c r="N75" i="3"/>
  <c r="M75" i="3"/>
  <c r="L75" i="3"/>
  <c r="K75" i="3"/>
  <c r="J75" i="3"/>
  <c r="I75" i="3"/>
  <c r="H75" i="3"/>
  <c r="G75" i="3"/>
  <c r="F75" i="3"/>
  <c r="E75" i="3"/>
  <c r="D75" i="3"/>
  <c r="N74" i="3"/>
  <c r="M74" i="3"/>
  <c r="L74" i="3"/>
  <c r="K74" i="3"/>
  <c r="J74" i="3"/>
  <c r="I74" i="3"/>
  <c r="H74" i="3"/>
  <c r="G74" i="3"/>
  <c r="F74" i="3"/>
  <c r="E74" i="3"/>
  <c r="D74" i="3"/>
  <c r="N73" i="3"/>
  <c r="M73" i="3"/>
  <c r="L73" i="3"/>
  <c r="K73" i="3"/>
  <c r="J73" i="3"/>
  <c r="I73" i="3"/>
  <c r="H73" i="3"/>
  <c r="G73" i="3"/>
  <c r="F73" i="3"/>
  <c r="E73" i="3"/>
  <c r="D73" i="3"/>
  <c r="N72" i="3"/>
  <c r="M72" i="3"/>
  <c r="L72" i="3"/>
  <c r="K72" i="3"/>
  <c r="J72" i="3"/>
  <c r="I72" i="3"/>
  <c r="H72" i="3"/>
  <c r="G72" i="3"/>
  <c r="F72" i="3"/>
  <c r="E72" i="3"/>
  <c r="D72" i="3"/>
  <c r="N71" i="3"/>
  <c r="M71" i="3"/>
  <c r="L71" i="3"/>
  <c r="K71" i="3"/>
  <c r="J71" i="3"/>
  <c r="I71" i="3"/>
  <c r="H71" i="3"/>
  <c r="G71" i="3"/>
  <c r="F71" i="3"/>
  <c r="E71" i="3"/>
  <c r="D71" i="3"/>
  <c r="N70" i="3"/>
  <c r="N78" i="3" s="1"/>
  <c r="M70" i="3"/>
  <c r="M78" i="3" s="1"/>
  <c r="L70" i="3"/>
  <c r="L78" i="3" s="1"/>
  <c r="K70" i="3"/>
  <c r="K78" i="3" s="1"/>
  <c r="J70" i="3"/>
  <c r="J78" i="3" s="1"/>
  <c r="I70" i="3"/>
  <c r="I78" i="3" s="1"/>
  <c r="H70" i="3"/>
  <c r="H78" i="3" s="1"/>
  <c r="G70" i="3"/>
  <c r="F70" i="3"/>
  <c r="F78" i="3" s="1"/>
  <c r="E70" i="3"/>
  <c r="E78" i="3" s="1"/>
  <c r="D70" i="3"/>
  <c r="G78" i="3"/>
  <c r="N86" i="3"/>
  <c r="M86" i="3"/>
  <c r="L86" i="3"/>
  <c r="K86" i="3"/>
  <c r="J86" i="3"/>
  <c r="I86" i="3"/>
  <c r="H86" i="3"/>
  <c r="G86" i="3"/>
  <c r="F86" i="3"/>
  <c r="E86" i="3"/>
  <c r="D86" i="3"/>
  <c r="N85" i="3"/>
  <c r="M85" i="3"/>
  <c r="L85" i="3"/>
  <c r="K85" i="3"/>
  <c r="J85" i="3"/>
  <c r="I85" i="3"/>
  <c r="H85" i="3"/>
  <c r="G85" i="3"/>
  <c r="F85" i="3"/>
  <c r="E85" i="3"/>
  <c r="D85" i="3"/>
  <c r="N84" i="3"/>
  <c r="M84" i="3"/>
  <c r="L84" i="3"/>
  <c r="K84" i="3"/>
  <c r="J84" i="3"/>
  <c r="I84" i="3"/>
  <c r="H84" i="3"/>
  <c r="G84" i="3"/>
  <c r="F84" i="3"/>
  <c r="E84" i="3"/>
  <c r="D84" i="3"/>
  <c r="N83" i="3"/>
  <c r="M83" i="3"/>
  <c r="L83" i="3"/>
  <c r="K83" i="3"/>
  <c r="J83" i="3"/>
  <c r="I83" i="3"/>
  <c r="H83" i="3"/>
  <c r="G83" i="3"/>
  <c r="F83" i="3"/>
  <c r="E83" i="3"/>
  <c r="D83" i="3"/>
  <c r="N82" i="3"/>
  <c r="M82" i="3"/>
  <c r="L82" i="3"/>
  <c r="K82" i="3"/>
  <c r="J82" i="3"/>
  <c r="I82" i="3"/>
  <c r="H82" i="3"/>
  <c r="G82" i="3"/>
  <c r="F82" i="3"/>
  <c r="E82" i="3"/>
  <c r="D82" i="3"/>
  <c r="N81" i="3"/>
  <c r="M81" i="3"/>
  <c r="L81" i="3"/>
  <c r="K81" i="3"/>
  <c r="J81" i="3"/>
  <c r="I81" i="3"/>
  <c r="H81" i="3"/>
  <c r="G81" i="3"/>
  <c r="F81" i="3"/>
  <c r="E81" i="3"/>
  <c r="D81" i="3"/>
  <c r="N80" i="3"/>
  <c r="M80" i="3"/>
  <c r="L80" i="3"/>
  <c r="K80" i="3"/>
  <c r="J80" i="3"/>
  <c r="I80" i="3"/>
  <c r="H80" i="3"/>
  <c r="G80" i="3"/>
  <c r="F80" i="3"/>
  <c r="E80" i="3"/>
  <c r="D80" i="3"/>
  <c r="N79" i="3"/>
  <c r="M79" i="3"/>
  <c r="L79" i="3"/>
  <c r="K79" i="3"/>
  <c r="J79" i="3"/>
  <c r="I79" i="3"/>
  <c r="H79" i="3"/>
  <c r="G79" i="3"/>
  <c r="F79" i="3"/>
  <c r="E79" i="3"/>
  <c r="D79" i="3"/>
  <c r="N66" i="3"/>
  <c r="M66" i="3"/>
  <c r="I66" i="3"/>
  <c r="G66" i="3"/>
  <c r="E66" i="3"/>
  <c r="L66" i="3"/>
  <c r="K66" i="3"/>
  <c r="J66" i="3"/>
  <c r="H66" i="3"/>
  <c r="F66" i="3"/>
  <c r="D66" i="3"/>
  <c r="N65" i="3"/>
  <c r="M65" i="3"/>
  <c r="L65" i="3"/>
  <c r="K65" i="3"/>
  <c r="I65" i="3"/>
  <c r="H65" i="3"/>
  <c r="G65" i="3"/>
  <c r="F65" i="3"/>
  <c r="E65" i="3"/>
  <c r="D65" i="3"/>
  <c r="J65" i="3"/>
  <c r="M64" i="3"/>
  <c r="L64" i="3"/>
  <c r="K64" i="3"/>
  <c r="I64" i="3"/>
  <c r="J64" i="3"/>
  <c r="H64" i="3"/>
  <c r="G64" i="3"/>
  <c r="F64" i="3"/>
  <c r="E64" i="3"/>
  <c r="D64" i="3"/>
  <c r="N64" i="3"/>
  <c r="J63" i="3"/>
  <c r="I63" i="3"/>
  <c r="H63" i="3"/>
  <c r="G63" i="3"/>
  <c r="F63" i="3"/>
  <c r="E63" i="3"/>
  <c r="D63" i="3"/>
  <c r="N63" i="3"/>
  <c r="M63" i="3"/>
  <c r="L63" i="3"/>
  <c r="K63" i="3"/>
  <c r="N62" i="3"/>
  <c r="M62" i="3"/>
  <c r="L62" i="3"/>
  <c r="K62" i="3"/>
  <c r="I62" i="3"/>
  <c r="J62" i="3"/>
  <c r="H62" i="3"/>
  <c r="G62" i="3"/>
  <c r="F62" i="3"/>
  <c r="E62" i="3"/>
  <c r="D62" i="3"/>
  <c r="N61" i="3"/>
  <c r="M61" i="3"/>
  <c r="L61" i="3"/>
  <c r="K61" i="3"/>
  <c r="J61" i="3"/>
  <c r="I61" i="3"/>
  <c r="H61" i="3"/>
  <c r="G61" i="3"/>
  <c r="F61" i="3"/>
  <c r="E61" i="3"/>
  <c r="D61" i="3"/>
  <c r="N60" i="3"/>
  <c r="M60" i="3"/>
  <c r="L60" i="3"/>
  <c r="K60" i="3"/>
  <c r="J60" i="3"/>
  <c r="I60" i="3"/>
  <c r="H60" i="3"/>
  <c r="G60" i="3"/>
  <c r="F60" i="3"/>
  <c r="E60" i="3"/>
  <c r="D60" i="3"/>
  <c r="D68" i="3" l="1"/>
  <c r="N68" i="3"/>
  <c r="E68" i="3"/>
  <c r="F68" i="3"/>
  <c r="G68" i="3"/>
  <c r="H68" i="3"/>
  <c r="I68" i="3"/>
  <c r="J68" i="3"/>
  <c r="K68" i="3"/>
  <c r="L68" i="3"/>
  <c r="M68" i="3"/>
  <c r="D78" i="3"/>
  <c r="A77" i="3"/>
  <c r="A76" i="3"/>
  <c r="A75" i="3"/>
  <c r="A74" i="3"/>
  <c r="A73" i="3"/>
  <c r="A72" i="3"/>
  <c r="A71" i="3"/>
  <c r="A70" i="3"/>
  <c r="H137" i="4"/>
  <c r="G137" i="4"/>
  <c r="F137" i="4"/>
  <c r="E137" i="4"/>
  <c r="D137" i="4"/>
  <c r="H136" i="4"/>
  <c r="G136" i="4"/>
  <c r="F136" i="4"/>
  <c r="E136" i="4"/>
  <c r="D136" i="4"/>
  <c r="A86" i="3"/>
  <c r="A85" i="3"/>
  <c r="A84" i="3"/>
  <c r="A83" i="3"/>
  <c r="A82" i="3"/>
  <c r="A81" i="3"/>
  <c r="A80" i="3"/>
  <c r="A79" i="3"/>
  <c r="A2" i="3"/>
  <c r="A3" i="3"/>
  <c r="A4" i="3"/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C136" i="1"/>
  <c r="O135" i="1"/>
  <c r="N135" i="1"/>
  <c r="M135" i="1"/>
  <c r="J135" i="1"/>
  <c r="G135" i="1"/>
  <c r="F135" i="1"/>
  <c r="E135" i="1"/>
  <c r="D135" i="1"/>
  <c r="L135" i="1"/>
  <c r="K135" i="1"/>
  <c r="H135" i="1"/>
  <c r="I135" i="1"/>
  <c r="C135" i="1"/>
</calcChain>
</file>

<file path=xl/sharedStrings.xml><?xml version="1.0" encoding="utf-8"?>
<sst xmlns="http://schemas.openxmlformats.org/spreadsheetml/2006/main" count="83" uniqueCount="31">
  <si>
    <t>DB</t>
  </si>
  <si>
    <t>CORE_EN</t>
  </si>
  <si>
    <t>CORE_ES</t>
  </si>
  <si>
    <t>MTBP_ES</t>
  </si>
  <si>
    <t>BP_ES</t>
  </si>
  <si>
    <t>DATE</t>
  </si>
  <si>
    <t>BP_EN</t>
  </si>
  <si>
    <t>MTBP EN</t>
  </si>
  <si>
    <t>PET_ES</t>
  </si>
  <si>
    <t>PET_EN</t>
  </si>
  <si>
    <t>OXXO</t>
  </si>
  <si>
    <t>CORE_MX</t>
  </si>
  <si>
    <t>CREOLE</t>
  </si>
  <si>
    <t>TAGALOG</t>
  </si>
  <si>
    <t>CPP</t>
  </si>
  <si>
    <t>CPI EN</t>
  </si>
  <si>
    <t>CPI ES</t>
  </si>
  <si>
    <t>CPI AR</t>
  </si>
  <si>
    <t>CPI HT</t>
  </si>
  <si>
    <t>PERIOD</t>
  </si>
  <si>
    <t>SEASON</t>
  </si>
  <si>
    <t>ALPHA</t>
  </si>
  <si>
    <t>BETA</t>
  </si>
  <si>
    <t>GAMA</t>
  </si>
  <si>
    <t>FORE</t>
  </si>
  <si>
    <t>MONTH</t>
  </si>
  <si>
    <t>ETS</t>
  </si>
  <si>
    <t>SSF</t>
  </si>
  <si>
    <t>FACTOR</t>
  </si>
  <si>
    <t>SEASONALITY</t>
  </si>
  <si>
    <t>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</si>
</sst>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1" fontId="0" fillId="0" borderId="0" xfId="0" applyNumberFormat="1"/>
    <xf numFmtId="17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0" xfId="0" applyNumberFormat="1" applyFont="1"/>
    <xf numFmtId="0" fontId="0" fillId="4" borderId="0" xfId="0" applyFill="1"/>
    <xf numFmtId="1" fontId="0" fillId="4" borderId="0" xfId="0" applyNumberFormat="1" applyFill="1"/>
    <xf numFmtId="1" fontId="1" fillId="5" borderId="0" xfId="0" applyNumberFormat="1" applyFont="1" applyFill="1"/>
    <xf numFmtId="0" fontId="1" fillId="5" borderId="0" xfId="0" applyFont="1" applyFill="1"/>
    <xf numFmtId="17" fontId="1" fillId="5" borderId="0" xfId="0" applyNumberFormat="1" applyFont="1" applyFill="1"/>
    <xf numFmtId="1" fontId="0" fillId="6" borderId="0" xfId="0" applyNumberFormat="1" applyFill="1"/>
    <xf numFmtId="0" fontId="1" fillId="6" borderId="0" xfId="0" applyFont="1" applyFill="1"/>
    <xf numFmtId="17" fontId="1" fillId="6" borderId="0" xfId="0" applyNumberFormat="1" applyFont="1" applyFill="1"/>
    <xf numFmtId="0" fontId="1" fillId="4" borderId="0" xfId="0" applyFont="1" applyFill="1"/>
    <xf numFmtId="17" fontId="1" fillId="4" borderId="0" xfId="0" applyNumberFormat="1" applyFont="1" applyFill="1"/>
    <xf numFmtId="0" fontId="0" fillId="0" borderId="0" xfId="0" applyFill="1"/>
    <xf numFmtId="0" fontId="1" fillId="0" borderId="0" xfId="0" applyFont="1" applyFill="1"/>
    <xf numFmtId="17" fontId="1" fillId="0" borderId="0" xfId="0" applyNumberFormat="1" applyFont="1" applyFill="1"/>
    <xf numFmtId="1" fontId="0" fillId="0" borderId="0" xfId="0" applyNumberFormat="1" applyFill="1"/>
    <xf numFmtId="1" fontId="1" fillId="0" borderId="0" xfId="0" applyNumberFormat="1" applyFont="1" applyFill="1"/>
    <xf numFmtId="165" fontId="0" fillId="0" borderId="0" xfId="1" applyNumberFormat="1" applyFont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C5ED5-EE80-46A9-B119-006F46F44269}">
  <dimension ref="A1:O138"/>
  <sheetViews>
    <sheetView workbookViewId="0">
      <pane xSplit="2" ySplit="1" topLeftCell="C93" activePane="bottomRight" state="frozen"/>
      <selection pane="topRight" activeCell="C1" sqref="C1"/>
      <selection pane="bottomLeft" activeCell="A2" sqref="A2"/>
      <selection pane="bottomRight" activeCell="C136" sqref="C136"/>
    </sheetView>
  </sheetViews>
  <sheetFormatPr defaultRowHeight="12.75" x14ac:dyDescent="0.2"/>
  <cols>
    <col min="1" max="1" width="6.85546875" bestFit="1" customWidth="1"/>
    <col min="2" max="2" width="7" bestFit="1" customWidth="1"/>
    <col min="3" max="3" width="9" bestFit="1" customWidth="1"/>
    <col min="4" max="4" width="8" bestFit="1" customWidth="1"/>
    <col min="5" max="5" width="5.5703125" bestFit="1" customWidth="1"/>
    <col min="6" max="6" width="6.28515625" bestFit="1" customWidth="1"/>
    <col min="7" max="7" width="5.5703125" bestFit="1" customWidth="1"/>
    <col min="8" max="8" width="8.5703125" bestFit="1" customWidth="1"/>
    <col min="9" max="9" width="5" bestFit="1" customWidth="1"/>
    <col min="10" max="10" width="8" bestFit="1" customWidth="1"/>
    <col min="11" max="11" width="7.85546875" bestFit="1" customWidth="1"/>
    <col min="12" max="12" width="6" bestFit="1" customWidth="1"/>
    <col min="13" max="13" width="6.5703125" bestFit="1" customWidth="1"/>
    <col min="14" max="14" width="6.7109375" bestFit="1" customWidth="1"/>
    <col min="15" max="15" width="8.140625" bestFit="1" customWidth="1"/>
  </cols>
  <sheetData>
    <row r="1" spans="1:15" x14ac:dyDescent="0.2">
      <c r="A1" s="7" t="s">
        <v>19</v>
      </c>
      <c r="B1" s="8" t="s">
        <v>5</v>
      </c>
      <c r="C1" s="6" t="s">
        <v>2</v>
      </c>
      <c r="D1" s="6" t="s">
        <v>3</v>
      </c>
      <c r="E1" s="6" t="s">
        <v>4</v>
      </c>
      <c r="F1" s="6" t="s">
        <v>8</v>
      </c>
      <c r="G1" s="6" t="s">
        <v>10</v>
      </c>
      <c r="H1" s="6" t="s">
        <v>11</v>
      </c>
      <c r="I1" s="6" t="s">
        <v>0</v>
      </c>
      <c r="J1" s="6" t="s">
        <v>1</v>
      </c>
      <c r="K1" s="6" t="s">
        <v>7</v>
      </c>
      <c r="L1" s="6" t="s">
        <v>6</v>
      </c>
      <c r="M1" s="6" t="s">
        <v>9</v>
      </c>
      <c r="N1" s="6" t="s">
        <v>12</v>
      </c>
      <c r="O1" s="6" t="s">
        <v>13</v>
      </c>
    </row>
    <row r="2" spans="1:15" x14ac:dyDescent="0.2">
      <c r="A2" s="7">
        <v>1</v>
      </c>
      <c r="B2" s="9">
        <v>42005</v>
      </c>
      <c r="C2">
        <v>110771</v>
      </c>
      <c r="D2">
        <v>85504</v>
      </c>
      <c r="E2">
        <v>4728</v>
      </c>
      <c r="F2">
        <v>0</v>
      </c>
      <c r="G2">
        <v>0</v>
      </c>
      <c r="H2">
        <v>0</v>
      </c>
      <c r="I2">
        <v>0</v>
      </c>
      <c r="J2">
        <v>564706</v>
      </c>
      <c r="K2">
        <v>798440</v>
      </c>
      <c r="L2">
        <v>62784</v>
      </c>
      <c r="M2">
        <v>0</v>
      </c>
      <c r="N2">
        <v>0</v>
      </c>
      <c r="O2">
        <v>0</v>
      </c>
    </row>
    <row r="3" spans="1:15" x14ac:dyDescent="0.2">
      <c r="A3" s="7">
        <v>2</v>
      </c>
      <c r="B3" s="9">
        <v>42036</v>
      </c>
      <c r="C3">
        <v>112069</v>
      </c>
      <c r="D3">
        <v>89708</v>
      </c>
      <c r="E3">
        <v>5092</v>
      </c>
      <c r="F3">
        <v>0</v>
      </c>
      <c r="G3">
        <v>0</v>
      </c>
      <c r="H3">
        <v>0</v>
      </c>
      <c r="I3">
        <v>0</v>
      </c>
      <c r="J3">
        <v>565556</v>
      </c>
      <c r="K3">
        <v>763958</v>
      </c>
      <c r="L3">
        <v>60046</v>
      </c>
      <c r="M3">
        <v>0</v>
      </c>
      <c r="N3">
        <v>0</v>
      </c>
      <c r="O3">
        <v>0</v>
      </c>
    </row>
    <row r="4" spans="1:15" x14ac:dyDescent="0.2">
      <c r="A4" s="7">
        <v>3</v>
      </c>
      <c r="B4" s="9">
        <v>42064</v>
      </c>
      <c r="C4">
        <v>135109</v>
      </c>
      <c r="D4">
        <v>103956</v>
      </c>
      <c r="E4">
        <v>6321</v>
      </c>
      <c r="F4">
        <v>0</v>
      </c>
      <c r="G4">
        <v>0</v>
      </c>
      <c r="H4">
        <v>0</v>
      </c>
      <c r="I4">
        <v>0</v>
      </c>
      <c r="J4">
        <v>619534</v>
      </c>
      <c r="K4">
        <v>843871</v>
      </c>
      <c r="L4">
        <v>60606</v>
      </c>
      <c r="M4">
        <v>0</v>
      </c>
      <c r="N4">
        <v>0</v>
      </c>
      <c r="O4">
        <v>0</v>
      </c>
    </row>
    <row r="5" spans="1:15" x14ac:dyDescent="0.2">
      <c r="A5" s="7">
        <v>4</v>
      </c>
      <c r="B5" s="9">
        <v>42095</v>
      </c>
      <c r="C5">
        <v>121038</v>
      </c>
      <c r="D5">
        <v>99362</v>
      </c>
      <c r="E5">
        <v>5647</v>
      </c>
      <c r="F5">
        <v>0</v>
      </c>
      <c r="G5">
        <v>0</v>
      </c>
      <c r="H5">
        <v>0</v>
      </c>
      <c r="I5">
        <v>0</v>
      </c>
      <c r="J5">
        <v>593746</v>
      </c>
      <c r="K5">
        <v>819358</v>
      </c>
      <c r="L5">
        <v>60709</v>
      </c>
      <c r="M5">
        <v>0</v>
      </c>
      <c r="N5">
        <v>0</v>
      </c>
      <c r="O5">
        <v>0</v>
      </c>
    </row>
    <row r="6" spans="1:15" x14ac:dyDescent="0.2">
      <c r="A6" s="7">
        <v>5</v>
      </c>
      <c r="B6" s="9">
        <v>42125</v>
      </c>
      <c r="C6">
        <v>126902</v>
      </c>
      <c r="D6">
        <v>113022</v>
      </c>
      <c r="E6">
        <v>5984</v>
      </c>
      <c r="F6">
        <v>0</v>
      </c>
      <c r="G6">
        <v>0</v>
      </c>
      <c r="H6">
        <v>0</v>
      </c>
      <c r="I6">
        <v>0</v>
      </c>
      <c r="J6">
        <v>598218</v>
      </c>
      <c r="K6">
        <v>845423</v>
      </c>
      <c r="L6">
        <v>62844</v>
      </c>
      <c r="M6">
        <v>0</v>
      </c>
      <c r="N6">
        <v>0</v>
      </c>
      <c r="O6">
        <v>0</v>
      </c>
    </row>
    <row r="7" spans="1:15" x14ac:dyDescent="0.2">
      <c r="A7" s="7">
        <v>6</v>
      </c>
      <c r="B7" s="9">
        <v>42156</v>
      </c>
      <c r="C7">
        <v>110867</v>
      </c>
      <c r="D7">
        <v>102625</v>
      </c>
      <c r="E7">
        <v>5987</v>
      </c>
      <c r="F7">
        <v>0</v>
      </c>
      <c r="G7">
        <v>0</v>
      </c>
      <c r="H7">
        <v>0</v>
      </c>
      <c r="I7">
        <v>0</v>
      </c>
      <c r="J7">
        <v>572615</v>
      </c>
      <c r="K7">
        <v>844061</v>
      </c>
      <c r="L7">
        <v>65594</v>
      </c>
      <c r="M7">
        <v>0</v>
      </c>
      <c r="N7">
        <v>0</v>
      </c>
      <c r="O7">
        <v>0</v>
      </c>
    </row>
    <row r="8" spans="1:15" x14ac:dyDescent="0.2">
      <c r="A8" s="7">
        <v>7</v>
      </c>
      <c r="B8" s="9">
        <v>42186</v>
      </c>
      <c r="C8">
        <v>108227</v>
      </c>
      <c r="D8">
        <v>95566</v>
      </c>
      <c r="E8">
        <v>5988</v>
      </c>
      <c r="F8">
        <v>0</v>
      </c>
      <c r="G8">
        <v>0</v>
      </c>
      <c r="H8">
        <v>0</v>
      </c>
      <c r="I8">
        <v>0</v>
      </c>
      <c r="J8">
        <v>584442</v>
      </c>
      <c r="K8">
        <v>829491</v>
      </c>
      <c r="L8">
        <v>64294</v>
      </c>
      <c r="M8">
        <v>0</v>
      </c>
      <c r="N8">
        <v>0</v>
      </c>
      <c r="O8">
        <v>0</v>
      </c>
    </row>
    <row r="9" spans="1:15" x14ac:dyDescent="0.2">
      <c r="A9" s="7">
        <v>8</v>
      </c>
      <c r="B9" s="9">
        <v>42217</v>
      </c>
      <c r="C9">
        <v>121619</v>
      </c>
      <c r="D9">
        <v>108443</v>
      </c>
      <c r="E9">
        <v>6069</v>
      </c>
      <c r="F9">
        <v>0</v>
      </c>
      <c r="G9">
        <v>0</v>
      </c>
      <c r="H9">
        <v>0</v>
      </c>
      <c r="I9">
        <v>0</v>
      </c>
      <c r="J9">
        <v>570080</v>
      </c>
      <c r="K9">
        <v>869309</v>
      </c>
      <c r="L9">
        <v>61929</v>
      </c>
      <c r="M9">
        <v>0</v>
      </c>
      <c r="N9">
        <v>0</v>
      </c>
      <c r="O9">
        <v>0</v>
      </c>
    </row>
    <row r="10" spans="1:15" x14ac:dyDescent="0.2">
      <c r="A10" s="7">
        <v>9</v>
      </c>
      <c r="B10" s="9">
        <v>42248</v>
      </c>
      <c r="C10">
        <v>113681</v>
      </c>
      <c r="D10">
        <v>103768</v>
      </c>
      <c r="E10">
        <v>5850</v>
      </c>
      <c r="F10">
        <v>0</v>
      </c>
      <c r="G10">
        <v>0</v>
      </c>
      <c r="H10">
        <v>0</v>
      </c>
      <c r="I10">
        <v>0</v>
      </c>
      <c r="J10">
        <v>554157</v>
      </c>
      <c r="K10">
        <v>872220</v>
      </c>
      <c r="L10">
        <v>63530</v>
      </c>
      <c r="M10">
        <v>0</v>
      </c>
      <c r="N10">
        <v>0</v>
      </c>
      <c r="O10">
        <v>0</v>
      </c>
    </row>
    <row r="11" spans="1:15" x14ac:dyDescent="0.2">
      <c r="A11" s="7">
        <v>10</v>
      </c>
      <c r="B11" s="9">
        <v>42278</v>
      </c>
      <c r="C11">
        <v>115449</v>
      </c>
      <c r="D11">
        <v>108393</v>
      </c>
      <c r="E11">
        <v>5807</v>
      </c>
      <c r="F11">
        <v>0</v>
      </c>
      <c r="G11">
        <v>0</v>
      </c>
      <c r="H11">
        <v>0</v>
      </c>
      <c r="I11">
        <v>0</v>
      </c>
      <c r="J11">
        <v>559316</v>
      </c>
      <c r="K11">
        <v>900591</v>
      </c>
      <c r="L11">
        <v>60381</v>
      </c>
      <c r="M11">
        <v>0</v>
      </c>
      <c r="N11">
        <v>0</v>
      </c>
      <c r="O11">
        <v>0</v>
      </c>
    </row>
    <row r="12" spans="1:15" x14ac:dyDescent="0.2">
      <c r="A12" s="7">
        <v>11</v>
      </c>
      <c r="B12" s="9">
        <v>42309</v>
      </c>
      <c r="C12">
        <v>104093</v>
      </c>
      <c r="D12">
        <v>98621</v>
      </c>
      <c r="E12">
        <v>5588</v>
      </c>
      <c r="F12">
        <v>0</v>
      </c>
      <c r="G12">
        <v>0</v>
      </c>
      <c r="H12">
        <v>0</v>
      </c>
      <c r="I12">
        <v>0</v>
      </c>
      <c r="J12">
        <v>514252</v>
      </c>
      <c r="K12">
        <v>815474</v>
      </c>
      <c r="L12">
        <v>57712</v>
      </c>
      <c r="M12">
        <v>0</v>
      </c>
      <c r="N12">
        <v>0</v>
      </c>
      <c r="O12">
        <v>0</v>
      </c>
    </row>
    <row r="13" spans="1:15" x14ac:dyDescent="0.2">
      <c r="A13" s="7">
        <v>12</v>
      </c>
      <c r="B13" s="9">
        <v>42339</v>
      </c>
      <c r="C13">
        <v>122209</v>
      </c>
      <c r="D13">
        <v>107103</v>
      </c>
      <c r="E13">
        <v>6333</v>
      </c>
      <c r="F13">
        <v>0</v>
      </c>
      <c r="G13">
        <v>0</v>
      </c>
      <c r="H13">
        <v>0</v>
      </c>
      <c r="I13">
        <v>0</v>
      </c>
      <c r="J13">
        <v>600335</v>
      </c>
      <c r="K13">
        <v>914035</v>
      </c>
      <c r="L13">
        <v>64924</v>
      </c>
      <c r="M13">
        <v>0</v>
      </c>
      <c r="N13">
        <v>0</v>
      </c>
      <c r="O13">
        <v>0</v>
      </c>
    </row>
    <row r="14" spans="1:15" x14ac:dyDescent="0.2">
      <c r="A14" s="7">
        <v>13</v>
      </c>
      <c r="B14" s="9">
        <v>42370</v>
      </c>
      <c r="C14">
        <v>107686</v>
      </c>
      <c r="D14">
        <v>91385</v>
      </c>
      <c r="E14">
        <v>5465</v>
      </c>
      <c r="F14">
        <v>0</v>
      </c>
      <c r="G14">
        <v>0</v>
      </c>
      <c r="H14">
        <v>0</v>
      </c>
      <c r="I14">
        <v>0</v>
      </c>
      <c r="J14">
        <v>551863</v>
      </c>
      <c r="K14">
        <v>795667</v>
      </c>
      <c r="L14">
        <v>62073</v>
      </c>
      <c r="M14">
        <v>0</v>
      </c>
      <c r="N14">
        <v>0</v>
      </c>
      <c r="O14">
        <v>0</v>
      </c>
    </row>
    <row r="15" spans="1:15" x14ac:dyDescent="0.2">
      <c r="A15" s="7">
        <v>14</v>
      </c>
      <c r="B15" s="9">
        <v>42401</v>
      </c>
      <c r="C15">
        <v>123665</v>
      </c>
      <c r="D15">
        <v>94524</v>
      </c>
      <c r="E15">
        <v>6043</v>
      </c>
      <c r="F15">
        <v>0</v>
      </c>
      <c r="G15">
        <v>0</v>
      </c>
      <c r="H15">
        <v>0</v>
      </c>
      <c r="I15">
        <v>0</v>
      </c>
      <c r="J15">
        <v>561322</v>
      </c>
      <c r="K15">
        <v>763400</v>
      </c>
      <c r="L15">
        <v>59132</v>
      </c>
      <c r="M15">
        <v>0</v>
      </c>
      <c r="N15">
        <v>0</v>
      </c>
      <c r="O15">
        <v>0</v>
      </c>
    </row>
    <row r="16" spans="1:15" x14ac:dyDescent="0.2">
      <c r="A16" s="7">
        <v>15</v>
      </c>
      <c r="B16" s="9">
        <v>42430</v>
      </c>
      <c r="C16">
        <v>122581</v>
      </c>
      <c r="D16">
        <v>101320</v>
      </c>
      <c r="E16">
        <v>6198</v>
      </c>
      <c r="F16">
        <v>0</v>
      </c>
      <c r="G16">
        <v>0</v>
      </c>
      <c r="H16">
        <v>0</v>
      </c>
      <c r="I16">
        <v>0</v>
      </c>
      <c r="J16">
        <v>572692</v>
      </c>
      <c r="K16">
        <v>803597</v>
      </c>
      <c r="L16">
        <v>52380</v>
      </c>
      <c r="M16">
        <v>0</v>
      </c>
      <c r="N16">
        <v>0</v>
      </c>
      <c r="O16">
        <v>0</v>
      </c>
    </row>
    <row r="17" spans="1:15" x14ac:dyDescent="0.2">
      <c r="A17" s="7">
        <v>16</v>
      </c>
      <c r="B17" s="9">
        <v>42461</v>
      </c>
      <c r="C17">
        <v>122153</v>
      </c>
      <c r="D17">
        <v>108683</v>
      </c>
      <c r="E17">
        <v>6348</v>
      </c>
      <c r="F17">
        <v>0</v>
      </c>
      <c r="G17">
        <v>0</v>
      </c>
      <c r="H17">
        <v>0</v>
      </c>
      <c r="I17">
        <v>0</v>
      </c>
      <c r="J17">
        <v>586750</v>
      </c>
      <c r="K17">
        <v>838602</v>
      </c>
      <c r="L17">
        <v>53823</v>
      </c>
      <c r="M17">
        <v>0</v>
      </c>
      <c r="N17">
        <v>0</v>
      </c>
      <c r="O17">
        <v>0</v>
      </c>
    </row>
    <row r="18" spans="1:15" x14ac:dyDescent="0.2">
      <c r="A18" s="7">
        <v>17</v>
      </c>
      <c r="B18" s="9">
        <v>42491</v>
      </c>
      <c r="C18">
        <v>129923</v>
      </c>
      <c r="D18">
        <v>116330</v>
      </c>
      <c r="E18">
        <v>7002</v>
      </c>
      <c r="F18">
        <v>0</v>
      </c>
      <c r="G18">
        <v>242</v>
      </c>
      <c r="H18">
        <v>242</v>
      </c>
      <c r="I18">
        <v>0</v>
      </c>
      <c r="J18">
        <v>563266</v>
      </c>
      <c r="K18">
        <v>814022</v>
      </c>
      <c r="L18">
        <v>49960</v>
      </c>
      <c r="M18">
        <v>0</v>
      </c>
      <c r="N18">
        <v>0</v>
      </c>
      <c r="O18">
        <v>0</v>
      </c>
    </row>
    <row r="19" spans="1:15" x14ac:dyDescent="0.2">
      <c r="A19" s="7">
        <v>18</v>
      </c>
      <c r="B19" s="9">
        <v>42522</v>
      </c>
      <c r="C19">
        <v>113937</v>
      </c>
      <c r="D19">
        <v>110212</v>
      </c>
      <c r="E19">
        <v>6618</v>
      </c>
      <c r="F19">
        <v>0</v>
      </c>
      <c r="G19">
        <v>825</v>
      </c>
      <c r="H19">
        <v>825</v>
      </c>
      <c r="I19">
        <v>0</v>
      </c>
      <c r="J19">
        <v>562493</v>
      </c>
      <c r="K19">
        <v>829391</v>
      </c>
      <c r="L19">
        <v>49916</v>
      </c>
      <c r="M19">
        <v>0</v>
      </c>
      <c r="N19">
        <v>0</v>
      </c>
      <c r="O19">
        <v>0</v>
      </c>
    </row>
    <row r="20" spans="1:15" x14ac:dyDescent="0.2">
      <c r="A20" s="7">
        <v>19</v>
      </c>
      <c r="B20" s="9">
        <v>42552</v>
      </c>
      <c r="C20">
        <v>117754</v>
      </c>
      <c r="D20">
        <v>113735</v>
      </c>
      <c r="E20">
        <v>6685</v>
      </c>
      <c r="F20">
        <v>0</v>
      </c>
      <c r="G20">
        <v>249</v>
      </c>
      <c r="H20">
        <v>249</v>
      </c>
      <c r="I20">
        <v>0</v>
      </c>
      <c r="J20">
        <v>583138</v>
      </c>
      <c r="K20">
        <v>848416</v>
      </c>
      <c r="L20">
        <v>50545</v>
      </c>
      <c r="M20">
        <v>0</v>
      </c>
      <c r="N20">
        <v>0</v>
      </c>
      <c r="O20">
        <v>0</v>
      </c>
    </row>
    <row r="21" spans="1:15" x14ac:dyDescent="0.2">
      <c r="A21" s="7">
        <v>20</v>
      </c>
      <c r="B21" s="9">
        <v>42583</v>
      </c>
      <c r="C21">
        <v>119684</v>
      </c>
      <c r="D21">
        <v>115663</v>
      </c>
      <c r="E21">
        <v>6896</v>
      </c>
      <c r="F21">
        <v>0</v>
      </c>
      <c r="G21">
        <v>946</v>
      </c>
      <c r="H21">
        <v>946</v>
      </c>
      <c r="I21">
        <v>0</v>
      </c>
      <c r="J21">
        <v>591360</v>
      </c>
      <c r="K21">
        <v>859065</v>
      </c>
      <c r="L21">
        <v>50907</v>
      </c>
      <c r="M21">
        <v>0</v>
      </c>
      <c r="N21">
        <v>0</v>
      </c>
      <c r="O21">
        <v>0</v>
      </c>
    </row>
    <row r="22" spans="1:15" x14ac:dyDescent="0.2">
      <c r="A22" s="7">
        <v>21</v>
      </c>
      <c r="B22" s="9">
        <v>42614</v>
      </c>
      <c r="C22">
        <v>115963</v>
      </c>
      <c r="D22">
        <v>108730</v>
      </c>
      <c r="E22">
        <v>6495</v>
      </c>
      <c r="F22">
        <v>0</v>
      </c>
      <c r="G22">
        <v>1293</v>
      </c>
      <c r="H22">
        <v>1293</v>
      </c>
      <c r="I22">
        <v>0</v>
      </c>
      <c r="J22">
        <v>574465</v>
      </c>
      <c r="K22">
        <v>767836</v>
      </c>
      <c r="L22">
        <v>48693</v>
      </c>
      <c r="M22">
        <v>0</v>
      </c>
      <c r="N22">
        <v>0</v>
      </c>
      <c r="O22">
        <v>0</v>
      </c>
    </row>
    <row r="23" spans="1:15" x14ac:dyDescent="0.2">
      <c r="A23" s="7">
        <v>22</v>
      </c>
      <c r="B23" s="9">
        <v>42644</v>
      </c>
      <c r="C23">
        <v>113487</v>
      </c>
      <c r="D23">
        <v>108847</v>
      </c>
      <c r="E23">
        <v>7083</v>
      </c>
      <c r="F23">
        <v>0</v>
      </c>
      <c r="G23">
        <v>1105</v>
      </c>
      <c r="H23">
        <v>1105</v>
      </c>
      <c r="I23">
        <v>0</v>
      </c>
      <c r="J23">
        <v>569563</v>
      </c>
      <c r="K23">
        <v>679157</v>
      </c>
      <c r="L23">
        <v>51107</v>
      </c>
      <c r="M23">
        <v>0</v>
      </c>
      <c r="N23">
        <v>0</v>
      </c>
      <c r="O23">
        <v>0</v>
      </c>
    </row>
    <row r="24" spans="1:15" x14ac:dyDescent="0.2">
      <c r="A24" s="7">
        <v>23</v>
      </c>
      <c r="B24" s="9">
        <v>42675</v>
      </c>
      <c r="C24">
        <v>109772</v>
      </c>
      <c r="D24">
        <v>98118</v>
      </c>
      <c r="E24">
        <v>6866</v>
      </c>
      <c r="F24">
        <v>0</v>
      </c>
      <c r="G24">
        <v>964</v>
      </c>
      <c r="H24">
        <v>964</v>
      </c>
      <c r="I24">
        <v>0</v>
      </c>
      <c r="J24">
        <v>537267</v>
      </c>
      <c r="K24">
        <v>583108</v>
      </c>
      <c r="L24">
        <v>48335</v>
      </c>
      <c r="M24">
        <v>0</v>
      </c>
      <c r="N24">
        <v>0</v>
      </c>
      <c r="O24">
        <v>0</v>
      </c>
    </row>
    <row r="25" spans="1:15" x14ac:dyDescent="0.2">
      <c r="A25" s="7">
        <v>24</v>
      </c>
      <c r="B25" s="9">
        <v>42705</v>
      </c>
      <c r="C25">
        <v>128861</v>
      </c>
      <c r="D25">
        <v>102107</v>
      </c>
      <c r="E25">
        <v>7457</v>
      </c>
      <c r="F25">
        <v>0</v>
      </c>
      <c r="G25">
        <v>1207</v>
      </c>
      <c r="H25">
        <v>1207</v>
      </c>
      <c r="I25">
        <v>0</v>
      </c>
      <c r="J25">
        <v>660740</v>
      </c>
      <c r="K25">
        <v>575252</v>
      </c>
      <c r="L25">
        <v>50263</v>
      </c>
      <c r="M25">
        <v>0</v>
      </c>
      <c r="N25">
        <v>0</v>
      </c>
      <c r="O25">
        <v>0</v>
      </c>
    </row>
    <row r="26" spans="1:15" x14ac:dyDescent="0.2">
      <c r="A26" s="7">
        <v>25</v>
      </c>
      <c r="B26" s="9">
        <v>42736</v>
      </c>
      <c r="C26">
        <v>107149</v>
      </c>
      <c r="D26">
        <v>87208</v>
      </c>
      <c r="E26">
        <v>6704</v>
      </c>
      <c r="F26">
        <v>0</v>
      </c>
      <c r="G26">
        <v>742</v>
      </c>
      <c r="H26">
        <v>742</v>
      </c>
      <c r="I26">
        <v>0</v>
      </c>
      <c r="J26">
        <v>578302</v>
      </c>
      <c r="K26">
        <v>531254</v>
      </c>
      <c r="L26">
        <v>47241</v>
      </c>
      <c r="M26">
        <v>0</v>
      </c>
      <c r="N26">
        <v>0</v>
      </c>
      <c r="O26">
        <v>0</v>
      </c>
    </row>
    <row r="27" spans="1:15" x14ac:dyDescent="0.2">
      <c r="A27" s="7">
        <v>26</v>
      </c>
      <c r="B27" s="9">
        <v>42767</v>
      </c>
      <c r="C27">
        <v>104399</v>
      </c>
      <c r="D27">
        <v>87797</v>
      </c>
      <c r="E27">
        <v>6342</v>
      </c>
      <c r="F27">
        <v>0</v>
      </c>
      <c r="G27">
        <v>433</v>
      </c>
      <c r="H27">
        <v>433</v>
      </c>
      <c r="I27">
        <v>0</v>
      </c>
      <c r="J27">
        <v>561758</v>
      </c>
      <c r="K27">
        <v>540791</v>
      </c>
      <c r="L27">
        <v>44451</v>
      </c>
      <c r="M27">
        <v>0</v>
      </c>
      <c r="N27">
        <v>0</v>
      </c>
      <c r="O27">
        <v>0</v>
      </c>
    </row>
    <row r="28" spans="1:15" x14ac:dyDescent="0.2">
      <c r="A28" s="7">
        <v>27</v>
      </c>
      <c r="B28" s="9">
        <v>42795</v>
      </c>
      <c r="C28">
        <v>125610</v>
      </c>
      <c r="D28">
        <v>99622</v>
      </c>
      <c r="E28">
        <v>7669</v>
      </c>
      <c r="F28">
        <v>0</v>
      </c>
      <c r="G28">
        <v>532</v>
      </c>
      <c r="H28">
        <v>532</v>
      </c>
      <c r="I28">
        <v>0</v>
      </c>
      <c r="J28">
        <v>645021</v>
      </c>
      <c r="K28">
        <v>583157</v>
      </c>
      <c r="L28">
        <v>50396</v>
      </c>
      <c r="M28">
        <v>0</v>
      </c>
      <c r="N28">
        <v>0</v>
      </c>
      <c r="O28">
        <v>0</v>
      </c>
    </row>
    <row r="29" spans="1:15" x14ac:dyDescent="0.2">
      <c r="A29" s="7">
        <v>28</v>
      </c>
      <c r="B29" s="9">
        <v>42826</v>
      </c>
      <c r="C29">
        <v>110365</v>
      </c>
      <c r="D29">
        <v>93422</v>
      </c>
      <c r="E29">
        <v>6751</v>
      </c>
      <c r="F29">
        <v>0</v>
      </c>
      <c r="G29">
        <v>615</v>
      </c>
      <c r="H29">
        <v>615</v>
      </c>
      <c r="I29">
        <v>0</v>
      </c>
      <c r="J29">
        <v>536440</v>
      </c>
      <c r="K29">
        <v>556645</v>
      </c>
      <c r="L29">
        <v>45804</v>
      </c>
      <c r="M29">
        <v>0</v>
      </c>
      <c r="N29">
        <v>0</v>
      </c>
      <c r="O29">
        <v>0</v>
      </c>
    </row>
    <row r="30" spans="1:15" x14ac:dyDescent="0.2">
      <c r="A30" s="7">
        <v>29</v>
      </c>
      <c r="B30" s="9">
        <v>42856</v>
      </c>
      <c r="C30">
        <v>119223</v>
      </c>
      <c r="D30">
        <v>101151</v>
      </c>
      <c r="E30">
        <v>7209</v>
      </c>
      <c r="F30">
        <v>0</v>
      </c>
      <c r="G30">
        <v>449</v>
      </c>
      <c r="H30">
        <v>449</v>
      </c>
      <c r="I30">
        <v>0</v>
      </c>
      <c r="J30">
        <v>529994</v>
      </c>
      <c r="K30">
        <v>570127</v>
      </c>
      <c r="L30">
        <v>51202</v>
      </c>
      <c r="M30">
        <v>0</v>
      </c>
      <c r="N30">
        <v>0</v>
      </c>
      <c r="O30">
        <v>0</v>
      </c>
    </row>
    <row r="31" spans="1:15" x14ac:dyDescent="0.2">
      <c r="A31" s="7">
        <v>30</v>
      </c>
      <c r="B31" s="9">
        <v>42887</v>
      </c>
      <c r="C31">
        <v>106120</v>
      </c>
      <c r="D31">
        <v>95441</v>
      </c>
      <c r="E31">
        <v>6292</v>
      </c>
      <c r="F31">
        <v>0</v>
      </c>
      <c r="G31">
        <v>622</v>
      </c>
      <c r="H31">
        <v>622</v>
      </c>
      <c r="I31">
        <v>0</v>
      </c>
      <c r="J31">
        <v>518595</v>
      </c>
      <c r="K31">
        <v>563093</v>
      </c>
      <c r="L31">
        <v>50054</v>
      </c>
      <c r="M31">
        <v>0</v>
      </c>
      <c r="N31">
        <v>0</v>
      </c>
      <c r="O31">
        <v>0</v>
      </c>
    </row>
    <row r="32" spans="1:15" x14ac:dyDescent="0.2">
      <c r="A32" s="7">
        <v>31</v>
      </c>
      <c r="B32" s="9">
        <v>42917</v>
      </c>
      <c r="C32">
        <v>110804</v>
      </c>
      <c r="D32">
        <v>98186</v>
      </c>
      <c r="E32">
        <v>5878</v>
      </c>
      <c r="F32">
        <v>0</v>
      </c>
      <c r="G32">
        <v>756</v>
      </c>
      <c r="H32">
        <v>756</v>
      </c>
      <c r="I32">
        <v>0</v>
      </c>
      <c r="J32">
        <v>533651</v>
      </c>
      <c r="K32">
        <v>550627</v>
      </c>
      <c r="L32">
        <v>48978</v>
      </c>
      <c r="M32">
        <v>0</v>
      </c>
      <c r="N32">
        <v>0</v>
      </c>
      <c r="O32">
        <v>0</v>
      </c>
    </row>
    <row r="33" spans="1:15" x14ac:dyDescent="0.2">
      <c r="A33" s="7">
        <v>32</v>
      </c>
      <c r="B33" s="9">
        <v>42948</v>
      </c>
      <c r="C33">
        <v>121988</v>
      </c>
      <c r="D33">
        <v>99672</v>
      </c>
      <c r="E33">
        <v>6213</v>
      </c>
      <c r="F33">
        <v>0</v>
      </c>
      <c r="G33">
        <v>1045</v>
      </c>
      <c r="H33">
        <v>1045</v>
      </c>
      <c r="I33">
        <v>0</v>
      </c>
      <c r="J33">
        <v>561624</v>
      </c>
      <c r="K33">
        <v>548737</v>
      </c>
      <c r="L33">
        <v>49287</v>
      </c>
      <c r="M33">
        <v>0</v>
      </c>
      <c r="N33">
        <v>0</v>
      </c>
      <c r="O33">
        <v>0</v>
      </c>
    </row>
    <row r="34" spans="1:15" x14ac:dyDescent="0.2">
      <c r="A34" s="7">
        <v>33</v>
      </c>
      <c r="B34" s="9">
        <v>42979</v>
      </c>
      <c r="C34">
        <v>120210</v>
      </c>
      <c r="D34">
        <v>98120</v>
      </c>
      <c r="E34">
        <v>5844</v>
      </c>
      <c r="F34">
        <v>0</v>
      </c>
      <c r="G34">
        <v>991</v>
      </c>
      <c r="H34">
        <v>991</v>
      </c>
      <c r="I34">
        <v>0</v>
      </c>
      <c r="J34">
        <v>533461</v>
      </c>
      <c r="K34">
        <v>552324</v>
      </c>
      <c r="L34">
        <v>44354</v>
      </c>
      <c r="M34">
        <v>0</v>
      </c>
      <c r="N34">
        <v>0</v>
      </c>
      <c r="O34">
        <v>0</v>
      </c>
    </row>
    <row r="35" spans="1:15" x14ac:dyDescent="0.2">
      <c r="A35" s="7">
        <v>34</v>
      </c>
      <c r="B35" s="9">
        <v>43009</v>
      </c>
      <c r="C35">
        <v>128315</v>
      </c>
      <c r="D35">
        <v>98055</v>
      </c>
      <c r="E35">
        <v>4563</v>
      </c>
      <c r="F35">
        <v>0</v>
      </c>
      <c r="G35">
        <v>1092</v>
      </c>
      <c r="H35">
        <v>1092</v>
      </c>
      <c r="I35">
        <v>0</v>
      </c>
      <c r="J35">
        <v>558307</v>
      </c>
      <c r="K35">
        <v>520296</v>
      </c>
      <c r="L35">
        <v>39103</v>
      </c>
      <c r="M35">
        <v>0</v>
      </c>
      <c r="N35">
        <v>0</v>
      </c>
      <c r="O35">
        <v>0</v>
      </c>
    </row>
    <row r="36" spans="1:15" x14ac:dyDescent="0.2">
      <c r="A36" s="7">
        <v>35</v>
      </c>
      <c r="B36" s="9">
        <v>43040</v>
      </c>
      <c r="C36">
        <v>111942</v>
      </c>
      <c r="D36">
        <v>86441</v>
      </c>
      <c r="E36">
        <v>2764</v>
      </c>
      <c r="F36">
        <v>0</v>
      </c>
      <c r="G36">
        <v>1208</v>
      </c>
      <c r="H36">
        <v>1208</v>
      </c>
      <c r="I36">
        <v>0</v>
      </c>
      <c r="J36">
        <v>506420</v>
      </c>
      <c r="K36">
        <v>473043</v>
      </c>
      <c r="L36">
        <v>29545</v>
      </c>
      <c r="M36">
        <v>0</v>
      </c>
      <c r="N36">
        <v>0</v>
      </c>
      <c r="O36">
        <v>0</v>
      </c>
    </row>
    <row r="37" spans="1:15" x14ac:dyDescent="0.2">
      <c r="A37" s="7">
        <v>36</v>
      </c>
      <c r="B37" s="9">
        <v>43070</v>
      </c>
      <c r="C37">
        <v>127397</v>
      </c>
      <c r="D37">
        <v>95888</v>
      </c>
      <c r="E37">
        <v>3111</v>
      </c>
      <c r="F37">
        <v>0</v>
      </c>
      <c r="G37">
        <v>1278</v>
      </c>
      <c r="H37">
        <v>1278</v>
      </c>
      <c r="I37">
        <v>0</v>
      </c>
      <c r="J37">
        <v>560802</v>
      </c>
      <c r="K37">
        <v>498891</v>
      </c>
      <c r="L37">
        <v>32061</v>
      </c>
      <c r="M37">
        <v>0</v>
      </c>
      <c r="N37">
        <v>0</v>
      </c>
      <c r="O37">
        <v>0</v>
      </c>
    </row>
    <row r="38" spans="1:15" x14ac:dyDescent="0.2">
      <c r="A38" s="7">
        <v>37</v>
      </c>
      <c r="B38" s="9">
        <v>43101</v>
      </c>
      <c r="C38">
        <v>104217</v>
      </c>
      <c r="D38">
        <v>79698</v>
      </c>
      <c r="E38">
        <v>3051</v>
      </c>
      <c r="F38">
        <v>0</v>
      </c>
      <c r="G38">
        <v>1474</v>
      </c>
      <c r="H38">
        <v>1474</v>
      </c>
      <c r="I38">
        <v>0</v>
      </c>
      <c r="J38">
        <v>506446</v>
      </c>
      <c r="K38">
        <v>466004</v>
      </c>
      <c r="L38">
        <v>33042</v>
      </c>
      <c r="M38">
        <v>0</v>
      </c>
      <c r="N38">
        <v>0</v>
      </c>
      <c r="O38">
        <v>0</v>
      </c>
    </row>
    <row r="39" spans="1:15" x14ac:dyDescent="0.2">
      <c r="A39" s="7">
        <v>38</v>
      </c>
      <c r="B39" s="9">
        <v>43132</v>
      </c>
      <c r="C39">
        <v>103323</v>
      </c>
      <c r="D39">
        <v>75806</v>
      </c>
      <c r="E39">
        <v>2569</v>
      </c>
      <c r="F39">
        <v>0</v>
      </c>
      <c r="G39">
        <v>1299</v>
      </c>
      <c r="H39">
        <v>1299</v>
      </c>
      <c r="I39">
        <v>0</v>
      </c>
      <c r="J39">
        <v>477823</v>
      </c>
      <c r="K39">
        <v>451679</v>
      </c>
      <c r="L39">
        <v>30413</v>
      </c>
      <c r="M39">
        <v>0</v>
      </c>
      <c r="N39">
        <v>0</v>
      </c>
      <c r="O39">
        <v>0</v>
      </c>
    </row>
    <row r="40" spans="1:15" x14ac:dyDescent="0.2">
      <c r="A40" s="7">
        <v>39</v>
      </c>
      <c r="B40" s="9">
        <v>43160</v>
      </c>
      <c r="C40">
        <v>120763</v>
      </c>
      <c r="D40">
        <v>82081</v>
      </c>
      <c r="E40">
        <v>3284</v>
      </c>
      <c r="F40">
        <v>0</v>
      </c>
      <c r="G40">
        <v>1450</v>
      </c>
      <c r="H40">
        <v>1450</v>
      </c>
      <c r="I40">
        <v>0</v>
      </c>
      <c r="J40">
        <v>562290</v>
      </c>
      <c r="K40">
        <v>466183</v>
      </c>
      <c r="L40">
        <v>36025</v>
      </c>
      <c r="M40">
        <v>0</v>
      </c>
      <c r="N40">
        <v>0</v>
      </c>
      <c r="O40">
        <v>0</v>
      </c>
    </row>
    <row r="41" spans="1:15" x14ac:dyDescent="0.2">
      <c r="A41" s="7">
        <v>40</v>
      </c>
      <c r="B41" s="9">
        <v>43191</v>
      </c>
      <c r="C41">
        <v>111984</v>
      </c>
      <c r="D41">
        <v>75695</v>
      </c>
      <c r="E41">
        <v>2869</v>
      </c>
      <c r="F41">
        <v>0</v>
      </c>
      <c r="G41">
        <v>1954</v>
      </c>
      <c r="H41">
        <v>1954</v>
      </c>
      <c r="I41">
        <v>0</v>
      </c>
      <c r="J41">
        <v>546331</v>
      </c>
      <c r="K41">
        <v>410927</v>
      </c>
      <c r="L41">
        <v>32809</v>
      </c>
      <c r="M41">
        <v>0</v>
      </c>
      <c r="N41">
        <v>0</v>
      </c>
      <c r="O41">
        <v>0</v>
      </c>
    </row>
    <row r="42" spans="1:15" x14ac:dyDescent="0.2">
      <c r="A42" s="7">
        <v>41</v>
      </c>
      <c r="B42" s="9">
        <v>43221</v>
      </c>
      <c r="C42">
        <v>119921</v>
      </c>
      <c r="D42">
        <v>84244</v>
      </c>
      <c r="E42">
        <v>2782</v>
      </c>
      <c r="F42">
        <v>0</v>
      </c>
      <c r="G42">
        <v>2548</v>
      </c>
      <c r="H42">
        <v>2548</v>
      </c>
      <c r="I42">
        <v>0</v>
      </c>
      <c r="J42">
        <v>547382</v>
      </c>
      <c r="K42">
        <v>446114</v>
      </c>
      <c r="L42">
        <v>32869</v>
      </c>
      <c r="M42">
        <v>0</v>
      </c>
      <c r="N42">
        <v>0</v>
      </c>
      <c r="O42">
        <v>0</v>
      </c>
    </row>
    <row r="43" spans="1:15" x14ac:dyDescent="0.2">
      <c r="A43" s="7">
        <v>42</v>
      </c>
      <c r="B43" s="9">
        <v>43252</v>
      </c>
      <c r="C43">
        <v>116525</v>
      </c>
      <c r="D43">
        <v>80010</v>
      </c>
      <c r="E43">
        <v>2721</v>
      </c>
      <c r="F43">
        <v>0</v>
      </c>
      <c r="G43">
        <v>2451</v>
      </c>
      <c r="H43">
        <v>2451</v>
      </c>
      <c r="I43">
        <v>0</v>
      </c>
      <c r="J43">
        <v>552072</v>
      </c>
      <c r="K43">
        <v>479251</v>
      </c>
      <c r="L43">
        <v>33112</v>
      </c>
      <c r="M43">
        <v>0</v>
      </c>
      <c r="N43">
        <v>0</v>
      </c>
      <c r="O43">
        <v>0</v>
      </c>
    </row>
    <row r="44" spans="1:15" x14ac:dyDescent="0.2">
      <c r="A44" s="7">
        <v>43</v>
      </c>
      <c r="B44" s="9">
        <v>43282</v>
      </c>
      <c r="C44">
        <v>118255</v>
      </c>
      <c r="D44">
        <v>80074</v>
      </c>
      <c r="E44">
        <v>2578</v>
      </c>
      <c r="F44">
        <v>0</v>
      </c>
      <c r="G44">
        <v>2487</v>
      </c>
      <c r="H44">
        <v>2487</v>
      </c>
      <c r="I44">
        <v>0</v>
      </c>
      <c r="J44">
        <v>521311</v>
      </c>
      <c r="K44">
        <v>466075</v>
      </c>
      <c r="L44">
        <v>35828</v>
      </c>
      <c r="M44">
        <v>0</v>
      </c>
      <c r="N44">
        <v>0</v>
      </c>
      <c r="O44">
        <v>0</v>
      </c>
    </row>
    <row r="45" spans="1:15" x14ac:dyDescent="0.2">
      <c r="A45" s="7">
        <v>44</v>
      </c>
      <c r="B45" s="9">
        <v>43313</v>
      </c>
      <c r="C45">
        <v>119279</v>
      </c>
      <c r="D45">
        <v>77020</v>
      </c>
      <c r="E45">
        <v>2761</v>
      </c>
      <c r="F45">
        <v>0</v>
      </c>
      <c r="G45">
        <v>2537</v>
      </c>
      <c r="H45">
        <v>2537</v>
      </c>
      <c r="I45">
        <v>0</v>
      </c>
      <c r="J45">
        <v>563209</v>
      </c>
      <c r="K45">
        <v>466125</v>
      </c>
      <c r="L45">
        <v>40788</v>
      </c>
      <c r="M45">
        <v>0</v>
      </c>
      <c r="N45">
        <v>0</v>
      </c>
      <c r="O45">
        <v>0</v>
      </c>
    </row>
    <row r="46" spans="1:15" x14ac:dyDescent="0.2">
      <c r="A46" s="7">
        <v>45</v>
      </c>
      <c r="B46" s="9">
        <v>43344</v>
      </c>
      <c r="C46">
        <v>108999</v>
      </c>
      <c r="D46">
        <v>70081</v>
      </c>
      <c r="E46">
        <v>2765</v>
      </c>
      <c r="F46">
        <v>0</v>
      </c>
      <c r="G46">
        <v>2306</v>
      </c>
      <c r="H46">
        <v>2306</v>
      </c>
      <c r="I46">
        <v>0</v>
      </c>
      <c r="J46">
        <v>487860</v>
      </c>
      <c r="K46">
        <v>385196</v>
      </c>
      <c r="L46">
        <v>38681</v>
      </c>
      <c r="M46">
        <v>0</v>
      </c>
      <c r="N46">
        <v>0</v>
      </c>
      <c r="O46">
        <v>0</v>
      </c>
    </row>
    <row r="47" spans="1:15" x14ac:dyDescent="0.2">
      <c r="A47" s="7">
        <v>46</v>
      </c>
      <c r="B47" s="9">
        <v>43374</v>
      </c>
      <c r="C47">
        <v>113485</v>
      </c>
      <c r="D47">
        <v>70007</v>
      </c>
      <c r="E47">
        <v>3058</v>
      </c>
      <c r="F47">
        <v>0</v>
      </c>
      <c r="G47">
        <v>2942</v>
      </c>
      <c r="H47">
        <v>2942</v>
      </c>
      <c r="I47">
        <v>0</v>
      </c>
      <c r="J47">
        <v>513219</v>
      </c>
      <c r="K47">
        <v>396916</v>
      </c>
      <c r="L47">
        <v>39838</v>
      </c>
      <c r="M47">
        <v>0</v>
      </c>
      <c r="N47">
        <v>0</v>
      </c>
      <c r="O47">
        <v>0</v>
      </c>
    </row>
    <row r="48" spans="1:15" x14ac:dyDescent="0.2">
      <c r="A48" s="7">
        <v>47</v>
      </c>
      <c r="B48" s="9">
        <v>43405</v>
      </c>
      <c r="C48">
        <v>103927</v>
      </c>
      <c r="D48">
        <v>63652</v>
      </c>
      <c r="E48">
        <v>2720</v>
      </c>
      <c r="F48">
        <v>0</v>
      </c>
      <c r="G48">
        <v>2747</v>
      </c>
      <c r="H48">
        <v>2747</v>
      </c>
      <c r="I48">
        <v>0</v>
      </c>
      <c r="J48">
        <v>469154</v>
      </c>
      <c r="K48">
        <v>344802</v>
      </c>
      <c r="L48">
        <v>32091</v>
      </c>
      <c r="M48">
        <v>0</v>
      </c>
      <c r="N48">
        <v>0</v>
      </c>
      <c r="O48">
        <v>0</v>
      </c>
    </row>
    <row r="49" spans="1:15" x14ac:dyDescent="0.2">
      <c r="A49" s="7">
        <v>48</v>
      </c>
      <c r="B49" s="9">
        <v>43435</v>
      </c>
      <c r="C49">
        <v>121962</v>
      </c>
      <c r="D49">
        <v>68208</v>
      </c>
      <c r="E49">
        <v>2770</v>
      </c>
      <c r="F49">
        <v>0</v>
      </c>
      <c r="G49">
        <v>2782</v>
      </c>
      <c r="H49">
        <v>2782</v>
      </c>
      <c r="I49">
        <v>0</v>
      </c>
      <c r="J49">
        <v>512994</v>
      </c>
      <c r="K49">
        <v>369393</v>
      </c>
      <c r="L49">
        <v>32506</v>
      </c>
      <c r="M49">
        <v>0</v>
      </c>
      <c r="N49">
        <v>0</v>
      </c>
      <c r="O49">
        <v>0</v>
      </c>
    </row>
    <row r="50" spans="1:15" x14ac:dyDescent="0.2">
      <c r="A50" s="7">
        <v>49</v>
      </c>
      <c r="B50" s="9">
        <v>43466</v>
      </c>
      <c r="C50">
        <v>99651</v>
      </c>
      <c r="D50">
        <v>53401</v>
      </c>
      <c r="E50">
        <v>2771</v>
      </c>
      <c r="F50">
        <v>0</v>
      </c>
      <c r="G50">
        <v>2512</v>
      </c>
      <c r="H50">
        <v>2512</v>
      </c>
      <c r="I50">
        <v>0</v>
      </c>
      <c r="J50">
        <v>439560</v>
      </c>
      <c r="K50">
        <v>316686</v>
      </c>
      <c r="L50">
        <v>32345</v>
      </c>
      <c r="M50">
        <v>0</v>
      </c>
      <c r="N50">
        <v>2770</v>
      </c>
      <c r="O50">
        <v>0</v>
      </c>
    </row>
    <row r="51" spans="1:15" x14ac:dyDescent="0.2">
      <c r="A51" s="7">
        <v>50</v>
      </c>
      <c r="B51" s="9">
        <v>43497</v>
      </c>
      <c r="C51">
        <v>106915</v>
      </c>
      <c r="D51">
        <v>53878</v>
      </c>
      <c r="E51">
        <v>2599</v>
      </c>
      <c r="F51">
        <v>0</v>
      </c>
      <c r="G51">
        <v>2755</v>
      </c>
      <c r="H51">
        <v>2755</v>
      </c>
      <c r="I51">
        <v>0</v>
      </c>
      <c r="J51">
        <v>437678</v>
      </c>
      <c r="K51">
        <v>313882</v>
      </c>
      <c r="L51">
        <v>28738</v>
      </c>
      <c r="M51">
        <v>0</v>
      </c>
      <c r="N51">
        <v>2711</v>
      </c>
      <c r="O51">
        <v>0</v>
      </c>
    </row>
    <row r="52" spans="1:15" x14ac:dyDescent="0.2">
      <c r="A52" s="7">
        <v>51</v>
      </c>
      <c r="B52" s="9">
        <v>43525</v>
      </c>
      <c r="C52">
        <v>124404</v>
      </c>
      <c r="D52">
        <v>61668</v>
      </c>
      <c r="E52">
        <v>2840</v>
      </c>
      <c r="F52">
        <v>0</v>
      </c>
      <c r="G52">
        <v>3211</v>
      </c>
      <c r="H52">
        <v>3211</v>
      </c>
      <c r="I52">
        <v>0</v>
      </c>
      <c r="J52">
        <v>482470</v>
      </c>
      <c r="K52">
        <v>333895</v>
      </c>
      <c r="L52">
        <v>33374</v>
      </c>
      <c r="M52">
        <v>0</v>
      </c>
      <c r="N52">
        <v>3442</v>
      </c>
      <c r="O52">
        <v>0</v>
      </c>
    </row>
    <row r="53" spans="1:15" x14ac:dyDescent="0.2">
      <c r="A53" s="7">
        <v>52</v>
      </c>
      <c r="B53" s="9">
        <v>43556</v>
      </c>
      <c r="C53">
        <v>114603</v>
      </c>
      <c r="D53">
        <v>58823</v>
      </c>
      <c r="E53">
        <v>2604</v>
      </c>
      <c r="F53">
        <v>0</v>
      </c>
      <c r="G53">
        <v>3183</v>
      </c>
      <c r="H53">
        <v>3183</v>
      </c>
      <c r="I53">
        <v>0</v>
      </c>
      <c r="J53">
        <v>450725</v>
      </c>
      <c r="K53">
        <v>301935</v>
      </c>
      <c r="L53">
        <v>28220</v>
      </c>
      <c r="M53">
        <v>0</v>
      </c>
      <c r="N53">
        <v>3531</v>
      </c>
      <c r="O53">
        <v>0</v>
      </c>
    </row>
    <row r="54" spans="1:15" x14ac:dyDescent="0.2">
      <c r="A54" s="7">
        <v>53</v>
      </c>
      <c r="B54" s="9">
        <v>43586</v>
      </c>
      <c r="C54">
        <v>125509</v>
      </c>
      <c r="D54">
        <v>61691</v>
      </c>
      <c r="E54">
        <v>2607</v>
      </c>
      <c r="F54">
        <v>0</v>
      </c>
      <c r="G54">
        <v>3682</v>
      </c>
      <c r="H54">
        <v>3682</v>
      </c>
      <c r="I54">
        <v>0</v>
      </c>
      <c r="J54">
        <v>476011</v>
      </c>
      <c r="K54">
        <v>314739</v>
      </c>
      <c r="L54">
        <v>28956</v>
      </c>
      <c r="M54">
        <v>0</v>
      </c>
      <c r="N54">
        <v>3716</v>
      </c>
      <c r="O54">
        <v>0</v>
      </c>
    </row>
    <row r="55" spans="1:15" x14ac:dyDescent="0.2">
      <c r="A55" s="7">
        <v>54</v>
      </c>
      <c r="B55" s="9">
        <v>43617</v>
      </c>
      <c r="C55">
        <v>112978</v>
      </c>
      <c r="D55">
        <v>56174</v>
      </c>
      <c r="E55">
        <v>2465</v>
      </c>
      <c r="F55">
        <v>0</v>
      </c>
      <c r="G55">
        <v>3065</v>
      </c>
      <c r="H55">
        <v>3065</v>
      </c>
      <c r="I55">
        <v>0</v>
      </c>
      <c r="J55">
        <v>462034</v>
      </c>
      <c r="K55">
        <v>293486</v>
      </c>
      <c r="L55">
        <v>27962</v>
      </c>
      <c r="M55">
        <v>0</v>
      </c>
      <c r="N55">
        <v>3225</v>
      </c>
      <c r="O55">
        <v>0</v>
      </c>
    </row>
    <row r="56" spans="1:15" x14ac:dyDescent="0.2">
      <c r="A56" s="7">
        <v>55</v>
      </c>
      <c r="B56" s="9">
        <v>43647</v>
      </c>
      <c r="C56">
        <v>115019</v>
      </c>
      <c r="D56">
        <v>55322</v>
      </c>
      <c r="E56">
        <v>2769</v>
      </c>
      <c r="F56">
        <v>0</v>
      </c>
      <c r="G56">
        <v>3277</v>
      </c>
      <c r="H56">
        <v>3277</v>
      </c>
      <c r="I56">
        <v>0</v>
      </c>
      <c r="J56">
        <v>490900</v>
      </c>
      <c r="K56">
        <v>281948</v>
      </c>
      <c r="L56">
        <v>29542</v>
      </c>
      <c r="M56">
        <v>0</v>
      </c>
      <c r="N56">
        <v>3872</v>
      </c>
      <c r="O56">
        <v>0</v>
      </c>
    </row>
    <row r="57" spans="1:15" x14ac:dyDescent="0.2">
      <c r="A57" s="7">
        <v>56</v>
      </c>
      <c r="B57" s="9">
        <v>43678</v>
      </c>
      <c r="C57">
        <v>115211</v>
      </c>
      <c r="D57">
        <v>54672</v>
      </c>
      <c r="E57">
        <v>2479</v>
      </c>
      <c r="F57">
        <v>0</v>
      </c>
      <c r="G57">
        <v>3119</v>
      </c>
      <c r="H57">
        <v>3119</v>
      </c>
      <c r="I57">
        <v>0</v>
      </c>
      <c r="J57">
        <v>469463</v>
      </c>
      <c r="K57">
        <v>276616</v>
      </c>
      <c r="L57">
        <v>26840</v>
      </c>
      <c r="M57">
        <v>0</v>
      </c>
      <c r="N57">
        <v>3662</v>
      </c>
      <c r="O57">
        <v>0</v>
      </c>
    </row>
    <row r="58" spans="1:15" x14ac:dyDescent="0.2">
      <c r="A58" s="7">
        <v>57</v>
      </c>
      <c r="B58" s="9">
        <v>43709</v>
      </c>
      <c r="C58">
        <v>109015</v>
      </c>
      <c r="D58">
        <v>50541</v>
      </c>
      <c r="E58">
        <v>2270</v>
      </c>
      <c r="F58">
        <v>0</v>
      </c>
      <c r="G58">
        <v>2929</v>
      </c>
      <c r="H58">
        <v>2929</v>
      </c>
      <c r="I58">
        <v>0</v>
      </c>
      <c r="J58">
        <v>425237</v>
      </c>
      <c r="K58">
        <v>245539</v>
      </c>
      <c r="L58">
        <v>26430</v>
      </c>
      <c r="M58">
        <v>0</v>
      </c>
      <c r="N58">
        <v>3348</v>
      </c>
      <c r="O58">
        <v>0</v>
      </c>
    </row>
    <row r="59" spans="1:15" x14ac:dyDescent="0.2">
      <c r="A59" s="7">
        <v>58</v>
      </c>
      <c r="B59" s="9">
        <v>43739</v>
      </c>
      <c r="C59">
        <v>117714</v>
      </c>
      <c r="D59">
        <v>50914</v>
      </c>
      <c r="E59">
        <v>2400</v>
      </c>
      <c r="F59">
        <v>0</v>
      </c>
      <c r="G59">
        <v>3520</v>
      </c>
      <c r="H59">
        <v>3520</v>
      </c>
      <c r="I59">
        <v>0</v>
      </c>
      <c r="J59">
        <v>438719</v>
      </c>
      <c r="K59">
        <v>242645</v>
      </c>
      <c r="L59">
        <v>26841</v>
      </c>
      <c r="M59">
        <v>0</v>
      </c>
      <c r="N59">
        <v>3853</v>
      </c>
      <c r="O59">
        <v>0</v>
      </c>
    </row>
    <row r="60" spans="1:15" x14ac:dyDescent="0.2">
      <c r="A60" s="7">
        <v>59</v>
      </c>
      <c r="B60" s="9">
        <v>43770</v>
      </c>
      <c r="C60">
        <v>103088</v>
      </c>
      <c r="D60">
        <v>43931</v>
      </c>
      <c r="E60">
        <v>2134</v>
      </c>
      <c r="F60">
        <v>0</v>
      </c>
      <c r="G60">
        <v>3481</v>
      </c>
      <c r="H60">
        <v>3481</v>
      </c>
      <c r="I60">
        <v>0</v>
      </c>
      <c r="J60">
        <v>405230</v>
      </c>
      <c r="K60">
        <v>216206</v>
      </c>
      <c r="L60">
        <v>22985</v>
      </c>
      <c r="M60">
        <v>0</v>
      </c>
      <c r="N60">
        <v>3414</v>
      </c>
      <c r="O60">
        <v>0</v>
      </c>
    </row>
    <row r="61" spans="1:15" x14ac:dyDescent="0.2">
      <c r="A61" s="7">
        <v>60</v>
      </c>
      <c r="B61" s="9">
        <v>43800</v>
      </c>
      <c r="C61">
        <v>111408</v>
      </c>
      <c r="D61">
        <v>41105</v>
      </c>
      <c r="E61">
        <v>2074</v>
      </c>
      <c r="F61">
        <v>0</v>
      </c>
      <c r="G61">
        <v>3446</v>
      </c>
      <c r="H61">
        <v>3446</v>
      </c>
      <c r="I61">
        <v>0</v>
      </c>
      <c r="J61">
        <v>438099</v>
      </c>
      <c r="K61">
        <v>221716</v>
      </c>
      <c r="L61">
        <v>23257</v>
      </c>
      <c r="M61">
        <v>0</v>
      </c>
      <c r="N61">
        <v>4205</v>
      </c>
      <c r="O61">
        <v>0</v>
      </c>
    </row>
    <row r="62" spans="1:15" x14ac:dyDescent="0.2">
      <c r="A62" s="7">
        <v>61</v>
      </c>
      <c r="B62" s="9">
        <v>43831</v>
      </c>
      <c r="C62">
        <v>94075</v>
      </c>
      <c r="D62">
        <v>36012</v>
      </c>
      <c r="E62">
        <v>2708</v>
      </c>
      <c r="F62">
        <v>0</v>
      </c>
      <c r="G62">
        <v>3303</v>
      </c>
      <c r="H62">
        <v>3303</v>
      </c>
      <c r="I62">
        <v>0</v>
      </c>
      <c r="J62">
        <v>385358</v>
      </c>
      <c r="K62">
        <v>200382</v>
      </c>
      <c r="L62">
        <v>24255</v>
      </c>
      <c r="M62">
        <v>0</v>
      </c>
      <c r="N62">
        <v>3405</v>
      </c>
      <c r="O62">
        <v>944</v>
      </c>
    </row>
    <row r="63" spans="1:15" x14ac:dyDescent="0.2">
      <c r="A63" s="7">
        <v>62</v>
      </c>
      <c r="B63" s="9">
        <v>43862</v>
      </c>
      <c r="C63">
        <v>96488</v>
      </c>
      <c r="D63">
        <v>37573</v>
      </c>
      <c r="E63">
        <v>2542</v>
      </c>
      <c r="F63">
        <v>0</v>
      </c>
      <c r="G63">
        <v>2928</v>
      </c>
      <c r="H63">
        <v>2928</v>
      </c>
      <c r="I63">
        <v>0</v>
      </c>
      <c r="J63">
        <v>364782</v>
      </c>
      <c r="K63">
        <v>190789</v>
      </c>
      <c r="L63">
        <v>23096</v>
      </c>
      <c r="M63">
        <v>0</v>
      </c>
      <c r="N63">
        <v>3131</v>
      </c>
      <c r="O63">
        <v>607</v>
      </c>
    </row>
    <row r="64" spans="1:15" x14ac:dyDescent="0.2">
      <c r="A64" s="7">
        <v>63</v>
      </c>
      <c r="B64" s="9">
        <v>43891</v>
      </c>
      <c r="C64">
        <v>129028</v>
      </c>
      <c r="D64">
        <v>39285</v>
      </c>
      <c r="E64">
        <v>2528</v>
      </c>
      <c r="F64">
        <v>0</v>
      </c>
      <c r="G64">
        <v>3972</v>
      </c>
      <c r="H64">
        <v>3972</v>
      </c>
      <c r="I64">
        <v>0</v>
      </c>
      <c r="J64">
        <v>445042</v>
      </c>
      <c r="K64">
        <v>192523</v>
      </c>
      <c r="L64">
        <v>22245</v>
      </c>
      <c r="M64">
        <v>0</v>
      </c>
      <c r="N64">
        <v>3816</v>
      </c>
      <c r="O64">
        <v>376</v>
      </c>
    </row>
    <row r="65" spans="1:15" x14ac:dyDescent="0.2">
      <c r="A65" s="7">
        <v>64</v>
      </c>
      <c r="B65" s="9">
        <v>43922</v>
      </c>
      <c r="C65">
        <v>147311</v>
      </c>
      <c r="D65">
        <v>35172</v>
      </c>
      <c r="E65">
        <v>1983</v>
      </c>
      <c r="F65">
        <v>0</v>
      </c>
      <c r="G65">
        <v>4448</v>
      </c>
      <c r="H65">
        <v>4448</v>
      </c>
      <c r="I65">
        <v>0</v>
      </c>
      <c r="J65">
        <v>513323</v>
      </c>
      <c r="K65">
        <v>191818</v>
      </c>
      <c r="L65">
        <v>15798</v>
      </c>
      <c r="M65">
        <v>0</v>
      </c>
      <c r="N65">
        <v>3894</v>
      </c>
      <c r="O65">
        <v>315</v>
      </c>
    </row>
    <row r="66" spans="1:15" x14ac:dyDescent="0.2">
      <c r="A66" s="7">
        <v>65</v>
      </c>
      <c r="B66" s="9">
        <v>43952</v>
      </c>
      <c r="C66">
        <v>159100</v>
      </c>
      <c r="D66">
        <v>41075</v>
      </c>
      <c r="E66">
        <v>1896</v>
      </c>
      <c r="F66">
        <v>0</v>
      </c>
      <c r="G66">
        <v>5015</v>
      </c>
      <c r="H66">
        <v>5015</v>
      </c>
      <c r="I66">
        <v>0</v>
      </c>
      <c r="J66">
        <v>589089</v>
      </c>
      <c r="K66">
        <v>203977</v>
      </c>
      <c r="L66">
        <v>16110</v>
      </c>
      <c r="M66">
        <v>0</v>
      </c>
      <c r="N66">
        <v>3842</v>
      </c>
      <c r="O66">
        <v>350</v>
      </c>
    </row>
    <row r="67" spans="1:15" x14ac:dyDescent="0.2">
      <c r="A67" s="7">
        <v>66</v>
      </c>
      <c r="B67" s="9">
        <v>43983</v>
      </c>
      <c r="C67">
        <v>153148</v>
      </c>
      <c r="D67">
        <v>41288</v>
      </c>
      <c r="E67">
        <v>1739</v>
      </c>
      <c r="F67">
        <v>0</v>
      </c>
      <c r="G67">
        <v>4802</v>
      </c>
      <c r="H67">
        <v>4802</v>
      </c>
      <c r="I67">
        <v>0</v>
      </c>
      <c r="J67">
        <v>546878</v>
      </c>
      <c r="K67">
        <v>188346</v>
      </c>
      <c r="L67">
        <v>15808</v>
      </c>
      <c r="M67">
        <v>0</v>
      </c>
      <c r="N67">
        <v>3506</v>
      </c>
      <c r="O67">
        <v>361</v>
      </c>
    </row>
    <row r="68" spans="1:15" x14ac:dyDescent="0.2">
      <c r="A68" s="7">
        <v>67</v>
      </c>
      <c r="B68" s="9">
        <v>44013</v>
      </c>
      <c r="C68">
        <v>155949</v>
      </c>
      <c r="D68">
        <v>39621</v>
      </c>
      <c r="E68">
        <v>1749</v>
      </c>
      <c r="F68">
        <v>0</v>
      </c>
      <c r="G68">
        <v>4845</v>
      </c>
      <c r="H68">
        <v>4845</v>
      </c>
      <c r="I68">
        <v>0</v>
      </c>
      <c r="J68">
        <v>587596</v>
      </c>
      <c r="K68">
        <v>191870</v>
      </c>
      <c r="L68">
        <v>17994</v>
      </c>
      <c r="M68">
        <v>0</v>
      </c>
      <c r="N68">
        <v>3288</v>
      </c>
      <c r="O68">
        <v>385</v>
      </c>
    </row>
    <row r="69" spans="1:15" x14ac:dyDescent="0.2">
      <c r="A69" s="7">
        <v>68</v>
      </c>
      <c r="B69" s="9">
        <v>44044</v>
      </c>
      <c r="C69">
        <v>168482</v>
      </c>
      <c r="D69">
        <v>36412</v>
      </c>
      <c r="E69">
        <v>1638</v>
      </c>
      <c r="F69">
        <v>0</v>
      </c>
      <c r="G69">
        <v>4556</v>
      </c>
      <c r="H69">
        <v>4556</v>
      </c>
      <c r="I69">
        <v>0</v>
      </c>
      <c r="J69">
        <v>629785</v>
      </c>
      <c r="K69">
        <v>185060</v>
      </c>
      <c r="L69">
        <v>19504</v>
      </c>
      <c r="M69">
        <v>0</v>
      </c>
      <c r="N69">
        <v>4288</v>
      </c>
      <c r="O69">
        <v>315</v>
      </c>
    </row>
    <row r="70" spans="1:15" x14ac:dyDescent="0.2">
      <c r="A70" s="7">
        <v>69</v>
      </c>
      <c r="B70" s="9">
        <v>44075</v>
      </c>
      <c r="C70">
        <v>159720</v>
      </c>
      <c r="D70">
        <v>34550</v>
      </c>
      <c r="E70">
        <v>1751</v>
      </c>
      <c r="F70">
        <v>0</v>
      </c>
      <c r="G70">
        <v>4058</v>
      </c>
      <c r="H70">
        <v>4058</v>
      </c>
      <c r="I70">
        <v>0</v>
      </c>
      <c r="J70">
        <v>571861</v>
      </c>
      <c r="K70">
        <v>167368</v>
      </c>
      <c r="L70">
        <v>20393</v>
      </c>
      <c r="M70">
        <v>0</v>
      </c>
      <c r="N70">
        <v>3386</v>
      </c>
      <c r="O70">
        <v>308</v>
      </c>
    </row>
    <row r="71" spans="1:15" x14ac:dyDescent="0.2">
      <c r="A71" s="7">
        <v>70</v>
      </c>
      <c r="B71" s="9">
        <v>44105</v>
      </c>
      <c r="C71">
        <v>147265</v>
      </c>
      <c r="D71">
        <v>31925</v>
      </c>
      <c r="E71">
        <v>1642</v>
      </c>
      <c r="F71">
        <v>0</v>
      </c>
      <c r="G71">
        <v>4624</v>
      </c>
      <c r="H71">
        <v>4624</v>
      </c>
      <c r="I71">
        <v>0</v>
      </c>
      <c r="J71">
        <v>485995</v>
      </c>
      <c r="K71">
        <v>153833</v>
      </c>
      <c r="L71">
        <v>21632</v>
      </c>
      <c r="M71">
        <v>0</v>
      </c>
      <c r="N71">
        <v>3058</v>
      </c>
      <c r="O71">
        <v>316</v>
      </c>
    </row>
    <row r="72" spans="1:15" x14ac:dyDescent="0.2">
      <c r="A72" s="7">
        <v>71</v>
      </c>
      <c r="B72" s="9">
        <v>44136</v>
      </c>
      <c r="C72">
        <v>126356</v>
      </c>
      <c r="D72">
        <v>28086</v>
      </c>
      <c r="E72">
        <v>1591</v>
      </c>
      <c r="F72">
        <v>0</v>
      </c>
      <c r="G72">
        <v>3908</v>
      </c>
      <c r="H72">
        <v>3908</v>
      </c>
      <c r="I72">
        <v>0</v>
      </c>
      <c r="J72">
        <v>435565</v>
      </c>
      <c r="K72">
        <v>129525</v>
      </c>
      <c r="L72">
        <v>21145</v>
      </c>
      <c r="M72">
        <v>0</v>
      </c>
      <c r="N72">
        <v>2473</v>
      </c>
      <c r="O72">
        <v>302</v>
      </c>
    </row>
    <row r="73" spans="1:15" x14ac:dyDescent="0.2">
      <c r="A73" s="7">
        <v>72</v>
      </c>
      <c r="B73" s="9">
        <v>44166</v>
      </c>
      <c r="C73">
        <v>120617</v>
      </c>
      <c r="D73">
        <v>33479</v>
      </c>
      <c r="E73">
        <v>1595</v>
      </c>
      <c r="F73">
        <v>0</v>
      </c>
      <c r="G73">
        <v>4249</v>
      </c>
      <c r="H73">
        <v>4249</v>
      </c>
      <c r="I73">
        <v>0</v>
      </c>
      <c r="J73">
        <v>479756</v>
      </c>
      <c r="K73">
        <v>168837</v>
      </c>
      <c r="L73">
        <v>22321</v>
      </c>
      <c r="M73">
        <v>0</v>
      </c>
      <c r="N73">
        <v>2992</v>
      </c>
      <c r="O73">
        <v>362</v>
      </c>
    </row>
    <row r="74" spans="1:15" x14ac:dyDescent="0.2">
      <c r="A74" s="7">
        <v>73</v>
      </c>
      <c r="B74" s="9">
        <v>44197</v>
      </c>
      <c r="C74">
        <v>110569</v>
      </c>
      <c r="D74">
        <v>25747</v>
      </c>
      <c r="E74">
        <v>1532</v>
      </c>
      <c r="F74">
        <v>0</v>
      </c>
      <c r="G74">
        <v>3794</v>
      </c>
      <c r="H74">
        <v>3794</v>
      </c>
      <c r="I74">
        <v>0</v>
      </c>
      <c r="J74">
        <v>429940</v>
      </c>
      <c r="K74">
        <v>130896</v>
      </c>
      <c r="L74">
        <v>20117</v>
      </c>
      <c r="M74">
        <v>0</v>
      </c>
      <c r="N74">
        <v>2263</v>
      </c>
      <c r="O74">
        <v>300</v>
      </c>
    </row>
    <row r="75" spans="1:15" x14ac:dyDescent="0.2">
      <c r="A75" s="7">
        <v>74</v>
      </c>
      <c r="B75" s="9">
        <v>44228</v>
      </c>
      <c r="C75">
        <v>105581</v>
      </c>
      <c r="D75">
        <v>24700</v>
      </c>
      <c r="E75">
        <v>1251</v>
      </c>
      <c r="F75">
        <v>0</v>
      </c>
      <c r="G75">
        <v>3667</v>
      </c>
      <c r="H75">
        <v>3667</v>
      </c>
      <c r="I75">
        <v>0</v>
      </c>
      <c r="J75">
        <v>403155</v>
      </c>
      <c r="K75">
        <v>126453</v>
      </c>
      <c r="L75">
        <v>17958</v>
      </c>
      <c r="M75">
        <v>0</v>
      </c>
      <c r="N75">
        <v>2570</v>
      </c>
      <c r="O75">
        <v>256</v>
      </c>
    </row>
    <row r="76" spans="1:15" x14ac:dyDescent="0.2">
      <c r="A76" s="7">
        <v>75</v>
      </c>
      <c r="B76" s="9">
        <v>44256</v>
      </c>
      <c r="C76">
        <v>140809</v>
      </c>
      <c r="D76">
        <v>30427</v>
      </c>
      <c r="E76">
        <v>1267</v>
      </c>
      <c r="F76">
        <v>0</v>
      </c>
      <c r="G76">
        <v>4339</v>
      </c>
      <c r="H76">
        <v>4339</v>
      </c>
      <c r="I76">
        <v>0</v>
      </c>
      <c r="J76">
        <v>502462</v>
      </c>
      <c r="K76">
        <v>154322</v>
      </c>
      <c r="L76">
        <v>18980</v>
      </c>
      <c r="M76">
        <v>0</v>
      </c>
      <c r="N76">
        <v>3828</v>
      </c>
      <c r="O76">
        <v>303</v>
      </c>
    </row>
    <row r="77" spans="1:15" x14ac:dyDescent="0.2">
      <c r="A77" s="7">
        <v>76</v>
      </c>
      <c r="B77" s="9">
        <v>44287</v>
      </c>
      <c r="C77">
        <v>135149</v>
      </c>
      <c r="D77">
        <v>30887</v>
      </c>
      <c r="E77">
        <v>1136</v>
      </c>
      <c r="F77">
        <v>0</v>
      </c>
      <c r="G77">
        <v>3810</v>
      </c>
      <c r="H77">
        <v>3810</v>
      </c>
      <c r="I77">
        <v>0</v>
      </c>
      <c r="J77">
        <v>487445</v>
      </c>
      <c r="K77">
        <v>142269</v>
      </c>
      <c r="L77">
        <v>16869</v>
      </c>
      <c r="M77">
        <v>0</v>
      </c>
      <c r="N77">
        <v>3502</v>
      </c>
      <c r="O77">
        <v>291</v>
      </c>
    </row>
    <row r="78" spans="1:15" x14ac:dyDescent="0.2">
      <c r="A78" s="7">
        <v>77</v>
      </c>
      <c r="B78" s="9">
        <v>44317</v>
      </c>
      <c r="C78">
        <v>149069</v>
      </c>
      <c r="D78">
        <v>31914</v>
      </c>
      <c r="E78">
        <v>1049</v>
      </c>
      <c r="F78">
        <v>0</v>
      </c>
      <c r="G78">
        <v>3870</v>
      </c>
      <c r="H78">
        <v>3870</v>
      </c>
      <c r="I78">
        <v>0</v>
      </c>
      <c r="J78">
        <v>486905</v>
      </c>
      <c r="K78">
        <v>135835</v>
      </c>
      <c r="L78">
        <v>16834</v>
      </c>
      <c r="M78">
        <v>0</v>
      </c>
      <c r="N78">
        <v>3067</v>
      </c>
      <c r="O78">
        <v>285</v>
      </c>
    </row>
    <row r="79" spans="1:15" x14ac:dyDescent="0.2">
      <c r="A79" s="7">
        <v>78</v>
      </c>
      <c r="B79" s="9">
        <v>44348</v>
      </c>
      <c r="C79">
        <v>133741</v>
      </c>
      <c r="D79">
        <v>29148</v>
      </c>
      <c r="E79">
        <v>1155</v>
      </c>
      <c r="F79">
        <v>0</v>
      </c>
      <c r="G79">
        <v>3460</v>
      </c>
      <c r="H79">
        <v>3460</v>
      </c>
      <c r="I79">
        <v>0</v>
      </c>
      <c r="J79">
        <v>447080</v>
      </c>
      <c r="K79">
        <v>125078</v>
      </c>
      <c r="L79">
        <v>19061</v>
      </c>
      <c r="M79">
        <v>0</v>
      </c>
      <c r="N79">
        <v>2612</v>
      </c>
      <c r="O79">
        <v>265</v>
      </c>
    </row>
    <row r="80" spans="1:15" x14ac:dyDescent="0.2">
      <c r="A80" s="7">
        <v>79</v>
      </c>
      <c r="B80" s="9">
        <v>44378</v>
      </c>
      <c r="C80">
        <v>127883</v>
      </c>
      <c r="D80">
        <v>27267</v>
      </c>
      <c r="E80">
        <v>1295</v>
      </c>
      <c r="F80">
        <v>0</v>
      </c>
      <c r="G80">
        <v>3971</v>
      </c>
      <c r="H80">
        <v>3971</v>
      </c>
      <c r="I80">
        <v>0</v>
      </c>
      <c r="J80">
        <v>448993</v>
      </c>
      <c r="K80">
        <v>117837</v>
      </c>
      <c r="L80">
        <v>22539</v>
      </c>
      <c r="M80">
        <v>0</v>
      </c>
      <c r="N80">
        <v>3393</v>
      </c>
      <c r="O80">
        <v>233</v>
      </c>
    </row>
    <row r="81" spans="1:15" x14ac:dyDescent="0.2">
      <c r="A81" s="7">
        <v>80</v>
      </c>
      <c r="B81" s="9">
        <v>44409</v>
      </c>
      <c r="C81">
        <v>133660</v>
      </c>
      <c r="D81">
        <v>32845</v>
      </c>
      <c r="E81">
        <v>2523</v>
      </c>
      <c r="F81">
        <v>0</v>
      </c>
      <c r="G81">
        <v>4273</v>
      </c>
      <c r="H81">
        <v>4273</v>
      </c>
      <c r="I81">
        <v>0</v>
      </c>
      <c r="J81">
        <v>457379</v>
      </c>
      <c r="K81">
        <v>140419</v>
      </c>
      <c r="L81">
        <v>32527</v>
      </c>
      <c r="M81">
        <v>0</v>
      </c>
      <c r="N81">
        <v>4915</v>
      </c>
      <c r="O81">
        <v>197</v>
      </c>
    </row>
    <row r="82" spans="1:15" x14ac:dyDescent="0.2">
      <c r="A82" s="7">
        <v>81</v>
      </c>
      <c r="B82" s="9">
        <v>44440</v>
      </c>
      <c r="C82">
        <v>124047</v>
      </c>
      <c r="D82">
        <v>27913</v>
      </c>
      <c r="E82">
        <v>2178</v>
      </c>
      <c r="F82">
        <v>0</v>
      </c>
      <c r="G82">
        <v>4210</v>
      </c>
      <c r="H82">
        <v>4210</v>
      </c>
      <c r="I82">
        <v>0</v>
      </c>
      <c r="J82">
        <v>429665</v>
      </c>
      <c r="K82">
        <v>123987</v>
      </c>
      <c r="L82">
        <v>31779</v>
      </c>
      <c r="M82">
        <v>0</v>
      </c>
      <c r="N82">
        <v>5161</v>
      </c>
      <c r="O82">
        <v>236</v>
      </c>
    </row>
    <row r="83" spans="1:15" x14ac:dyDescent="0.2">
      <c r="A83" s="7">
        <v>82</v>
      </c>
      <c r="B83" s="9">
        <v>44470</v>
      </c>
      <c r="C83">
        <v>125781</v>
      </c>
      <c r="D83">
        <v>27052</v>
      </c>
      <c r="E83">
        <v>2309</v>
      </c>
      <c r="F83">
        <v>0</v>
      </c>
      <c r="G83">
        <v>4447</v>
      </c>
      <c r="H83">
        <v>4447</v>
      </c>
      <c r="I83">
        <v>0</v>
      </c>
      <c r="J83">
        <v>415968</v>
      </c>
      <c r="K83">
        <v>119562</v>
      </c>
      <c r="L83">
        <v>30348</v>
      </c>
      <c r="M83">
        <v>0</v>
      </c>
      <c r="N83">
        <v>4452</v>
      </c>
      <c r="O83">
        <v>316</v>
      </c>
    </row>
    <row r="84" spans="1:15" x14ac:dyDescent="0.2">
      <c r="A84" s="7">
        <v>83</v>
      </c>
      <c r="B84" s="9">
        <v>44501</v>
      </c>
      <c r="C84">
        <v>116365</v>
      </c>
      <c r="D84">
        <v>24540</v>
      </c>
      <c r="E84">
        <v>1969</v>
      </c>
      <c r="F84">
        <v>0</v>
      </c>
      <c r="G84">
        <v>4608</v>
      </c>
      <c r="H84">
        <v>4608</v>
      </c>
      <c r="I84">
        <v>0</v>
      </c>
      <c r="J84">
        <v>402268</v>
      </c>
      <c r="K84">
        <v>106676</v>
      </c>
      <c r="L84">
        <v>24564</v>
      </c>
      <c r="M84">
        <v>0</v>
      </c>
      <c r="N84">
        <v>5053</v>
      </c>
      <c r="O84">
        <v>378</v>
      </c>
    </row>
    <row r="85" spans="1:15" x14ac:dyDescent="0.2">
      <c r="A85" s="7">
        <v>84</v>
      </c>
      <c r="B85" s="9">
        <v>44531</v>
      </c>
      <c r="C85">
        <v>135265</v>
      </c>
      <c r="D85">
        <v>26277</v>
      </c>
      <c r="E85">
        <v>2072</v>
      </c>
      <c r="F85">
        <v>0</v>
      </c>
      <c r="G85">
        <v>5018</v>
      </c>
      <c r="H85">
        <v>5018</v>
      </c>
      <c r="I85">
        <v>0</v>
      </c>
      <c r="J85">
        <v>484298</v>
      </c>
      <c r="K85">
        <v>124294</v>
      </c>
      <c r="L85">
        <v>24933</v>
      </c>
      <c r="M85">
        <v>0</v>
      </c>
      <c r="N85">
        <v>5985</v>
      </c>
      <c r="O85">
        <v>393</v>
      </c>
    </row>
    <row r="86" spans="1:15" x14ac:dyDescent="0.2">
      <c r="A86" s="7">
        <v>85</v>
      </c>
      <c r="B86" s="9">
        <v>44562</v>
      </c>
      <c r="C86">
        <v>117563</v>
      </c>
      <c r="D86">
        <v>23239</v>
      </c>
      <c r="E86">
        <v>2602</v>
      </c>
      <c r="F86">
        <v>0</v>
      </c>
      <c r="G86">
        <v>4340</v>
      </c>
      <c r="H86">
        <v>4340</v>
      </c>
      <c r="I86">
        <v>0</v>
      </c>
      <c r="J86">
        <v>394305</v>
      </c>
      <c r="K86">
        <v>102202</v>
      </c>
      <c r="L86">
        <v>27127</v>
      </c>
      <c r="M86">
        <v>0</v>
      </c>
      <c r="N86">
        <v>3427</v>
      </c>
      <c r="O86">
        <v>255</v>
      </c>
    </row>
    <row r="87" spans="1:15" x14ac:dyDescent="0.2">
      <c r="A87" s="7">
        <v>86</v>
      </c>
      <c r="B87" s="9">
        <v>44593</v>
      </c>
      <c r="C87">
        <v>114191</v>
      </c>
      <c r="D87">
        <v>22668</v>
      </c>
      <c r="E87">
        <v>2273</v>
      </c>
      <c r="F87">
        <v>0</v>
      </c>
      <c r="G87">
        <v>4270</v>
      </c>
      <c r="H87">
        <v>4270</v>
      </c>
      <c r="I87">
        <v>0</v>
      </c>
      <c r="J87">
        <v>359681</v>
      </c>
      <c r="K87">
        <v>98013</v>
      </c>
      <c r="L87">
        <v>22655</v>
      </c>
      <c r="M87">
        <v>0</v>
      </c>
      <c r="N87">
        <v>3607</v>
      </c>
      <c r="O87">
        <v>230</v>
      </c>
    </row>
    <row r="88" spans="1:15" x14ac:dyDescent="0.2">
      <c r="A88" s="7">
        <v>87</v>
      </c>
      <c r="B88" s="9">
        <v>44621</v>
      </c>
      <c r="C88">
        <v>140907</v>
      </c>
      <c r="D88">
        <v>23495</v>
      </c>
      <c r="E88">
        <v>2395</v>
      </c>
      <c r="F88">
        <v>0</v>
      </c>
      <c r="G88">
        <v>4783</v>
      </c>
      <c r="H88">
        <v>4783</v>
      </c>
      <c r="I88">
        <v>0</v>
      </c>
      <c r="J88">
        <v>442716</v>
      </c>
      <c r="K88">
        <v>109889</v>
      </c>
      <c r="L88">
        <v>24087</v>
      </c>
      <c r="M88">
        <v>0</v>
      </c>
      <c r="N88">
        <v>4568</v>
      </c>
      <c r="O88">
        <v>200</v>
      </c>
    </row>
    <row r="89" spans="1:15" x14ac:dyDescent="0.2">
      <c r="A89" s="7">
        <v>88</v>
      </c>
      <c r="B89" s="9">
        <v>44652</v>
      </c>
      <c r="C89">
        <v>126119</v>
      </c>
      <c r="D89">
        <v>22861</v>
      </c>
      <c r="E89">
        <v>2256</v>
      </c>
      <c r="F89">
        <v>0</v>
      </c>
      <c r="G89">
        <v>3902</v>
      </c>
      <c r="H89">
        <v>3902</v>
      </c>
      <c r="I89">
        <v>0</v>
      </c>
      <c r="J89">
        <v>395586</v>
      </c>
      <c r="K89">
        <v>102847</v>
      </c>
      <c r="L89">
        <v>20647</v>
      </c>
      <c r="M89">
        <v>0</v>
      </c>
      <c r="N89">
        <v>3930</v>
      </c>
      <c r="O89">
        <v>240</v>
      </c>
    </row>
    <row r="90" spans="1:15" x14ac:dyDescent="0.2">
      <c r="A90" s="7">
        <v>89</v>
      </c>
      <c r="B90" s="9">
        <v>44682</v>
      </c>
      <c r="C90">
        <v>121089</v>
      </c>
      <c r="D90">
        <v>24684</v>
      </c>
      <c r="E90">
        <v>1622</v>
      </c>
      <c r="F90">
        <v>0</v>
      </c>
      <c r="G90">
        <v>3898</v>
      </c>
      <c r="H90">
        <v>3898</v>
      </c>
      <c r="I90">
        <v>0</v>
      </c>
      <c r="J90">
        <v>348111</v>
      </c>
      <c r="K90">
        <v>103737</v>
      </c>
      <c r="L90">
        <v>18786</v>
      </c>
      <c r="M90">
        <v>0</v>
      </c>
      <c r="N90">
        <v>3896</v>
      </c>
      <c r="O90">
        <v>195</v>
      </c>
    </row>
    <row r="91" spans="1:15" x14ac:dyDescent="0.2">
      <c r="A91" s="7">
        <v>90</v>
      </c>
      <c r="B91" s="9">
        <v>44713</v>
      </c>
      <c r="C91">
        <v>123736</v>
      </c>
      <c r="D91">
        <v>23133</v>
      </c>
      <c r="E91">
        <v>1547</v>
      </c>
      <c r="F91">
        <v>0</v>
      </c>
      <c r="G91">
        <v>4087</v>
      </c>
      <c r="H91">
        <v>4087</v>
      </c>
      <c r="I91">
        <v>0</v>
      </c>
      <c r="J91">
        <v>359929</v>
      </c>
      <c r="K91">
        <v>103381</v>
      </c>
      <c r="L91">
        <v>19513</v>
      </c>
      <c r="M91">
        <v>0</v>
      </c>
      <c r="N91">
        <v>3808</v>
      </c>
      <c r="O91">
        <v>272</v>
      </c>
    </row>
    <row r="92" spans="1:15" x14ac:dyDescent="0.2">
      <c r="A92" s="7">
        <v>91</v>
      </c>
      <c r="B92" s="9">
        <v>44743</v>
      </c>
      <c r="C92">
        <v>120359</v>
      </c>
      <c r="D92">
        <v>23714</v>
      </c>
      <c r="E92">
        <v>1593</v>
      </c>
      <c r="F92">
        <v>0</v>
      </c>
      <c r="G92">
        <v>4327</v>
      </c>
      <c r="H92">
        <v>4327</v>
      </c>
      <c r="I92">
        <v>0</v>
      </c>
      <c r="J92">
        <v>341796</v>
      </c>
      <c r="K92">
        <v>96570</v>
      </c>
      <c r="L92">
        <v>18381</v>
      </c>
      <c r="M92">
        <v>0</v>
      </c>
      <c r="N92">
        <v>3225</v>
      </c>
      <c r="O92">
        <v>293</v>
      </c>
    </row>
    <row r="93" spans="1:15" x14ac:dyDescent="0.2">
      <c r="A93" s="7">
        <v>92</v>
      </c>
      <c r="B93" s="9">
        <v>44774</v>
      </c>
      <c r="C93">
        <v>118066</v>
      </c>
      <c r="D93">
        <v>24543</v>
      </c>
      <c r="E93">
        <v>1888</v>
      </c>
      <c r="F93">
        <v>0</v>
      </c>
      <c r="G93">
        <v>4562</v>
      </c>
      <c r="H93">
        <v>4562</v>
      </c>
      <c r="I93">
        <v>0</v>
      </c>
      <c r="J93">
        <v>334063</v>
      </c>
      <c r="K93">
        <v>98921</v>
      </c>
      <c r="L93">
        <v>20202</v>
      </c>
      <c r="M93">
        <v>0</v>
      </c>
      <c r="N93">
        <v>3738</v>
      </c>
      <c r="O93">
        <v>314</v>
      </c>
    </row>
    <row r="94" spans="1:15" x14ac:dyDescent="0.2">
      <c r="A94" s="7">
        <v>93</v>
      </c>
      <c r="B94" s="9">
        <v>44805</v>
      </c>
      <c r="C94">
        <v>121881</v>
      </c>
      <c r="D94">
        <v>23224</v>
      </c>
      <c r="E94">
        <v>1865</v>
      </c>
      <c r="F94">
        <v>0</v>
      </c>
      <c r="G94">
        <v>4804</v>
      </c>
      <c r="H94">
        <v>4804</v>
      </c>
      <c r="I94">
        <v>0</v>
      </c>
      <c r="J94">
        <v>332697</v>
      </c>
      <c r="K94">
        <v>96216</v>
      </c>
      <c r="L94">
        <v>19984</v>
      </c>
      <c r="M94">
        <v>0</v>
      </c>
      <c r="N94">
        <v>3137</v>
      </c>
      <c r="O94">
        <v>337</v>
      </c>
    </row>
    <row r="95" spans="1:15" x14ac:dyDescent="0.2">
      <c r="A95" s="7">
        <v>94</v>
      </c>
      <c r="B95" s="9">
        <v>44835</v>
      </c>
      <c r="C95">
        <v>130322</v>
      </c>
      <c r="D95">
        <v>24117</v>
      </c>
      <c r="E95">
        <v>2107</v>
      </c>
      <c r="F95">
        <v>0</v>
      </c>
      <c r="G95">
        <v>4766</v>
      </c>
      <c r="H95">
        <v>4766</v>
      </c>
      <c r="I95">
        <v>0</v>
      </c>
      <c r="J95">
        <v>324899</v>
      </c>
      <c r="K95">
        <v>93128</v>
      </c>
      <c r="L95">
        <v>17719</v>
      </c>
      <c r="M95">
        <v>0</v>
      </c>
      <c r="N95">
        <v>4119</v>
      </c>
      <c r="O95">
        <v>258</v>
      </c>
    </row>
    <row r="96" spans="1:15" x14ac:dyDescent="0.2">
      <c r="A96" s="7">
        <v>95</v>
      </c>
      <c r="B96" s="9">
        <v>44866</v>
      </c>
      <c r="C96">
        <v>121744</v>
      </c>
      <c r="D96">
        <v>23051</v>
      </c>
      <c r="E96">
        <v>1812</v>
      </c>
      <c r="F96">
        <v>0</v>
      </c>
      <c r="G96">
        <v>4076</v>
      </c>
      <c r="H96">
        <v>4076</v>
      </c>
      <c r="I96">
        <v>0</v>
      </c>
      <c r="J96">
        <v>291919</v>
      </c>
      <c r="K96">
        <v>88885</v>
      </c>
      <c r="L96">
        <v>17308</v>
      </c>
      <c r="M96">
        <v>0</v>
      </c>
      <c r="N96">
        <v>4703</v>
      </c>
      <c r="O96">
        <v>228</v>
      </c>
    </row>
    <row r="97" spans="1:15" x14ac:dyDescent="0.2">
      <c r="A97" s="7">
        <v>96</v>
      </c>
      <c r="B97" s="9">
        <v>44896</v>
      </c>
      <c r="C97">
        <v>129596</v>
      </c>
      <c r="D97">
        <v>22642</v>
      </c>
      <c r="E97">
        <v>2036</v>
      </c>
      <c r="F97">
        <v>0</v>
      </c>
      <c r="G97">
        <v>4608</v>
      </c>
      <c r="H97">
        <v>4608</v>
      </c>
      <c r="I97">
        <v>0</v>
      </c>
      <c r="J97">
        <v>321176</v>
      </c>
      <c r="K97">
        <v>92176</v>
      </c>
      <c r="L97">
        <v>17174</v>
      </c>
      <c r="M97">
        <v>0</v>
      </c>
      <c r="N97">
        <v>5056</v>
      </c>
      <c r="O97">
        <v>251</v>
      </c>
    </row>
    <row r="98" spans="1:15" x14ac:dyDescent="0.2">
      <c r="A98" s="7">
        <v>97</v>
      </c>
      <c r="B98" s="9">
        <v>44927</v>
      </c>
      <c r="C98">
        <v>104837</v>
      </c>
      <c r="D98">
        <v>19757</v>
      </c>
      <c r="E98">
        <v>1850</v>
      </c>
      <c r="F98">
        <v>0</v>
      </c>
      <c r="G98">
        <v>3618</v>
      </c>
      <c r="H98">
        <v>3618</v>
      </c>
      <c r="I98">
        <v>0</v>
      </c>
      <c r="J98">
        <v>281410</v>
      </c>
      <c r="K98">
        <v>81493</v>
      </c>
      <c r="L98">
        <v>17548</v>
      </c>
      <c r="M98">
        <v>0</v>
      </c>
      <c r="N98">
        <v>4684</v>
      </c>
      <c r="O98">
        <v>199</v>
      </c>
    </row>
    <row r="99" spans="1:15" x14ac:dyDescent="0.2">
      <c r="A99" s="7">
        <v>98</v>
      </c>
      <c r="B99" s="9">
        <v>44958</v>
      </c>
      <c r="C99">
        <v>94515</v>
      </c>
      <c r="D99">
        <v>16674</v>
      </c>
      <c r="E99">
        <v>1567</v>
      </c>
      <c r="F99">
        <v>0</v>
      </c>
      <c r="G99">
        <v>3422</v>
      </c>
      <c r="H99">
        <v>3422</v>
      </c>
      <c r="I99">
        <v>0</v>
      </c>
      <c r="J99">
        <v>249630</v>
      </c>
      <c r="K99">
        <v>69238</v>
      </c>
      <c r="L99">
        <v>15177</v>
      </c>
      <c r="M99">
        <v>0</v>
      </c>
      <c r="N99">
        <v>3838</v>
      </c>
      <c r="O99">
        <v>184</v>
      </c>
    </row>
    <row r="100" spans="1:15" x14ac:dyDescent="0.2">
      <c r="A100" s="7">
        <v>99</v>
      </c>
      <c r="B100" s="9">
        <v>44986</v>
      </c>
      <c r="C100">
        <v>114779</v>
      </c>
      <c r="D100">
        <v>11796</v>
      </c>
      <c r="E100">
        <v>1796</v>
      </c>
      <c r="F100">
        <v>0</v>
      </c>
      <c r="G100">
        <v>3785</v>
      </c>
      <c r="H100">
        <v>3785</v>
      </c>
      <c r="I100">
        <v>0</v>
      </c>
      <c r="J100">
        <v>283837</v>
      </c>
      <c r="K100">
        <v>63840</v>
      </c>
      <c r="L100">
        <v>17249</v>
      </c>
      <c r="M100">
        <v>0</v>
      </c>
      <c r="N100">
        <v>5749</v>
      </c>
      <c r="O100">
        <v>185</v>
      </c>
    </row>
    <row r="101" spans="1:15" x14ac:dyDescent="0.2">
      <c r="A101" s="7">
        <v>100</v>
      </c>
      <c r="B101" s="9">
        <v>45017</v>
      </c>
      <c r="C101">
        <v>97195</v>
      </c>
      <c r="D101">
        <v>18150</v>
      </c>
      <c r="E101">
        <v>1475</v>
      </c>
      <c r="F101">
        <v>0</v>
      </c>
      <c r="G101">
        <v>3151</v>
      </c>
      <c r="H101">
        <v>3151</v>
      </c>
      <c r="I101">
        <v>0</v>
      </c>
      <c r="J101">
        <v>248308</v>
      </c>
      <c r="K101">
        <v>69441</v>
      </c>
      <c r="L101">
        <v>14922</v>
      </c>
      <c r="M101">
        <v>0</v>
      </c>
      <c r="N101">
        <v>5946</v>
      </c>
      <c r="O101">
        <v>153</v>
      </c>
    </row>
    <row r="102" spans="1:15" x14ac:dyDescent="0.2">
      <c r="A102" s="7">
        <v>101</v>
      </c>
      <c r="B102" s="9">
        <v>45047</v>
      </c>
      <c r="C102">
        <v>107205</v>
      </c>
      <c r="D102">
        <v>20722</v>
      </c>
      <c r="E102">
        <v>1553</v>
      </c>
      <c r="F102">
        <v>0</v>
      </c>
      <c r="G102">
        <v>3707</v>
      </c>
      <c r="H102">
        <v>3707</v>
      </c>
      <c r="I102">
        <v>0</v>
      </c>
      <c r="J102">
        <v>252236</v>
      </c>
      <c r="K102">
        <v>76936</v>
      </c>
      <c r="L102">
        <v>15379</v>
      </c>
      <c r="M102">
        <v>0</v>
      </c>
      <c r="N102">
        <v>6585</v>
      </c>
      <c r="O102">
        <v>163</v>
      </c>
    </row>
    <row r="103" spans="1:15" x14ac:dyDescent="0.2">
      <c r="A103" s="7">
        <v>102</v>
      </c>
      <c r="B103" s="9">
        <v>45078</v>
      </c>
      <c r="C103">
        <v>100806</v>
      </c>
      <c r="D103">
        <v>18712</v>
      </c>
      <c r="E103">
        <v>1413</v>
      </c>
      <c r="F103">
        <v>0</v>
      </c>
      <c r="G103">
        <v>3349</v>
      </c>
      <c r="H103">
        <v>3349</v>
      </c>
      <c r="I103">
        <v>0</v>
      </c>
      <c r="J103">
        <v>255423</v>
      </c>
      <c r="K103">
        <v>74064</v>
      </c>
      <c r="L103">
        <v>15679</v>
      </c>
      <c r="M103">
        <v>0</v>
      </c>
      <c r="N103">
        <v>6301</v>
      </c>
      <c r="O103">
        <v>156</v>
      </c>
    </row>
    <row r="104" spans="1:15" x14ac:dyDescent="0.2">
      <c r="A104" s="7">
        <v>103</v>
      </c>
      <c r="B104" s="9">
        <v>45108</v>
      </c>
      <c r="C104">
        <v>103468</v>
      </c>
      <c r="D104">
        <v>18205</v>
      </c>
      <c r="E104">
        <v>1388</v>
      </c>
      <c r="F104">
        <v>0</v>
      </c>
      <c r="G104">
        <v>3349</v>
      </c>
      <c r="H104">
        <v>3349</v>
      </c>
      <c r="I104">
        <v>0</v>
      </c>
      <c r="J104">
        <v>243118</v>
      </c>
      <c r="K104">
        <v>76528</v>
      </c>
      <c r="L104">
        <v>14906</v>
      </c>
      <c r="M104">
        <v>0</v>
      </c>
      <c r="N104">
        <v>5340</v>
      </c>
      <c r="O104">
        <v>140</v>
      </c>
    </row>
    <row r="105" spans="1:15" x14ac:dyDescent="0.2">
      <c r="A105" s="7">
        <v>104</v>
      </c>
      <c r="B105" s="9">
        <v>45139</v>
      </c>
      <c r="C105">
        <v>113171</v>
      </c>
      <c r="D105">
        <v>17480</v>
      </c>
      <c r="E105">
        <v>1560</v>
      </c>
      <c r="F105">
        <v>0</v>
      </c>
      <c r="G105">
        <v>3526</v>
      </c>
      <c r="H105">
        <v>3526</v>
      </c>
      <c r="I105">
        <v>0</v>
      </c>
      <c r="J105">
        <v>252125</v>
      </c>
      <c r="K105">
        <v>78093</v>
      </c>
      <c r="L105">
        <v>15219</v>
      </c>
      <c r="M105">
        <v>0</v>
      </c>
      <c r="N105">
        <v>5301</v>
      </c>
      <c r="O105">
        <v>229</v>
      </c>
    </row>
    <row r="106" spans="1:15" x14ac:dyDescent="0.2">
      <c r="A106" s="7">
        <v>105</v>
      </c>
      <c r="B106" s="9">
        <v>45170</v>
      </c>
      <c r="C106">
        <v>113365</v>
      </c>
      <c r="D106">
        <v>16796</v>
      </c>
      <c r="E106">
        <v>1482</v>
      </c>
      <c r="F106">
        <v>0</v>
      </c>
      <c r="G106">
        <v>3900</v>
      </c>
      <c r="H106">
        <v>3900</v>
      </c>
      <c r="I106">
        <v>1933</v>
      </c>
      <c r="J106">
        <v>242814</v>
      </c>
      <c r="K106">
        <v>69362</v>
      </c>
      <c r="L106">
        <v>14180</v>
      </c>
      <c r="M106">
        <v>0</v>
      </c>
      <c r="N106">
        <v>6466</v>
      </c>
      <c r="O106">
        <v>250</v>
      </c>
    </row>
    <row r="107" spans="1:15" x14ac:dyDescent="0.2">
      <c r="A107" s="7">
        <v>106</v>
      </c>
      <c r="B107" s="9">
        <v>45200</v>
      </c>
      <c r="C107">
        <v>119593</v>
      </c>
      <c r="D107">
        <v>16210</v>
      </c>
      <c r="E107">
        <v>1707</v>
      </c>
      <c r="F107">
        <v>0</v>
      </c>
      <c r="G107">
        <v>3973</v>
      </c>
      <c r="H107">
        <v>3973</v>
      </c>
      <c r="I107">
        <v>1025</v>
      </c>
      <c r="J107">
        <v>246966</v>
      </c>
      <c r="K107">
        <v>69479</v>
      </c>
      <c r="L107">
        <v>15650</v>
      </c>
      <c r="M107">
        <v>0</v>
      </c>
      <c r="N107">
        <v>7539</v>
      </c>
      <c r="O107">
        <v>176</v>
      </c>
    </row>
    <row r="108" spans="1:15" x14ac:dyDescent="0.2">
      <c r="A108" s="7">
        <v>107</v>
      </c>
      <c r="B108" s="9">
        <v>45231</v>
      </c>
      <c r="C108">
        <v>111359</v>
      </c>
      <c r="D108">
        <v>14081</v>
      </c>
      <c r="E108">
        <v>1412</v>
      </c>
      <c r="F108">
        <v>0</v>
      </c>
      <c r="G108">
        <v>4233</v>
      </c>
      <c r="H108">
        <v>4233</v>
      </c>
      <c r="I108">
        <v>2091</v>
      </c>
      <c r="J108">
        <v>236388</v>
      </c>
      <c r="K108">
        <v>65014</v>
      </c>
      <c r="L108">
        <v>13688</v>
      </c>
      <c r="M108">
        <v>0</v>
      </c>
      <c r="N108">
        <v>6058</v>
      </c>
      <c r="O108">
        <v>124</v>
      </c>
    </row>
    <row r="109" spans="1:15" x14ac:dyDescent="0.2">
      <c r="A109" s="7">
        <v>108</v>
      </c>
      <c r="B109" s="9">
        <v>45261</v>
      </c>
      <c r="C109">
        <v>112543</v>
      </c>
      <c r="D109">
        <v>15379</v>
      </c>
      <c r="E109">
        <v>1474</v>
      </c>
      <c r="F109">
        <v>0</v>
      </c>
      <c r="G109">
        <v>4798</v>
      </c>
      <c r="H109">
        <v>4798</v>
      </c>
      <c r="I109">
        <v>3254</v>
      </c>
      <c r="J109">
        <v>257053</v>
      </c>
      <c r="K109">
        <v>68960</v>
      </c>
      <c r="L109">
        <v>14511</v>
      </c>
      <c r="M109">
        <v>0</v>
      </c>
      <c r="N109">
        <v>5610</v>
      </c>
      <c r="O109">
        <v>157</v>
      </c>
    </row>
    <row r="110" spans="1:15" x14ac:dyDescent="0.2">
      <c r="A110" s="7">
        <v>109</v>
      </c>
      <c r="B110" s="9">
        <v>45292</v>
      </c>
      <c r="C110">
        <v>89802</v>
      </c>
      <c r="D110">
        <v>12421</v>
      </c>
      <c r="E110">
        <v>1500</v>
      </c>
      <c r="F110">
        <v>0</v>
      </c>
      <c r="G110">
        <v>4300</v>
      </c>
      <c r="H110">
        <v>4300</v>
      </c>
      <c r="I110">
        <v>2566</v>
      </c>
      <c r="J110">
        <v>231643</v>
      </c>
      <c r="K110">
        <v>61005</v>
      </c>
      <c r="L110">
        <v>12925</v>
      </c>
      <c r="M110">
        <v>0</v>
      </c>
      <c r="N110">
        <v>5408</v>
      </c>
      <c r="O110">
        <v>153</v>
      </c>
    </row>
    <row r="111" spans="1:15" x14ac:dyDescent="0.2">
      <c r="A111" s="7">
        <v>110</v>
      </c>
      <c r="B111" s="9">
        <v>45323</v>
      </c>
      <c r="C111">
        <v>97303</v>
      </c>
      <c r="D111">
        <v>12549</v>
      </c>
      <c r="E111">
        <v>1610</v>
      </c>
      <c r="F111">
        <v>0</v>
      </c>
      <c r="G111">
        <v>5032</v>
      </c>
      <c r="H111">
        <v>5032</v>
      </c>
      <c r="I111">
        <v>1487</v>
      </c>
      <c r="J111">
        <v>226273</v>
      </c>
      <c r="K111">
        <v>58985</v>
      </c>
      <c r="L111">
        <v>12006</v>
      </c>
      <c r="M111">
        <v>0</v>
      </c>
      <c r="N111">
        <v>6026</v>
      </c>
      <c r="O111">
        <v>143</v>
      </c>
    </row>
    <row r="112" spans="1:15" x14ac:dyDescent="0.2">
      <c r="A112" s="7">
        <v>111</v>
      </c>
      <c r="B112" s="9">
        <v>45352</v>
      </c>
      <c r="C112">
        <v>103510</v>
      </c>
      <c r="D112">
        <v>13720</v>
      </c>
      <c r="E112">
        <v>1704</v>
      </c>
      <c r="F112">
        <v>0</v>
      </c>
      <c r="G112">
        <v>5879</v>
      </c>
      <c r="H112">
        <v>5879</v>
      </c>
      <c r="I112">
        <v>1531</v>
      </c>
      <c r="J112">
        <v>243697</v>
      </c>
      <c r="K112">
        <v>63634</v>
      </c>
      <c r="L112">
        <v>12035</v>
      </c>
      <c r="M112">
        <v>0</v>
      </c>
      <c r="N112">
        <v>6142</v>
      </c>
      <c r="O112">
        <v>151</v>
      </c>
    </row>
    <row r="113" spans="1:15" x14ac:dyDescent="0.2">
      <c r="A113" s="7">
        <v>112</v>
      </c>
      <c r="B113" s="9">
        <v>45383</v>
      </c>
      <c r="C113">
        <v>103198</v>
      </c>
      <c r="D113">
        <v>13169</v>
      </c>
      <c r="E113">
        <v>1727</v>
      </c>
      <c r="F113">
        <v>308</v>
      </c>
      <c r="G113">
        <v>5958</v>
      </c>
      <c r="H113">
        <v>5958</v>
      </c>
      <c r="I113">
        <v>1990</v>
      </c>
      <c r="J113">
        <v>244016</v>
      </c>
      <c r="K113">
        <v>61255</v>
      </c>
      <c r="L113">
        <v>11914</v>
      </c>
      <c r="M113">
        <v>4275</v>
      </c>
      <c r="N113">
        <v>6658</v>
      </c>
      <c r="O113">
        <v>204</v>
      </c>
    </row>
    <row r="114" spans="1:15" x14ac:dyDescent="0.2">
      <c r="A114" s="7">
        <v>113</v>
      </c>
      <c r="B114" s="9">
        <v>45413</v>
      </c>
      <c r="C114">
        <v>106005</v>
      </c>
      <c r="D114">
        <v>15436</v>
      </c>
      <c r="E114">
        <v>1693</v>
      </c>
      <c r="F114">
        <v>374</v>
      </c>
      <c r="G114">
        <v>5748</v>
      </c>
      <c r="H114">
        <v>5748</v>
      </c>
      <c r="I114">
        <v>1796</v>
      </c>
      <c r="J114">
        <v>236276</v>
      </c>
      <c r="K114">
        <v>64309</v>
      </c>
      <c r="L114">
        <v>11857</v>
      </c>
      <c r="M114">
        <v>4024</v>
      </c>
      <c r="N114">
        <v>6898</v>
      </c>
      <c r="O114">
        <v>163</v>
      </c>
    </row>
    <row r="115" spans="1:15" x14ac:dyDescent="0.2">
      <c r="A115" s="7">
        <v>114</v>
      </c>
      <c r="B115" s="9">
        <v>45444</v>
      </c>
      <c r="C115">
        <v>101696</v>
      </c>
      <c r="D115">
        <v>11929</v>
      </c>
      <c r="E115">
        <v>1595</v>
      </c>
      <c r="F115">
        <v>454</v>
      </c>
      <c r="G115">
        <v>5160</v>
      </c>
      <c r="H115">
        <v>5160</v>
      </c>
      <c r="I115">
        <v>1680</v>
      </c>
      <c r="J115">
        <v>227059</v>
      </c>
      <c r="K115">
        <v>55113</v>
      </c>
      <c r="L115">
        <v>11634</v>
      </c>
      <c r="M115">
        <v>4084</v>
      </c>
      <c r="N115">
        <v>5702</v>
      </c>
      <c r="O115">
        <v>123</v>
      </c>
    </row>
    <row r="116" spans="1:15" x14ac:dyDescent="0.2">
      <c r="A116" s="7">
        <v>115</v>
      </c>
      <c r="B116" s="9">
        <v>45474</v>
      </c>
      <c r="C116">
        <v>98665</v>
      </c>
      <c r="D116">
        <v>11405</v>
      </c>
      <c r="E116">
        <v>1797</v>
      </c>
      <c r="F116">
        <v>438</v>
      </c>
      <c r="G116">
        <v>5645</v>
      </c>
      <c r="H116">
        <v>5645</v>
      </c>
      <c r="I116">
        <v>1906</v>
      </c>
      <c r="J116">
        <v>231532</v>
      </c>
      <c r="K116">
        <v>56471</v>
      </c>
      <c r="L116">
        <v>13238</v>
      </c>
      <c r="M116">
        <v>4312</v>
      </c>
      <c r="N116">
        <v>6891</v>
      </c>
      <c r="O116">
        <v>141</v>
      </c>
    </row>
    <row r="117" spans="1:15" x14ac:dyDescent="0.2">
      <c r="A117" s="7">
        <v>116</v>
      </c>
      <c r="B117" s="9">
        <v>45505</v>
      </c>
      <c r="C117">
        <v>100899</v>
      </c>
      <c r="D117">
        <v>12523</v>
      </c>
      <c r="E117">
        <v>1701</v>
      </c>
      <c r="F117">
        <v>396</v>
      </c>
      <c r="G117">
        <v>5346</v>
      </c>
      <c r="H117">
        <v>5346</v>
      </c>
      <c r="I117">
        <v>1925</v>
      </c>
      <c r="J117">
        <v>240163</v>
      </c>
      <c r="K117">
        <v>50501</v>
      </c>
      <c r="L117">
        <v>14532</v>
      </c>
      <c r="M117">
        <v>4563</v>
      </c>
      <c r="N117">
        <v>7066</v>
      </c>
      <c r="O117">
        <v>136</v>
      </c>
    </row>
    <row r="118" spans="1:15" x14ac:dyDescent="0.2">
      <c r="A118" s="7">
        <v>117</v>
      </c>
      <c r="B118" s="9">
        <v>45536</v>
      </c>
      <c r="C118">
        <v>88874</v>
      </c>
      <c r="D118">
        <v>12047</v>
      </c>
      <c r="E118">
        <v>1356</v>
      </c>
      <c r="F118">
        <v>472</v>
      </c>
      <c r="G118">
        <v>6738</v>
      </c>
      <c r="H118">
        <v>6738</v>
      </c>
      <c r="I118">
        <v>2067</v>
      </c>
      <c r="J118">
        <v>240919</v>
      </c>
      <c r="K118">
        <v>39801</v>
      </c>
      <c r="L118">
        <v>13426</v>
      </c>
      <c r="M118">
        <v>4288</v>
      </c>
      <c r="N118">
        <v>5501</v>
      </c>
      <c r="O118">
        <v>100</v>
      </c>
    </row>
    <row r="119" spans="1:15" x14ac:dyDescent="0.2">
      <c r="A119" s="7">
        <v>118</v>
      </c>
      <c r="B119" s="9">
        <v>45566</v>
      </c>
      <c r="C119">
        <v>92404</v>
      </c>
      <c r="D119">
        <v>12277</v>
      </c>
      <c r="E119">
        <v>1226</v>
      </c>
      <c r="F119">
        <v>396</v>
      </c>
      <c r="G119">
        <v>7826</v>
      </c>
      <c r="H119">
        <v>7826</v>
      </c>
      <c r="I119">
        <v>1739</v>
      </c>
      <c r="J119">
        <v>259919</v>
      </c>
      <c r="K119">
        <v>39497</v>
      </c>
      <c r="L119">
        <v>12231</v>
      </c>
      <c r="M119">
        <v>3292</v>
      </c>
      <c r="N119">
        <v>5939</v>
      </c>
      <c r="O119">
        <v>89</v>
      </c>
    </row>
    <row r="120" spans="1:15" x14ac:dyDescent="0.2">
      <c r="A120" s="7">
        <v>119</v>
      </c>
      <c r="B120" s="9">
        <v>45597</v>
      </c>
      <c r="C120">
        <v>90402</v>
      </c>
      <c r="D120">
        <v>12477</v>
      </c>
      <c r="E120">
        <v>1131</v>
      </c>
      <c r="F120">
        <v>219</v>
      </c>
      <c r="G120">
        <v>6334</v>
      </c>
      <c r="H120">
        <v>6334</v>
      </c>
      <c r="I120">
        <v>1679</v>
      </c>
      <c r="J120">
        <v>256035</v>
      </c>
      <c r="K120">
        <v>38985</v>
      </c>
      <c r="L120">
        <v>10624</v>
      </c>
      <c r="M120">
        <v>2507</v>
      </c>
      <c r="N120">
        <v>4826</v>
      </c>
      <c r="O120">
        <v>80</v>
      </c>
    </row>
    <row r="121" spans="1:15" x14ac:dyDescent="0.2">
      <c r="A121" s="7">
        <v>120</v>
      </c>
      <c r="B121" s="9">
        <v>45627</v>
      </c>
      <c r="C121">
        <v>95972</v>
      </c>
      <c r="D121">
        <v>12980</v>
      </c>
      <c r="E121">
        <v>973</v>
      </c>
      <c r="F121">
        <v>140</v>
      </c>
      <c r="G121">
        <v>6074</v>
      </c>
      <c r="H121">
        <v>6074</v>
      </c>
      <c r="I121">
        <v>1734</v>
      </c>
      <c r="J121">
        <v>296789</v>
      </c>
      <c r="K121">
        <v>50235</v>
      </c>
      <c r="L121">
        <v>11330</v>
      </c>
      <c r="M121">
        <v>1784</v>
      </c>
      <c r="N121">
        <v>6999</v>
      </c>
      <c r="O121">
        <v>103</v>
      </c>
    </row>
    <row r="122" spans="1:15" x14ac:dyDescent="0.2">
      <c r="A122" s="7">
        <v>121</v>
      </c>
      <c r="B122" s="9">
        <v>45658</v>
      </c>
      <c r="C122">
        <v>81019</v>
      </c>
      <c r="D122">
        <v>10683</v>
      </c>
      <c r="E122">
        <v>1037</v>
      </c>
      <c r="F122">
        <v>136</v>
      </c>
      <c r="G122">
        <v>5306</v>
      </c>
      <c r="H122">
        <v>5306</v>
      </c>
      <c r="I122">
        <v>1811</v>
      </c>
      <c r="J122">
        <v>257803</v>
      </c>
      <c r="K122">
        <v>45111</v>
      </c>
      <c r="L122">
        <v>11656</v>
      </c>
      <c r="M122">
        <v>1916</v>
      </c>
      <c r="N122">
        <v>6426</v>
      </c>
      <c r="O122">
        <v>142</v>
      </c>
    </row>
    <row r="123" spans="1:15" x14ac:dyDescent="0.2">
      <c r="A123" s="7">
        <v>122</v>
      </c>
      <c r="B123" s="9">
        <v>45689</v>
      </c>
      <c r="C123">
        <v>76627</v>
      </c>
      <c r="D123">
        <v>10454</v>
      </c>
      <c r="E123">
        <v>847</v>
      </c>
      <c r="F123">
        <v>27</v>
      </c>
      <c r="G123">
        <v>4988</v>
      </c>
      <c r="H123">
        <v>4988</v>
      </c>
      <c r="I123">
        <v>1523</v>
      </c>
      <c r="J123">
        <v>226217</v>
      </c>
      <c r="K123">
        <v>40510</v>
      </c>
      <c r="L123">
        <v>9744</v>
      </c>
      <c r="M123">
        <v>2101</v>
      </c>
      <c r="N123">
        <v>5492</v>
      </c>
      <c r="O123">
        <v>114</v>
      </c>
    </row>
    <row r="124" spans="1:15" x14ac:dyDescent="0.2">
      <c r="A124" s="7">
        <v>123</v>
      </c>
      <c r="B124" s="9">
        <v>45717</v>
      </c>
      <c r="C124">
        <v>85362</v>
      </c>
      <c r="D124">
        <v>11659</v>
      </c>
      <c r="E124">
        <v>1017</v>
      </c>
      <c r="F124">
        <v>443</v>
      </c>
      <c r="G124">
        <v>4509</v>
      </c>
      <c r="H124">
        <v>4509</v>
      </c>
      <c r="I124">
        <v>2031</v>
      </c>
      <c r="J124">
        <v>254163</v>
      </c>
      <c r="K124">
        <v>41069</v>
      </c>
      <c r="L124">
        <v>9744</v>
      </c>
      <c r="M124">
        <v>5684</v>
      </c>
      <c r="N124">
        <v>6951</v>
      </c>
      <c r="O124">
        <v>112</v>
      </c>
    </row>
    <row r="125" spans="1:15" x14ac:dyDescent="0.2">
      <c r="A125" s="7">
        <v>124</v>
      </c>
      <c r="B125" s="9">
        <v>45748</v>
      </c>
      <c r="C125" s="1">
        <v>81613</v>
      </c>
      <c r="D125">
        <v>10409</v>
      </c>
      <c r="E125">
        <v>1062</v>
      </c>
      <c r="F125">
        <v>684</v>
      </c>
      <c r="G125">
        <v>4305</v>
      </c>
      <c r="H125">
        <v>4305</v>
      </c>
      <c r="I125">
        <v>2371</v>
      </c>
      <c r="J125">
        <v>235552</v>
      </c>
      <c r="K125">
        <v>36454</v>
      </c>
      <c r="L125">
        <v>10417</v>
      </c>
      <c r="M125">
        <v>10492</v>
      </c>
      <c r="N125">
        <v>7339</v>
      </c>
      <c r="O125">
        <v>121</v>
      </c>
    </row>
    <row r="126" spans="1:15" x14ac:dyDescent="0.2">
      <c r="A126" s="7">
        <v>125</v>
      </c>
      <c r="B126" s="9">
        <v>45778</v>
      </c>
      <c r="C126" s="4">
        <v>89817.648148598644</v>
      </c>
      <c r="D126" s="4">
        <v>11158.5737315233</v>
      </c>
      <c r="E126" s="4">
        <v>977.52967696346786</v>
      </c>
      <c r="F126" s="4">
        <v>1256.2053017494375</v>
      </c>
      <c r="G126" s="4">
        <v>5074.6116484273216</v>
      </c>
      <c r="H126" s="4">
        <v>5074.6116484273216</v>
      </c>
      <c r="I126" s="4">
        <v>2369.5830306555363</v>
      </c>
      <c r="J126" s="4">
        <v>226647.91278557823</v>
      </c>
      <c r="K126" s="4">
        <v>39935.194871411404</v>
      </c>
      <c r="L126" s="4">
        <v>10463.805154689038</v>
      </c>
      <c r="M126" s="4">
        <v>3749</v>
      </c>
      <c r="N126" s="4">
        <v>7670.2137767220902</v>
      </c>
      <c r="O126" s="4">
        <v>124.69014943580359</v>
      </c>
    </row>
    <row r="127" spans="1:15" x14ac:dyDescent="0.2">
      <c r="A127" s="7">
        <v>126</v>
      </c>
      <c r="B127" s="9">
        <v>45809</v>
      </c>
      <c r="C127" s="3">
        <v>82035.961638377848</v>
      </c>
      <c r="D127" s="3">
        <v>10409.477979511634</v>
      </c>
      <c r="E127" s="3">
        <v>978.08288677031533</v>
      </c>
      <c r="F127" s="3">
        <v>1137.4072344950976</v>
      </c>
      <c r="G127" s="3">
        <v>4721.8078208668321</v>
      </c>
      <c r="H127" s="3">
        <v>4721.8078208668321</v>
      </c>
      <c r="I127" s="3">
        <v>2277.061899972477</v>
      </c>
      <c r="J127" s="3">
        <v>218843.06785617193</v>
      </c>
      <c r="K127" s="3">
        <v>38452.239978912345</v>
      </c>
      <c r="L127" s="3">
        <v>10443.54690189036</v>
      </c>
      <c r="M127" s="3">
        <v>4825</v>
      </c>
      <c r="N127" s="3">
        <v>7339.4103275817606</v>
      </c>
      <c r="O127" s="3">
        <v>124.54384242561197</v>
      </c>
    </row>
    <row r="128" spans="1:15" x14ac:dyDescent="0.2">
      <c r="A128" s="7">
        <v>127</v>
      </c>
      <c r="B128" s="9">
        <v>45839</v>
      </c>
      <c r="C128" s="3">
        <v>83435.442166737397</v>
      </c>
      <c r="D128" s="3">
        <v>10328.161952670793</v>
      </c>
      <c r="E128" s="3">
        <v>980.84191452485891</v>
      </c>
      <c r="F128" s="3">
        <v>1158.2098415407056</v>
      </c>
      <c r="G128" s="3">
        <v>4749.1312255557232</v>
      </c>
      <c r="H128" s="3">
        <v>4749.1312255557232</v>
      </c>
      <c r="I128" s="3">
        <v>2247.6885785093214</v>
      </c>
      <c r="J128" s="3">
        <v>216411.70801447256</v>
      </c>
      <c r="K128" s="3">
        <v>37965.923041323156</v>
      </c>
      <c r="L128" s="3">
        <v>11008.30109737923</v>
      </c>
      <c r="M128" s="3">
        <v>5811.0592252499982</v>
      </c>
      <c r="N128" s="3">
        <v>7395.265809526828</v>
      </c>
      <c r="O128" s="3">
        <v>132.62974113283974</v>
      </c>
    </row>
    <row r="129" spans="1:15" x14ac:dyDescent="0.2">
      <c r="A129" s="7">
        <v>128</v>
      </c>
      <c r="B129" s="9">
        <v>45870</v>
      </c>
      <c r="C129" s="3">
        <v>86901.180080888866</v>
      </c>
      <c r="D129" s="3">
        <v>10264.67409863494</v>
      </c>
      <c r="E129" s="3">
        <v>1024.6118902634755</v>
      </c>
      <c r="F129" s="3">
        <v>1207.5715717432995</v>
      </c>
      <c r="G129" s="3">
        <v>4922.3703694970345</v>
      </c>
      <c r="H129" s="3">
        <v>4922.3703694970345</v>
      </c>
      <c r="I129" s="3">
        <v>2317.9311238760188</v>
      </c>
      <c r="J129" s="3">
        <v>222550.83181490668</v>
      </c>
      <c r="K129" s="3">
        <v>38856.248970823428</v>
      </c>
      <c r="L129" s="3">
        <v>11576.650453784905</v>
      </c>
      <c r="M129" s="3">
        <v>4808.1427497655513</v>
      </c>
      <c r="N129" s="3">
        <v>7725.0485853945484</v>
      </c>
      <c r="O129" s="3">
        <v>136.50407686610771</v>
      </c>
    </row>
    <row r="130" spans="1:15" x14ac:dyDescent="0.2">
      <c r="A130" s="7">
        <v>129</v>
      </c>
      <c r="B130" s="9">
        <v>45901</v>
      </c>
      <c r="C130" s="3">
        <v>84399.054375362888</v>
      </c>
      <c r="D130" s="3">
        <v>9805.4646898473784</v>
      </c>
      <c r="E130" s="3">
        <v>965.13469354982897</v>
      </c>
      <c r="F130" s="3">
        <v>1170.0279249863661</v>
      </c>
      <c r="G130" s="3">
        <v>4849.7962217604763</v>
      </c>
      <c r="H130" s="3">
        <v>4849.7962217604763</v>
      </c>
      <c r="I130" s="3">
        <v>2265.6505421585607</v>
      </c>
      <c r="J130" s="3">
        <v>217765.59484275937</v>
      </c>
      <c r="K130" s="3">
        <v>36040.506184497084</v>
      </c>
      <c r="L130" s="3">
        <v>11080.866593333716</v>
      </c>
      <c r="M130" s="3">
        <v>4684.9397762361759</v>
      </c>
      <c r="N130" s="3">
        <v>7893.815104366483</v>
      </c>
      <c r="O130" s="3">
        <v>136.8987113756946</v>
      </c>
    </row>
    <row r="131" spans="1:15" x14ac:dyDescent="0.2">
      <c r="A131" s="7">
        <v>130</v>
      </c>
      <c r="B131" s="9">
        <v>45931</v>
      </c>
      <c r="C131" s="3">
        <v>88090.933951952058</v>
      </c>
      <c r="D131" s="3">
        <v>10037.269312448536</v>
      </c>
      <c r="E131" s="3">
        <v>1049.3169640022077</v>
      </c>
      <c r="F131" s="3">
        <v>1218.1819931107418</v>
      </c>
      <c r="G131" s="3">
        <v>5344.0741414353579</v>
      </c>
      <c r="H131" s="3">
        <v>5344.0741414353579</v>
      </c>
      <c r="I131" s="3">
        <v>2220.0237664848396</v>
      </c>
      <c r="J131" s="3">
        <v>211385.89743311831</v>
      </c>
      <c r="K131" s="3">
        <v>36091.019166080485</v>
      </c>
      <c r="L131" s="3">
        <v>11237.301922036877</v>
      </c>
      <c r="M131" s="3">
        <v>4578.6321492012612</v>
      </c>
      <c r="N131" s="3">
        <v>8522.3355580499083</v>
      </c>
      <c r="O131" s="3">
        <v>141.41459094575001</v>
      </c>
    </row>
    <row r="132" spans="1:15" x14ac:dyDescent="0.2">
      <c r="A132" s="7">
        <v>131</v>
      </c>
      <c r="B132" s="9">
        <v>45962</v>
      </c>
      <c r="C132" s="3">
        <v>80520.585336523713</v>
      </c>
      <c r="D132" s="3">
        <v>9115.487386057408</v>
      </c>
      <c r="E132" s="3">
        <v>932.317951354039</v>
      </c>
      <c r="F132" s="3">
        <v>1115.5835572808749</v>
      </c>
      <c r="G132" s="3">
        <v>4989.8612054802616</v>
      </c>
      <c r="H132" s="3">
        <v>4989.8612054802616</v>
      </c>
      <c r="I132" s="3">
        <v>2056.9734018591798</v>
      </c>
      <c r="J132" s="3">
        <v>195545.34515306703</v>
      </c>
      <c r="K132" s="3">
        <v>33150.048754486008</v>
      </c>
      <c r="L132" s="3">
        <v>9789.4472827556292</v>
      </c>
      <c r="M132" s="3">
        <v>4228.8470824943506</v>
      </c>
      <c r="N132" s="3">
        <v>7194.9047225965423</v>
      </c>
      <c r="O132" s="3">
        <v>130.30846656449125</v>
      </c>
    </row>
    <row r="133" spans="1:15" x14ac:dyDescent="0.2">
      <c r="A133" s="7">
        <v>132</v>
      </c>
      <c r="B133" s="9">
        <v>45992</v>
      </c>
      <c r="C133" s="3">
        <v>89106.544007023724</v>
      </c>
      <c r="D133" s="3">
        <v>10018.213836484116</v>
      </c>
      <c r="E133" s="3">
        <v>977.85170469726097</v>
      </c>
      <c r="F133" s="3">
        <v>1237.6118392577648</v>
      </c>
      <c r="G133" s="3">
        <v>5425.261070134502</v>
      </c>
      <c r="H133" s="3">
        <v>5425.261070134502</v>
      </c>
      <c r="I133" s="3">
        <v>2342.7527321850152</v>
      </c>
      <c r="J133" s="3">
        <v>223022.67821220445</v>
      </c>
      <c r="K133" s="3">
        <v>36361.217360869894</v>
      </c>
      <c r="L133" s="3">
        <v>10211.429661378492</v>
      </c>
      <c r="M133" s="3">
        <v>4777.8397269062189</v>
      </c>
      <c r="N133" s="3">
        <v>8744.6240974980319</v>
      </c>
      <c r="O133" s="3">
        <v>156.74212294358972</v>
      </c>
    </row>
    <row r="135" spans="1:15" x14ac:dyDescent="0.2">
      <c r="A135" s="7"/>
      <c r="B135" s="9" t="s">
        <v>20</v>
      </c>
      <c r="C135">
        <f>_xlfn.FORECAST.ETS.SEASONALITY(C65:C125,$B$65:$B$125,0,1)</f>
        <v>9</v>
      </c>
      <c r="D135">
        <f t="shared" ref="D135:O135" si="0">_xlfn.FORECAST.ETS.SEASONALITY(D65:D125,$B$65:$B$125,0,1)</f>
        <v>12</v>
      </c>
      <c r="E135">
        <f t="shared" si="0"/>
        <v>15</v>
      </c>
      <c r="F135">
        <f t="shared" si="0"/>
        <v>0</v>
      </c>
      <c r="G135">
        <f t="shared" si="0"/>
        <v>0</v>
      </c>
      <c r="H135">
        <f t="shared" si="0"/>
        <v>0</v>
      </c>
      <c r="I135">
        <f t="shared" si="0"/>
        <v>0</v>
      </c>
      <c r="J135">
        <f t="shared" si="0"/>
        <v>3</v>
      </c>
      <c r="K135">
        <f t="shared" si="0"/>
        <v>0</v>
      </c>
      <c r="L135">
        <f t="shared" si="0"/>
        <v>0</v>
      </c>
      <c r="M135">
        <f t="shared" si="0"/>
        <v>0</v>
      </c>
      <c r="N135">
        <f t="shared" si="0"/>
        <v>20</v>
      </c>
      <c r="O135">
        <f t="shared" si="0"/>
        <v>10</v>
      </c>
    </row>
    <row r="136" spans="1:15" x14ac:dyDescent="0.2">
      <c r="B136" t="s">
        <v>21</v>
      </c>
      <c r="C136">
        <f>_xlfn.FORECAST.ETS.STAT(C65:C125,B65:B125,1,C135,0,1)</f>
        <v>0.251</v>
      </c>
    </row>
    <row r="137" spans="1:15" x14ac:dyDescent="0.2">
      <c r="B137" t="s">
        <v>22</v>
      </c>
    </row>
    <row r="138" spans="1:15" x14ac:dyDescent="0.2">
      <c r="B138" t="s">
        <v>23</v>
      </c>
    </row>
  </sheetData>
  <pageMargins left="0.7" right="0.7" top="0.75" bottom="0.75" header="0.3" footer="0.3"/>
  <headerFooter>
    <oddFooter>&amp;L_x000D_&amp;1#&amp;"Calibri"&amp;10&amp;K000000 Classification: Western Union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C15D-F7C5-4260-84B5-1D88AEC02B1E}">
  <dimension ref="A1:F133"/>
  <sheetViews>
    <sheetView workbookViewId="0">
      <selection sqref="A1:F133"/>
    </sheetView>
  </sheetViews>
  <sheetFormatPr defaultRowHeight="12.75" x14ac:dyDescent="0.2"/>
  <sheetData>
    <row r="1" spans="1:6" x14ac:dyDescent="0.2">
      <c r="A1" s="6" t="s">
        <v>5</v>
      </c>
      <c r="B1" s="6" t="s">
        <v>14</v>
      </c>
      <c r="C1" t="s">
        <v>15</v>
      </c>
      <c r="D1" t="s">
        <v>16</v>
      </c>
      <c r="E1" s="6" t="s">
        <v>17</v>
      </c>
      <c r="F1" t="s">
        <v>18</v>
      </c>
    </row>
    <row r="2" spans="1:6" x14ac:dyDescent="0.2">
      <c r="A2" s="2">
        <v>42005</v>
      </c>
      <c r="B2">
        <v>0</v>
      </c>
      <c r="C2">
        <v>37088</v>
      </c>
      <c r="D2">
        <v>7449</v>
      </c>
      <c r="E2">
        <v>0</v>
      </c>
      <c r="F2">
        <v>0</v>
      </c>
    </row>
    <row r="3" spans="1:6" x14ac:dyDescent="0.2">
      <c r="A3" s="2">
        <v>42036</v>
      </c>
      <c r="B3">
        <v>0</v>
      </c>
      <c r="C3">
        <v>42182</v>
      </c>
      <c r="D3">
        <v>9566</v>
      </c>
      <c r="E3">
        <v>0</v>
      </c>
      <c r="F3">
        <v>0</v>
      </c>
    </row>
    <row r="4" spans="1:6" x14ac:dyDescent="0.2">
      <c r="A4" s="2">
        <v>42064</v>
      </c>
      <c r="B4">
        <v>0</v>
      </c>
      <c r="C4">
        <v>40656</v>
      </c>
      <c r="D4">
        <v>8689</v>
      </c>
      <c r="E4">
        <v>0</v>
      </c>
      <c r="F4">
        <v>0</v>
      </c>
    </row>
    <row r="5" spans="1:6" x14ac:dyDescent="0.2">
      <c r="A5" s="2">
        <v>42095</v>
      </c>
      <c r="B5">
        <v>0</v>
      </c>
      <c r="C5">
        <v>39814</v>
      </c>
      <c r="D5">
        <v>6809</v>
      </c>
      <c r="E5">
        <v>0</v>
      </c>
      <c r="F5">
        <v>0</v>
      </c>
    </row>
    <row r="6" spans="1:6" x14ac:dyDescent="0.2">
      <c r="A6" s="2">
        <v>42125</v>
      </c>
      <c r="B6">
        <v>0</v>
      </c>
      <c r="C6">
        <v>38658</v>
      </c>
      <c r="D6">
        <v>8473</v>
      </c>
      <c r="E6">
        <v>0</v>
      </c>
      <c r="F6">
        <v>0</v>
      </c>
    </row>
    <row r="7" spans="1:6" x14ac:dyDescent="0.2">
      <c r="A7" s="2">
        <v>42156</v>
      </c>
      <c r="B7">
        <v>0</v>
      </c>
      <c r="C7">
        <v>41828</v>
      </c>
      <c r="D7">
        <v>9554</v>
      </c>
      <c r="E7">
        <v>0</v>
      </c>
      <c r="F7">
        <v>0</v>
      </c>
    </row>
    <row r="8" spans="1:6" x14ac:dyDescent="0.2">
      <c r="A8" s="2">
        <v>42186</v>
      </c>
      <c r="B8">
        <v>0</v>
      </c>
      <c r="C8">
        <v>43187</v>
      </c>
      <c r="D8">
        <v>9958</v>
      </c>
      <c r="E8">
        <v>0</v>
      </c>
      <c r="F8">
        <v>0</v>
      </c>
    </row>
    <row r="9" spans="1:6" x14ac:dyDescent="0.2">
      <c r="A9" s="2">
        <v>42217</v>
      </c>
      <c r="B9">
        <v>0</v>
      </c>
      <c r="C9">
        <v>39923</v>
      </c>
      <c r="D9">
        <v>7931</v>
      </c>
      <c r="E9">
        <v>0</v>
      </c>
      <c r="F9">
        <v>0</v>
      </c>
    </row>
    <row r="10" spans="1:6" x14ac:dyDescent="0.2">
      <c r="A10" s="2">
        <v>42248</v>
      </c>
      <c r="B10">
        <v>0</v>
      </c>
      <c r="C10">
        <v>35738</v>
      </c>
      <c r="D10">
        <v>6888</v>
      </c>
      <c r="E10">
        <v>0</v>
      </c>
      <c r="F10">
        <v>0</v>
      </c>
    </row>
    <row r="11" spans="1:6" x14ac:dyDescent="0.2">
      <c r="A11" s="2">
        <v>42278</v>
      </c>
      <c r="B11">
        <v>0</v>
      </c>
      <c r="C11">
        <v>41200</v>
      </c>
      <c r="D11">
        <v>8927</v>
      </c>
      <c r="E11">
        <v>0</v>
      </c>
      <c r="F11">
        <v>0</v>
      </c>
    </row>
    <row r="12" spans="1:6" x14ac:dyDescent="0.2">
      <c r="A12" s="2">
        <v>42309</v>
      </c>
      <c r="B12">
        <v>0</v>
      </c>
      <c r="C12">
        <v>35842</v>
      </c>
      <c r="D12">
        <v>7536</v>
      </c>
      <c r="E12">
        <v>0</v>
      </c>
      <c r="F12">
        <v>0</v>
      </c>
    </row>
    <row r="13" spans="1:6" x14ac:dyDescent="0.2">
      <c r="A13" s="2">
        <v>42339</v>
      </c>
      <c r="B13">
        <v>0</v>
      </c>
      <c r="C13">
        <v>35606</v>
      </c>
      <c r="D13">
        <v>7801</v>
      </c>
      <c r="E13">
        <v>0</v>
      </c>
      <c r="F13">
        <v>0</v>
      </c>
    </row>
    <row r="14" spans="1:6" x14ac:dyDescent="0.2">
      <c r="A14" s="2">
        <v>42370</v>
      </c>
      <c r="B14">
        <v>0</v>
      </c>
      <c r="C14">
        <v>35177</v>
      </c>
      <c r="D14">
        <v>7089</v>
      </c>
      <c r="E14">
        <v>0</v>
      </c>
      <c r="F14">
        <v>0</v>
      </c>
    </row>
    <row r="15" spans="1:6" x14ac:dyDescent="0.2">
      <c r="A15" s="2">
        <v>42401</v>
      </c>
      <c r="B15">
        <v>0</v>
      </c>
      <c r="C15">
        <v>36053</v>
      </c>
      <c r="D15">
        <v>7515</v>
      </c>
      <c r="E15">
        <v>0</v>
      </c>
      <c r="F15">
        <v>0</v>
      </c>
    </row>
    <row r="16" spans="1:6" x14ac:dyDescent="0.2">
      <c r="A16" s="2">
        <v>42430</v>
      </c>
      <c r="B16">
        <v>0</v>
      </c>
      <c r="C16">
        <v>39403</v>
      </c>
      <c r="D16">
        <v>7300</v>
      </c>
      <c r="E16">
        <v>0</v>
      </c>
      <c r="F16">
        <v>0</v>
      </c>
    </row>
    <row r="17" spans="1:6" x14ac:dyDescent="0.2">
      <c r="A17" s="2">
        <v>42461</v>
      </c>
      <c r="B17">
        <v>0</v>
      </c>
      <c r="C17">
        <v>39317</v>
      </c>
      <c r="D17">
        <v>7558</v>
      </c>
      <c r="E17">
        <v>0</v>
      </c>
      <c r="F17">
        <v>0</v>
      </c>
    </row>
    <row r="18" spans="1:6" x14ac:dyDescent="0.2">
      <c r="A18" s="2">
        <v>42491</v>
      </c>
      <c r="B18">
        <v>0</v>
      </c>
      <c r="C18">
        <v>39503</v>
      </c>
      <c r="D18">
        <v>8751</v>
      </c>
      <c r="E18">
        <v>0</v>
      </c>
      <c r="F18">
        <v>0</v>
      </c>
    </row>
    <row r="19" spans="1:6" x14ac:dyDescent="0.2">
      <c r="A19" s="2">
        <v>42522</v>
      </c>
      <c r="B19">
        <v>0</v>
      </c>
      <c r="C19">
        <v>43926</v>
      </c>
      <c r="D19">
        <v>7796</v>
      </c>
      <c r="E19">
        <v>0</v>
      </c>
      <c r="F19">
        <v>0</v>
      </c>
    </row>
    <row r="20" spans="1:6" x14ac:dyDescent="0.2">
      <c r="A20" s="2">
        <v>42552</v>
      </c>
      <c r="B20">
        <v>0</v>
      </c>
      <c r="C20">
        <v>40622</v>
      </c>
      <c r="D20">
        <v>6990</v>
      </c>
      <c r="E20">
        <v>0</v>
      </c>
      <c r="F20">
        <v>0</v>
      </c>
    </row>
    <row r="21" spans="1:6" x14ac:dyDescent="0.2">
      <c r="A21" s="2">
        <v>42583</v>
      </c>
      <c r="B21">
        <v>0</v>
      </c>
      <c r="C21">
        <v>46104</v>
      </c>
      <c r="D21">
        <v>8635</v>
      </c>
      <c r="E21">
        <v>0</v>
      </c>
      <c r="F21">
        <v>0</v>
      </c>
    </row>
    <row r="22" spans="1:6" x14ac:dyDescent="0.2">
      <c r="A22" s="2">
        <v>42614</v>
      </c>
      <c r="B22">
        <v>0</v>
      </c>
      <c r="C22">
        <v>42786</v>
      </c>
      <c r="D22">
        <v>7660</v>
      </c>
      <c r="E22">
        <v>0</v>
      </c>
      <c r="F22">
        <v>0</v>
      </c>
    </row>
    <row r="23" spans="1:6" x14ac:dyDescent="0.2">
      <c r="A23" s="2">
        <v>42644</v>
      </c>
      <c r="B23">
        <v>0</v>
      </c>
      <c r="C23">
        <v>43801</v>
      </c>
      <c r="D23">
        <v>8068</v>
      </c>
      <c r="E23">
        <v>0</v>
      </c>
      <c r="F23">
        <v>0</v>
      </c>
    </row>
    <row r="24" spans="1:6" x14ac:dyDescent="0.2">
      <c r="A24" s="2">
        <v>42675</v>
      </c>
      <c r="B24">
        <v>0</v>
      </c>
      <c r="C24">
        <v>40484</v>
      </c>
      <c r="D24">
        <v>7780</v>
      </c>
      <c r="E24">
        <v>0</v>
      </c>
      <c r="F24">
        <v>0</v>
      </c>
    </row>
    <row r="25" spans="1:6" x14ac:dyDescent="0.2">
      <c r="A25" s="2">
        <v>42705</v>
      </c>
      <c r="B25">
        <v>0</v>
      </c>
      <c r="C25">
        <v>43237</v>
      </c>
      <c r="D25">
        <v>7778</v>
      </c>
      <c r="E25">
        <v>0</v>
      </c>
      <c r="F25">
        <v>0</v>
      </c>
    </row>
    <row r="26" spans="1:6" x14ac:dyDescent="0.2">
      <c r="A26" s="2">
        <v>42736</v>
      </c>
      <c r="B26">
        <v>0</v>
      </c>
      <c r="C26">
        <v>38721</v>
      </c>
      <c r="D26">
        <v>6223</v>
      </c>
      <c r="E26">
        <v>0</v>
      </c>
      <c r="F26">
        <v>0</v>
      </c>
    </row>
    <row r="27" spans="1:6" x14ac:dyDescent="0.2">
      <c r="A27" s="2">
        <v>42767</v>
      </c>
      <c r="B27">
        <v>0</v>
      </c>
      <c r="C27">
        <v>47105</v>
      </c>
      <c r="D27">
        <v>5788</v>
      </c>
      <c r="E27">
        <v>0</v>
      </c>
      <c r="F27">
        <v>0</v>
      </c>
    </row>
    <row r="28" spans="1:6" x14ac:dyDescent="0.2">
      <c r="A28" s="2">
        <v>42795</v>
      </c>
      <c r="B28">
        <v>0</v>
      </c>
      <c r="C28">
        <v>48769</v>
      </c>
      <c r="D28">
        <v>6237</v>
      </c>
      <c r="E28">
        <v>0</v>
      </c>
      <c r="F28">
        <v>0</v>
      </c>
    </row>
    <row r="29" spans="1:6" x14ac:dyDescent="0.2">
      <c r="A29" s="2">
        <v>42826</v>
      </c>
      <c r="B29">
        <v>0</v>
      </c>
      <c r="C29">
        <v>45923</v>
      </c>
      <c r="D29">
        <v>5760</v>
      </c>
      <c r="E29">
        <v>0</v>
      </c>
      <c r="F29">
        <v>0</v>
      </c>
    </row>
    <row r="30" spans="1:6" x14ac:dyDescent="0.2">
      <c r="A30" s="2">
        <v>42856</v>
      </c>
      <c r="B30">
        <v>0</v>
      </c>
      <c r="C30">
        <v>47127</v>
      </c>
      <c r="D30">
        <v>5747</v>
      </c>
      <c r="E30">
        <v>0</v>
      </c>
      <c r="F30">
        <v>0</v>
      </c>
    </row>
    <row r="31" spans="1:6" x14ac:dyDescent="0.2">
      <c r="A31" s="2">
        <v>42887</v>
      </c>
      <c r="B31">
        <v>0</v>
      </c>
      <c r="C31">
        <v>45364</v>
      </c>
      <c r="D31">
        <v>5189</v>
      </c>
      <c r="E31">
        <v>0</v>
      </c>
      <c r="F31">
        <v>0</v>
      </c>
    </row>
    <row r="32" spans="1:6" x14ac:dyDescent="0.2">
      <c r="A32" s="2">
        <v>42917</v>
      </c>
      <c r="B32">
        <v>0</v>
      </c>
      <c r="C32">
        <v>44070</v>
      </c>
      <c r="D32">
        <v>5369</v>
      </c>
      <c r="E32">
        <v>0</v>
      </c>
      <c r="F32">
        <v>0</v>
      </c>
    </row>
    <row r="33" spans="1:6" x14ac:dyDescent="0.2">
      <c r="A33" s="2">
        <v>42948</v>
      </c>
      <c r="B33">
        <v>0</v>
      </c>
      <c r="C33">
        <v>47446</v>
      </c>
      <c r="D33">
        <v>5949</v>
      </c>
      <c r="E33">
        <v>0</v>
      </c>
      <c r="F33">
        <v>0</v>
      </c>
    </row>
    <row r="34" spans="1:6" x14ac:dyDescent="0.2">
      <c r="A34" s="2">
        <v>42979</v>
      </c>
      <c r="B34">
        <v>0</v>
      </c>
      <c r="C34">
        <v>47495</v>
      </c>
      <c r="D34">
        <v>4799</v>
      </c>
      <c r="E34">
        <v>0</v>
      </c>
      <c r="F34">
        <v>0</v>
      </c>
    </row>
    <row r="35" spans="1:6" x14ac:dyDescent="0.2">
      <c r="A35" s="2">
        <v>43009</v>
      </c>
      <c r="B35">
        <v>0</v>
      </c>
      <c r="C35">
        <v>48342</v>
      </c>
      <c r="D35">
        <v>5885</v>
      </c>
      <c r="E35">
        <v>0</v>
      </c>
      <c r="F35">
        <v>0</v>
      </c>
    </row>
    <row r="36" spans="1:6" x14ac:dyDescent="0.2">
      <c r="A36" s="2">
        <v>43040</v>
      </c>
      <c r="B36">
        <v>0</v>
      </c>
      <c r="C36">
        <v>47354</v>
      </c>
      <c r="D36">
        <v>5548</v>
      </c>
      <c r="E36">
        <v>0</v>
      </c>
      <c r="F36">
        <v>0</v>
      </c>
    </row>
    <row r="37" spans="1:6" x14ac:dyDescent="0.2">
      <c r="A37" s="2">
        <v>43070</v>
      </c>
      <c r="B37">
        <v>0</v>
      </c>
      <c r="C37">
        <v>51491</v>
      </c>
      <c r="D37">
        <v>5825</v>
      </c>
      <c r="E37">
        <v>0</v>
      </c>
      <c r="F37">
        <v>0</v>
      </c>
    </row>
    <row r="38" spans="1:6" x14ac:dyDescent="0.2">
      <c r="A38" s="2">
        <v>43101</v>
      </c>
      <c r="B38">
        <v>0</v>
      </c>
      <c r="C38">
        <v>49316</v>
      </c>
      <c r="D38">
        <v>5277</v>
      </c>
      <c r="E38">
        <v>0</v>
      </c>
      <c r="F38">
        <v>0</v>
      </c>
    </row>
    <row r="39" spans="1:6" x14ac:dyDescent="0.2">
      <c r="A39" s="2">
        <v>43132</v>
      </c>
      <c r="B39">
        <v>0</v>
      </c>
      <c r="C39">
        <v>50408</v>
      </c>
      <c r="D39">
        <v>6361</v>
      </c>
      <c r="E39">
        <v>0</v>
      </c>
      <c r="F39">
        <v>0</v>
      </c>
    </row>
    <row r="40" spans="1:6" x14ac:dyDescent="0.2">
      <c r="A40" s="2">
        <v>43160</v>
      </c>
      <c r="B40">
        <v>0</v>
      </c>
      <c r="C40">
        <v>57167</v>
      </c>
      <c r="D40">
        <v>7657</v>
      </c>
      <c r="E40">
        <v>0</v>
      </c>
      <c r="F40">
        <v>0</v>
      </c>
    </row>
    <row r="41" spans="1:6" x14ac:dyDescent="0.2">
      <c r="A41" s="2">
        <v>43191</v>
      </c>
      <c r="B41">
        <v>0</v>
      </c>
      <c r="C41">
        <v>52415</v>
      </c>
      <c r="D41">
        <v>7096</v>
      </c>
      <c r="E41">
        <v>0</v>
      </c>
      <c r="F41">
        <v>0</v>
      </c>
    </row>
    <row r="42" spans="1:6" x14ac:dyDescent="0.2">
      <c r="A42" s="2">
        <v>43221</v>
      </c>
      <c r="B42">
        <v>0</v>
      </c>
      <c r="C42">
        <v>55538</v>
      </c>
      <c r="D42">
        <v>7321</v>
      </c>
      <c r="E42">
        <v>0</v>
      </c>
      <c r="F42">
        <v>0</v>
      </c>
    </row>
    <row r="43" spans="1:6" x14ac:dyDescent="0.2">
      <c r="A43" s="2">
        <v>43252</v>
      </c>
      <c r="B43">
        <v>0</v>
      </c>
      <c r="C43">
        <v>56164</v>
      </c>
      <c r="D43">
        <v>7580</v>
      </c>
      <c r="E43">
        <v>0</v>
      </c>
      <c r="F43">
        <v>0</v>
      </c>
    </row>
    <row r="44" spans="1:6" x14ac:dyDescent="0.2">
      <c r="A44" s="2">
        <v>43282</v>
      </c>
      <c r="B44">
        <v>0</v>
      </c>
      <c r="C44">
        <v>57290</v>
      </c>
      <c r="D44">
        <v>7649</v>
      </c>
      <c r="E44">
        <v>0</v>
      </c>
      <c r="F44">
        <v>0</v>
      </c>
    </row>
    <row r="45" spans="1:6" x14ac:dyDescent="0.2">
      <c r="A45" s="2">
        <v>43313</v>
      </c>
      <c r="B45">
        <v>0</v>
      </c>
      <c r="C45">
        <v>63391</v>
      </c>
      <c r="D45">
        <v>10650</v>
      </c>
      <c r="E45">
        <v>0</v>
      </c>
      <c r="F45">
        <v>0</v>
      </c>
    </row>
    <row r="46" spans="1:6" x14ac:dyDescent="0.2">
      <c r="A46" s="2">
        <v>43344</v>
      </c>
      <c r="B46">
        <v>0</v>
      </c>
      <c r="C46">
        <v>56778</v>
      </c>
      <c r="D46">
        <v>7786</v>
      </c>
      <c r="E46">
        <v>0</v>
      </c>
      <c r="F46">
        <v>0</v>
      </c>
    </row>
    <row r="47" spans="1:6" x14ac:dyDescent="0.2">
      <c r="A47" s="2">
        <v>43374</v>
      </c>
      <c r="B47">
        <v>0</v>
      </c>
      <c r="C47">
        <v>49895</v>
      </c>
      <c r="D47">
        <v>8310</v>
      </c>
      <c r="E47">
        <v>0</v>
      </c>
      <c r="F47">
        <v>0</v>
      </c>
    </row>
    <row r="48" spans="1:6" x14ac:dyDescent="0.2">
      <c r="A48" s="2">
        <v>43405</v>
      </c>
      <c r="B48">
        <v>0</v>
      </c>
      <c r="C48">
        <v>49637</v>
      </c>
      <c r="D48">
        <v>7834</v>
      </c>
      <c r="E48">
        <v>0</v>
      </c>
      <c r="F48">
        <v>0</v>
      </c>
    </row>
    <row r="49" spans="1:6" x14ac:dyDescent="0.2">
      <c r="A49" s="2">
        <v>43435</v>
      </c>
      <c r="B49">
        <v>0</v>
      </c>
      <c r="C49">
        <v>52511</v>
      </c>
      <c r="D49">
        <v>7117</v>
      </c>
      <c r="E49">
        <v>0</v>
      </c>
      <c r="F49">
        <v>0</v>
      </c>
    </row>
    <row r="50" spans="1:6" x14ac:dyDescent="0.2">
      <c r="A50" s="2">
        <v>43466</v>
      </c>
      <c r="B50">
        <v>4587</v>
      </c>
      <c r="C50">
        <v>49012</v>
      </c>
      <c r="D50">
        <v>6397</v>
      </c>
      <c r="E50">
        <v>0</v>
      </c>
      <c r="F50">
        <v>0</v>
      </c>
    </row>
    <row r="51" spans="1:6" x14ac:dyDescent="0.2">
      <c r="A51" s="2">
        <v>43497</v>
      </c>
      <c r="B51">
        <v>4409</v>
      </c>
      <c r="C51">
        <v>54386</v>
      </c>
      <c r="D51">
        <v>8149</v>
      </c>
      <c r="E51">
        <v>0</v>
      </c>
      <c r="F51">
        <v>0</v>
      </c>
    </row>
    <row r="52" spans="1:6" x14ac:dyDescent="0.2">
      <c r="A52" s="2">
        <v>43525</v>
      </c>
      <c r="B52">
        <v>5416</v>
      </c>
      <c r="C52">
        <v>63991</v>
      </c>
      <c r="D52">
        <v>10408</v>
      </c>
      <c r="E52">
        <v>0</v>
      </c>
      <c r="F52">
        <v>0</v>
      </c>
    </row>
    <row r="53" spans="1:6" x14ac:dyDescent="0.2">
      <c r="A53" s="2">
        <v>43556</v>
      </c>
      <c r="B53">
        <v>5098</v>
      </c>
      <c r="C53">
        <v>57794</v>
      </c>
      <c r="D53">
        <v>9457</v>
      </c>
      <c r="E53">
        <v>0</v>
      </c>
      <c r="F53">
        <v>0</v>
      </c>
    </row>
    <row r="54" spans="1:6" x14ac:dyDescent="0.2">
      <c r="A54" s="2">
        <v>43586</v>
      </c>
      <c r="B54">
        <v>4773</v>
      </c>
      <c r="C54">
        <v>67373</v>
      </c>
      <c r="D54">
        <v>11038</v>
      </c>
      <c r="E54">
        <v>0</v>
      </c>
      <c r="F54">
        <v>0</v>
      </c>
    </row>
    <row r="55" spans="1:6" x14ac:dyDescent="0.2">
      <c r="A55" s="2">
        <v>43617</v>
      </c>
      <c r="B55">
        <v>4827</v>
      </c>
      <c r="C55">
        <v>62398</v>
      </c>
      <c r="D55">
        <v>10961</v>
      </c>
      <c r="E55">
        <v>0</v>
      </c>
      <c r="F55">
        <v>0</v>
      </c>
    </row>
    <row r="56" spans="1:6" x14ac:dyDescent="0.2">
      <c r="A56" s="2">
        <v>43647</v>
      </c>
      <c r="B56">
        <v>4797</v>
      </c>
      <c r="C56">
        <v>65275</v>
      </c>
      <c r="D56">
        <v>10561</v>
      </c>
      <c r="E56">
        <v>0</v>
      </c>
      <c r="F56">
        <v>0</v>
      </c>
    </row>
    <row r="57" spans="1:6" x14ac:dyDescent="0.2">
      <c r="A57" s="2">
        <v>43678</v>
      </c>
      <c r="B57">
        <v>5349</v>
      </c>
      <c r="C57">
        <v>64969</v>
      </c>
      <c r="D57">
        <v>11187</v>
      </c>
      <c r="E57">
        <v>0</v>
      </c>
      <c r="F57">
        <v>0</v>
      </c>
    </row>
    <row r="58" spans="1:6" x14ac:dyDescent="0.2">
      <c r="A58" s="2">
        <v>43709</v>
      </c>
      <c r="B58">
        <v>6543</v>
      </c>
      <c r="C58">
        <v>57575</v>
      </c>
      <c r="D58">
        <v>9393</v>
      </c>
      <c r="E58">
        <v>0</v>
      </c>
      <c r="F58">
        <v>0</v>
      </c>
    </row>
    <row r="59" spans="1:6" x14ac:dyDescent="0.2">
      <c r="A59" s="2">
        <v>43739</v>
      </c>
      <c r="B59">
        <v>6688</v>
      </c>
      <c r="C59">
        <v>57805</v>
      </c>
      <c r="D59">
        <v>9406</v>
      </c>
      <c r="E59">
        <v>0</v>
      </c>
      <c r="F59">
        <v>0</v>
      </c>
    </row>
    <row r="60" spans="1:6" x14ac:dyDescent="0.2">
      <c r="A60" s="2">
        <v>43770</v>
      </c>
      <c r="B60">
        <v>6723</v>
      </c>
      <c r="C60">
        <v>53601</v>
      </c>
      <c r="D60">
        <v>8598</v>
      </c>
      <c r="E60">
        <v>0</v>
      </c>
      <c r="F60">
        <v>0</v>
      </c>
    </row>
    <row r="61" spans="1:6" x14ac:dyDescent="0.2">
      <c r="A61" s="2">
        <v>43800</v>
      </c>
      <c r="B61">
        <v>6912</v>
      </c>
      <c r="C61">
        <v>62851</v>
      </c>
      <c r="D61">
        <v>9385</v>
      </c>
      <c r="E61">
        <v>0</v>
      </c>
      <c r="F61">
        <v>0</v>
      </c>
    </row>
    <row r="62" spans="1:6" x14ac:dyDescent="0.2">
      <c r="A62" s="2">
        <v>43831</v>
      </c>
      <c r="B62">
        <v>5945</v>
      </c>
      <c r="C62">
        <v>52499</v>
      </c>
      <c r="D62">
        <v>7520</v>
      </c>
      <c r="E62">
        <v>80</v>
      </c>
      <c r="F62">
        <v>0</v>
      </c>
    </row>
    <row r="63" spans="1:6" x14ac:dyDescent="0.2">
      <c r="A63" s="2">
        <v>43862</v>
      </c>
      <c r="B63">
        <v>5380</v>
      </c>
      <c r="C63">
        <v>58673</v>
      </c>
      <c r="D63">
        <v>8167</v>
      </c>
      <c r="E63">
        <v>182</v>
      </c>
      <c r="F63">
        <v>0</v>
      </c>
    </row>
    <row r="64" spans="1:6" x14ac:dyDescent="0.2">
      <c r="A64" s="2">
        <v>43891</v>
      </c>
      <c r="B64">
        <v>7362</v>
      </c>
      <c r="C64">
        <v>49371</v>
      </c>
      <c r="D64">
        <v>7485</v>
      </c>
      <c r="E64">
        <v>195</v>
      </c>
      <c r="F64">
        <v>0</v>
      </c>
    </row>
    <row r="65" spans="1:6" x14ac:dyDescent="0.2">
      <c r="A65" s="2">
        <v>43922</v>
      </c>
      <c r="B65">
        <v>6718</v>
      </c>
      <c r="C65">
        <v>31678</v>
      </c>
      <c r="D65">
        <v>3103</v>
      </c>
      <c r="E65">
        <v>109</v>
      </c>
      <c r="F65">
        <v>0</v>
      </c>
    </row>
    <row r="66" spans="1:6" x14ac:dyDescent="0.2">
      <c r="A66" s="2">
        <v>43952</v>
      </c>
      <c r="B66">
        <v>7738</v>
      </c>
      <c r="C66">
        <v>43435</v>
      </c>
      <c r="D66">
        <v>4446</v>
      </c>
      <c r="E66">
        <v>87</v>
      </c>
      <c r="F66">
        <v>0</v>
      </c>
    </row>
    <row r="67" spans="1:6" x14ac:dyDescent="0.2">
      <c r="A67" s="2">
        <v>43983</v>
      </c>
      <c r="B67">
        <v>7341</v>
      </c>
      <c r="C67">
        <v>55499</v>
      </c>
      <c r="D67">
        <v>5783</v>
      </c>
      <c r="E67">
        <v>190</v>
      </c>
      <c r="F67">
        <v>0</v>
      </c>
    </row>
    <row r="68" spans="1:6" x14ac:dyDescent="0.2">
      <c r="A68" s="2">
        <v>44013</v>
      </c>
      <c r="B68">
        <v>7516</v>
      </c>
      <c r="C68">
        <v>88390</v>
      </c>
      <c r="D68">
        <v>7081</v>
      </c>
      <c r="E68">
        <v>307</v>
      </c>
      <c r="F68">
        <v>0</v>
      </c>
    </row>
    <row r="69" spans="1:6" x14ac:dyDescent="0.2">
      <c r="A69" s="2">
        <v>44044</v>
      </c>
      <c r="B69">
        <v>7669</v>
      </c>
      <c r="C69">
        <v>79425</v>
      </c>
      <c r="D69">
        <v>6248</v>
      </c>
      <c r="E69">
        <v>225</v>
      </c>
      <c r="F69">
        <v>0</v>
      </c>
    </row>
    <row r="70" spans="1:6" x14ac:dyDescent="0.2">
      <c r="A70" s="2">
        <v>44075</v>
      </c>
      <c r="B70">
        <v>7506</v>
      </c>
      <c r="C70">
        <v>64424</v>
      </c>
      <c r="D70">
        <v>6222</v>
      </c>
      <c r="E70">
        <v>243</v>
      </c>
      <c r="F70">
        <v>0</v>
      </c>
    </row>
    <row r="71" spans="1:6" x14ac:dyDescent="0.2">
      <c r="A71" s="2">
        <v>44105</v>
      </c>
      <c r="B71">
        <v>7067</v>
      </c>
      <c r="C71">
        <v>55636</v>
      </c>
      <c r="D71">
        <v>9657</v>
      </c>
      <c r="E71">
        <v>160</v>
      </c>
      <c r="F71">
        <v>0</v>
      </c>
    </row>
    <row r="72" spans="1:6" x14ac:dyDescent="0.2">
      <c r="A72" s="2">
        <v>44136</v>
      </c>
      <c r="B72">
        <v>7039</v>
      </c>
      <c r="C72">
        <v>46998</v>
      </c>
      <c r="D72">
        <v>6816</v>
      </c>
      <c r="E72">
        <v>163</v>
      </c>
      <c r="F72">
        <v>0</v>
      </c>
    </row>
    <row r="73" spans="1:6" x14ac:dyDescent="0.2">
      <c r="A73" s="2">
        <v>44166</v>
      </c>
      <c r="B73">
        <v>7547</v>
      </c>
      <c r="C73">
        <v>60701</v>
      </c>
      <c r="D73">
        <v>7533</v>
      </c>
      <c r="E73">
        <v>131</v>
      </c>
      <c r="F73">
        <v>0</v>
      </c>
    </row>
    <row r="74" spans="1:6" x14ac:dyDescent="0.2">
      <c r="A74" s="2">
        <v>44197</v>
      </c>
      <c r="B74">
        <v>7116</v>
      </c>
      <c r="C74">
        <v>49187</v>
      </c>
      <c r="D74">
        <v>7278</v>
      </c>
      <c r="E74">
        <v>179</v>
      </c>
      <c r="F74">
        <v>0</v>
      </c>
    </row>
    <row r="75" spans="1:6" x14ac:dyDescent="0.2">
      <c r="A75" s="2">
        <v>44228</v>
      </c>
      <c r="B75">
        <v>6961</v>
      </c>
      <c r="C75">
        <v>49311</v>
      </c>
      <c r="D75">
        <v>8229.9000000000015</v>
      </c>
      <c r="E75">
        <v>188</v>
      </c>
      <c r="F75">
        <v>0</v>
      </c>
    </row>
    <row r="76" spans="1:6" x14ac:dyDescent="0.2">
      <c r="A76" s="2">
        <v>44256</v>
      </c>
      <c r="B76">
        <v>8516</v>
      </c>
      <c r="C76">
        <v>62639</v>
      </c>
      <c r="D76">
        <v>11239</v>
      </c>
      <c r="E76">
        <v>429</v>
      </c>
      <c r="F76">
        <v>0</v>
      </c>
    </row>
    <row r="77" spans="1:6" x14ac:dyDescent="0.2">
      <c r="A77" s="2">
        <v>44287</v>
      </c>
      <c r="B77">
        <v>7992</v>
      </c>
      <c r="C77">
        <v>63591</v>
      </c>
      <c r="D77">
        <v>14543</v>
      </c>
      <c r="E77">
        <v>718</v>
      </c>
      <c r="F77">
        <v>0</v>
      </c>
    </row>
    <row r="78" spans="1:6" x14ac:dyDescent="0.2">
      <c r="A78" s="2">
        <v>44317</v>
      </c>
      <c r="B78">
        <v>5729</v>
      </c>
      <c r="C78">
        <v>70710</v>
      </c>
      <c r="D78">
        <v>19608</v>
      </c>
      <c r="E78">
        <v>895</v>
      </c>
      <c r="F78">
        <v>0</v>
      </c>
    </row>
    <row r="79" spans="1:6" x14ac:dyDescent="0.2">
      <c r="A79" s="2">
        <v>44348</v>
      </c>
      <c r="B79">
        <v>5243</v>
      </c>
      <c r="C79">
        <v>62182</v>
      </c>
      <c r="D79">
        <v>18365</v>
      </c>
      <c r="E79">
        <v>962</v>
      </c>
      <c r="F79">
        <v>0</v>
      </c>
    </row>
    <row r="80" spans="1:6" x14ac:dyDescent="0.2">
      <c r="A80" s="2">
        <v>44378</v>
      </c>
      <c r="B80">
        <v>5666</v>
      </c>
      <c r="C80">
        <v>62761</v>
      </c>
      <c r="D80">
        <v>20021</v>
      </c>
      <c r="E80">
        <v>1691</v>
      </c>
      <c r="F80">
        <v>0</v>
      </c>
    </row>
    <row r="81" spans="1:6" x14ac:dyDescent="0.2">
      <c r="A81" s="2">
        <v>44409</v>
      </c>
      <c r="B81">
        <v>4725</v>
      </c>
      <c r="C81">
        <v>64111</v>
      </c>
      <c r="D81">
        <v>17334</v>
      </c>
      <c r="E81">
        <v>1485</v>
      </c>
      <c r="F81">
        <v>0</v>
      </c>
    </row>
    <row r="82" spans="1:6" x14ac:dyDescent="0.2">
      <c r="A82" s="2">
        <v>44440</v>
      </c>
      <c r="B82">
        <v>5143</v>
      </c>
      <c r="C82">
        <v>58876</v>
      </c>
      <c r="D82">
        <v>14118</v>
      </c>
      <c r="E82">
        <v>1964</v>
      </c>
      <c r="F82">
        <v>0</v>
      </c>
    </row>
    <row r="83" spans="1:6" x14ac:dyDescent="0.2">
      <c r="A83" s="2">
        <v>44470</v>
      </c>
      <c r="B83">
        <v>5956</v>
      </c>
      <c r="C83">
        <v>57061</v>
      </c>
      <c r="D83">
        <v>13272</v>
      </c>
      <c r="E83">
        <v>1037</v>
      </c>
      <c r="F83">
        <v>0</v>
      </c>
    </row>
    <row r="84" spans="1:6" x14ac:dyDescent="0.2">
      <c r="A84" s="2">
        <v>44501</v>
      </c>
      <c r="B84">
        <v>6169</v>
      </c>
      <c r="C84">
        <v>52704</v>
      </c>
      <c r="D84">
        <v>13549</v>
      </c>
      <c r="E84">
        <v>911</v>
      </c>
      <c r="F84">
        <v>0</v>
      </c>
    </row>
    <row r="85" spans="1:6" x14ac:dyDescent="0.2">
      <c r="A85" s="2">
        <v>44531</v>
      </c>
      <c r="B85">
        <v>5847</v>
      </c>
      <c r="C85">
        <v>57392</v>
      </c>
      <c r="D85">
        <v>14521</v>
      </c>
      <c r="E85">
        <v>951</v>
      </c>
      <c r="F85">
        <v>0</v>
      </c>
    </row>
    <row r="86" spans="1:6" x14ac:dyDescent="0.2">
      <c r="A86" s="2">
        <v>44562</v>
      </c>
      <c r="B86">
        <v>6319</v>
      </c>
      <c r="C86">
        <v>54927</v>
      </c>
      <c r="D86">
        <v>13209</v>
      </c>
      <c r="E86">
        <v>871</v>
      </c>
      <c r="F86">
        <v>0</v>
      </c>
    </row>
    <row r="87" spans="1:6" x14ac:dyDescent="0.2">
      <c r="A87" s="2">
        <v>44593</v>
      </c>
      <c r="B87">
        <v>5551</v>
      </c>
      <c r="C87">
        <v>42956</v>
      </c>
      <c r="D87">
        <v>7975</v>
      </c>
      <c r="E87">
        <v>881</v>
      </c>
      <c r="F87">
        <v>0</v>
      </c>
    </row>
    <row r="88" spans="1:6" x14ac:dyDescent="0.2">
      <c r="A88" s="2">
        <v>44621</v>
      </c>
      <c r="B88">
        <v>7028</v>
      </c>
      <c r="C88">
        <v>54725</v>
      </c>
      <c r="D88">
        <v>9474</v>
      </c>
      <c r="E88">
        <v>1057</v>
      </c>
      <c r="F88">
        <v>0</v>
      </c>
    </row>
    <row r="89" spans="1:6" x14ac:dyDescent="0.2">
      <c r="A89" s="2">
        <v>44652</v>
      </c>
      <c r="B89">
        <v>7321</v>
      </c>
      <c r="C89">
        <v>50248</v>
      </c>
      <c r="D89">
        <v>11925</v>
      </c>
      <c r="E89">
        <v>795</v>
      </c>
      <c r="F89">
        <v>0</v>
      </c>
    </row>
    <row r="90" spans="1:6" x14ac:dyDescent="0.2">
      <c r="A90" s="2">
        <v>44682</v>
      </c>
      <c r="B90">
        <v>7048</v>
      </c>
      <c r="C90">
        <v>47152</v>
      </c>
      <c r="D90">
        <v>12191</v>
      </c>
      <c r="E90">
        <v>638</v>
      </c>
      <c r="F90">
        <v>0</v>
      </c>
    </row>
    <row r="91" spans="1:6" x14ac:dyDescent="0.2">
      <c r="A91" s="2">
        <v>44713</v>
      </c>
      <c r="B91">
        <v>7476</v>
      </c>
      <c r="C91">
        <v>48918</v>
      </c>
      <c r="D91">
        <v>13354</v>
      </c>
      <c r="E91">
        <v>734</v>
      </c>
      <c r="F91">
        <v>0</v>
      </c>
    </row>
    <row r="92" spans="1:6" x14ac:dyDescent="0.2">
      <c r="A92" s="2">
        <v>44743</v>
      </c>
      <c r="B92">
        <v>7257</v>
      </c>
      <c r="C92">
        <v>49736</v>
      </c>
      <c r="D92">
        <v>16206</v>
      </c>
      <c r="E92">
        <v>768</v>
      </c>
      <c r="F92">
        <v>0</v>
      </c>
    </row>
    <row r="93" spans="1:6" x14ac:dyDescent="0.2">
      <c r="A93" s="2">
        <v>44774</v>
      </c>
      <c r="B93">
        <v>7152</v>
      </c>
      <c r="C93">
        <v>45868</v>
      </c>
      <c r="D93">
        <v>12178</v>
      </c>
      <c r="E93">
        <v>781</v>
      </c>
      <c r="F93">
        <v>0</v>
      </c>
    </row>
    <row r="94" spans="1:6" x14ac:dyDescent="0.2">
      <c r="A94" s="2">
        <v>44805</v>
      </c>
      <c r="B94">
        <v>7719</v>
      </c>
      <c r="C94">
        <v>44798</v>
      </c>
      <c r="D94">
        <v>12480</v>
      </c>
      <c r="E94">
        <v>667</v>
      </c>
      <c r="F94">
        <v>0</v>
      </c>
    </row>
    <row r="95" spans="1:6" x14ac:dyDescent="0.2">
      <c r="A95" s="2">
        <v>44835</v>
      </c>
      <c r="B95">
        <v>8152</v>
      </c>
      <c r="C95">
        <v>44536</v>
      </c>
      <c r="D95">
        <v>14013</v>
      </c>
      <c r="E95">
        <v>792</v>
      </c>
      <c r="F95">
        <v>0</v>
      </c>
    </row>
    <row r="96" spans="1:6" x14ac:dyDescent="0.2">
      <c r="A96" s="2">
        <v>44866</v>
      </c>
      <c r="B96">
        <v>6987</v>
      </c>
      <c r="C96">
        <v>40466</v>
      </c>
      <c r="D96">
        <v>12929</v>
      </c>
      <c r="E96">
        <v>683</v>
      </c>
      <c r="F96">
        <v>0</v>
      </c>
    </row>
    <row r="97" spans="1:6" x14ac:dyDescent="0.2">
      <c r="A97" s="2">
        <v>44896</v>
      </c>
      <c r="B97">
        <v>7415</v>
      </c>
      <c r="C97">
        <v>44712</v>
      </c>
      <c r="D97">
        <v>13773</v>
      </c>
      <c r="E97">
        <v>728</v>
      </c>
      <c r="F97">
        <v>0</v>
      </c>
    </row>
    <row r="98" spans="1:6" x14ac:dyDescent="0.2">
      <c r="A98" s="2">
        <v>44927</v>
      </c>
      <c r="B98">
        <v>6891</v>
      </c>
      <c r="C98">
        <v>39874</v>
      </c>
      <c r="D98">
        <v>9912</v>
      </c>
      <c r="E98">
        <v>705</v>
      </c>
      <c r="F98">
        <v>0</v>
      </c>
    </row>
    <row r="99" spans="1:6" x14ac:dyDescent="0.2">
      <c r="A99" s="2">
        <v>44958</v>
      </c>
      <c r="B99">
        <v>6186</v>
      </c>
      <c r="C99">
        <v>36895</v>
      </c>
      <c r="D99">
        <v>9314</v>
      </c>
      <c r="E99">
        <v>623</v>
      </c>
      <c r="F99">
        <v>0</v>
      </c>
    </row>
    <row r="100" spans="1:6" x14ac:dyDescent="0.2">
      <c r="A100" s="2">
        <v>44986</v>
      </c>
      <c r="B100">
        <v>6800</v>
      </c>
      <c r="C100">
        <v>41373</v>
      </c>
      <c r="D100">
        <v>11245</v>
      </c>
      <c r="E100">
        <v>762</v>
      </c>
      <c r="F100">
        <v>0</v>
      </c>
    </row>
    <row r="101" spans="1:6" x14ac:dyDescent="0.2">
      <c r="A101" s="2">
        <v>45017</v>
      </c>
      <c r="B101">
        <v>6386</v>
      </c>
      <c r="C101">
        <v>37904</v>
      </c>
      <c r="D101">
        <v>11148</v>
      </c>
      <c r="E101">
        <v>630</v>
      </c>
      <c r="F101">
        <v>0</v>
      </c>
    </row>
    <row r="102" spans="1:6" x14ac:dyDescent="0.2">
      <c r="A102" s="2">
        <v>45047</v>
      </c>
      <c r="B102">
        <v>7135</v>
      </c>
      <c r="C102">
        <v>40417</v>
      </c>
      <c r="D102">
        <v>12399</v>
      </c>
      <c r="E102">
        <v>673</v>
      </c>
      <c r="F102">
        <v>0</v>
      </c>
    </row>
    <row r="103" spans="1:6" x14ac:dyDescent="0.2">
      <c r="A103" s="2">
        <v>45078</v>
      </c>
      <c r="B103">
        <v>7497</v>
      </c>
      <c r="C103">
        <v>39680</v>
      </c>
      <c r="D103">
        <v>11678</v>
      </c>
      <c r="E103">
        <v>763</v>
      </c>
      <c r="F103">
        <v>0</v>
      </c>
    </row>
    <row r="104" spans="1:6" x14ac:dyDescent="0.2">
      <c r="A104" s="2">
        <v>45108</v>
      </c>
      <c r="B104">
        <v>6592</v>
      </c>
      <c r="C104">
        <v>40300</v>
      </c>
      <c r="D104">
        <v>12929</v>
      </c>
      <c r="E104">
        <v>819</v>
      </c>
      <c r="F104">
        <v>0</v>
      </c>
    </row>
    <row r="105" spans="1:6" x14ac:dyDescent="0.2">
      <c r="A105" s="2">
        <v>45139</v>
      </c>
      <c r="B105">
        <v>6938</v>
      </c>
      <c r="C105">
        <v>45299</v>
      </c>
      <c r="D105">
        <v>15619</v>
      </c>
      <c r="E105">
        <v>827</v>
      </c>
      <c r="F105">
        <v>0</v>
      </c>
    </row>
    <row r="106" spans="1:6" x14ac:dyDescent="0.2">
      <c r="A106" s="2">
        <v>45170</v>
      </c>
      <c r="B106">
        <v>6692</v>
      </c>
      <c r="C106">
        <v>46377</v>
      </c>
      <c r="D106">
        <v>20231</v>
      </c>
      <c r="E106">
        <v>766</v>
      </c>
      <c r="F106">
        <v>0</v>
      </c>
    </row>
    <row r="107" spans="1:6" x14ac:dyDescent="0.2">
      <c r="A107" s="2">
        <v>45200</v>
      </c>
      <c r="B107">
        <v>6616</v>
      </c>
      <c r="C107">
        <v>42428</v>
      </c>
      <c r="D107">
        <v>15100</v>
      </c>
      <c r="E107">
        <v>738</v>
      </c>
      <c r="F107">
        <v>0</v>
      </c>
    </row>
    <row r="108" spans="1:6" x14ac:dyDescent="0.2">
      <c r="A108" s="2">
        <v>45231</v>
      </c>
      <c r="B108">
        <v>7124</v>
      </c>
      <c r="C108">
        <v>39246</v>
      </c>
      <c r="D108">
        <v>12865</v>
      </c>
      <c r="E108">
        <v>570</v>
      </c>
      <c r="F108">
        <v>0</v>
      </c>
    </row>
    <row r="109" spans="1:6" x14ac:dyDescent="0.2">
      <c r="A109" s="2">
        <v>45261</v>
      </c>
      <c r="B109">
        <v>7106</v>
      </c>
      <c r="C109">
        <v>38836</v>
      </c>
      <c r="D109">
        <v>13139</v>
      </c>
      <c r="E109">
        <v>582</v>
      </c>
      <c r="F109">
        <v>0</v>
      </c>
    </row>
    <row r="110" spans="1:6" x14ac:dyDescent="0.2">
      <c r="A110" s="2">
        <v>45292</v>
      </c>
      <c r="B110">
        <v>7174</v>
      </c>
      <c r="C110">
        <v>33310</v>
      </c>
      <c r="D110">
        <v>11244</v>
      </c>
      <c r="E110">
        <v>547</v>
      </c>
      <c r="F110">
        <v>0</v>
      </c>
    </row>
    <row r="111" spans="1:6" x14ac:dyDescent="0.2">
      <c r="A111" s="2">
        <v>45323</v>
      </c>
      <c r="B111">
        <v>7398</v>
      </c>
      <c r="C111">
        <v>34171</v>
      </c>
      <c r="D111">
        <v>12255</v>
      </c>
      <c r="E111">
        <v>486</v>
      </c>
      <c r="F111">
        <v>0</v>
      </c>
    </row>
    <row r="112" spans="1:6" x14ac:dyDescent="0.2">
      <c r="A112" s="2">
        <v>45352</v>
      </c>
      <c r="B112">
        <v>7116</v>
      </c>
      <c r="C112">
        <v>36722</v>
      </c>
      <c r="D112">
        <v>11972</v>
      </c>
      <c r="E112">
        <v>515</v>
      </c>
      <c r="F112">
        <v>0</v>
      </c>
    </row>
    <row r="113" spans="1:6" x14ac:dyDescent="0.2">
      <c r="A113" s="2">
        <v>45383</v>
      </c>
      <c r="B113">
        <v>8692</v>
      </c>
      <c r="C113">
        <v>37477</v>
      </c>
      <c r="D113">
        <v>11514</v>
      </c>
      <c r="E113">
        <v>445</v>
      </c>
      <c r="F113">
        <v>0</v>
      </c>
    </row>
    <row r="114" spans="1:6" x14ac:dyDescent="0.2">
      <c r="A114" s="2">
        <v>45413</v>
      </c>
      <c r="B114">
        <v>8754</v>
      </c>
      <c r="C114">
        <v>35465</v>
      </c>
      <c r="D114">
        <v>12352</v>
      </c>
      <c r="E114">
        <v>496</v>
      </c>
      <c r="F114">
        <v>0</v>
      </c>
    </row>
    <row r="115" spans="1:6" x14ac:dyDescent="0.2">
      <c r="A115" s="2">
        <v>45444</v>
      </c>
      <c r="B115">
        <v>8084</v>
      </c>
      <c r="C115">
        <v>34660</v>
      </c>
      <c r="D115">
        <v>11685</v>
      </c>
      <c r="E115">
        <v>425</v>
      </c>
      <c r="F115">
        <v>0</v>
      </c>
    </row>
    <row r="116" spans="1:6" x14ac:dyDescent="0.2">
      <c r="A116" s="2">
        <v>45474</v>
      </c>
      <c r="B116">
        <v>9901</v>
      </c>
      <c r="C116">
        <v>35893</v>
      </c>
      <c r="D116">
        <v>11232</v>
      </c>
      <c r="E116">
        <v>481</v>
      </c>
      <c r="F116">
        <v>0</v>
      </c>
    </row>
    <row r="117" spans="1:6" x14ac:dyDescent="0.2">
      <c r="A117" s="2">
        <v>45505</v>
      </c>
      <c r="B117">
        <v>9151</v>
      </c>
      <c r="C117">
        <v>38185</v>
      </c>
      <c r="D117">
        <v>11752</v>
      </c>
      <c r="E117">
        <v>613</v>
      </c>
      <c r="F117">
        <v>0</v>
      </c>
    </row>
    <row r="118" spans="1:6" x14ac:dyDescent="0.2">
      <c r="A118" s="2">
        <v>45536</v>
      </c>
      <c r="B118">
        <v>9717</v>
      </c>
      <c r="C118">
        <v>38515</v>
      </c>
      <c r="D118">
        <v>11563</v>
      </c>
      <c r="E118">
        <v>538</v>
      </c>
      <c r="F118">
        <v>0</v>
      </c>
    </row>
    <row r="119" spans="1:6" x14ac:dyDescent="0.2">
      <c r="A119" s="2">
        <v>45566</v>
      </c>
      <c r="B119">
        <v>8725</v>
      </c>
      <c r="C119">
        <v>35909</v>
      </c>
      <c r="D119">
        <v>11429</v>
      </c>
      <c r="E119">
        <v>614</v>
      </c>
      <c r="F119">
        <v>106</v>
      </c>
    </row>
    <row r="120" spans="1:6" x14ac:dyDescent="0.2">
      <c r="A120" s="2">
        <v>45597</v>
      </c>
      <c r="B120">
        <v>7677</v>
      </c>
      <c r="C120">
        <v>33970</v>
      </c>
      <c r="D120">
        <v>10121</v>
      </c>
      <c r="E120">
        <v>595</v>
      </c>
      <c r="F120">
        <v>144</v>
      </c>
    </row>
    <row r="121" spans="1:6" x14ac:dyDescent="0.2">
      <c r="A121" s="2">
        <v>45627</v>
      </c>
      <c r="B121">
        <v>10343</v>
      </c>
      <c r="C121">
        <v>36601</v>
      </c>
      <c r="D121">
        <v>9948</v>
      </c>
      <c r="E121">
        <v>541</v>
      </c>
      <c r="F121">
        <v>290</v>
      </c>
    </row>
    <row r="122" spans="1:6" x14ac:dyDescent="0.2">
      <c r="A122" s="2">
        <v>45658</v>
      </c>
      <c r="B122">
        <v>9700</v>
      </c>
      <c r="C122">
        <v>40993</v>
      </c>
      <c r="D122">
        <v>11420</v>
      </c>
      <c r="E122">
        <v>799</v>
      </c>
      <c r="F122">
        <v>248</v>
      </c>
    </row>
    <row r="123" spans="1:6" x14ac:dyDescent="0.2">
      <c r="A123" s="2">
        <v>45689</v>
      </c>
      <c r="B123">
        <v>8050</v>
      </c>
      <c r="C123">
        <v>30274</v>
      </c>
      <c r="D123">
        <v>8246</v>
      </c>
      <c r="E123">
        <v>497</v>
      </c>
      <c r="F123">
        <v>139</v>
      </c>
    </row>
    <row r="124" spans="1:6" x14ac:dyDescent="0.2">
      <c r="A124" s="2">
        <v>45717</v>
      </c>
      <c r="B124">
        <v>8682</v>
      </c>
      <c r="C124">
        <v>32107</v>
      </c>
      <c r="D124">
        <v>9392</v>
      </c>
      <c r="E124">
        <v>669</v>
      </c>
      <c r="F124">
        <v>190</v>
      </c>
    </row>
    <row r="125" spans="1:6" x14ac:dyDescent="0.2">
      <c r="A125" s="2">
        <v>45748</v>
      </c>
      <c r="B125">
        <v>7847</v>
      </c>
      <c r="C125">
        <v>28398</v>
      </c>
      <c r="D125">
        <v>7758</v>
      </c>
      <c r="E125">
        <v>687</v>
      </c>
      <c r="F125">
        <v>167</v>
      </c>
    </row>
    <row r="126" spans="1:6" x14ac:dyDescent="0.2">
      <c r="A126" s="2">
        <v>45778</v>
      </c>
      <c r="B126" s="4">
        <v>7995.9422084682819</v>
      </c>
      <c r="C126" s="4">
        <v>31097.087612317013</v>
      </c>
      <c r="D126" s="4">
        <v>9153.6574988150333</v>
      </c>
      <c r="E126" s="4">
        <v>618</v>
      </c>
      <c r="F126" s="4">
        <v>185</v>
      </c>
    </row>
    <row r="127" spans="1:6" x14ac:dyDescent="0.2">
      <c r="A127" s="2">
        <v>45809</v>
      </c>
      <c r="B127" s="3">
        <v>7887.5482981037794</v>
      </c>
      <c r="C127" s="3">
        <v>30988.817825522005</v>
      </c>
      <c r="D127" s="3">
        <v>9089.8024863663322</v>
      </c>
      <c r="E127" s="3">
        <v>700.64487369985136</v>
      </c>
      <c r="F127" s="3">
        <v>172</v>
      </c>
    </row>
    <row r="128" spans="1:6" x14ac:dyDescent="0.2">
      <c r="A128" s="2">
        <v>45839</v>
      </c>
      <c r="B128" s="3">
        <v>7872.3260501720633</v>
      </c>
      <c r="C128" s="3">
        <v>31507.008532036522</v>
      </c>
      <c r="D128" s="3">
        <v>9000.4647792834548</v>
      </c>
      <c r="E128" s="3">
        <v>752.06835066864778</v>
      </c>
      <c r="F128" s="3">
        <v>173.30898021308982</v>
      </c>
    </row>
    <row r="129" spans="1:6" x14ac:dyDescent="0.2">
      <c r="A129" s="2">
        <v>45870</v>
      </c>
      <c r="B129" s="3">
        <v>7899.9634901981162</v>
      </c>
      <c r="C129" s="3">
        <v>32851.832192944603</v>
      </c>
      <c r="D129" s="3">
        <v>9533.9645380024613</v>
      </c>
      <c r="E129" s="3">
        <v>709.93244367743569</v>
      </c>
      <c r="F129" s="3">
        <v>181.03748085790079</v>
      </c>
    </row>
    <row r="130" spans="1:6" x14ac:dyDescent="0.2">
      <c r="A130" s="2">
        <v>45901</v>
      </c>
      <c r="B130" s="3">
        <v>8467.9626052305721</v>
      </c>
      <c r="C130" s="3">
        <v>30328.434024280417</v>
      </c>
      <c r="D130" s="3">
        <v>8280.1598458909284</v>
      </c>
      <c r="E130" s="3">
        <v>640.3201303714917</v>
      </c>
      <c r="F130" s="3">
        <v>184.99254536139162</v>
      </c>
    </row>
    <row r="131" spans="1:6" x14ac:dyDescent="0.2">
      <c r="A131" s="2">
        <v>45931</v>
      </c>
      <c r="B131" s="3">
        <v>8559.9831579402016</v>
      </c>
      <c r="C131" s="3">
        <v>29772.271546179167</v>
      </c>
      <c r="D131" s="3">
        <v>9067.3414812084065</v>
      </c>
      <c r="E131" s="3">
        <v>616.91417260334322</v>
      </c>
      <c r="F131" s="3">
        <v>199.72200089098436</v>
      </c>
    </row>
    <row r="132" spans="1:6" x14ac:dyDescent="0.2">
      <c r="A132" s="2">
        <v>45962</v>
      </c>
      <c r="B132" s="3">
        <v>8623.4543202160876</v>
      </c>
      <c r="C132" s="3">
        <v>27528.536287898354</v>
      </c>
      <c r="D132" s="3">
        <v>8456.9410858722076</v>
      </c>
      <c r="E132" s="3">
        <v>541.9564235695716</v>
      </c>
      <c r="F132" s="3">
        <v>168.61349305351524</v>
      </c>
    </row>
    <row r="133" spans="1:6" x14ac:dyDescent="0.2">
      <c r="A133" s="2">
        <v>45992</v>
      </c>
      <c r="B133" s="3">
        <v>8818.6921417890535</v>
      </c>
      <c r="C133" s="3">
        <v>29797.079768209282</v>
      </c>
      <c r="D133" s="3">
        <v>8944.0926310548057</v>
      </c>
      <c r="E133" s="3">
        <v>553.36603248682582</v>
      </c>
      <c r="F133" s="3">
        <v>204.93136064586739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E05D-C370-4DAB-BDFA-8F0BEC090028}">
  <dimension ref="A1:P91"/>
  <sheetViews>
    <sheetView tabSelected="1" workbookViewId="0">
      <pane xSplit="3" ySplit="1" topLeftCell="D54" activePane="bottomRight" state="frozen"/>
      <selection pane="topRight" activeCell="C1" sqref="C1"/>
      <selection pane="bottomLeft" activeCell="A2" sqref="A2"/>
      <selection pane="bottomRight" activeCell="D86" sqref="D86"/>
    </sheetView>
  </sheetViews>
  <sheetFormatPr defaultRowHeight="12.75" x14ac:dyDescent="0.2"/>
  <cols>
    <col min="1" max="1" width="7" bestFit="1" customWidth="1"/>
    <col min="2" max="2" width="11" bestFit="1" customWidth="1"/>
    <col min="3" max="3" width="6.85546875" bestFit="1" customWidth="1"/>
    <col min="4" max="5" width="11" bestFit="1" customWidth="1"/>
    <col min="6" max="6" width="7.5703125" bestFit="1" customWidth="1"/>
    <col min="7" max="7" width="12" bestFit="1" customWidth="1"/>
    <col min="8" max="8" width="11" bestFit="1" customWidth="1"/>
    <col min="9" max="10" width="10" bestFit="1" customWidth="1"/>
    <col min="11" max="11" width="8.140625" bestFit="1" customWidth="1"/>
    <col min="12" max="12" width="10" bestFit="1" customWidth="1"/>
    <col min="13" max="13" width="8.5703125" bestFit="1" customWidth="1"/>
    <col min="14" max="14" width="10" bestFit="1" customWidth="1"/>
    <col min="15" max="15" width="6.28515625" bestFit="1" customWidth="1"/>
    <col min="16" max="16" width="6.5703125" bestFit="1" customWidth="1"/>
  </cols>
  <sheetData>
    <row r="1" spans="1:16" x14ac:dyDescent="0.2">
      <c r="A1" t="s">
        <v>25</v>
      </c>
      <c r="B1" s="7" t="s">
        <v>19</v>
      </c>
      <c r="C1" s="8" t="s">
        <v>5</v>
      </c>
      <c r="D1" s="6" t="s">
        <v>2</v>
      </c>
      <c r="E1" s="6" t="s">
        <v>3</v>
      </c>
      <c r="F1" s="6" t="s">
        <v>4</v>
      </c>
      <c r="G1" s="6" t="s">
        <v>1</v>
      </c>
      <c r="H1" s="6" t="s">
        <v>7</v>
      </c>
      <c r="I1" s="6" t="s">
        <v>6</v>
      </c>
      <c r="J1" s="6" t="s">
        <v>12</v>
      </c>
      <c r="K1" s="6" t="s">
        <v>13</v>
      </c>
      <c r="L1" s="6" t="s">
        <v>10</v>
      </c>
      <c r="M1" s="6" t="s">
        <v>11</v>
      </c>
      <c r="N1" s="6" t="s">
        <v>0</v>
      </c>
      <c r="O1" s="6" t="s">
        <v>8</v>
      </c>
      <c r="P1" s="6" t="s">
        <v>9</v>
      </c>
    </row>
    <row r="2" spans="1:16" x14ac:dyDescent="0.2">
      <c r="A2">
        <f>MONTH(C2)</f>
        <v>1</v>
      </c>
      <c r="B2" s="7">
        <v>73</v>
      </c>
      <c r="C2" s="9">
        <v>44197</v>
      </c>
      <c r="D2">
        <v>110569</v>
      </c>
      <c r="E2">
        <v>25747</v>
      </c>
      <c r="F2">
        <v>1532</v>
      </c>
      <c r="G2">
        <v>429940</v>
      </c>
      <c r="H2">
        <v>130896</v>
      </c>
      <c r="I2">
        <v>20117</v>
      </c>
      <c r="J2">
        <v>2263</v>
      </c>
      <c r="K2">
        <v>300</v>
      </c>
      <c r="L2">
        <v>3794</v>
      </c>
      <c r="M2">
        <v>3794</v>
      </c>
      <c r="N2">
        <v>0</v>
      </c>
      <c r="O2">
        <v>0</v>
      </c>
      <c r="P2">
        <v>0</v>
      </c>
    </row>
    <row r="3" spans="1:16" x14ac:dyDescent="0.2">
      <c r="A3">
        <f t="shared" ref="A3:A53" si="0">MONTH(C3)</f>
        <v>2</v>
      </c>
      <c r="B3" s="7">
        <v>74</v>
      </c>
      <c r="C3" s="9">
        <v>44228</v>
      </c>
      <c r="D3">
        <v>105581</v>
      </c>
      <c r="E3">
        <v>24700</v>
      </c>
      <c r="F3">
        <v>1251</v>
      </c>
      <c r="G3">
        <v>403155</v>
      </c>
      <c r="H3">
        <v>126453</v>
      </c>
      <c r="I3">
        <v>17958</v>
      </c>
      <c r="J3">
        <v>2570</v>
      </c>
      <c r="K3">
        <v>256</v>
      </c>
      <c r="L3">
        <v>3667</v>
      </c>
      <c r="M3">
        <v>3667</v>
      </c>
      <c r="N3">
        <v>0</v>
      </c>
      <c r="O3">
        <v>0</v>
      </c>
      <c r="P3">
        <v>0</v>
      </c>
    </row>
    <row r="4" spans="1:16" x14ac:dyDescent="0.2">
      <c r="A4">
        <f t="shared" si="0"/>
        <v>3</v>
      </c>
      <c r="B4" s="7">
        <v>75</v>
      </c>
      <c r="C4" s="9">
        <v>44256</v>
      </c>
      <c r="D4">
        <v>140809</v>
      </c>
      <c r="E4">
        <v>30427</v>
      </c>
      <c r="F4">
        <v>1267</v>
      </c>
      <c r="G4">
        <v>502462</v>
      </c>
      <c r="H4">
        <v>154322</v>
      </c>
      <c r="I4">
        <v>18980</v>
      </c>
      <c r="J4">
        <v>3828</v>
      </c>
      <c r="K4">
        <v>303</v>
      </c>
      <c r="L4">
        <v>4339</v>
      </c>
      <c r="M4">
        <v>4339</v>
      </c>
      <c r="N4">
        <v>0</v>
      </c>
      <c r="O4">
        <v>0</v>
      </c>
      <c r="P4">
        <v>0</v>
      </c>
    </row>
    <row r="5" spans="1:16" x14ac:dyDescent="0.2">
      <c r="A5">
        <f t="shared" si="0"/>
        <v>4</v>
      </c>
      <c r="B5" s="7">
        <v>76</v>
      </c>
      <c r="C5" s="9">
        <v>44287</v>
      </c>
      <c r="D5">
        <v>135149</v>
      </c>
      <c r="E5">
        <v>30887</v>
      </c>
      <c r="F5">
        <v>1136</v>
      </c>
      <c r="G5">
        <v>487445</v>
      </c>
      <c r="H5">
        <v>142269</v>
      </c>
      <c r="I5">
        <v>16869</v>
      </c>
      <c r="J5">
        <v>3502</v>
      </c>
      <c r="K5">
        <v>291</v>
      </c>
      <c r="L5">
        <v>3810</v>
      </c>
      <c r="M5">
        <v>3810</v>
      </c>
      <c r="N5">
        <v>0</v>
      </c>
      <c r="O5">
        <v>0</v>
      </c>
      <c r="P5">
        <v>0</v>
      </c>
    </row>
    <row r="6" spans="1:16" x14ac:dyDescent="0.2">
      <c r="A6">
        <f t="shared" si="0"/>
        <v>5</v>
      </c>
      <c r="B6" s="7">
        <v>77</v>
      </c>
      <c r="C6" s="9">
        <v>44317</v>
      </c>
      <c r="D6">
        <v>149069</v>
      </c>
      <c r="E6">
        <v>31914</v>
      </c>
      <c r="F6">
        <v>1049</v>
      </c>
      <c r="G6">
        <v>486905</v>
      </c>
      <c r="H6">
        <v>135835</v>
      </c>
      <c r="I6">
        <v>16834</v>
      </c>
      <c r="J6">
        <v>3067</v>
      </c>
      <c r="K6">
        <v>285</v>
      </c>
      <c r="L6">
        <v>3870</v>
      </c>
      <c r="M6">
        <v>3870</v>
      </c>
      <c r="N6">
        <v>0</v>
      </c>
      <c r="O6">
        <v>0</v>
      </c>
      <c r="P6">
        <v>0</v>
      </c>
    </row>
    <row r="7" spans="1:16" x14ac:dyDescent="0.2">
      <c r="A7">
        <f t="shared" si="0"/>
        <v>6</v>
      </c>
      <c r="B7" s="7">
        <v>78</v>
      </c>
      <c r="C7" s="9">
        <v>44348</v>
      </c>
      <c r="D7">
        <v>133741</v>
      </c>
      <c r="E7">
        <v>29148</v>
      </c>
      <c r="F7">
        <v>1155</v>
      </c>
      <c r="G7">
        <v>447080</v>
      </c>
      <c r="H7">
        <v>125078</v>
      </c>
      <c r="I7">
        <v>19061</v>
      </c>
      <c r="J7">
        <v>2612</v>
      </c>
      <c r="K7">
        <v>265</v>
      </c>
      <c r="L7">
        <v>3460</v>
      </c>
      <c r="M7">
        <v>3460</v>
      </c>
      <c r="N7">
        <v>0</v>
      </c>
      <c r="O7">
        <v>0</v>
      </c>
      <c r="P7">
        <v>0</v>
      </c>
    </row>
    <row r="8" spans="1:16" x14ac:dyDescent="0.2">
      <c r="A8">
        <f t="shared" si="0"/>
        <v>7</v>
      </c>
      <c r="B8" s="7">
        <v>79</v>
      </c>
      <c r="C8" s="9">
        <v>44378</v>
      </c>
      <c r="D8">
        <v>127883</v>
      </c>
      <c r="E8">
        <v>27267</v>
      </c>
      <c r="F8">
        <v>1295</v>
      </c>
      <c r="G8">
        <v>448993</v>
      </c>
      <c r="H8">
        <v>117837</v>
      </c>
      <c r="I8">
        <v>22539</v>
      </c>
      <c r="J8">
        <v>3393</v>
      </c>
      <c r="K8">
        <v>233</v>
      </c>
      <c r="L8">
        <v>3971</v>
      </c>
      <c r="M8">
        <v>3971</v>
      </c>
      <c r="N8">
        <v>0</v>
      </c>
      <c r="O8">
        <v>0</v>
      </c>
      <c r="P8">
        <v>0</v>
      </c>
    </row>
    <row r="9" spans="1:16" x14ac:dyDescent="0.2">
      <c r="A9">
        <f t="shared" si="0"/>
        <v>8</v>
      </c>
      <c r="B9" s="7">
        <v>80</v>
      </c>
      <c r="C9" s="9">
        <v>44409</v>
      </c>
      <c r="D9">
        <v>133660</v>
      </c>
      <c r="E9">
        <v>32845</v>
      </c>
      <c r="F9">
        <v>2523</v>
      </c>
      <c r="G9">
        <v>457379</v>
      </c>
      <c r="H9">
        <v>140419</v>
      </c>
      <c r="I9">
        <v>32527</v>
      </c>
      <c r="J9">
        <v>4915</v>
      </c>
      <c r="K9">
        <v>197</v>
      </c>
      <c r="L9">
        <v>4273</v>
      </c>
      <c r="M9">
        <v>4273</v>
      </c>
      <c r="N9">
        <v>0</v>
      </c>
      <c r="O9">
        <v>0</v>
      </c>
      <c r="P9">
        <v>0</v>
      </c>
    </row>
    <row r="10" spans="1:16" x14ac:dyDescent="0.2">
      <c r="A10">
        <f t="shared" si="0"/>
        <v>9</v>
      </c>
      <c r="B10" s="7">
        <v>81</v>
      </c>
      <c r="C10" s="9">
        <v>44440</v>
      </c>
      <c r="D10">
        <v>124047</v>
      </c>
      <c r="E10">
        <v>27913</v>
      </c>
      <c r="F10">
        <v>2178</v>
      </c>
      <c r="G10">
        <v>429665</v>
      </c>
      <c r="H10">
        <v>123987</v>
      </c>
      <c r="I10">
        <v>31779</v>
      </c>
      <c r="J10">
        <v>5161</v>
      </c>
      <c r="K10">
        <v>236</v>
      </c>
      <c r="L10">
        <v>4210</v>
      </c>
      <c r="M10">
        <v>4210</v>
      </c>
      <c r="N10">
        <v>0</v>
      </c>
      <c r="O10">
        <v>0</v>
      </c>
      <c r="P10">
        <v>0</v>
      </c>
    </row>
    <row r="11" spans="1:16" x14ac:dyDescent="0.2">
      <c r="A11">
        <f t="shared" si="0"/>
        <v>10</v>
      </c>
      <c r="B11" s="7">
        <v>82</v>
      </c>
      <c r="C11" s="9">
        <v>44470</v>
      </c>
      <c r="D11">
        <v>125781</v>
      </c>
      <c r="E11">
        <v>27052</v>
      </c>
      <c r="F11">
        <v>2309</v>
      </c>
      <c r="G11">
        <v>415968</v>
      </c>
      <c r="H11">
        <v>119562</v>
      </c>
      <c r="I11">
        <v>30348</v>
      </c>
      <c r="J11">
        <v>4452</v>
      </c>
      <c r="K11">
        <v>316</v>
      </c>
      <c r="L11">
        <v>4447</v>
      </c>
      <c r="M11">
        <v>4447</v>
      </c>
      <c r="N11">
        <v>0</v>
      </c>
      <c r="O11">
        <v>0</v>
      </c>
      <c r="P11">
        <v>0</v>
      </c>
    </row>
    <row r="12" spans="1:16" x14ac:dyDescent="0.2">
      <c r="A12">
        <f t="shared" si="0"/>
        <v>11</v>
      </c>
      <c r="B12" s="7">
        <v>83</v>
      </c>
      <c r="C12" s="9">
        <v>44501</v>
      </c>
      <c r="D12">
        <v>116365</v>
      </c>
      <c r="E12">
        <v>24540</v>
      </c>
      <c r="F12">
        <v>1969</v>
      </c>
      <c r="G12">
        <v>402268</v>
      </c>
      <c r="H12">
        <v>106676</v>
      </c>
      <c r="I12">
        <v>24564</v>
      </c>
      <c r="J12">
        <v>5053</v>
      </c>
      <c r="K12">
        <v>378</v>
      </c>
      <c r="L12">
        <v>4608</v>
      </c>
      <c r="M12">
        <v>4608</v>
      </c>
      <c r="N12">
        <v>0</v>
      </c>
      <c r="O12">
        <v>0</v>
      </c>
      <c r="P12">
        <v>0</v>
      </c>
    </row>
    <row r="13" spans="1:16" x14ac:dyDescent="0.2">
      <c r="A13">
        <f t="shared" si="0"/>
        <v>12</v>
      </c>
      <c r="B13" s="7">
        <v>84</v>
      </c>
      <c r="C13" s="9">
        <v>44531</v>
      </c>
      <c r="D13">
        <v>135265</v>
      </c>
      <c r="E13">
        <v>26277</v>
      </c>
      <c r="F13">
        <v>2072</v>
      </c>
      <c r="G13">
        <v>484298</v>
      </c>
      <c r="H13">
        <v>124294</v>
      </c>
      <c r="I13">
        <v>24933</v>
      </c>
      <c r="J13">
        <v>5985</v>
      </c>
      <c r="K13">
        <v>393</v>
      </c>
      <c r="L13">
        <v>5018</v>
      </c>
      <c r="M13">
        <v>5018</v>
      </c>
      <c r="N13">
        <v>0</v>
      </c>
      <c r="O13">
        <v>0</v>
      </c>
      <c r="P13">
        <v>0</v>
      </c>
    </row>
    <row r="14" spans="1:16" x14ac:dyDescent="0.2">
      <c r="A14">
        <f t="shared" si="0"/>
        <v>1</v>
      </c>
      <c r="B14" s="7">
        <v>85</v>
      </c>
      <c r="C14" s="9">
        <v>44562</v>
      </c>
      <c r="D14">
        <v>117563</v>
      </c>
      <c r="E14">
        <v>23239</v>
      </c>
      <c r="F14">
        <v>2602</v>
      </c>
      <c r="G14">
        <v>394305</v>
      </c>
      <c r="H14">
        <v>102202</v>
      </c>
      <c r="I14">
        <v>27127</v>
      </c>
      <c r="J14">
        <v>3427</v>
      </c>
      <c r="K14">
        <v>255</v>
      </c>
      <c r="L14">
        <v>4340</v>
      </c>
      <c r="M14">
        <v>4340</v>
      </c>
      <c r="N14">
        <v>0</v>
      </c>
      <c r="O14">
        <v>0</v>
      </c>
      <c r="P14">
        <v>0</v>
      </c>
    </row>
    <row r="15" spans="1:16" x14ac:dyDescent="0.2">
      <c r="A15">
        <f t="shared" si="0"/>
        <v>2</v>
      </c>
      <c r="B15" s="7">
        <v>86</v>
      </c>
      <c r="C15" s="9">
        <v>44593</v>
      </c>
      <c r="D15">
        <v>114191</v>
      </c>
      <c r="E15">
        <v>22668</v>
      </c>
      <c r="F15">
        <v>2273</v>
      </c>
      <c r="G15">
        <v>359681</v>
      </c>
      <c r="H15">
        <v>98013</v>
      </c>
      <c r="I15">
        <v>22655</v>
      </c>
      <c r="J15">
        <v>3607</v>
      </c>
      <c r="K15">
        <v>230</v>
      </c>
      <c r="L15">
        <v>4270</v>
      </c>
      <c r="M15">
        <v>4270</v>
      </c>
      <c r="N15">
        <v>0</v>
      </c>
      <c r="O15">
        <v>0</v>
      </c>
      <c r="P15">
        <v>0</v>
      </c>
    </row>
    <row r="16" spans="1:16" x14ac:dyDescent="0.2">
      <c r="A16">
        <f t="shared" si="0"/>
        <v>3</v>
      </c>
      <c r="B16" s="7">
        <v>87</v>
      </c>
      <c r="C16" s="9">
        <v>44621</v>
      </c>
      <c r="D16">
        <v>140907</v>
      </c>
      <c r="E16">
        <v>23495</v>
      </c>
      <c r="F16">
        <v>2395</v>
      </c>
      <c r="G16">
        <v>442716</v>
      </c>
      <c r="H16">
        <v>109889</v>
      </c>
      <c r="I16">
        <v>24087</v>
      </c>
      <c r="J16">
        <v>4568</v>
      </c>
      <c r="K16">
        <v>200</v>
      </c>
      <c r="L16">
        <v>4783</v>
      </c>
      <c r="M16">
        <v>4783</v>
      </c>
      <c r="N16">
        <v>0</v>
      </c>
      <c r="O16">
        <v>0</v>
      </c>
      <c r="P16">
        <v>0</v>
      </c>
    </row>
    <row r="17" spans="1:16" x14ac:dyDescent="0.2">
      <c r="A17">
        <f t="shared" si="0"/>
        <v>4</v>
      </c>
      <c r="B17" s="7">
        <v>88</v>
      </c>
      <c r="C17" s="9">
        <v>44652</v>
      </c>
      <c r="D17">
        <v>126119</v>
      </c>
      <c r="E17">
        <v>22861</v>
      </c>
      <c r="F17">
        <v>2256</v>
      </c>
      <c r="G17">
        <v>395586</v>
      </c>
      <c r="H17">
        <v>102847</v>
      </c>
      <c r="I17">
        <v>20647</v>
      </c>
      <c r="J17">
        <v>3930</v>
      </c>
      <c r="K17">
        <v>240</v>
      </c>
      <c r="L17">
        <v>3902</v>
      </c>
      <c r="M17">
        <v>3902</v>
      </c>
      <c r="N17">
        <v>0</v>
      </c>
      <c r="O17">
        <v>0</v>
      </c>
      <c r="P17">
        <v>0</v>
      </c>
    </row>
    <row r="18" spans="1:16" x14ac:dyDescent="0.2">
      <c r="A18">
        <f t="shared" si="0"/>
        <v>5</v>
      </c>
      <c r="B18" s="7">
        <v>89</v>
      </c>
      <c r="C18" s="9">
        <v>44682</v>
      </c>
      <c r="D18">
        <v>121089</v>
      </c>
      <c r="E18">
        <v>24684</v>
      </c>
      <c r="F18">
        <v>1622</v>
      </c>
      <c r="G18">
        <v>348111</v>
      </c>
      <c r="H18">
        <v>103737</v>
      </c>
      <c r="I18">
        <v>18786</v>
      </c>
      <c r="J18">
        <v>3896</v>
      </c>
      <c r="K18">
        <v>195</v>
      </c>
      <c r="L18">
        <v>3898</v>
      </c>
      <c r="M18">
        <v>3898</v>
      </c>
      <c r="N18">
        <v>0</v>
      </c>
      <c r="O18">
        <v>0</v>
      </c>
      <c r="P18">
        <v>0</v>
      </c>
    </row>
    <row r="19" spans="1:16" x14ac:dyDescent="0.2">
      <c r="A19">
        <f t="shared" si="0"/>
        <v>6</v>
      </c>
      <c r="B19" s="7">
        <v>90</v>
      </c>
      <c r="C19" s="9">
        <v>44713</v>
      </c>
      <c r="D19">
        <v>123736</v>
      </c>
      <c r="E19">
        <v>23133</v>
      </c>
      <c r="F19">
        <v>1547</v>
      </c>
      <c r="G19">
        <v>359929</v>
      </c>
      <c r="H19">
        <v>103381</v>
      </c>
      <c r="I19">
        <v>19513</v>
      </c>
      <c r="J19">
        <v>3808</v>
      </c>
      <c r="K19">
        <v>272</v>
      </c>
      <c r="L19">
        <v>4087</v>
      </c>
      <c r="M19">
        <v>4087</v>
      </c>
      <c r="N19">
        <v>0</v>
      </c>
      <c r="O19">
        <v>0</v>
      </c>
      <c r="P19">
        <v>0</v>
      </c>
    </row>
    <row r="20" spans="1:16" x14ac:dyDescent="0.2">
      <c r="A20">
        <f t="shared" si="0"/>
        <v>7</v>
      </c>
      <c r="B20" s="7">
        <v>91</v>
      </c>
      <c r="C20" s="9">
        <v>44743</v>
      </c>
      <c r="D20">
        <v>120359</v>
      </c>
      <c r="E20">
        <v>23714</v>
      </c>
      <c r="F20">
        <v>1593</v>
      </c>
      <c r="G20">
        <v>341796</v>
      </c>
      <c r="H20">
        <v>96570</v>
      </c>
      <c r="I20">
        <v>18381</v>
      </c>
      <c r="J20">
        <v>3225</v>
      </c>
      <c r="K20">
        <v>293</v>
      </c>
      <c r="L20">
        <v>4327</v>
      </c>
      <c r="M20">
        <v>4327</v>
      </c>
      <c r="N20">
        <v>0</v>
      </c>
      <c r="O20">
        <v>0</v>
      </c>
      <c r="P20">
        <v>0</v>
      </c>
    </row>
    <row r="21" spans="1:16" x14ac:dyDescent="0.2">
      <c r="A21">
        <f t="shared" si="0"/>
        <v>8</v>
      </c>
      <c r="B21" s="7">
        <v>92</v>
      </c>
      <c r="C21" s="9">
        <v>44774</v>
      </c>
      <c r="D21">
        <v>118066</v>
      </c>
      <c r="E21">
        <v>24543</v>
      </c>
      <c r="F21">
        <v>1888</v>
      </c>
      <c r="G21">
        <v>334063</v>
      </c>
      <c r="H21">
        <v>98921</v>
      </c>
      <c r="I21">
        <v>20202</v>
      </c>
      <c r="J21">
        <v>3738</v>
      </c>
      <c r="K21">
        <v>314</v>
      </c>
      <c r="L21">
        <v>4562</v>
      </c>
      <c r="M21">
        <v>4562</v>
      </c>
      <c r="N21">
        <v>0</v>
      </c>
      <c r="O21">
        <v>0</v>
      </c>
      <c r="P21">
        <v>0</v>
      </c>
    </row>
    <row r="22" spans="1:16" x14ac:dyDescent="0.2">
      <c r="A22">
        <f t="shared" si="0"/>
        <v>9</v>
      </c>
      <c r="B22" s="7">
        <v>93</v>
      </c>
      <c r="C22" s="9">
        <v>44805</v>
      </c>
      <c r="D22">
        <v>121881</v>
      </c>
      <c r="E22">
        <v>23224</v>
      </c>
      <c r="F22">
        <v>1865</v>
      </c>
      <c r="G22">
        <v>332697</v>
      </c>
      <c r="H22">
        <v>96216</v>
      </c>
      <c r="I22">
        <v>19984</v>
      </c>
      <c r="J22">
        <v>3137</v>
      </c>
      <c r="K22">
        <v>337</v>
      </c>
      <c r="L22">
        <v>4804</v>
      </c>
      <c r="M22">
        <v>4804</v>
      </c>
      <c r="N22">
        <v>0</v>
      </c>
      <c r="O22">
        <v>0</v>
      </c>
      <c r="P22">
        <v>0</v>
      </c>
    </row>
    <row r="23" spans="1:16" x14ac:dyDescent="0.2">
      <c r="A23">
        <f t="shared" si="0"/>
        <v>10</v>
      </c>
      <c r="B23" s="7">
        <v>94</v>
      </c>
      <c r="C23" s="9">
        <v>44835</v>
      </c>
      <c r="D23">
        <v>130322</v>
      </c>
      <c r="E23">
        <v>24117</v>
      </c>
      <c r="F23">
        <v>2107</v>
      </c>
      <c r="G23">
        <v>324899</v>
      </c>
      <c r="H23">
        <v>93128</v>
      </c>
      <c r="I23">
        <v>17719</v>
      </c>
      <c r="J23">
        <v>4119</v>
      </c>
      <c r="K23">
        <v>258</v>
      </c>
      <c r="L23">
        <v>4766</v>
      </c>
      <c r="M23">
        <v>4766</v>
      </c>
      <c r="N23">
        <v>0</v>
      </c>
      <c r="O23">
        <v>0</v>
      </c>
      <c r="P23">
        <v>0</v>
      </c>
    </row>
    <row r="24" spans="1:16" x14ac:dyDescent="0.2">
      <c r="A24">
        <f t="shared" si="0"/>
        <v>11</v>
      </c>
      <c r="B24" s="7">
        <v>95</v>
      </c>
      <c r="C24" s="9">
        <v>44866</v>
      </c>
      <c r="D24">
        <v>121744</v>
      </c>
      <c r="E24">
        <v>23051</v>
      </c>
      <c r="F24">
        <v>1812</v>
      </c>
      <c r="G24">
        <v>291919</v>
      </c>
      <c r="H24">
        <v>88885</v>
      </c>
      <c r="I24">
        <v>17308</v>
      </c>
      <c r="J24">
        <v>4703</v>
      </c>
      <c r="K24">
        <v>228</v>
      </c>
      <c r="L24">
        <v>4076</v>
      </c>
      <c r="M24">
        <v>4076</v>
      </c>
      <c r="N24">
        <v>0</v>
      </c>
      <c r="O24">
        <v>0</v>
      </c>
      <c r="P24">
        <v>0</v>
      </c>
    </row>
    <row r="25" spans="1:16" x14ac:dyDescent="0.2">
      <c r="A25">
        <f t="shared" si="0"/>
        <v>12</v>
      </c>
      <c r="B25" s="7">
        <v>96</v>
      </c>
      <c r="C25" s="9">
        <v>44896</v>
      </c>
      <c r="D25">
        <v>129596</v>
      </c>
      <c r="E25">
        <v>22642</v>
      </c>
      <c r="F25">
        <v>2036</v>
      </c>
      <c r="G25">
        <v>321176</v>
      </c>
      <c r="H25">
        <v>92176</v>
      </c>
      <c r="I25">
        <v>17174</v>
      </c>
      <c r="J25">
        <v>5056</v>
      </c>
      <c r="K25">
        <v>251</v>
      </c>
      <c r="L25">
        <v>4608</v>
      </c>
      <c r="M25">
        <v>4608</v>
      </c>
      <c r="N25">
        <v>0</v>
      </c>
      <c r="O25">
        <v>0</v>
      </c>
      <c r="P25">
        <v>0</v>
      </c>
    </row>
    <row r="26" spans="1:16" x14ac:dyDescent="0.2">
      <c r="A26">
        <f t="shared" si="0"/>
        <v>1</v>
      </c>
      <c r="B26" s="7">
        <v>97</v>
      </c>
      <c r="C26" s="9">
        <v>44927</v>
      </c>
      <c r="D26">
        <v>104837</v>
      </c>
      <c r="E26">
        <v>19757</v>
      </c>
      <c r="F26">
        <v>1850</v>
      </c>
      <c r="G26">
        <v>281410</v>
      </c>
      <c r="H26">
        <v>81493</v>
      </c>
      <c r="I26">
        <v>17548</v>
      </c>
      <c r="J26">
        <v>4684</v>
      </c>
      <c r="K26">
        <v>199</v>
      </c>
      <c r="L26">
        <v>3618</v>
      </c>
      <c r="M26">
        <v>3618</v>
      </c>
      <c r="N26">
        <v>0</v>
      </c>
      <c r="O26">
        <v>0</v>
      </c>
      <c r="P26">
        <v>0</v>
      </c>
    </row>
    <row r="27" spans="1:16" x14ac:dyDescent="0.2">
      <c r="A27">
        <f t="shared" si="0"/>
        <v>2</v>
      </c>
      <c r="B27" s="7">
        <v>98</v>
      </c>
      <c r="C27" s="9">
        <v>44958</v>
      </c>
      <c r="D27">
        <v>94515</v>
      </c>
      <c r="E27">
        <v>16674</v>
      </c>
      <c r="F27">
        <v>1567</v>
      </c>
      <c r="G27">
        <v>249630</v>
      </c>
      <c r="H27">
        <v>69238</v>
      </c>
      <c r="I27">
        <v>15177</v>
      </c>
      <c r="J27">
        <v>3838</v>
      </c>
      <c r="K27">
        <v>184</v>
      </c>
      <c r="L27">
        <v>3422</v>
      </c>
      <c r="M27">
        <v>3422</v>
      </c>
      <c r="N27">
        <v>0</v>
      </c>
      <c r="O27">
        <v>0</v>
      </c>
      <c r="P27">
        <v>0</v>
      </c>
    </row>
    <row r="28" spans="1:16" x14ac:dyDescent="0.2">
      <c r="A28">
        <f t="shared" si="0"/>
        <v>3</v>
      </c>
      <c r="B28" s="7">
        <v>99</v>
      </c>
      <c r="C28" s="9">
        <v>44986</v>
      </c>
      <c r="D28">
        <v>114779</v>
      </c>
      <c r="E28">
        <v>11796</v>
      </c>
      <c r="F28">
        <v>1796</v>
      </c>
      <c r="G28">
        <v>283837</v>
      </c>
      <c r="H28">
        <v>63840</v>
      </c>
      <c r="I28">
        <v>17249</v>
      </c>
      <c r="J28">
        <v>5749</v>
      </c>
      <c r="K28">
        <v>185</v>
      </c>
      <c r="L28">
        <v>3785</v>
      </c>
      <c r="M28">
        <v>3785</v>
      </c>
      <c r="N28">
        <v>0</v>
      </c>
      <c r="O28">
        <v>0</v>
      </c>
      <c r="P28">
        <v>0</v>
      </c>
    </row>
    <row r="29" spans="1:16" x14ac:dyDescent="0.2">
      <c r="A29">
        <f t="shared" si="0"/>
        <v>4</v>
      </c>
      <c r="B29" s="7">
        <v>100</v>
      </c>
      <c r="C29" s="9">
        <v>45017</v>
      </c>
      <c r="D29">
        <v>97195</v>
      </c>
      <c r="E29">
        <v>18150</v>
      </c>
      <c r="F29">
        <v>1475</v>
      </c>
      <c r="G29">
        <v>248308</v>
      </c>
      <c r="H29">
        <v>69441</v>
      </c>
      <c r="I29">
        <v>14922</v>
      </c>
      <c r="J29">
        <v>5946</v>
      </c>
      <c r="K29">
        <v>153</v>
      </c>
      <c r="L29">
        <v>3151</v>
      </c>
      <c r="M29">
        <v>3151</v>
      </c>
      <c r="N29">
        <v>0</v>
      </c>
      <c r="O29">
        <v>0</v>
      </c>
      <c r="P29">
        <v>0</v>
      </c>
    </row>
    <row r="30" spans="1:16" x14ac:dyDescent="0.2">
      <c r="A30">
        <f t="shared" si="0"/>
        <v>5</v>
      </c>
      <c r="B30" s="7">
        <v>101</v>
      </c>
      <c r="C30" s="9">
        <v>45047</v>
      </c>
      <c r="D30">
        <v>107205</v>
      </c>
      <c r="E30">
        <v>20722</v>
      </c>
      <c r="F30">
        <v>1553</v>
      </c>
      <c r="G30">
        <v>252236</v>
      </c>
      <c r="H30">
        <v>76936</v>
      </c>
      <c r="I30">
        <v>15379</v>
      </c>
      <c r="J30">
        <v>6585</v>
      </c>
      <c r="K30">
        <v>163</v>
      </c>
      <c r="L30">
        <v>3707</v>
      </c>
      <c r="M30">
        <v>3707</v>
      </c>
      <c r="N30">
        <v>0</v>
      </c>
      <c r="O30">
        <v>0</v>
      </c>
      <c r="P30">
        <v>0</v>
      </c>
    </row>
    <row r="31" spans="1:16" x14ac:dyDescent="0.2">
      <c r="A31">
        <f t="shared" si="0"/>
        <v>6</v>
      </c>
      <c r="B31" s="7">
        <v>102</v>
      </c>
      <c r="C31" s="9">
        <v>45078</v>
      </c>
      <c r="D31">
        <v>100806</v>
      </c>
      <c r="E31">
        <v>18712</v>
      </c>
      <c r="F31">
        <v>1413</v>
      </c>
      <c r="G31">
        <v>255423</v>
      </c>
      <c r="H31">
        <v>74064</v>
      </c>
      <c r="I31">
        <v>15679</v>
      </c>
      <c r="J31">
        <v>6301</v>
      </c>
      <c r="K31">
        <v>156</v>
      </c>
      <c r="L31">
        <v>3349</v>
      </c>
      <c r="M31">
        <v>3349</v>
      </c>
      <c r="N31">
        <v>0</v>
      </c>
      <c r="O31">
        <v>0</v>
      </c>
      <c r="P31">
        <v>0</v>
      </c>
    </row>
    <row r="32" spans="1:16" x14ac:dyDescent="0.2">
      <c r="A32">
        <f t="shared" si="0"/>
        <v>7</v>
      </c>
      <c r="B32" s="7">
        <v>103</v>
      </c>
      <c r="C32" s="9">
        <v>45108</v>
      </c>
      <c r="D32">
        <v>103468</v>
      </c>
      <c r="E32">
        <v>18205</v>
      </c>
      <c r="F32">
        <v>1388</v>
      </c>
      <c r="G32">
        <v>243118</v>
      </c>
      <c r="H32">
        <v>76528</v>
      </c>
      <c r="I32">
        <v>14906</v>
      </c>
      <c r="J32">
        <v>5340</v>
      </c>
      <c r="K32">
        <v>140</v>
      </c>
      <c r="L32">
        <v>3349</v>
      </c>
      <c r="M32">
        <v>3349</v>
      </c>
      <c r="N32">
        <v>0</v>
      </c>
      <c r="O32">
        <v>0</v>
      </c>
      <c r="P32">
        <v>0</v>
      </c>
    </row>
    <row r="33" spans="1:16" x14ac:dyDescent="0.2">
      <c r="A33">
        <f t="shared" si="0"/>
        <v>8</v>
      </c>
      <c r="B33" s="7">
        <v>104</v>
      </c>
      <c r="C33" s="9">
        <v>45139</v>
      </c>
      <c r="D33">
        <v>113171</v>
      </c>
      <c r="E33">
        <v>17480</v>
      </c>
      <c r="F33">
        <v>1560</v>
      </c>
      <c r="G33">
        <v>252125</v>
      </c>
      <c r="H33">
        <v>78093</v>
      </c>
      <c r="I33">
        <v>15219</v>
      </c>
      <c r="J33">
        <v>5301</v>
      </c>
      <c r="K33">
        <v>229</v>
      </c>
      <c r="L33">
        <v>3526</v>
      </c>
      <c r="M33">
        <v>3526</v>
      </c>
      <c r="N33">
        <v>0</v>
      </c>
      <c r="O33">
        <v>0</v>
      </c>
      <c r="P33">
        <v>0</v>
      </c>
    </row>
    <row r="34" spans="1:16" x14ac:dyDescent="0.2">
      <c r="A34">
        <f t="shared" si="0"/>
        <v>9</v>
      </c>
      <c r="B34" s="7">
        <v>105</v>
      </c>
      <c r="C34" s="9">
        <v>45170</v>
      </c>
      <c r="D34">
        <v>113365</v>
      </c>
      <c r="E34">
        <v>16796</v>
      </c>
      <c r="F34">
        <v>1482</v>
      </c>
      <c r="G34">
        <v>242814</v>
      </c>
      <c r="H34">
        <v>69362</v>
      </c>
      <c r="I34">
        <v>14180</v>
      </c>
      <c r="J34">
        <v>6466</v>
      </c>
      <c r="K34">
        <v>250</v>
      </c>
      <c r="L34">
        <v>3900</v>
      </c>
      <c r="M34">
        <v>3900</v>
      </c>
      <c r="N34">
        <v>1933</v>
      </c>
      <c r="O34">
        <v>0</v>
      </c>
      <c r="P34">
        <v>0</v>
      </c>
    </row>
    <row r="35" spans="1:16" x14ac:dyDescent="0.2">
      <c r="A35">
        <f t="shared" si="0"/>
        <v>10</v>
      </c>
      <c r="B35" s="7">
        <v>106</v>
      </c>
      <c r="C35" s="9">
        <v>45200</v>
      </c>
      <c r="D35">
        <v>119593</v>
      </c>
      <c r="E35">
        <v>16210</v>
      </c>
      <c r="F35">
        <v>1707</v>
      </c>
      <c r="G35">
        <v>246966</v>
      </c>
      <c r="H35">
        <v>69479</v>
      </c>
      <c r="I35">
        <v>15650</v>
      </c>
      <c r="J35">
        <v>7539</v>
      </c>
      <c r="K35">
        <v>176</v>
      </c>
      <c r="L35">
        <v>3973</v>
      </c>
      <c r="M35">
        <v>3973</v>
      </c>
      <c r="N35">
        <v>1025</v>
      </c>
      <c r="O35">
        <v>0</v>
      </c>
      <c r="P35">
        <v>0</v>
      </c>
    </row>
    <row r="36" spans="1:16" x14ac:dyDescent="0.2">
      <c r="A36">
        <f t="shared" si="0"/>
        <v>11</v>
      </c>
      <c r="B36" s="7">
        <v>107</v>
      </c>
      <c r="C36" s="9">
        <v>45231</v>
      </c>
      <c r="D36">
        <v>111359</v>
      </c>
      <c r="E36">
        <v>14081</v>
      </c>
      <c r="F36">
        <v>1412</v>
      </c>
      <c r="G36">
        <v>236388</v>
      </c>
      <c r="H36">
        <v>65014</v>
      </c>
      <c r="I36">
        <v>13688</v>
      </c>
      <c r="J36">
        <v>6058</v>
      </c>
      <c r="K36">
        <v>124</v>
      </c>
      <c r="L36">
        <v>4233</v>
      </c>
      <c r="M36">
        <v>4233</v>
      </c>
      <c r="N36">
        <v>2091</v>
      </c>
      <c r="O36">
        <v>0</v>
      </c>
      <c r="P36">
        <v>0</v>
      </c>
    </row>
    <row r="37" spans="1:16" x14ac:dyDescent="0.2">
      <c r="A37">
        <f t="shared" si="0"/>
        <v>12</v>
      </c>
      <c r="B37" s="7">
        <v>108</v>
      </c>
      <c r="C37" s="9">
        <v>45261</v>
      </c>
      <c r="D37">
        <v>112543</v>
      </c>
      <c r="E37">
        <v>15379</v>
      </c>
      <c r="F37">
        <v>1474</v>
      </c>
      <c r="G37">
        <v>257053</v>
      </c>
      <c r="H37">
        <v>68960</v>
      </c>
      <c r="I37">
        <v>14511</v>
      </c>
      <c r="J37">
        <v>5610</v>
      </c>
      <c r="K37">
        <v>157</v>
      </c>
      <c r="L37">
        <v>4798</v>
      </c>
      <c r="M37">
        <v>4798</v>
      </c>
      <c r="N37">
        <v>3254</v>
      </c>
      <c r="O37">
        <v>0</v>
      </c>
      <c r="P37">
        <v>0</v>
      </c>
    </row>
    <row r="38" spans="1:16" x14ac:dyDescent="0.2">
      <c r="A38">
        <f t="shared" si="0"/>
        <v>1</v>
      </c>
      <c r="B38" s="7">
        <v>109</v>
      </c>
      <c r="C38" s="9">
        <v>45292</v>
      </c>
      <c r="D38">
        <v>89802</v>
      </c>
      <c r="E38">
        <v>12421</v>
      </c>
      <c r="F38">
        <v>1500</v>
      </c>
      <c r="G38">
        <v>231643</v>
      </c>
      <c r="H38">
        <v>61005</v>
      </c>
      <c r="I38">
        <v>12925</v>
      </c>
      <c r="J38">
        <v>5408</v>
      </c>
      <c r="K38">
        <v>153</v>
      </c>
      <c r="L38">
        <v>4300</v>
      </c>
      <c r="M38">
        <v>4300</v>
      </c>
      <c r="N38">
        <v>2566</v>
      </c>
      <c r="O38">
        <v>0</v>
      </c>
      <c r="P38">
        <v>0</v>
      </c>
    </row>
    <row r="39" spans="1:16" x14ac:dyDescent="0.2">
      <c r="A39">
        <f t="shared" si="0"/>
        <v>2</v>
      </c>
      <c r="B39" s="7">
        <v>110</v>
      </c>
      <c r="C39" s="9">
        <v>45323</v>
      </c>
      <c r="D39">
        <v>97303</v>
      </c>
      <c r="E39">
        <v>12549</v>
      </c>
      <c r="F39">
        <v>1610</v>
      </c>
      <c r="G39">
        <v>226273</v>
      </c>
      <c r="H39">
        <v>58985</v>
      </c>
      <c r="I39">
        <v>12006</v>
      </c>
      <c r="J39">
        <v>6026</v>
      </c>
      <c r="K39">
        <v>143</v>
      </c>
      <c r="L39">
        <v>5032</v>
      </c>
      <c r="M39">
        <v>5032</v>
      </c>
      <c r="N39">
        <v>1487</v>
      </c>
      <c r="O39">
        <v>0</v>
      </c>
      <c r="P39">
        <v>0</v>
      </c>
    </row>
    <row r="40" spans="1:16" x14ac:dyDescent="0.2">
      <c r="A40">
        <f t="shared" si="0"/>
        <v>3</v>
      </c>
      <c r="B40" s="7">
        <v>111</v>
      </c>
      <c r="C40" s="9">
        <v>45352</v>
      </c>
      <c r="D40">
        <v>103510</v>
      </c>
      <c r="E40">
        <v>13720</v>
      </c>
      <c r="F40">
        <v>1704</v>
      </c>
      <c r="G40">
        <v>243697</v>
      </c>
      <c r="H40">
        <v>63634</v>
      </c>
      <c r="I40">
        <v>12035</v>
      </c>
      <c r="J40">
        <v>6142</v>
      </c>
      <c r="K40">
        <v>151</v>
      </c>
      <c r="L40">
        <v>5879</v>
      </c>
      <c r="M40">
        <v>5879</v>
      </c>
      <c r="N40">
        <v>1531</v>
      </c>
      <c r="O40">
        <v>0</v>
      </c>
      <c r="P40">
        <v>0</v>
      </c>
    </row>
    <row r="41" spans="1:16" x14ac:dyDescent="0.2">
      <c r="A41">
        <f t="shared" si="0"/>
        <v>4</v>
      </c>
      <c r="B41" s="7">
        <v>112</v>
      </c>
      <c r="C41" s="9">
        <v>45383</v>
      </c>
      <c r="D41">
        <v>103198</v>
      </c>
      <c r="E41">
        <v>13169</v>
      </c>
      <c r="F41">
        <v>1727</v>
      </c>
      <c r="G41">
        <v>244016</v>
      </c>
      <c r="H41">
        <v>61255</v>
      </c>
      <c r="I41">
        <v>11914</v>
      </c>
      <c r="J41">
        <v>6658</v>
      </c>
      <c r="K41">
        <v>204</v>
      </c>
      <c r="L41">
        <v>5958</v>
      </c>
      <c r="M41">
        <v>5958</v>
      </c>
      <c r="N41">
        <v>1990</v>
      </c>
      <c r="O41">
        <v>308</v>
      </c>
      <c r="P41">
        <v>4275</v>
      </c>
    </row>
    <row r="42" spans="1:16" x14ac:dyDescent="0.2">
      <c r="A42">
        <f t="shared" si="0"/>
        <v>5</v>
      </c>
      <c r="B42" s="7">
        <v>113</v>
      </c>
      <c r="C42" s="9">
        <v>45413</v>
      </c>
      <c r="D42">
        <v>106005</v>
      </c>
      <c r="E42">
        <v>15436</v>
      </c>
      <c r="F42">
        <v>1693</v>
      </c>
      <c r="G42">
        <v>236276</v>
      </c>
      <c r="H42">
        <v>64309</v>
      </c>
      <c r="I42">
        <v>11857</v>
      </c>
      <c r="J42">
        <v>6898</v>
      </c>
      <c r="K42">
        <v>163</v>
      </c>
      <c r="L42">
        <v>5748</v>
      </c>
      <c r="M42">
        <v>5748</v>
      </c>
      <c r="N42">
        <v>1796</v>
      </c>
      <c r="O42">
        <v>374</v>
      </c>
      <c r="P42">
        <v>4024</v>
      </c>
    </row>
    <row r="43" spans="1:16" x14ac:dyDescent="0.2">
      <c r="A43">
        <f t="shared" si="0"/>
        <v>6</v>
      </c>
      <c r="B43" s="7">
        <v>114</v>
      </c>
      <c r="C43" s="9">
        <v>45444</v>
      </c>
      <c r="D43">
        <v>101696</v>
      </c>
      <c r="E43">
        <v>11929</v>
      </c>
      <c r="F43">
        <v>1595</v>
      </c>
      <c r="G43">
        <v>227059</v>
      </c>
      <c r="H43">
        <v>55113</v>
      </c>
      <c r="I43">
        <v>11634</v>
      </c>
      <c r="J43">
        <v>5702</v>
      </c>
      <c r="K43">
        <v>123</v>
      </c>
      <c r="L43">
        <v>5160</v>
      </c>
      <c r="M43">
        <v>5160</v>
      </c>
      <c r="N43">
        <v>1680</v>
      </c>
      <c r="O43">
        <v>454</v>
      </c>
      <c r="P43">
        <v>4084</v>
      </c>
    </row>
    <row r="44" spans="1:16" x14ac:dyDescent="0.2">
      <c r="A44">
        <f t="shared" si="0"/>
        <v>7</v>
      </c>
      <c r="B44" s="7">
        <v>115</v>
      </c>
      <c r="C44" s="9">
        <v>45474</v>
      </c>
      <c r="D44">
        <v>98665</v>
      </c>
      <c r="E44">
        <v>11405</v>
      </c>
      <c r="F44">
        <v>1797</v>
      </c>
      <c r="G44">
        <v>231532</v>
      </c>
      <c r="H44">
        <v>56471</v>
      </c>
      <c r="I44">
        <v>13238</v>
      </c>
      <c r="J44">
        <v>6891</v>
      </c>
      <c r="K44">
        <v>141</v>
      </c>
      <c r="L44">
        <v>5645</v>
      </c>
      <c r="M44">
        <v>5645</v>
      </c>
      <c r="N44">
        <v>1906</v>
      </c>
      <c r="O44">
        <v>438</v>
      </c>
      <c r="P44">
        <v>4312</v>
      </c>
    </row>
    <row r="45" spans="1:16" x14ac:dyDescent="0.2">
      <c r="A45">
        <f t="shared" si="0"/>
        <v>8</v>
      </c>
      <c r="B45" s="7">
        <v>116</v>
      </c>
      <c r="C45" s="9">
        <v>45505</v>
      </c>
      <c r="D45">
        <v>100899</v>
      </c>
      <c r="E45">
        <v>12523</v>
      </c>
      <c r="F45">
        <v>1701</v>
      </c>
      <c r="G45">
        <v>240163</v>
      </c>
      <c r="H45">
        <v>50501</v>
      </c>
      <c r="I45">
        <v>14532</v>
      </c>
      <c r="J45">
        <v>7066</v>
      </c>
      <c r="K45">
        <v>136</v>
      </c>
      <c r="L45">
        <v>5346</v>
      </c>
      <c r="M45">
        <v>5346</v>
      </c>
      <c r="N45">
        <v>1925</v>
      </c>
      <c r="O45">
        <v>396</v>
      </c>
      <c r="P45">
        <v>4563</v>
      </c>
    </row>
    <row r="46" spans="1:16" x14ac:dyDescent="0.2">
      <c r="A46">
        <f t="shared" si="0"/>
        <v>9</v>
      </c>
      <c r="B46" s="7">
        <v>117</v>
      </c>
      <c r="C46" s="9">
        <v>45536</v>
      </c>
      <c r="D46">
        <v>88874</v>
      </c>
      <c r="E46">
        <v>12047</v>
      </c>
      <c r="F46">
        <v>1356</v>
      </c>
      <c r="G46">
        <v>240919</v>
      </c>
      <c r="H46">
        <v>39801</v>
      </c>
      <c r="I46">
        <v>13426</v>
      </c>
      <c r="J46">
        <v>5501</v>
      </c>
      <c r="K46">
        <v>100</v>
      </c>
      <c r="L46">
        <v>6738</v>
      </c>
      <c r="M46">
        <v>6738</v>
      </c>
      <c r="N46">
        <v>2067</v>
      </c>
      <c r="O46">
        <v>472</v>
      </c>
      <c r="P46">
        <v>4288</v>
      </c>
    </row>
    <row r="47" spans="1:16" x14ac:dyDescent="0.2">
      <c r="A47">
        <f t="shared" si="0"/>
        <v>10</v>
      </c>
      <c r="B47" s="7">
        <v>118</v>
      </c>
      <c r="C47" s="9">
        <v>45566</v>
      </c>
      <c r="D47">
        <v>92404</v>
      </c>
      <c r="E47">
        <v>12277</v>
      </c>
      <c r="F47">
        <v>1226</v>
      </c>
      <c r="G47">
        <v>259919</v>
      </c>
      <c r="H47">
        <v>39497</v>
      </c>
      <c r="I47">
        <v>12231</v>
      </c>
      <c r="J47">
        <v>5939</v>
      </c>
      <c r="K47">
        <v>89</v>
      </c>
      <c r="L47">
        <v>7826</v>
      </c>
      <c r="M47">
        <v>7826</v>
      </c>
      <c r="N47">
        <v>1739</v>
      </c>
      <c r="O47">
        <v>396</v>
      </c>
      <c r="P47">
        <v>3292</v>
      </c>
    </row>
    <row r="48" spans="1:16" x14ac:dyDescent="0.2">
      <c r="A48">
        <f t="shared" si="0"/>
        <v>11</v>
      </c>
      <c r="B48" s="7">
        <v>119</v>
      </c>
      <c r="C48" s="9">
        <v>45597</v>
      </c>
      <c r="D48">
        <v>90402</v>
      </c>
      <c r="E48">
        <v>12477</v>
      </c>
      <c r="F48">
        <v>1131</v>
      </c>
      <c r="G48">
        <v>256035</v>
      </c>
      <c r="H48">
        <v>38985</v>
      </c>
      <c r="I48">
        <v>10624</v>
      </c>
      <c r="J48">
        <v>4826</v>
      </c>
      <c r="K48">
        <v>80</v>
      </c>
      <c r="L48">
        <v>6334</v>
      </c>
      <c r="M48">
        <v>6334</v>
      </c>
      <c r="N48">
        <v>1679</v>
      </c>
      <c r="O48">
        <v>219</v>
      </c>
      <c r="P48">
        <v>2507</v>
      </c>
    </row>
    <row r="49" spans="1:16" x14ac:dyDescent="0.2">
      <c r="A49">
        <f t="shared" si="0"/>
        <v>12</v>
      </c>
      <c r="B49" s="7">
        <v>120</v>
      </c>
      <c r="C49" s="9">
        <v>45627</v>
      </c>
      <c r="D49">
        <v>95972</v>
      </c>
      <c r="E49">
        <v>12980</v>
      </c>
      <c r="F49">
        <v>973</v>
      </c>
      <c r="G49">
        <v>296789</v>
      </c>
      <c r="H49">
        <v>50235</v>
      </c>
      <c r="I49">
        <v>11330</v>
      </c>
      <c r="J49">
        <v>6999</v>
      </c>
      <c r="K49">
        <v>103</v>
      </c>
      <c r="L49">
        <v>6074</v>
      </c>
      <c r="M49">
        <v>6074</v>
      </c>
      <c r="N49">
        <v>1734</v>
      </c>
      <c r="O49">
        <v>140</v>
      </c>
      <c r="P49">
        <v>1784</v>
      </c>
    </row>
    <row r="50" spans="1:16" x14ac:dyDescent="0.2">
      <c r="A50" s="10">
        <f t="shared" si="0"/>
        <v>1</v>
      </c>
      <c r="B50" s="18">
        <v>121</v>
      </c>
      <c r="C50" s="19">
        <v>45658</v>
      </c>
      <c r="D50" s="10">
        <v>81019</v>
      </c>
      <c r="E50" s="10">
        <v>10683</v>
      </c>
      <c r="F50" s="10">
        <v>1037</v>
      </c>
      <c r="G50" s="10">
        <v>257803</v>
      </c>
      <c r="H50" s="10">
        <v>45111</v>
      </c>
      <c r="I50" s="10">
        <v>11656</v>
      </c>
      <c r="J50" s="10">
        <v>6426</v>
      </c>
      <c r="K50" s="10">
        <v>142</v>
      </c>
      <c r="L50" s="10">
        <v>5306</v>
      </c>
      <c r="M50" s="10">
        <v>5306</v>
      </c>
      <c r="N50" s="10">
        <v>1811</v>
      </c>
      <c r="O50" s="10">
        <v>136</v>
      </c>
      <c r="P50" s="10">
        <v>1916</v>
      </c>
    </row>
    <row r="51" spans="1:16" x14ac:dyDescent="0.2">
      <c r="A51" s="10">
        <f t="shared" si="0"/>
        <v>2</v>
      </c>
      <c r="B51" s="18">
        <v>122</v>
      </c>
      <c r="C51" s="19">
        <v>45689</v>
      </c>
      <c r="D51" s="10">
        <v>76627</v>
      </c>
      <c r="E51" s="10">
        <v>10454</v>
      </c>
      <c r="F51" s="10">
        <v>847</v>
      </c>
      <c r="G51" s="10">
        <v>226217</v>
      </c>
      <c r="H51" s="10">
        <v>40510</v>
      </c>
      <c r="I51" s="10">
        <v>9744</v>
      </c>
      <c r="J51" s="10">
        <v>5492</v>
      </c>
      <c r="K51" s="10">
        <v>114</v>
      </c>
      <c r="L51" s="10">
        <v>4988</v>
      </c>
      <c r="M51" s="10">
        <v>4988</v>
      </c>
      <c r="N51" s="10">
        <v>1523</v>
      </c>
      <c r="O51" s="10">
        <v>27</v>
      </c>
      <c r="P51" s="10">
        <v>2101</v>
      </c>
    </row>
    <row r="52" spans="1:16" x14ac:dyDescent="0.2">
      <c r="A52" s="10">
        <f t="shared" si="0"/>
        <v>3</v>
      </c>
      <c r="B52" s="18">
        <v>123</v>
      </c>
      <c r="C52" s="19">
        <v>45717</v>
      </c>
      <c r="D52" s="10">
        <v>85362</v>
      </c>
      <c r="E52" s="10">
        <v>11659</v>
      </c>
      <c r="F52" s="10">
        <v>1017</v>
      </c>
      <c r="G52" s="10">
        <v>254163</v>
      </c>
      <c r="H52" s="10">
        <v>41069</v>
      </c>
      <c r="I52" s="10">
        <v>9744</v>
      </c>
      <c r="J52" s="10">
        <v>6951</v>
      </c>
      <c r="K52" s="10">
        <v>112</v>
      </c>
      <c r="L52" s="10">
        <v>4509</v>
      </c>
      <c r="M52" s="10">
        <v>4509</v>
      </c>
      <c r="N52" s="10">
        <v>2031</v>
      </c>
      <c r="O52" s="10">
        <v>443</v>
      </c>
      <c r="P52" s="10">
        <v>5684</v>
      </c>
    </row>
    <row r="53" spans="1:16" x14ac:dyDescent="0.2">
      <c r="A53" s="10">
        <f t="shared" si="0"/>
        <v>4</v>
      </c>
      <c r="B53" s="18">
        <v>124</v>
      </c>
      <c r="C53" s="19">
        <v>45748</v>
      </c>
      <c r="D53" s="11">
        <v>81613</v>
      </c>
      <c r="E53" s="10">
        <v>10409</v>
      </c>
      <c r="F53" s="10">
        <v>1062</v>
      </c>
      <c r="G53" s="10">
        <v>235552</v>
      </c>
      <c r="H53" s="10">
        <v>36454</v>
      </c>
      <c r="I53" s="10">
        <v>10417</v>
      </c>
      <c r="J53" s="10">
        <v>7339</v>
      </c>
      <c r="K53" s="10">
        <v>121</v>
      </c>
      <c r="L53" s="10">
        <v>4305</v>
      </c>
      <c r="M53" s="10">
        <v>4305</v>
      </c>
      <c r="N53" s="10">
        <v>2371</v>
      </c>
      <c r="O53" s="10">
        <v>684</v>
      </c>
      <c r="P53" s="10">
        <v>10492</v>
      </c>
    </row>
    <row r="54" spans="1:16" x14ac:dyDescent="0.2">
      <c r="A54" s="15">
        <v>5</v>
      </c>
      <c r="B54" s="16">
        <v>125</v>
      </c>
      <c r="C54" s="17">
        <v>45778</v>
      </c>
      <c r="D54" s="15">
        <v>81773.352941176476</v>
      </c>
      <c r="E54" s="15">
        <v>10957</v>
      </c>
      <c r="F54" s="15">
        <v>959.07315065987996</v>
      </c>
      <c r="G54" s="15">
        <v>217519.35197571386</v>
      </c>
      <c r="H54" s="15">
        <v>36978</v>
      </c>
      <c r="I54" s="15">
        <v>9672</v>
      </c>
      <c r="J54" s="15">
        <v>5695</v>
      </c>
      <c r="K54" s="15">
        <v>124.69014943580359</v>
      </c>
      <c r="L54" s="15">
        <v>42</v>
      </c>
      <c r="M54" s="15">
        <v>4305</v>
      </c>
      <c r="N54" s="15">
        <v>2589</v>
      </c>
      <c r="O54" s="15">
        <v>1256.2053017494375</v>
      </c>
      <c r="P54" s="15">
        <v>9781</v>
      </c>
    </row>
    <row r="55" spans="1:16" x14ac:dyDescent="0.2">
      <c r="A55" s="12">
        <v>6</v>
      </c>
      <c r="B55" s="13">
        <v>126</v>
      </c>
      <c r="C55" s="14">
        <v>45809</v>
      </c>
      <c r="D55" s="12">
        <v>75983.842725254566</v>
      </c>
      <c r="E55" s="12">
        <v>10223.275927643759</v>
      </c>
      <c r="F55" s="12">
        <v>908.63854357163711</v>
      </c>
      <c r="G55" s="12">
        <v>210011.93117943895</v>
      </c>
      <c r="H55" s="12">
        <v>35896.325589260901</v>
      </c>
      <c r="I55" s="12">
        <v>9649.9137945659622</v>
      </c>
      <c r="J55" s="12">
        <v>6605</v>
      </c>
      <c r="K55" s="12">
        <v>124.54384242561197</v>
      </c>
      <c r="L55" s="12">
        <v>39.720394736842103</v>
      </c>
      <c r="M55" s="12">
        <v>4654</v>
      </c>
      <c r="N55" s="12">
        <v>2486.2380794482406</v>
      </c>
      <c r="O55" s="12">
        <v>1137.4072344950976</v>
      </c>
      <c r="P55" s="12">
        <v>4825</v>
      </c>
    </row>
    <row r="56" spans="1:16" x14ac:dyDescent="0.2">
      <c r="A56" s="12">
        <v>7</v>
      </c>
      <c r="B56" s="13">
        <v>127</v>
      </c>
      <c r="C56" s="14">
        <v>45839</v>
      </c>
      <c r="D56" s="12">
        <v>77272.633038425818</v>
      </c>
      <c r="E56" s="12">
        <v>10139.425233890655</v>
      </c>
      <c r="F56" s="12">
        <v>954.33092731197712</v>
      </c>
      <c r="G56" s="12">
        <v>207746.1759746575</v>
      </c>
      <c r="H56" s="12">
        <v>35447.569152108437</v>
      </c>
      <c r="I56" s="12">
        <v>10164.02386092815</v>
      </c>
      <c r="J56" s="12">
        <v>6412</v>
      </c>
      <c r="K56" s="12">
        <v>132.62974113283974</v>
      </c>
      <c r="L56" s="12">
        <v>39.42403375296896</v>
      </c>
      <c r="M56" s="12">
        <v>4680.9310252018586</v>
      </c>
      <c r="N56" s="12">
        <v>2455.6324865612874</v>
      </c>
      <c r="O56" s="12">
        <v>1158.2098415407056</v>
      </c>
      <c r="P56" s="12">
        <v>5811.0592252499982</v>
      </c>
    </row>
    <row r="57" spans="1:16" x14ac:dyDescent="0.2">
      <c r="A57" s="12">
        <v>8</v>
      </c>
      <c r="B57" s="13">
        <v>128</v>
      </c>
      <c r="C57" s="14">
        <v>45870</v>
      </c>
      <c r="D57" s="12">
        <v>80475.718270333498</v>
      </c>
      <c r="E57" s="12">
        <v>10080.244066638163</v>
      </c>
      <c r="F57" s="12">
        <v>996.92705783808856</v>
      </c>
      <c r="G57" s="12">
        <v>213633.67642803228</v>
      </c>
      <c r="H57" s="12">
        <v>36302.027780320641</v>
      </c>
      <c r="I57" s="12">
        <v>10686.431912092261</v>
      </c>
      <c r="J57" s="12">
        <v>6697.9352474037869</v>
      </c>
      <c r="K57" s="12">
        <v>136.50407686610771</v>
      </c>
      <c r="L57" s="12">
        <v>41.98509745219431</v>
      </c>
      <c r="M57" s="12">
        <v>4851.6823574225018</v>
      </c>
      <c r="N57" s="12">
        <v>2532.9176082869185</v>
      </c>
      <c r="O57" s="12">
        <v>1207.5715717432995</v>
      </c>
      <c r="P57" s="12">
        <v>6973.2710702999975</v>
      </c>
    </row>
    <row r="59" spans="1:16" x14ac:dyDescent="0.2">
      <c r="B59" s="7"/>
    </row>
    <row r="60" spans="1:16" x14ac:dyDescent="0.2">
      <c r="A60" s="10"/>
      <c r="B60" s="18" t="s">
        <v>26</v>
      </c>
      <c r="C60" s="19">
        <v>45658</v>
      </c>
      <c r="D60" s="11">
        <f>_xlfn.FORECAST.ETS($C60,D$2:D49,$C$2:$C49,D$87,0,1)</f>
        <v>92424.196613649678</v>
      </c>
      <c r="E60" s="11">
        <f>_xlfn.FORECAST.ETS($C60,E$2:E49,$C$2:$C49,E$87,0,1)</f>
        <v>11854.459274798774</v>
      </c>
      <c r="F60" s="11">
        <f>_xlfn.FORECAST.ETS($C60,F$2:F49,$C$2:$C49,F$87,0,1)</f>
        <v>1012.1082116646968</v>
      </c>
      <c r="G60" s="11">
        <f>_xlfn.FORECAST.ETS($C60,G$2:G49,$C$2:$C49,G$87,0,1)</f>
        <v>291059.14757924445</v>
      </c>
      <c r="H60" s="11">
        <f>_xlfn.FORECAST.ETS($C60,H$2:H49,$C$2:$C49,H$87,0,1)</f>
        <v>39817.731463428361</v>
      </c>
      <c r="I60" s="11">
        <f>_xlfn.FORECAST.ETS($C60,I$2:I49,$C$2:$C49,I$87,0,1)</f>
        <v>10962.023827540488</v>
      </c>
      <c r="J60" s="11">
        <f>_xlfn.FORECAST.ETS($C60,J$2:J49,$C$2:$C49,J$87,0,1)</f>
        <v>6369.024830414518</v>
      </c>
      <c r="K60" s="11">
        <f>_xlfn.FORECAST.ETS($C60,K$2:K49,$C$2:$C49,K$87,0,1)</f>
        <v>96.074325190323776</v>
      </c>
      <c r="L60" s="11">
        <f>_xlfn.FORECAST.ETS($C60,L$2:L49,$C$2:$C49,L$87,0,1)</f>
        <v>6115.0527029960922</v>
      </c>
      <c r="M60" s="11">
        <f>_xlfn.FORECAST.ETS($C60,M$2:M49,$C$2:$C49,M$87,0,1)</f>
        <v>6115.0527029960922</v>
      </c>
      <c r="N60" s="11">
        <f>_xlfn.FORECAST.ETS($C60,N$2:N49,$C$2:$C49,N$87,0,1)</f>
        <v>1786.5661843104685</v>
      </c>
      <c r="O60" s="10"/>
      <c r="P60" s="10"/>
    </row>
    <row r="61" spans="1:16" x14ac:dyDescent="0.2">
      <c r="A61" s="10"/>
      <c r="B61" s="18" t="s">
        <v>26</v>
      </c>
      <c r="C61" s="19">
        <v>45689</v>
      </c>
      <c r="D61" s="11">
        <f>_xlfn.FORECAST.ETS($C61,D$2:D50,$C$2:$C50,D$87,0,1)</f>
        <v>85868.048993316406</v>
      </c>
      <c r="E61" s="11">
        <f>_xlfn.FORECAST.ETS($C61,E$2:E50,$C$2:$C50,E$87,0,1)</f>
        <v>10449.540658090329</v>
      </c>
      <c r="F61" s="11">
        <f>_xlfn.FORECAST.ETS($C61,F$2:F50,$C$2:$C50,F$87,0,1)</f>
        <v>1022.0000897026508</v>
      </c>
      <c r="G61" s="11">
        <f>_xlfn.FORECAST.ETS($C61,G$2:G50,$C$2:$C50,G$87,0,1)</f>
        <v>252251.04479591839</v>
      </c>
      <c r="H61" s="11">
        <f>_xlfn.FORECAST.ETS($C61,H$2:H50,$C$2:$C50,H$87,0,1)</f>
        <v>39164.338254626287</v>
      </c>
      <c r="I61" s="11">
        <f>_xlfn.FORECAST.ETS($C61,I$2:I50,$C$2:$C50,I$87,0,1)</f>
        <v>11306.595765978527</v>
      </c>
      <c r="J61" s="11">
        <f>_xlfn.FORECAST.ETS($C61,J$2:J50,$C$2:$C50,J$87,0,1)</f>
        <v>6472.2164151184743</v>
      </c>
      <c r="K61" s="11">
        <f>_xlfn.FORECAST.ETS($C61,K$2:K50,$C$2:$C50,K$87,0,1)</f>
        <v>133.28420435549822</v>
      </c>
      <c r="L61" s="11">
        <f>_xlfn.FORECAST.ETS($C61,L$2:L50,$C$2:$C50,L$87,0,1)</f>
        <v>5586.1080920443974</v>
      </c>
      <c r="M61" s="11">
        <f>_xlfn.FORECAST.ETS($C61,M$2:M50,$C$2:$C50,M$87,0,1)</f>
        <v>5586.1080920443974</v>
      </c>
      <c r="N61" s="11">
        <f>_xlfn.FORECAST.ETS($C61,N$2:N50,$C$2:$C50,N$87,0,1)</f>
        <v>1858.4938443757262</v>
      </c>
      <c r="O61" s="10"/>
      <c r="P61" s="10"/>
    </row>
    <row r="62" spans="1:16" x14ac:dyDescent="0.2">
      <c r="A62" s="10"/>
      <c r="B62" s="18" t="s">
        <v>26</v>
      </c>
      <c r="C62" s="19">
        <v>45717</v>
      </c>
      <c r="D62" s="11">
        <f>_xlfn.FORECAST.ETS($C62,D$2:D51,$C$2:$C51,D$87,0,1)</f>
        <v>80347.215692967395</v>
      </c>
      <c r="E62" s="11">
        <f>_xlfn.FORECAST.ETS($C62,E$2:E51,$C$2:$C51,E$87,0,1)</f>
        <v>10100.150765518187</v>
      </c>
      <c r="F62" s="11">
        <f>_xlfn.FORECAST.ETS($C62,F$2:F51,$C$2:$C51,F$87,0,1)</f>
        <v>880.36263061377042</v>
      </c>
      <c r="G62" s="11">
        <f>_xlfn.FORECAST.ETS($C62,G$2:G51,$C$2:$C51,G$87,0,1)</f>
        <v>220761.17493397358</v>
      </c>
      <c r="H62" s="11">
        <f>_xlfn.FORECAST.ETS($C62,H$2:H51,$C$2:$C51,H$87,0,1)</f>
        <v>37513.458188244316</v>
      </c>
      <c r="I62" s="11">
        <f>_xlfn.FORECAST.ETS($C62,I$2:I51,$C$2:$C51,I$87,0,1)</f>
        <v>9616.6170732877963</v>
      </c>
      <c r="J62" s="11">
        <f>_xlfn.FORECAST.ETS($C62,J$2:J51,$C$2:$C51,J$87,0,1)</f>
        <v>6050.8786777052164</v>
      </c>
      <c r="K62" s="11">
        <f>_xlfn.FORECAST.ETS($C62,K$2:K51,$C$2:$C51,K$87,0,1)</f>
        <v>105.37204329658047</v>
      </c>
      <c r="L62" s="11">
        <f>_xlfn.FORECAST.ETS($C62,L$2:L51,$C$2:$C51,L$87,0,1)</f>
        <v>5175.5786345681954</v>
      </c>
      <c r="M62" s="11">
        <f>_xlfn.FORECAST.ETS($C62,M$2:M51,$C$2:$C51,M$87,0,1)</f>
        <v>5175.5786345681954</v>
      </c>
      <c r="N62" s="11">
        <f>_xlfn.FORECAST.ETS($C62,N$2:N51,$C$2:$C51,N$87,0,1)</f>
        <v>1656.3482278224676</v>
      </c>
      <c r="O62" s="10"/>
      <c r="P62" s="10"/>
    </row>
    <row r="63" spans="1:16" x14ac:dyDescent="0.2">
      <c r="A63" s="10"/>
      <c r="B63" s="18" t="s">
        <v>26</v>
      </c>
      <c r="C63" s="19">
        <v>45748</v>
      </c>
      <c r="D63" s="11">
        <f>_xlfn.FORECAST.ETS($C63,D$2:D52,$C$2:$C52,D$87,0,1)</f>
        <v>81973.191649282468</v>
      </c>
      <c r="E63" s="11">
        <f>_xlfn.FORECAST.ETS($C63,E$2:E52,$C$2:$C52,E$87,0,1)</f>
        <v>10867.824600409967</v>
      </c>
      <c r="F63" s="11">
        <f>_xlfn.FORECAST.ETS($C63,F$2:F52,$C$2:$C52,F$87,0,1)</f>
        <v>971.95909325154128</v>
      </c>
      <c r="G63" s="11">
        <f>_xlfn.FORECAST.ETS($C63,G$2:G52,$C$2:$C52,G$87,0,1)</f>
        <v>248868.00036199094</v>
      </c>
      <c r="H63" s="11">
        <f>_xlfn.FORECAST.ETS($C63,H$2:H52,$C$2:$C52,H$87,0,1)</f>
        <v>36443.049679837393</v>
      </c>
      <c r="I63" s="11">
        <f>_xlfn.FORECAST.ETS($C63,I$2:I52,$C$2:$C52,I$87,0,1)</f>
        <v>9446.9973945322527</v>
      </c>
      <c r="J63" s="11">
        <f>_xlfn.FORECAST.ETS($C63,J$2:J52,$C$2:$C52,J$87,0,1)</f>
        <v>6574.0903243364355</v>
      </c>
      <c r="K63" s="11">
        <f>_xlfn.FORECAST.ETS($C63,K$2:K52,$C$2:$C52,K$87,0,1)</f>
        <v>102.16884274678847</v>
      </c>
      <c r="L63" s="11">
        <f>_xlfn.FORECAST.ETS($C63,L$2:L52,$C$2:$C52,L$87,0,1)</f>
        <v>5032.76710293013</v>
      </c>
      <c r="M63" s="11">
        <f>_xlfn.FORECAST.ETS($C63,M$2:M52,$C$2:$C52,M$87,0,1)</f>
        <v>5032.76710293013</v>
      </c>
      <c r="N63" s="11">
        <f>_xlfn.FORECAST.ETS($C63,N$2:N52,$C$2:$C52,N$87,0,1)</f>
        <v>2082.0619909502252</v>
      </c>
      <c r="O63" s="10"/>
      <c r="P63" s="10"/>
    </row>
    <row r="64" spans="1:16" x14ac:dyDescent="0.2">
      <c r="A64" s="15"/>
      <c r="B64" s="16" t="s">
        <v>26</v>
      </c>
      <c r="C64" s="17">
        <v>45778</v>
      </c>
      <c r="D64" s="15">
        <f>_xlfn.FORECAST.ETS($C64,D$2:D53,$C$2:$C53,D$87,0,1)</f>
        <v>80892.505808231057</v>
      </c>
      <c r="E64" s="15">
        <f>_xlfn.FORECAST.ETS($C64,E$2:E53,$C$2:$C53,E$87,0,1)</f>
        <v>10123.657063581912</v>
      </c>
      <c r="F64" s="15">
        <f>_xlfn.FORECAST.ETS($C64,F$2:F53,$C$2:$C53,F$87,0,1)</f>
        <v>1028.1610177415589</v>
      </c>
      <c r="G64" s="15">
        <f>_xlfn.FORECAST.ETS($C64,G$2:G53,$C$2:$C53,G$87,0,1)</f>
        <v>230370.97942457098</v>
      </c>
      <c r="H64" s="15">
        <f>_xlfn.FORECAST.ETS($C64,H$2:H53,$C$2:$C53,H$87,0,1)</f>
        <v>34474.59196031707</v>
      </c>
      <c r="I64" s="15">
        <f>_xlfn.FORECAST.ETS($C64,I$2:I53,$C$2:$C53,I$87,0,1)</f>
        <v>10038.169225937247</v>
      </c>
      <c r="J64" s="15">
        <f>_xlfn.FORECAST.ETS($C64,J$2:J53,$C$2:$C53,J$87,0,1)</f>
        <v>7031.9340041463602</v>
      </c>
      <c r="K64" s="15">
        <f>_xlfn.FORECAST.ETS($C64,K$2:K53,$C$2:$C53,K$87,0,1)</f>
        <v>115.62897660198905</v>
      </c>
      <c r="L64" s="15">
        <f>_xlfn.FORECAST.ETS($C64,L$2:L53,$C$2:$C53,L$87,0,1)</f>
        <v>4438.3457152083947</v>
      </c>
      <c r="M64" s="15">
        <f>_xlfn.FORECAST.ETS($C64,M$2:M53,$C$2:$C53,M$87,0,1)</f>
        <v>4438.3457152083947</v>
      </c>
      <c r="N64" s="15">
        <f>_xlfn.FORECAST.ETS($C64,N$2:N53,$C$2:$C53,N$87,0,1)</f>
        <v>2326.7688031696116</v>
      </c>
      <c r="O64" s="15"/>
      <c r="P64" s="15"/>
    </row>
    <row r="65" spans="1:16" x14ac:dyDescent="0.2">
      <c r="A65" s="12"/>
      <c r="B65" s="13" t="s">
        <v>26</v>
      </c>
      <c r="C65" s="14">
        <v>45809</v>
      </c>
      <c r="D65" s="12">
        <f>_xlfn.FORECAST.ETS($C65,D$2:D54,$C$2:$C54,D$87,0,1)</f>
        <v>80426.189250274707</v>
      </c>
      <c r="E65" s="12">
        <f>_xlfn.FORECAST.ETS($C65,E$2:E54,$C$2:$C54,E$87,0,1)</f>
        <v>10134.726569779137</v>
      </c>
      <c r="F65" s="12">
        <f>_xlfn.FORECAST.ETS($C65,F$2:F54,$C$2:$C54,F$87,0,1)</f>
        <v>947.10620193525187</v>
      </c>
      <c r="G65" s="12">
        <f>_xlfn.FORECAST.ETS($C65,G$2:G54,$C$2:$C54,G$87,0,1)</f>
        <v>212412.94245719817</v>
      </c>
      <c r="H65" s="12">
        <f>_xlfn.FORECAST.ETS($C65,H$2:H54,$C$2:$C54,H$87,0,1)</f>
        <v>33153.110859034183</v>
      </c>
      <c r="I65" s="12">
        <f>_xlfn.FORECAST.ETS($C65,I$2:I54,$C$2:$C54,I$87,0,1)</f>
        <v>9426.4958021507646</v>
      </c>
      <c r="J65" s="12">
        <f>_xlfn.FORECAST.ETS($C65,J$2:J54,$C$2:$C54,J$87,0,1)</f>
        <v>6156.668740639826</v>
      </c>
      <c r="K65" s="12">
        <f>_xlfn.FORECAST.ETS($C65,K$2:K54,$C$2:$C54,K$87,0,1)</f>
        <v>119.79048476536994</v>
      </c>
      <c r="L65" s="12">
        <f>_xlfn.FORECAST.ETS($C65,L$2:L54,$C$2:$C54,L$87,0,1)</f>
        <v>64.957103692953382</v>
      </c>
      <c r="M65" s="12">
        <f>_xlfn.FORECAST.ETS($C65,M$2:M54,$C$2:$C54,M$87,0,1)</f>
        <v>4336.8942106111917</v>
      </c>
      <c r="N65" s="12">
        <f>_xlfn.FORECAST.ETS($C65,N$2:N54,$C$2:$C54,N$87,0,1)</f>
        <v>2576.3337322771076</v>
      </c>
      <c r="O65" s="12"/>
      <c r="P65" s="12"/>
    </row>
    <row r="66" spans="1:16" x14ac:dyDescent="0.2">
      <c r="A66" s="12"/>
      <c r="B66" s="13" t="s">
        <v>26</v>
      </c>
      <c r="C66" s="14">
        <v>45839</v>
      </c>
      <c r="D66" s="12">
        <f>_xlfn.FORECAST.ETS($C66,D$2:D55,$C$2:$C55,D$87,0,1)</f>
        <v>77267.764240561213</v>
      </c>
      <c r="E66" s="12">
        <f>_xlfn.FORECAST.ETS($C66,E$2:E55,$C$2:$C55,E$87,0,1)</f>
        <v>9792.3764735957739</v>
      </c>
      <c r="F66" s="12">
        <f>_xlfn.FORECAST.ETS($C66,F$2:F55,$C$2:$C55,F$87,0,1)</f>
        <v>925.241048310108</v>
      </c>
      <c r="G66" s="12">
        <f>_xlfn.FORECAST.ETS($C66,G$2:G55,$C$2:$C55,G$87,0,1)</f>
        <v>204967.29353138374</v>
      </c>
      <c r="H66" s="12">
        <f>_xlfn.FORECAST.ETS($C66,H$2:H55,$C$2:$C55,H$87,0,1)</f>
        <v>31906.212455369609</v>
      </c>
      <c r="I66" s="12">
        <f>_xlfn.FORECAST.ETS($C66,I$2:I55,$C$2:$C55,I$87,0,1)</f>
        <v>9346.4032661108031</v>
      </c>
      <c r="J66" s="12">
        <f>_xlfn.FORECAST.ETS($C66,J$2:J55,$C$2:$C55,J$87,0,1)</f>
        <v>6587.8814171041404</v>
      </c>
      <c r="K66" s="12">
        <f>_xlfn.FORECAST.ETS($C66,K$2:K55,$C$2:$C55,K$87,0,1)</f>
        <v>120.13506776245353</v>
      </c>
      <c r="L66" s="12">
        <f>_xlfn.FORECAST.ETS($C66,L$2:L55,$C$2:$C55,L$87,0,1)</f>
        <v>52.514074207817195</v>
      </c>
      <c r="M66" s="12">
        <f>_xlfn.FORECAST.ETS($C66,M$2:M55,$C$2:$C55,M$87,0,1)</f>
        <v>4684.4025919573087</v>
      </c>
      <c r="N66" s="12">
        <f>_xlfn.FORECAST.ETS($C66,N$2:N55,$C$2:$C55,N$87,0,1)</f>
        <v>2561.9807123008354</v>
      </c>
      <c r="O66" s="12"/>
      <c r="P66" s="12"/>
    </row>
    <row r="67" spans="1:16" x14ac:dyDescent="0.2">
      <c r="A67" s="12"/>
      <c r="B67" s="13" t="s">
        <v>26</v>
      </c>
      <c r="C67" s="14">
        <v>45870</v>
      </c>
      <c r="D67" s="12">
        <f>_xlfn.FORECAST.ETS($C67,D$2:D56,$C$2:$C56,D$87,0,1)</f>
        <v>76326.390776425993</v>
      </c>
      <c r="E67" s="12">
        <f>_xlfn.FORECAST.ETS($C67,E$2:E56,$C$2:$C56,E$87,0,1)</f>
        <v>9682.4939918089804</v>
      </c>
      <c r="F67" s="12">
        <f>_xlfn.FORECAST.ETS($C67,F$2:F56,$C$2:$C56,F$87,0,1)</f>
        <v>935.71428243167043</v>
      </c>
      <c r="G67" s="12">
        <f>_xlfn.FORECAST.ETS($C67,G$2:G56,$C$2:$C56,G$87,0,1)</f>
        <v>202762.22552454018</v>
      </c>
      <c r="H67" s="12">
        <f>_xlfn.FORECAST.ETS($C67,H$2:H56,$C$2:$C56,H$87,0,1)</f>
        <v>30878.306848057866</v>
      </c>
      <c r="I67" s="12">
        <f>_xlfn.FORECAST.ETS($C67,I$2:I56,$C$2:$C56,I$87,0,1)</f>
        <v>9804.137841404754</v>
      </c>
      <c r="J67" s="12">
        <f>_xlfn.FORECAST.ETS($C67,J$2:J56,$C$2:$C56,J$87,0,1)</f>
        <v>6679.0014005156481</v>
      </c>
      <c r="K67" s="12">
        <f>_xlfn.FORECAST.ETS($C67,K$2:K56,$C$2:$C56,K$87,0,1)</f>
        <v>127.53258986503914</v>
      </c>
      <c r="L67" s="12">
        <f>_xlfn.FORECAST.ETS($C67,L$2:L56,$C$2:$C56,L$87,0,1)</f>
        <v>43.097928354303086</v>
      </c>
      <c r="M67" s="12">
        <f>_xlfn.FORECAST.ETS($C67,M$2:M56,$C$2:$C56,M$87,0,1)</f>
        <v>4709.9921462466245</v>
      </c>
      <c r="N67" s="12">
        <f>_xlfn.FORECAST.ETS($C67,N$2:N56,$C$2:$C56,N$87,0,1)</f>
        <v>2535.6000025401822</v>
      </c>
      <c r="O67" s="12"/>
      <c r="P67" s="12"/>
    </row>
    <row r="68" spans="1:16" x14ac:dyDescent="0.2">
      <c r="C68" t="s">
        <v>30</v>
      </c>
      <c r="D68" s="25">
        <f>SUM((D50-D60)^2,(D51-D61)^2,(D52-D62)^2,(D53-D63)^2,(D54-D64)^2)/COUNT(D50:D54)</f>
        <v>48305837.526954345</v>
      </c>
      <c r="E68" s="25">
        <f>SUM((E50-E60)^2,(E51-E61)^2,(E52-E62)^2,(E53-E63)^2,(E54-E64)^2)/COUNT(E50:E54)</f>
        <v>941465.62354123185</v>
      </c>
      <c r="F68" s="25">
        <f>SUM((F50-F60)^2,(F51-F61)^2,(F52-F62)^2,(F53-F63)^2,(F54-F64)^2)/COUNT(F50:F54)</f>
        <v>12558.980300246938</v>
      </c>
      <c r="G68" s="25">
        <f>SUM((G50-G60)^2,(G51-G61)^2,(G52-G62)^2,(G53-G63)^2,(G54-G64)^2)/COUNT(G50:G54)</f>
        <v>648380990.34291291</v>
      </c>
      <c r="H68" s="25">
        <f>SUM((H50-H60)^2,(H51-H61)^2,(H52-H62)^2,(H53-H63)^2,(H54-H64)^2)/COUNT(H50:H54)</f>
        <v>9747709.3262050338</v>
      </c>
      <c r="I68" s="25">
        <f>SUM((I50-I60)^2,(I51-I61)^2,(I52-I62)^2,(I53-I63)^2,(I54-I64)^2)/COUNT(I50:I54)</f>
        <v>802903.96449020843</v>
      </c>
      <c r="J68" s="25">
        <f>SUM((J50-J60)^2,(J51-J61)^2,(J52-J62)^2,(J53-J63)^2,(J54-J64)^2)/COUNT(J50:J54)</f>
        <v>829353.62572665536</v>
      </c>
      <c r="K68" s="25">
        <f>SUM((K50-K60)^2,(K51-K61)^2,(K52-K62)^2,(K53-K63)^2,(K54-K64)^2)/COUNT(K50:K54)</f>
        <v>592.33905820611778</v>
      </c>
      <c r="L68" s="25">
        <f>SUM((L50-L60)^2,(L51-L61)^2,(L52-L62)^2,(L53-L63)^2,(L54-L64)^2)/COUNT(L50:L54)</f>
        <v>4262825.4491591202</v>
      </c>
      <c r="M68" s="25">
        <f>SUM((M50-M60)^2,(M51-M61)^2,(M52-M62)^2,(M53-M63)^2,(M54-M64)^2)/COUNT(M50:M54)</f>
        <v>400810.53558576491</v>
      </c>
      <c r="N68" s="25">
        <f>SUM((N50-N60)^2,(N51-N61)^2,(N52-N62)^2,(N53-N63)^2,(N54-N64)^2)/COUNT(N50:N54)</f>
        <v>81153.491004733049</v>
      </c>
    </row>
    <row r="70" spans="1:16" x14ac:dyDescent="0.2">
      <c r="A70" s="10">
        <f t="shared" ref="A70:A77" si="1">MONTH(C70)</f>
        <v>1</v>
      </c>
      <c r="B70" s="18" t="s">
        <v>27</v>
      </c>
      <c r="C70" s="19">
        <v>45658</v>
      </c>
      <c r="D70" s="11">
        <f>D79*D49</f>
        <v>85712.369051240443</v>
      </c>
      <c r="E70" s="11">
        <f t="shared" ref="E70:N70" si="2">E79*E49</f>
        <v>13632.712026708765</v>
      </c>
      <c r="F70" s="11">
        <f t="shared" si="2"/>
        <v>1110.8973302822274</v>
      </c>
      <c r="G70" s="11">
        <f t="shared" si="2"/>
        <v>291981.65556941874</v>
      </c>
      <c r="H70" s="11">
        <f t="shared" si="2"/>
        <v>56210.999240313999</v>
      </c>
      <c r="I70" s="11">
        <f t="shared" si="2"/>
        <v>12958.933449108143</v>
      </c>
      <c r="J70" s="11">
        <f t="shared" si="2"/>
        <v>4670.5377589852005</v>
      </c>
      <c r="K70" s="11">
        <f t="shared" si="2"/>
        <v>103.34181415929204</v>
      </c>
      <c r="L70" s="11">
        <f t="shared" si="2"/>
        <v>4756.5542004097961</v>
      </c>
      <c r="M70" s="11">
        <f t="shared" si="2"/>
        <v>4756.5542004097961</v>
      </c>
      <c r="N70" s="11">
        <f t="shared" si="2"/>
        <v>892.02967121090614</v>
      </c>
      <c r="O70" s="10"/>
      <c r="P70" s="10"/>
    </row>
    <row r="71" spans="1:16" x14ac:dyDescent="0.2">
      <c r="A71" s="10">
        <f t="shared" si="1"/>
        <v>2</v>
      </c>
      <c r="B71" s="18" t="s">
        <v>27</v>
      </c>
      <c r="C71" s="19">
        <v>45689</v>
      </c>
      <c r="D71" s="11">
        <f t="shared" ref="D71:N71" si="3">D80*D50</f>
        <v>82739.361167351482</v>
      </c>
      <c r="E71" s="11">
        <f t="shared" si="3"/>
        <v>11135.661113046697</v>
      </c>
      <c r="F71" s="11">
        <f t="shared" si="3"/>
        <v>1019.3840218284239</v>
      </c>
      <c r="G71" s="11">
        <f t="shared" si="3"/>
        <v>250258.94161012373</v>
      </c>
      <c r="H71" s="11">
        <f t="shared" si="3"/>
        <v>47272.072603379558</v>
      </c>
      <c r="I71" s="11">
        <f t="shared" si="3"/>
        <v>11052.417620534166</v>
      </c>
      <c r="J71" s="11">
        <f t="shared" si="3"/>
        <v>5801.9331997478384</v>
      </c>
      <c r="K71" s="11">
        <f t="shared" si="3"/>
        <v>137.56673021925641</v>
      </c>
      <c r="L71" s="11">
        <f t="shared" si="3"/>
        <v>5090.0509176889218</v>
      </c>
      <c r="M71" s="11">
        <f t="shared" si="3"/>
        <v>5090.0509176889218</v>
      </c>
      <c r="N71" s="11">
        <f t="shared" si="3"/>
        <v>769.06471327393194</v>
      </c>
      <c r="O71" s="10"/>
      <c r="P71" s="10"/>
    </row>
    <row r="72" spans="1:16" x14ac:dyDescent="0.2">
      <c r="A72" s="10">
        <f t="shared" si="1"/>
        <v>3</v>
      </c>
      <c r="B72" s="18" t="s">
        <v>27</v>
      </c>
      <c r="C72" s="19">
        <v>45717</v>
      </c>
      <c r="D72" s="11">
        <f t="shared" ref="D72:N72" si="4">D81*D51</f>
        <v>98096.448748712151</v>
      </c>
      <c r="E72" s="11">
        <f t="shared" si="4"/>
        <v>11925.510540525014</v>
      </c>
      <c r="F72" s="11">
        <f t="shared" si="4"/>
        <v>1004.6061870694225</v>
      </c>
      <c r="G72" s="11">
        <f t="shared" si="4"/>
        <v>284268.34193654958</v>
      </c>
      <c r="H72" s="11">
        <f t="shared" si="4"/>
        <v>50442.521948173824</v>
      </c>
      <c r="I72" s="11">
        <f t="shared" si="4"/>
        <v>11364.910755738973</v>
      </c>
      <c r="J72" s="11">
        <f t="shared" si="4"/>
        <v>6467.7590210374774</v>
      </c>
      <c r="K72" s="11">
        <f t="shared" si="4"/>
        <v>128.97249190938513</v>
      </c>
      <c r="L72" s="11">
        <f t="shared" si="4"/>
        <v>5478.7740305907664</v>
      </c>
      <c r="M72" s="11">
        <f t="shared" si="4"/>
        <v>5478.7740305907664</v>
      </c>
      <c r="N72" s="11">
        <f t="shared" si="4"/>
        <v>968.31935215946839</v>
      </c>
      <c r="O72" s="10"/>
      <c r="P72" s="10"/>
    </row>
    <row r="73" spans="1:16" x14ac:dyDescent="0.2">
      <c r="A73" s="10">
        <f t="shared" si="1"/>
        <v>4</v>
      </c>
      <c r="B73" s="18" t="s">
        <v>27</v>
      </c>
      <c r="C73" s="19">
        <v>45748</v>
      </c>
      <c r="D73" s="11">
        <f t="shared" ref="D73:N73" si="5">D82*D52</f>
        <v>84152.989240083582</v>
      </c>
      <c r="E73" s="11">
        <f t="shared" si="5"/>
        <v>13609.067161926298</v>
      </c>
      <c r="F73" s="11">
        <f t="shared" si="5"/>
        <v>1024.8957696539919</v>
      </c>
      <c r="G73" s="11">
        <f t="shared" si="5"/>
        <v>253032.46678610204</v>
      </c>
      <c r="H73" s="11">
        <f t="shared" si="5"/>
        <v>44581.399097408685</v>
      </c>
      <c r="I73" s="11">
        <f t="shared" si="5"/>
        <v>9547.5651379499359</v>
      </c>
      <c r="J73" s="11">
        <f t="shared" si="5"/>
        <v>6391.3574785226519</v>
      </c>
      <c r="K73" s="11">
        <f t="shared" si="5"/>
        <v>130.7255520504732</v>
      </c>
      <c r="L73" s="11">
        <f t="shared" si="5"/>
        <v>4069.8588216355438</v>
      </c>
      <c r="M73" s="11">
        <f t="shared" si="5"/>
        <v>4069.8588216355438</v>
      </c>
      <c r="N73" s="11">
        <f t="shared" si="5"/>
        <v>1418.3359067939359</v>
      </c>
      <c r="O73" s="10"/>
      <c r="P73" s="10"/>
    </row>
    <row r="74" spans="1:16" x14ac:dyDescent="0.2">
      <c r="A74" s="15">
        <f t="shared" si="1"/>
        <v>5</v>
      </c>
      <c r="B74" s="16" t="s">
        <v>27</v>
      </c>
      <c r="C74" s="17">
        <v>45778</v>
      </c>
      <c r="D74" s="15">
        <f t="shared" ref="D74:N74" si="6">D83*D53</f>
        <v>90767.072839856119</v>
      </c>
      <c r="E74" s="15">
        <f t="shared" si="6"/>
        <v>12640.574647031715</v>
      </c>
      <c r="F74" s="15">
        <f t="shared" si="6"/>
        <v>1025.9688479623824</v>
      </c>
      <c r="G74" s="15">
        <f t="shared" si="6"/>
        <v>241913.14850577962</v>
      </c>
      <c r="H74" s="15">
        <f t="shared" si="6"/>
        <v>42091.461938408698</v>
      </c>
      <c r="I74" s="15">
        <f t="shared" si="6"/>
        <v>10946.564619026602</v>
      </c>
      <c r="J74" s="15">
        <f t="shared" si="6"/>
        <v>6851.7440182648406</v>
      </c>
      <c r="K74" s="15">
        <f t="shared" si="6"/>
        <v>120.8201189296333</v>
      </c>
      <c r="L74" s="15">
        <f t="shared" si="6"/>
        <v>4387.0713220675952</v>
      </c>
      <c r="M74" s="15">
        <f t="shared" si="6"/>
        <v>4387.0713220675952</v>
      </c>
      <c r="N74" s="15">
        <f t="shared" si="6"/>
        <v>1220.5675303829398</v>
      </c>
      <c r="O74" s="15"/>
      <c r="P74" s="15"/>
    </row>
    <row r="75" spans="1:16" x14ac:dyDescent="0.2">
      <c r="A75" s="12">
        <f t="shared" si="1"/>
        <v>6</v>
      </c>
      <c r="B75" s="13" t="s">
        <v>27</v>
      </c>
      <c r="C75" s="14">
        <v>45809</v>
      </c>
      <c r="D75" s="12">
        <f t="shared" ref="D75:N75" si="7">D84*D54</f>
        <v>83196.055546046104</v>
      </c>
      <c r="E75" s="12">
        <f t="shared" si="7"/>
        <v>10950.60833743118</v>
      </c>
      <c r="F75" s="12">
        <f t="shared" si="7"/>
        <v>995.53690934453743</v>
      </c>
      <c r="G75" s="12">
        <f t="shared" si="7"/>
        <v>227515.11037194234</v>
      </c>
      <c r="H75" s="12">
        <f t="shared" si="7"/>
        <v>39566.845007719101</v>
      </c>
      <c r="I75" s="12">
        <f t="shared" si="7"/>
        <v>10982.983537392456</v>
      </c>
      <c r="J75" s="12">
        <f t="shared" si="7"/>
        <v>5016.9745323438274</v>
      </c>
      <c r="K75" s="12">
        <f t="shared" si="7"/>
        <v>136.65552654835793</v>
      </c>
      <c r="L75" s="12">
        <f t="shared" si="7"/>
        <v>48.823631624674199</v>
      </c>
      <c r="M75" s="12">
        <f t="shared" si="7"/>
        <v>4013.4406354515045</v>
      </c>
      <c r="N75" s="12">
        <f t="shared" si="7"/>
        <v>1239.8859749144813</v>
      </c>
      <c r="O75" s="12"/>
      <c r="P75" s="12"/>
    </row>
    <row r="76" spans="1:16" x14ac:dyDescent="0.2">
      <c r="A76" s="12">
        <f t="shared" si="1"/>
        <v>7</v>
      </c>
      <c r="B76" s="13" t="s">
        <v>27</v>
      </c>
      <c r="C76" s="14">
        <v>45839</v>
      </c>
      <c r="D76" s="12">
        <f t="shared" ref="D76:N76" si="8">D85*D55</f>
        <v>79812.48987658137</v>
      </c>
      <c r="E76" s="12">
        <f t="shared" si="8"/>
        <v>11056.707144825516</v>
      </c>
      <c r="F76" s="12">
        <f t="shared" si="8"/>
        <v>1042.1633238436316</v>
      </c>
      <c r="G76" s="12">
        <f t="shared" si="8"/>
        <v>221537.8198450284</v>
      </c>
      <c r="H76" s="12">
        <f t="shared" si="8"/>
        <v>39611.1007812057</v>
      </c>
      <c r="I76" s="12">
        <f t="shared" si="8"/>
        <v>11028.740996098388</v>
      </c>
      <c r="J76" s="12">
        <f t="shared" si="8"/>
        <v>6217.9181816365663</v>
      </c>
      <c r="K76" s="12">
        <f t="shared" si="8"/>
        <v>133.57548620257168</v>
      </c>
      <c r="L76" s="12">
        <f t="shared" si="8"/>
        <v>53.340658956624416</v>
      </c>
      <c r="M76" s="12">
        <f t="shared" si="8"/>
        <v>4857.3737324963786</v>
      </c>
      <c r="N76" s="12">
        <f t="shared" si="8"/>
        <v>1421.7771791548485</v>
      </c>
      <c r="O76" s="12"/>
      <c r="P76" s="12"/>
    </row>
    <row r="77" spans="1:16" x14ac:dyDescent="0.2">
      <c r="A77" s="12">
        <f t="shared" si="1"/>
        <v>8</v>
      </c>
      <c r="B77" s="13" t="s">
        <v>27</v>
      </c>
      <c r="C77" s="14">
        <v>45870</v>
      </c>
      <c r="D77" s="12">
        <f t="shared" ref="D77:N77" si="9">D86*D56</f>
        <v>85268.276414653665</v>
      </c>
      <c r="E77" s="12">
        <f t="shared" si="9"/>
        <v>12207.791767903484</v>
      </c>
      <c r="F77" s="12">
        <f t="shared" si="9"/>
        <v>1302.3484574139165</v>
      </c>
      <c r="G77" s="12">
        <f t="shared" si="9"/>
        <v>226286.89423539824</v>
      </c>
      <c r="H77" s="12">
        <f t="shared" si="9"/>
        <v>42582.748860407344</v>
      </c>
      <c r="I77" s="12">
        <f t="shared" si="9"/>
        <v>13226.51770162952</v>
      </c>
      <c r="J77" s="12">
        <f t="shared" si="9"/>
        <v>6669.3836348521436</v>
      </c>
      <c r="K77" s="12">
        <f t="shared" si="9"/>
        <v>154.56041904906854</v>
      </c>
      <c r="L77" s="12">
        <f t="shared" si="9"/>
        <v>50.347952100207337</v>
      </c>
      <c r="M77" s="12">
        <f t="shared" si="9"/>
        <v>4715.1905660755983</v>
      </c>
      <c r="N77" s="12">
        <f t="shared" si="9"/>
        <v>1354.7371744396212</v>
      </c>
      <c r="O77" s="12"/>
      <c r="P77" s="12"/>
    </row>
    <row r="78" spans="1:16" x14ac:dyDescent="0.2">
      <c r="D78" s="25">
        <f>SUM((D50-D70)^2,(D51-D71)^2,(D52-D72)^2,(D53-D73)^2,(D54-D74)^2)/COUNT(D50:D54)</f>
        <v>61778679.996102199</v>
      </c>
      <c r="E78" s="25">
        <f t="shared" ref="E78:N78" si="10">SUM((E50-E70)^2,(E51-E71)^2,(E52-E72)^2,(E53-E73)^2,(E54-E74)^2)/COUNT(E50:E54)</f>
        <v>4462268.8429456633</v>
      </c>
      <c r="F78" s="25">
        <f t="shared" si="10"/>
        <v>8236.4862461397843</v>
      </c>
      <c r="G78" s="25">
        <f t="shared" si="10"/>
        <v>710630218.84887862</v>
      </c>
      <c r="H78" s="25">
        <f t="shared" si="10"/>
        <v>69800126.365071625</v>
      </c>
      <c r="I78" s="25">
        <f t="shared" si="10"/>
        <v>1683475.1736043715</v>
      </c>
      <c r="J78" s="25">
        <f t="shared" si="10"/>
        <v>1129462.2367973458</v>
      </c>
      <c r="K78" s="25">
        <f t="shared" si="10"/>
        <v>489.49501722824442</v>
      </c>
      <c r="L78" s="25">
        <f t="shared" si="10"/>
        <v>4037540.5829027193</v>
      </c>
      <c r="M78" s="25">
        <f t="shared" si="10"/>
        <v>262958.76451305568</v>
      </c>
      <c r="N78" s="25">
        <f t="shared" si="10"/>
        <v>1064478.2678893209</v>
      </c>
    </row>
    <row r="79" spans="1:16" x14ac:dyDescent="0.2">
      <c r="A79">
        <f t="shared" ref="A79:A86" si="11">MONTH(C79)</f>
        <v>1</v>
      </c>
      <c r="B79" t="s">
        <v>28</v>
      </c>
      <c r="C79" s="9">
        <v>45658</v>
      </c>
      <c r="D79" s="5">
        <f>(AVERAGEIF($A$2:$A49,$A79,D$2:D49)/AVERAGEIF($A$2:$A49,$A49,D$2:D49))</f>
        <v>0.89309766443588179</v>
      </c>
      <c r="E79" s="5">
        <f>(AVERAGEIF($A$2:$A49,$A79,E$2:E49)/AVERAGEIF($A$2:$A49,$A49,E$2:E49))</f>
        <v>1.0502859804860374</v>
      </c>
      <c r="F79" s="5">
        <f>(AVERAGEIF($A$2:$A49,$A79,F$2:F49)/AVERAGEIF($A$2:$A49,$A49,F$2:F49))</f>
        <v>1.141723874904653</v>
      </c>
      <c r="G79" s="5">
        <f>(AVERAGEIF($A$2:$A49,$A79,G$2:G49)/AVERAGEIF($A$2:$A49,$A49,G$2:G49))</f>
        <v>0.98380214755067985</v>
      </c>
      <c r="H79" s="5">
        <f>(AVERAGEIF($A$2:$A49,$A79,H$2:H49)/AVERAGEIF($A$2:$A49,$A49,H$2:H49))</f>
        <v>1.1189608687232806</v>
      </c>
      <c r="I79" s="5">
        <f>(AVERAGEIF($A$2:$A49,$A79,I$2:I49)/AVERAGEIF($A$2:$A49,$A49,I$2:I49))</f>
        <v>1.143771707776535</v>
      </c>
      <c r="J79" s="5">
        <f>(AVERAGEIF($A$2:$A49,$A79,J$2:J49)/AVERAGEIF($A$2:$A49,$A49,J$2:J49))</f>
        <v>0.66731501057082454</v>
      </c>
      <c r="K79" s="5">
        <f>(AVERAGEIF($A$2:$A49,$A79,K$2:K49)/AVERAGEIF($A$2:$A49,$A49,K$2:K49))</f>
        <v>1.0033185840707965</v>
      </c>
      <c r="L79" s="5">
        <f>(AVERAGEIF($A$2:$A49,$A79,L$2:L49)/AVERAGEIF($A$2:$A49,$A49,L$2:L49))</f>
        <v>0.78310079032100688</v>
      </c>
      <c r="M79" s="5">
        <f>(AVERAGEIF($A$2:$A49,$A79,M$2:M49)/AVERAGEIF($A$2:$A49,$A49,M$2:M49))</f>
        <v>0.78310079032100688</v>
      </c>
      <c r="N79" s="5">
        <f>(AVERAGEIF($A$2:$A49,$A79,N$2:N49)/AVERAGEIF($A$2:$A49,$A49,N$2:N49))</f>
        <v>0.51443464314354448</v>
      </c>
      <c r="O79" s="5"/>
      <c r="P79" s="5"/>
    </row>
    <row r="80" spans="1:16" x14ac:dyDescent="0.2">
      <c r="A80">
        <f t="shared" si="11"/>
        <v>2</v>
      </c>
      <c r="B80" t="s">
        <v>28</v>
      </c>
      <c r="C80" s="9">
        <v>45689</v>
      </c>
      <c r="D80" s="5">
        <f>(AVERAGEIF($A$2:$A50,$A80,D$2:D50)/AVERAGEIF($A$2:$A50,$A50,D$2:D50))</f>
        <v>1.0212340459318368</v>
      </c>
      <c r="E80" s="5">
        <f>(AVERAGEIF($A$2:$A50,$A80,E$2:E50)/AVERAGEIF($A$2:$A50,$A50,E$2:E50))</f>
        <v>1.0423720970744825</v>
      </c>
      <c r="F80" s="5">
        <f>(AVERAGEIF($A$2:$A50,$A80,F$2:F50)/AVERAGEIF($A$2:$A50,$A50,F$2:F50))</f>
        <v>0.98301255721159486</v>
      </c>
      <c r="G80" s="5">
        <f>(AVERAGEIF($A$2:$A50,$A80,G$2:G50)/AVERAGEIF($A$2:$A50,$A50,G$2:G50))</f>
        <v>0.97073711946767005</v>
      </c>
      <c r="H80" s="5">
        <f>(AVERAGEIF($A$2:$A50,$A80,H$2:H50)/AVERAGEIF($A$2:$A50,$A50,H$2:H50))</f>
        <v>1.0479056683154786</v>
      </c>
      <c r="I80" s="5">
        <f>(AVERAGEIF($A$2:$A50,$A80,I$2:I50)/AVERAGEIF($A$2:$A50,$A50,I$2:I50))</f>
        <v>0.94821702303827782</v>
      </c>
      <c r="J80" s="5">
        <f>(AVERAGEIF($A$2:$A50,$A80,J$2:J50)/AVERAGEIF($A$2:$A50,$A50,J$2:J50))</f>
        <v>0.90288409582132556</v>
      </c>
      <c r="K80" s="5">
        <f>(AVERAGEIF($A$2:$A50,$A80,K$2:K50)/AVERAGEIF($A$2:$A50,$A50,K$2:K50))</f>
        <v>0.96877979027645367</v>
      </c>
      <c r="L80" s="5">
        <f>(AVERAGEIF($A$2:$A50,$A80,L$2:L50)/AVERAGEIF($A$2:$A50,$A50,L$2:L50))</f>
        <v>0.95930096450978553</v>
      </c>
      <c r="M80" s="5">
        <f>(AVERAGEIF($A$2:$A50,$A80,M$2:M50)/AVERAGEIF($A$2:$A50,$A50,M$2:M50))</f>
        <v>0.95930096450978553</v>
      </c>
      <c r="N80" s="5">
        <f>(AVERAGEIF($A$2:$A50,$A80,N$2:N50)/AVERAGEIF($A$2:$A50,$A50,N$2:N50))</f>
        <v>0.42466301119488237</v>
      </c>
      <c r="O80" s="1"/>
      <c r="P80" s="1"/>
    </row>
    <row r="81" spans="1:16" x14ac:dyDescent="0.2">
      <c r="A81">
        <f t="shared" si="11"/>
        <v>3</v>
      </c>
      <c r="B81" t="s">
        <v>28</v>
      </c>
      <c r="C81" s="9">
        <v>45717</v>
      </c>
      <c r="D81" s="5">
        <f>(AVERAGEIF($A$2:$A51,$A81,D$2:D51)/AVERAGEIF($A$2:$A51,$A51,D$2:D51))</f>
        <v>1.2801812513697803</v>
      </c>
      <c r="E81" s="5">
        <f>(AVERAGEIF($A$2:$A51,$A81,E$2:E51)/AVERAGEIF($A$2:$A51,$A51,E$2:E51))</f>
        <v>1.1407605261646274</v>
      </c>
      <c r="F81" s="5">
        <f>(AVERAGEIF($A$2:$A51,$A81,F$2:F51)/AVERAGEIF($A$2:$A51,$A51,F$2:F51))</f>
        <v>1.1860757816640171</v>
      </c>
      <c r="G81" s="5">
        <f>(AVERAGEIF($A$2:$A51,$A81,G$2:G51)/AVERAGEIF($A$2:$A51,$A51,G$2:G51))</f>
        <v>1.2566179462045275</v>
      </c>
      <c r="H81" s="5">
        <f>(AVERAGEIF($A$2:$A51,$A81,H$2:H51)/AVERAGEIF($A$2:$A51,$A51,H$2:H51))</f>
        <v>1.2451869155313213</v>
      </c>
      <c r="I81" s="5">
        <f>(AVERAGEIF($A$2:$A51,$A81,I$2:I51)/AVERAGEIF($A$2:$A51,$A51,I$2:I51))</f>
        <v>1.1663496259994841</v>
      </c>
      <c r="J81" s="5">
        <f>(AVERAGEIF($A$2:$A51,$A81,J$2:J51)/AVERAGEIF($A$2:$A51,$A51,J$2:J51))</f>
        <v>1.177669158965309</v>
      </c>
      <c r="K81" s="5">
        <f>(AVERAGEIF($A$2:$A51,$A81,K$2:K51)/AVERAGEIF($A$2:$A51,$A51,K$2:K51))</f>
        <v>1.1313376483279396</v>
      </c>
      <c r="L81" s="5">
        <f>(AVERAGEIF($A$2:$A51,$A81,L$2:L51)/AVERAGEIF($A$2:$A51,$A51,L$2:L51))</f>
        <v>1.0983909443846764</v>
      </c>
      <c r="M81" s="5">
        <f>(AVERAGEIF($A$2:$A51,$A81,M$2:M51)/AVERAGEIF($A$2:$A51,$A51,M$2:M51))</f>
        <v>1.0983909443846764</v>
      </c>
      <c r="N81" s="5">
        <f>(AVERAGEIF($A$2:$A51,$A81,N$2:N51)/AVERAGEIF($A$2:$A51,$A51,N$2:N51))</f>
        <v>0.63579734219269102</v>
      </c>
      <c r="O81" s="1"/>
      <c r="P81" s="1"/>
    </row>
    <row r="82" spans="1:16" x14ac:dyDescent="0.2">
      <c r="A82">
        <f t="shared" si="11"/>
        <v>4</v>
      </c>
      <c r="B82" t="s">
        <v>28</v>
      </c>
      <c r="C82" s="9">
        <v>45748</v>
      </c>
      <c r="D82" s="5">
        <f>(AVERAGEIF($A$2:$A52,$A82,D$2:D52)/AVERAGEIF($A$2:$A52,$A52,D$2:D52))</f>
        <v>0.9858366631532014</v>
      </c>
      <c r="E82" s="5">
        <f>(AVERAGEIF($A$2:$A52,$A82,E$2:E52)/AVERAGEIF($A$2:$A52,$A52,E$2:E52))</f>
        <v>1.1672585266254651</v>
      </c>
      <c r="F82" s="5">
        <f>(AVERAGEIF($A$2:$A52,$A82,F$2:F52)/AVERAGEIF($A$2:$A52,$A52,F$2:F52))</f>
        <v>1.0077637853038268</v>
      </c>
      <c r="G82" s="5">
        <f>(AVERAGEIF($A$2:$A52,$A82,G$2:G52)/AVERAGEIF($A$2:$A52,$A52,G$2:G52))</f>
        <v>0.99555193630112193</v>
      </c>
      <c r="H82" s="5">
        <f>(AVERAGEIF($A$2:$A52,$A82,H$2:H52)/AVERAGEIF($A$2:$A52,$A52,H$2:H52))</f>
        <v>1.0855243394630667</v>
      </c>
      <c r="I82" s="5">
        <f>(AVERAGEIF($A$2:$A52,$A82,I$2:I52)/AVERAGEIF($A$2:$A52,$A52,I$2:I52))</f>
        <v>0.9798404287715452</v>
      </c>
      <c r="J82" s="5">
        <f>(AVERAGEIF($A$2:$A52,$A82,J$2:J52)/AVERAGEIF($A$2:$A52,$A52,J$2:J52))</f>
        <v>0.91948748072545705</v>
      </c>
      <c r="K82" s="5">
        <f>(AVERAGEIF($A$2:$A52,$A82,K$2:K52)/AVERAGEIF($A$2:$A52,$A52,K$2:K52))</f>
        <v>1.1671924290220821</v>
      </c>
      <c r="L82" s="5">
        <f>(AVERAGEIF($A$2:$A52,$A82,L$2:L52)/AVERAGEIF($A$2:$A52,$A52,L$2:L52))</f>
        <v>0.90260785576303926</v>
      </c>
      <c r="M82" s="5">
        <f>(AVERAGEIF($A$2:$A52,$A82,M$2:M52)/AVERAGEIF($A$2:$A52,$A52,M$2:M52))</f>
        <v>0.90260785576303926</v>
      </c>
      <c r="N82" s="5">
        <f>(AVERAGEIF($A$2:$A52,$A82,N$2:N52)/AVERAGEIF($A$2:$A52,$A52,N$2:N52))</f>
        <v>0.69834362717574394</v>
      </c>
      <c r="O82" s="1"/>
      <c r="P82" s="1"/>
    </row>
    <row r="83" spans="1:16" x14ac:dyDescent="0.2">
      <c r="A83">
        <f t="shared" si="11"/>
        <v>5</v>
      </c>
      <c r="B83" t="s">
        <v>28</v>
      </c>
      <c r="C83" s="9">
        <v>45778</v>
      </c>
      <c r="D83" s="5">
        <f>(AVERAGEIF($A$2:$A53,$A83,D$2:D53)/AVERAGEIF($A$2:$A53,$A53,D$2:D53))</f>
        <v>1.1121643958665424</v>
      </c>
      <c r="E83" s="5">
        <f>(AVERAGEIF($A$2:$A53,$A83,E$2:E53)/AVERAGEIF($A$2:$A53,$A53,E$2:E53))</f>
        <v>1.2143889563869454</v>
      </c>
      <c r="F83" s="5">
        <f>(AVERAGEIF($A$2:$A53,$A83,F$2:F53)/AVERAGEIF($A$2:$A53,$A53,F$2:F53))</f>
        <v>0.96607236154649945</v>
      </c>
      <c r="G83" s="5">
        <f>(AVERAGEIF($A$2:$A53,$A83,G$2:G53)/AVERAGEIF($A$2:$A53,$A53,G$2:G53))</f>
        <v>1.027005283359002</v>
      </c>
      <c r="H83" s="5">
        <f>(AVERAGEIF($A$2:$A53,$A83,H$2:H53)/AVERAGEIF($A$2:$A53,$A53,H$2:H53))</f>
        <v>1.1546459082243019</v>
      </c>
      <c r="I83" s="5">
        <f>(AVERAGEIF($A$2:$A53,$A83,I$2:I53)/AVERAGEIF($A$2:$A53,$A53,I$2:I53))</f>
        <v>1.0508365766561008</v>
      </c>
      <c r="J83" s="5">
        <f>(AVERAGEIF($A$2:$A53,$A83,J$2:J53)/AVERAGEIF($A$2:$A53,$A53,J$2:J53))</f>
        <v>0.93360730593607311</v>
      </c>
      <c r="K83" s="5">
        <f>(AVERAGEIF($A$2:$A53,$A83,K$2:K53)/AVERAGEIF($A$2:$A53,$A53,K$2:K53))</f>
        <v>0.9985133795837462</v>
      </c>
      <c r="L83" s="5">
        <f>(AVERAGEIF($A$2:$A53,$A83,L$2:L53)/AVERAGEIF($A$2:$A53,$A53,L$2:L53))</f>
        <v>1.0190641863107073</v>
      </c>
      <c r="M83" s="5">
        <f>(AVERAGEIF($A$2:$A53,$A83,M$2:M53)/AVERAGEIF($A$2:$A53,$A53,M$2:M53))</f>
        <v>1.0190641863107073</v>
      </c>
      <c r="N83" s="5">
        <f>(AVERAGEIF($A$2:$A53,$A83,N$2:N53)/AVERAGEIF($A$2:$A53,$A53,N$2:N53))</f>
        <v>0.51479018573721624</v>
      </c>
      <c r="O83" s="1"/>
      <c r="P83" s="1"/>
    </row>
    <row r="84" spans="1:16" x14ac:dyDescent="0.2">
      <c r="A84">
        <f t="shared" si="11"/>
        <v>6</v>
      </c>
      <c r="B84" t="s">
        <v>28</v>
      </c>
      <c r="C84" s="9">
        <v>45809</v>
      </c>
      <c r="D84" s="5">
        <f>(AVERAGEIF($A$2:$A54,$A84,D$2:D54)/AVERAGEIF($A$2:$A54,$A54,D$2:D54))</f>
        <v>1.0173981199706101</v>
      </c>
      <c r="E84" s="5">
        <f>(AVERAGEIF($A$2:$A54,$A84,E$2:E54)/AVERAGEIF($A$2:$A54,$A54,E$2:E54))</f>
        <v>0.99941665943517211</v>
      </c>
      <c r="F84" s="5">
        <f>(AVERAGEIF($A$2:$A54,$A84,F$2:F54)/AVERAGEIF($A$2:$A54,$A54,F$2:F54))</f>
        <v>1.0380197888550722</v>
      </c>
      <c r="G84" s="5">
        <f>(AVERAGEIF($A$2:$A54,$A84,G$2:G54)/AVERAGEIF($A$2:$A54,$A54,G$2:G54))</f>
        <v>1.0459534211804038</v>
      </c>
      <c r="H84" s="5">
        <f>(AVERAGEIF($A$2:$A54,$A84,H$2:H54)/AVERAGEIF($A$2:$A54,$A54,H$2:H54))</f>
        <v>1.0700104118048326</v>
      </c>
      <c r="I84" s="5">
        <f>(AVERAGEIF($A$2:$A54,$A84,I$2:I54)/AVERAGEIF($A$2:$A54,$A54,I$2:I54))</f>
        <v>1.1355442036179131</v>
      </c>
      <c r="J84" s="5">
        <f>(AVERAGEIF($A$2:$A54,$A84,J$2:J54)/AVERAGEIF($A$2:$A54,$A54,J$2:J54))</f>
        <v>0.88094372824298994</v>
      </c>
      <c r="K84" s="5">
        <f>(AVERAGEIF($A$2:$A54,$A84,K$2:K54)/AVERAGEIF($A$2:$A54,$A54,K$2:K54))</f>
        <v>1.0959608851757345</v>
      </c>
      <c r="L84" s="5">
        <f>(AVERAGEIF($A$2:$A54,$A84,L$2:L54)/AVERAGEIF($A$2:$A54,$A54,L$2:L54))</f>
        <v>1.1624674196350999</v>
      </c>
      <c r="M84" s="5">
        <f>(AVERAGEIF($A$2:$A54,$A84,M$2:M54)/AVERAGEIF($A$2:$A54,$A54,M$2:M54))</f>
        <v>0.93227424749163867</v>
      </c>
      <c r="N84" s="5">
        <f>(AVERAGEIF($A$2:$A54,$A84,N$2:N54)/AVERAGEIF($A$2:$A54,$A54,N$2:N54))</f>
        <v>0.47890535917901939</v>
      </c>
      <c r="O84" s="1"/>
      <c r="P84" s="1"/>
    </row>
    <row r="85" spans="1:16" x14ac:dyDescent="0.2">
      <c r="A85">
        <f t="shared" si="11"/>
        <v>7</v>
      </c>
      <c r="B85" t="s">
        <v>28</v>
      </c>
      <c r="C85" s="9">
        <v>45839</v>
      </c>
      <c r="D85" s="5">
        <f>(AVERAGEIF($A$2:$A55,$A85,D$2:D55)/AVERAGEIF($A$2:$A55,$A55,D$2:D55))</f>
        <v>1.050387648400076</v>
      </c>
      <c r="E85" s="5">
        <f>(AVERAGEIF($A$2:$A55,$A85,E$2:E55)/AVERAGEIF($A$2:$A55,$A55,E$2:E55))</f>
        <v>1.08152291135253</v>
      </c>
      <c r="F85" s="5">
        <f>(AVERAGEIF($A$2:$A55,$A85,F$2:F55)/AVERAGEIF($A$2:$A55,$A55,F$2:F55))</f>
        <v>1.1469503811131994</v>
      </c>
      <c r="G85" s="5">
        <f>(AVERAGEIF($A$2:$A55,$A85,G$2:G55)/AVERAGEIF($A$2:$A55,$A55,G$2:G55))</f>
        <v>1.0548820659895817</v>
      </c>
      <c r="H85" s="5">
        <f>(AVERAGEIF($A$2:$A55,$A85,H$2:H55)/AVERAGEIF($A$2:$A55,$A55,H$2:H55))</f>
        <v>1.1034862240344774</v>
      </c>
      <c r="I85" s="5">
        <f>(AVERAGEIF($A$2:$A55,$A85,I$2:I55)/AVERAGEIF($A$2:$A55,$A55,I$2:I55))</f>
        <v>1.1428849242475998</v>
      </c>
      <c r="J85" s="5">
        <f>(AVERAGEIF($A$2:$A55,$A85,J$2:J55)/AVERAGEIF($A$2:$A55,$A55,J$2:J55))</f>
        <v>0.94139563688668682</v>
      </c>
      <c r="K85" s="5">
        <f>(AVERAGEIF($A$2:$A55,$A85,K$2:K55)/AVERAGEIF($A$2:$A55,$A55,K$2:K55))</f>
        <v>1.0725177865164564</v>
      </c>
      <c r="L85" s="5">
        <f>(AVERAGEIF($A$2:$A55,$A85,L$2:L55)/AVERAGEIF($A$2:$A55,$A55,L$2:L55))</f>
        <v>1.3429035464028012</v>
      </c>
      <c r="M85" s="5">
        <f>(AVERAGEIF($A$2:$A55,$A85,M$2:M55)/AVERAGEIF($A$2:$A55,$A55,M$2:M55))</f>
        <v>1.0436986962819894</v>
      </c>
      <c r="N85" s="5">
        <f>(AVERAGEIF($A$2:$A55,$A85,N$2:N55)/AVERAGEIF($A$2:$A55,$A55,N$2:N55))</f>
        <v>0.57185882193163773</v>
      </c>
      <c r="O85" s="1"/>
      <c r="P85" s="1"/>
    </row>
    <row r="86" spans="1:16" x14ac:dyDescent="0.2">
      <c r="A86">
        <f t="shared" si="11"/>
        <v>8</v>
      </c>
      <c r="B86" t="s">
        <v>28</v>
      </c>
      <c r="C86" s="9">
        <v>45870</v>
      </c>
      <c r="D86" s="5">
        <f>(AVERAGEIF($A$2:$A56,$A86,D$2:D56)/AVERAGEIF($A$2:$A56,$A56,D$2:D56))</f>
        <v>1.1034731581134527</v>
      </c>
      <c r="E86" s="5">
        <f>(AVERAGEIF($A$2:$A56,$A86,E$2:E56)/AVERAGEIF($A$2:$A56,$A56,E$2:E56))</f>
        <v>1.2039924834298683</v>
      </c>
      <c r="F86" s="5">
        <f>(AVERAGEIF($A$2:$A56,$A86,F$2:F56)/AVERAGEIF($A$2:$A56,$A56,F$2:F56))</f>
        <v>1.3646717507963253</v>
      </c>
      <c r="G86" s="5">
        <f>(AVERAGEIF($A$2:$A56,$A86,G$2:G56)/AVERAGEIF($A$2:$A56,$A56,G$2:G56))</f>
        <v>1.0892469773450968</v>
      </c>
      <c r="H86" s="5">
        <f>(AVERAGEIF($A$2:$A56,$A86,H$2:H56)/AVERAGEIF($A$2:$A56,$A56,H$2:H56))</f>
        <v>1.2012882654289005</v>
      </c>
      <c r="I86" s="5">
        <f>(AVERAGEIF($A$2:$A56,$A86,I$2:I56)/AVERAGEIF($A$2:$A56,$A56,I$2:I56))</f>
        <v>1.3013072266067773</v>
      </c>
      <c r="J86" s="5">
        <f>(AVERAGEIF($A$2:$A56,$A86,J$2:J56)/AVERAGEIF($A$2:$A56,$A56,J$2:J56))</f>
        <v>1.0401409287043268</v>
      </c>
      <c r="K86" s="5">
        <f>(AVERAGEIF($A$2:$A56,$A86,K$2:K56)/AVERAGEIF($A$2:$A56,$A56,K$2:K56))</f>
        <v>1.1653526405835581</v>
      </c>
      <c r="L86" s="5">
        <f>(AVERAGEIF($A$2:$A56,$A86,L$2:L56)/AVERAGEIF($A$2:$A56,$A56,L$2:L56))</f>
        <v>1.2770877890295971</v>
      </c>
      <c r="M86" s="5">
        <f>(AVERAGEIF($A$2:$A56,$A86,M$2:M56)/AVERAGEIF($A$2:$A56,$A56,M$2:M56))</f>
        <v>1.0073189587048577</v>
      </c>
      <c r="N86" s="5">
        <f>(AVERAGEIF($A$2:$A56,$A86,N$2:N56)/AVERAGEIF($A$2:$A56,$A56,N$2:N56))</f>
        <v>0.55168563775465829</v>
      </c>
      <c r="O86" s="1"/>
      <c r="P86" s="1"/>
    </row>
    <row r="87" spans="1:16" x14ac:dyDescent="0.2">
      <c r="B87" t="s">
        <v>29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</row>
    <row r="88" spans="1:16" x14ac:dyDescent="0.2">
      <c r="A88" s="20"/>
      <c r="B88" s="21"/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0"/>
      <c r="P88" s="20"/>
    </row>
    <row r="89" spans="1:16" x14ac:dyDescent="0.2">
      <c r="A89" s="23"/>
      <c r="B89" s="21"/>
      <c r="C89" s="22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</row>
    <row r="90" spans="1:16" x14ac:dyDescent="0.2">
      <c r="A90" s="24"/>
      <c r="B90" s="21"/>
      <c r="C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</row>
    <row r="91" spans="1:16" x14ac:dyDescent="0.2">
      <c r="A91" s="24"/>
      <c r="B91" s="21"/>
      <c r="C91" s="22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</row>
  </sheetData>
  <sortState xmlns:xlrd2="http://schemas.microsoft.com/office/spreadsheetml/2017/richdata2" ref="A89:P91">
    <sortCondition ref="B88:B91"/>
    <sortCondition ref="C88:C91"/>
  </sortState>
  <pageMargins left="0.7" right="0.7" top="0.75" bottom="0.75" header="0.3" footer="0.3"/>
  <headerFooter>
    <oddFooter>&amp;L_x000D_&amp;1#&amp;"Calibri"&amp;10&amp;K000000 Classification: Western Union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21F71-60E8-482A-919C-C4B1BC3CCEA9}">
  <dimension ref="A1:H143"/>
  <sheetViews>
    <sheetView workbookViewId="0">
      <pane xSplit="3" ySplit="1" topLeftCell="D101" activePane="bottomRight" state="frozen"/>
      <selection pane="topRight" activeCell="D1" sqref="D1"/>
      <selection pane="bottomLeft" activeCell="A2" sqref="A2"/>
      <selection pane="bottomRight" activeCell="D128" sqref="D128"/>
    </sheetView>
  </sheetViews>
  <sheetFormatPr defaultRowHeight="12.75" x14ac:dyDescent="0.2"/>
  <cols>
    <col min="1" max="1" width="7" bestFit="1" customWidth="1"/>
    <col min="2" max="2" width="6.7109375" bestFit="1" customWidth="1"/>
    <col min="3" max="3" width="7" bestFit="1" customWidth="1"/>
    <col min="4" max="4" width="7.42578125" bestFit="1" customWidth="1"/>
    <col min="5" max="5" width="8.42578125" bestFit="1" customWidth="1"/>
    <col min="6" max="6" width="7.42578125" bestFit="1" customWidth="1"/>
    <col min="7" max="8" width="6.42578125" bestFit="1" customWidth="1"/>
  </cols>
  <sheetData>
    <row r="1" spans="1:8" x14ac:dyDescent="0.2">
      <c r="A1" t="s">
        <v>25</v>
      </c>
      <c r="B1" s="7" t="s">
        <v>19</v>
      </c>
      <c r="C1" s="6" t="s">
        <v>5</v>
      </c>
      <c r="D1" s="6" t="s">
        <v>14</v>
      </c>
      <c r="E1" t="s">
        <v>15</v>
      </c>
      <c r="F1" t="s">
        <v>16</v>
      </c>
      <c r="G1" s="6" t="s">
        <v>17</v>
      </c>
      <c r="H1" t="s">
        <v>18</v>
      </c>
    </row>
    <row r="2" spans="1:8" x14ac:dyDescent="0.2">
      <c r="C2" s="2">
        <v>42005</v>
      </c>
      <c r="D2">
        <v>0</v>
      </c>
      <c r="E2">
        <v>37088</v>
      </c>
      <c r="F2">
        <v>7449</v>
      </c>
      <c r="G2">
        <v>0</v>
      </c>
      <c r="H2">
        <v>0</v>
      </c>
    </row>
    <row r="3" spans="1:8" x14ac:dyDescent="0.2">
      <c r="C3" s="2">
        <v>42036</v>
      </c>
      <c r="D3">
        <v>0</v>
      </c>
      <c r="E3">
        <v>42182</v>
      </c>
      <c r="F3">
        <v>9566</v>
      </c>
      <c r="G3">
        <v>0</v>
      </c>
      <c r="H3">
        <v>0</v>
      </c>
    </row>
    <row r="4" spans="1:8" x14ac:dyDescent="0.2">
      <c r="C4" s="2">
        <v>42064</v>
      </c>
      <c r="D4">
        <v>0</v>
      </c>
      <c r="E4">
        <v>40656</v>
      </c>
      <c r="F4">
        <v>8689</v>
      </c>
      <c r="G4">
        <v>0</v>
      </c>
      <c r="H4">
        <v>0</v>
      </c>
    </row>
    <row r="5" spans="1:8" x14ac:dyDescent="0.2">
      <c r="C5" s="2">
        <v>42095</v>
      </c>
      <c r="D5">
        <v>0</v>
      </c>
      <c r="E5">
        <v>39814</v>
      </c>
      <c r="F5">
        <v>6809</v>
      </c>
      <c r="G5">
        <v>0</v>
      </c>
      <c r="H5">
        <v>0</v>
      </c>
    </row>
    <row r="6" spans="1:8" x14ac:dyDescent="0.2">
      <c r="C6" s="2">
        <v>42125</v>
      </c>
      <c r="D6">
        <v>0</v>
      </c>
      <c r="E6">
        <v>38658</v>
      </c>
      <c r="F6">
        <v>8473</v>
      </c>
      <c r="G6">
        <v>0</v>
      </c>
      <c r="H6">
        <v>0</v>
      </c>
    </row>
    <row r="7" spans="1:8" x14ac:dyDescent="0.2">
      <c r="C7" s="2">
        <v>42156</v>
      </c>
      <c r="D7">
        <v>0</v>
      </c>
      <c r="E7">
        <v>41828</v>
      </c>
      <c r="F7">
        <v>9554</v>
      </c>
      <c r="G7">
        <v>0</v>
      </c>
      <c r="H7">
        <v>0</v>
      </c>
    </row>
    <row r="8" spans="1:8" x14ac:dyDescent="0.2">
      <c r="C8" s="2">
        <v>42186</v>
      </c>
      <c r="D8">
        <v>0</v>
      </c>
      <c r="E8">
        <v>43187</v>
      </c>
      <c r="F8">
        <v>9958</v>
      </c>
      <c r="G8">
        <v>0</v>
      </c>
      <c r="H8">
        <v>0</v>
      </c>
    </row>
    <row r="9" spans="1:8" x14ac:dyDescent="0.2">
      <c r="C9" s="2">
        <v>42217</v>
      </c>
      <c r="D9">
        <v>0</v>
      </c>
      <c r="E9">
        <v>39923</v>
      </c>
      <c r="F9">
        <v>7931</v>
      </c>
      <c r="G9">
        <v>0</v>
      </c>
      <c r="H9">
        <v>0</v>
      </c>
    </row>
    <row r="10" spans="1:8" x14ac:dyDescent="0.2">
      <c r="C10" s="2">
        <v>42248</v>
      </c>
      <c r="D10">
        <v>0</v>
      </c>
      <c r="E10">
        <v>35738</v>
      </c>
      <c r="F10">
        <v>6888</v>
      </c>
      <c r="G10">
        <v>0</v>
      </c>
      <c r="H10">
        <v>0</v>
      </c>
    </row>
    <row r="11" spans="1:8" x14ac:dyDescent="0.2">
      <c r="C11" s="2">
        <v>42278</v>
      </c>
      <c r="D11">
        <v>0</v>
      </c>
      <c r="E11">
        <v>41200</v>
      </c>
      <c r="F11">
        <v>8927</v>
      </c>
      <c r="G11">
        <v>0</v>
      </c>
      <c r="H11">
        <v>0</v>
      </c>
    </row>
    <row r="12" spans="1:8" x14ac:dyDescent="0.2">
      <c r="C12" s="2">
        <v>42309</v>
      </c>
      <c r="D12">
        <v>0</v>
      </c>
      <c r="E12">
        <v>35842</v>
      </c>
      <c r="F12">
        <v>7536</v>
      </c>
      <c r="G12">
        <v>0</v>
      </c>
      <c r="H12">
        <v>0</v>
      </c>
    </row>
    <row r="13" spans="1:8" x14ac:dyDescent="0.2">
      <c r="C13" s="2">
        <v>42339</v>
      </c>
      <c r="D13">
        <v>0</v>
      </c>
      <c r="E13">
        <v>35606</v>
      </c>
      <c r="F13">
        <v>7801</v>
      </c>
      <c r="G13">
        <v>0</v>
      </c>
      <c r="H13">
        <v>0</v>
      </c>
    </row>
    <row r="14" spans="1:8" x14ac:dyDescent="0.2">
      <c r="C14" s="2">
        <v>42370</v>
      </c>
      <c r="D14">
        <v>0</v>
      </c>
      <c r="E14">
        <v>35177</v>
      </c>
      <c r="F14">
        <v>7089</v>
      </c>
      <c r="G14">
        <v>0</v>
      </c>
      <c r="H14">
        <v>0</v>
      </c>
    </row>
    <row r="15" spans="1:8" x14ac:dyDescent="0.2">
      <c r="C15" s="2">
        <v>42401</v>
      </c>
      <c r="D15">
        <v>0</v>
      </c>
      <c r="E15">
        <v>36053</v>
      </c>
      <c r="F15">
        <v>7515</v>
      </c>
      <c r="G15">
        <v>0</v>
      </c>
      <c r="H15">
        <v>0</v>
      </c>
    </row>
    <row r="16" spans="1:8" x14ac:dyDescent="0.2">
      <c r="C16" s="2">
        <v>42430</v>
      </c>
      <c r="D16">
        <v>0</v>
      </c>
      <c r="E16">
        <v>39403</v>
      </c>
      <c r="F16">
        <v>7300</v>
      </c>
      <c r="G16">
        <v>0</v>
      </c>
      <c r="H16">
        <v>0</v>
      </c>
    </row>
    <row r="17" spans="3:8" x14ac:dyDescent="0.2">
      <c r="C17" s="2">
        <v>42461</v>
      </c>
      <c r="D17">
        <v>0</v>
      </c>
      <c r="E17">
        <v>39317</v>
      </c>
      <c r="F17">
        <v>7558</v>
      </c>
      <c r="G17">
        <v>0</v>
      </c>
      <c r="H17">
        <v>0</v>
      </c>
    </row>
    <row r="18" spans="3:8" x14ac:dyDescent="0.2">
      <c r="C18" s="2">
        <v>42491</v>
      </c>
      <c r="D18">
        <v>0</v>
      </c>
      <c r="E18">
        <v>39503</v>
      </c>
      <c r="F18">
        <v>8751</v>
      </c>
      <c r="G18">
        <v>0</v>
      </c>
      <c r="H18">
        <v>0</v>
      </c>
    </row>
    <row r="19" spans="3:8" x14ac:dyDescent="0.2">
      <c r="C19" s="2">
        <v>42522</v>
      </c>
      <c r="D19">
        <v>0</v>
      </c>
      <c r="E19">
        <v>43926</v>
      </c>
      <c r="F19">
        <v>7796</v>
      </c>
      <c r="G19">
        <v>0</v>
      </c>
      <c r="H19">
        <v>0</v>
      </c>
    </row>
    <row r="20" spans="3:8" x14ac:dyDescent="0.2">
      <c r="C20" s="2">
        <v>42552</v>
      </c>
      <c r="D20">
        <v>0</v>
      </c>
      <c r="E20">
        <v>40622</v>
      </c>
      <c r="F20">
        <v>6990</v>
      </c>
      <c r="G20">
        <v>0</v>
      </c>
      <c r="H20">
        <v>0</v>
      </c>
    </row>
    <row r="21" spans="3:8" x14ac:dyDescent="0.2">
      <c r="C21" s="2">
        <v>42583</v>
      </c>
      <c r="D21">
        <v>0</v>
      </c>
      <c r="E21">
        <v>46104</v>
      </c>
      <c r="F21">
        <v>8635</v>
      </c>
      <c r="G21">
        <v>0</v>
      </c>
      <c r="H21">
        <v>0</v>
      </c>
    </row>
    <row r="22" spans="3:8" x14ac:dyDescent="0.2">
      <c r="C22" s="2">
        <v>42614</v>
      </c>
      <c r="D22">
        <v>0</v>
      </c>
      <c r="E22">
        <v>42786</v>
      </c>
      <c r="F22">
        <v>7660</v>
      </c>
      <c r="G22">
        <v>0</v>
      </c>
      <c r="H22">
        <v>0</v>
      </c>
    </row>
    <row r="23" spans="3:8" x14ac:dyDescent="0.2">
      <c r="C23" s="2">
        <v>42644</v>
      </c>
      <c r="D23">
        <v>0</v>
      </c>
      <c r="E23">
        <v>43801</v>
      </c>
      <c r="F23">
        <v>8068</v>
      </c>
      <c r="G23">
        <v>0</v>
      </c>
      <c r="H23">
        <v>0</v>
      </c>
    </row>
    <row r="24" spans="3:8" x14ac:dyDescent="0.2">
      <c r="C24" s="2">
        <v>42675</v>
      </c>
      <c r="D24">
        <v>0</v>
      </c>
      <c r="E24">
        <v>40484</v>
      </c>
      <c r="F24">
        <v>7780</v>
      </c>
      <c r="G24">
        <v>0</v>
      </c>
      <c r="H24">
        <v>0</v>
      </c>
    </row>
    <row r="25" spans="3:8" x14ac:dyDescent="0.2">
      <c r="C25" s="2">
        <v>42705</v>
      </c>
      <c r="D25">
        <v>0</v>
      </c>
      <c r="E25">
        <v>43237</v>
      </c>
      <c r="F25">
        <v>7778</v>
      </c>
      <c r="G25">
        <v>0</v>
      </c>
      <c r="H25">
        <v>0</v>
      </c>
    </row>
    <row r="26" spans="3:8" x14ac:dyDescent="0.2">
      <c r="C26" s="2">
        <v>42736</v>
      </c>
      <c r="D26">
        <v>0</v>
      </c>
      <c r="E26">
        <v>38721</v>
      </c>
      <c r="F26">
        <v>6223</v>
      </c>
      <c r="G26">
        <v>0</v>
      </c>
      <c r="H26">
        <v>0</v>
      </c>
    </row>
    <row r="27" spans="3:8" x14ac:dyDescent="0.2">
      <c r="C27" s="2">
        <v>42767</v>
      </c>
      <c r="D27">
        <v>0</v>
      </c>
      <c r="E27">
        <v>47105</v>
      </c>
      <c r="F27">
        <v>5788</v>
      </c>
      <c r="G27">
        <v>0</v>
      </c>
      <c r="H27">
        <v>0</v>
      </c>
    </row>
    <row r="28" spans="3:8" x14ac:dyDescent="0.2">
      <c r="C28" s="2">
        <v>42795</v>
      </c>
      <c r="D28">
        <v>0</v>
      </c>
      <c r="E28">
        <v>48769</v>
      </c>
      <c r="F28">
        <v>6237</v>
      </c>
      <c r="G28">
        <v>0</v>
      </c>
      <c r="H28">
        <v>0</v>
      </c>
    </row>
    <row r="29" spans="3:8" x14ac:dyDescent="0.2">
      <c r="C29" s="2">
        <v>42826</v>
      </c>
      <c r="D29">
        <v>0</v>
      </c>
      <c r="E29">
        <v>45923</v>
      </c>
      <c r="F29">
        <v>5760</v>
      </c>
      <c r="G29">
        <v>0</v>
      </c>
      <c r="H29">
        <v>0</v>
      </c>
    </row>
    <row r="30" spans="3:8" x14ac:dyDescent="0.2">
      <c r="C30" s="2">
        <v>42856</v>
      </c>
      <c r="D30">
        <v>0</v>
      </c>
      <c r="E30">
        <v>47127</v>
      </c>
      <c r="F30">
        <v>5747</v>
      </c>
      <c r="G30">
        <v>0</v>
      </c>
      <c r="H30">
        <v>0</v>
      </c>
    </row>
    <row r="31" spans="3:8" x14ac:dyDescent="0.2">
      <c r="C31" s="2">
        <v>42887</v>
      </c>
      <c r="D31">
        <v>0</v>
      </c>
      <c r="E31">
        <v>45364</v>
      </c>
      <c r="F31">
        <v>5189</v>
      </c>
      <c r="G31">
        <v>0</v>
      </c>
      <c r="H31">
        <v>0</v>
      </c>
    </row>
    <row r="32" spans="3:8" x14ac:dyDescent="0.2">
      <c r="C32" s="2">
        <v>42917</v>
      </c>
      <c r="D32">
        <v>0</v>
      </c>
      <c r="E32">
        <v>44070</v>
      </c>
      <c r="F32">
        <v>5369</v>
      </c>
      <c r="G32">
        <v>0</v>
      </c>
      <c r="H32">
        <v>0</v>
      </c>
    </row>
    <row r="33" spans="3:8" x14ac:dyDescent="0.2">
      <c r="C33" s="2">
        <v>42948</v>
      </c>
      <c r="D33">
        <v>0</v>
      </c>
      <c r="E33">
        <v>47446</v>
      </c>
      <c r="F33">
        <v>5949</v>
      </c>
      <c r="G33">
        <v>0</v>
      </c>
      <c r="H33">
        <v>0</v>
      </c>
    </row>
    <row r="34" spans="3:8" x14ac:dyDescent="0.2">
      <c r="C34" s="2">
        <v>42979</v>
      </c>
      <c r="D34">
        <v>0</v>
      </c>
      <c r="E34">
        <v>47495</v>
      </c>
      <c r="F34">
        <v>4799</v>
      </c>
      <c r="G34">
        <v>0</v>
      </c>
      <c r="H34">
        <v>0</v>
      </c>
    </row>
    <row r="35" spans="3:8" x14ac:dyDescent="0.2">
      <c r="C35" s="2">
        <v>43009</v>
      </c>
      <c r="D35">
        <v>0</v>
      </c>
      <c r="E35">
        <v>48342</v>
      </c>
      <c r="F35">
        <v>5885</v>
      </c>
      <c r="G35">
        <v>0</v>
      </c>
      <c r="H35">
        <v>0</v>
      </c>
    </row>
    <row r="36" spans="3:8" x14ac:dyDescent="0.2">
      <c r="C36" s="2">
        <v>43040</v>
      </c>
      <c r="D36">
        <v>0</v>
      </c>
      <c r="E36">
        <v>47354</v>
      </c>
      <c r="F36">
        <v>5548</v>
      </c>
      <c r="G36">
        <v>0</v>
      </c>
      <c r="H36">
        <v>0</v>
      </c>
    </row>
    <row r="37" spans="3:8" x14ac:dyDescent="0.2">
      <c r="C37" s="2">
        <v>43070</v>
      </c>
      <c r="D37">
        <v>0</v>
      </c>
      <c r="E37">
        <v>51491</v>
      </c>
      <c r="F37">
        <v>5825</v>
      </c>
      <c r="G37">
        <v>0</v>
      </c>
      <c r="H37">
        <v>0</v>
      </c>
    </row>
    <row r="38" spans="3:8" x14ac:dyDescent="0.2">
      <c r="C38" s="2">
        <v>43101</v>
      </c>
      <c r="D38">
        <v>0</v>
      </c>
      <c r="E38">
        <v>49316</v>
      </c>
      <c r="F38">
        <v>5277</v>
      </c>
      <c r="G38">
        <v>0</v>
      </c>
      <c r="H38">
        <v>0</v>
      </c>
    </row>
    <row r="39" spans="3:8" x14ac:dyDescent="0.2">
      <c r="C39" s="2">
        <v>43132</v>
      </c>
      <c r="D39">
        <v>0</v>
      </c>
      <c r="E39">
        <v>50408</v>
      </c>
      <c r="F39">
        <v>6361</v>
      </c>
      <c r="G39">
        <v>0</v>
      </c>
      <c r="H39">
        <v>0</v>
      </c>
    </row>
    <row r="40" spans="3:8" x14ac:dyDescent="0.2">
      <c r="C40" s="2">
        <v>43160</v>
      </c>
      <c r="D40">
        <v>0</v>
      </c>
      <c r="E40">
        <v>57167</v>
      </c>
      <c r="F40">
        <v>7657</v>
      </c>
      <c r="G40">
        <v>0</v>
      </c>
      <c r="H40">
        <v>0</v>
      </c>
    </row>
    <row r="41" spans="3:8" x14ac:dyDescent="0.2">
      <c r="C41" s="2">
        <v>43191</v>
      </c>
      <c r="D41">
        <v>0</v>
      </c>
      <c r="E41">
        <v>52415</v>
      </c>
      <c r="F41">
        <v>7096</v>
      </c>
      <c r="G41">
        <v>0</v>
      </c>
      <c r="H41">
        <v>0</v>
      </c>
    </row>
    <row r="42" spans="3:8" x14ac:dyDescent="0.2">
      <c r="C42" s="2">
        <v>43221</v>
      </c>
      <c r="D42">
        <v>0</v>
      </c>
      <c r="E42">
        <v>55538</v>
      </c>
      <c r="F42">
        <v>7321</v>
      </c>
      <c r="G42">
        <v>0</v>
      </c>
      <c r="H42">
        <v>0</v>
      </c>
    </row>
    <row r="43" spans="3:8" x14ac:dyDescent="0.2">
      <c r="C43" s="2">
        <v>43252</v>
      </c>
      <c r="D43">
        <v>0</v>
      </c>
      <c r="E43">
        <v>56164</v>
      </c>
      <c r="F43">
        <v>7580</v>
      </c>
      <c r="G43">
        <v>0</v>
      </c>
      <c r="H43">
        <v>0</v>
      </c>
    </row>
    <row r="44" spans="3:8" x14ac:dyDescent="0.2">
      <c r="C44" s="2">
        <v>43282</v>
      </c>
      <c r="D44">
        <v>0</v>
      </c>
      <c r="E44">
        <v>57290</v>
      </c>
      <c r="F44">
        <v>7649</v>
      </c>
      <c r="G44">
        <v>0</v>
      </c>
      <c r="H44">
        <v>0</v>
      </c>
    </row>
    <row r="45" spans="3:8" x14ac:dyDescent="0.2">
      <c r="C45" s="2">
        <v>43313</v>
      </c>
      <c r="D45">
        <v>0</v>
      </c>
      <c r="E45">
        <v>63391</v>
      </c>
      <c r="F45">
        <v>10650</v>
      </c>
      <c r="G45">
        <v>0</v>
      </c>
      <c r="H45">
        <v>0</v>
      </c>
    </row>
    <row r="46" spans="3:8" x14ac:dyDescent="0.2">
      <c r="C46" s="2">
        <v>43344</v>
      </c>
      <c r="D46">
        <v>0</v>
      </c>
      <c r="E46">
        <v>56778</v>
      </c>
      <c r="F46">
        <v>7786</v>
      </c>
      <c r="G46">
        <v>0</v>
      </c>
      <c r="H46">
        <v>0</v>
      </c>
    </row>
    <row r="47" spans="3:8" x14ac:dyDescent="0.2">
      <c r="C47" s="2">
        <v>43374</v>
      </c>
      <c r="D47">
        <v>0</v>
      </c>
      <c r="E47">
        <v>49895</v>
      </c>
      <c r="F47">
        <v>8310</v>
      </c>
      <c r="G47">
        <v>0</v>
      </c>
      <c r="H47">
        <v>0</v>
      </c>
    </row>
    <row r="48" spans="3:8" x14ac:dyDescent="0.2">
      <c r="C48" s="2">
        <v>43405</v>
      </c>
      <c r="D48">
        <v>0</v>
      </c>
      <c r="E48">
        <v>49637</v>
      </c>
      <c r="F48">
        <v>7834</v>
      </c>
      <c r="G48">
        <v>0</v>
      </c>
      <c r="H48">
        <v>0</v>
      </c>
    </row>
    <row r="49" spans="3:8" x14ac:dyDescent="0.2">
      <c r="C49" s="2">
        <v>43435</v>
      </c>
      <c r="D49">
        <v>0</v>
      </c>
      <c r="E49">
        <v>52511</v>
      </c>
      <c r="F49">
        <v>7117</v>
      </c>
      <c r="G49">
        <v>0</v>
      </c>
      <c r="H49">
        <v>0</v>
      </c>
    </row>
    <row r="50" spans="3:8" x14ac:dyDescent="0.2">
      <c r="C50" s="2">
        <v>43466</v>
      </c>
      <c r="D50">
        <v>4587</v>
      </c>
      <c r="E50">
        <v>49012</v>
      </c>
      <c r="F50">
        <v>6397</v>
      </c>
      <c r="G50">
        <v>0</v>
      </c>
      <c r="H50">
        <v>0</v>
      </c>
    </row>
    <row r="51" spans="3:8" x14ac:dyDescent="0.2">
      <c r="C51" s="2">
        <v>43497</v>
      </c>
      <c r="D51">
        <v>4409</v>
      </c>
      <c r="E51">
        <v>54386</v>
      </c>
      <c r="F51">
        <v>8149</v>
      </c>
      <c r="G51">
        <v>0</v>
      </c>
      <c r="H51">
        <v>0</v>
      </c>
    </row>
    <row r="52" spans="3:8" x14ac:dyDescent="0.2">
      <c r="C52" s="2">
        <v>43525</v>
      </c>
      <c r="D52">
        <v>5416</v>
      </c>
      <c r="E52">
        <v>63991</v>
      </c>
      <c r="F52">
        <v>10408</v>
      </c>
      <c r="G52">
        <v>0</v>
      </c>
      <c r="H52">
        <v>0</v>
      </c>
    </row>
    <row r="53" spans="3:8" x14ac:dyDescent="0.2">
      <c r="C53" s="2">
        <v>43556</v>
      </c>
      <c r="D53">
        <v>5098</v>
      </c>
      <c r="E53">
        <v>57794</v>
      </c>
      <c r="F53">
        <v>9457</v>
      </c>
      <c r="G53">
        <v>0</v>
      </c>
      <c r="H53">
        <v>0</v>
      </c>
    </row>
    <row r="54" spans="3:8" x14ac:dyDescent="0.2">
      <c r="C54" s="2">
        <v>43586</v>
      </c>
      <c r="D54">
        <v>4773</v>
      </c>
      <c r="E54">
        <v>67373</v>
      </c>
      <c r="F54">
        <v>11038</v>
      </c>
      <c r="G54">
        <v>0</v>
      </c>
      <c r="H54">
        <v>0</v>
      </c>
    </row>
    <row r="55" spans="3:8" x14ac:dyDescent="0.2">
      <c r="C55" s="2">
        <v>43617</v>
      </c>
      <c r="D55">
        <v>4827</v>
      </c>
      <c r="E55">
        <v>62398</v>
      </c>
      <c r="F55">
        <v>10961</v>
      </c>
      <c r="G55">
        <v>0</v>
      </c>
      <c r="H55">
        <v>0</v>
      </c>
    </row>
    <row r="56" spans="3:8" x14ac:dyDescent="0.2">
      <c r="C56" s="2">
        <v>43647</v>
      </c>
      <c r="D56">
        <v>4797</v>
      </c>
      <c r="E56">
        <v>65275</v>
      </c>
      <c r="F56">
        <v>10561</v>
      </c>
      <c r="G56">
        <v>0</v>
      </c>
      <c r="H56">
        <v>0</v>
      </c>
    </row>
    <row r="57" spans="3:8" x14ac:dyDescent="0.2">
      <c r="C57" s="2">
        <v>43678</v>
      </c>
      <c r="D57">
        <v>5349</v>
      </c>
      <c r="E57">
        <v>64969</v>
      </c>
      <c r="F57">
        <v>11187</v>
      </c>
      <c r="G57">
        <v>0</v>
      </c>
      <c r="H57">
        <v>0</v>
      </c>
    </row>
    <row r="58" spans="3:8" x14ac:dyDescent="0.2">
      <c r="C58" s="2">
        <v>43709</v>
      </c>
      <c r="D58">
        <v>6543</v>
      </c>
      <c r="E58">
        <v>57575</v>
      </c>
      <c r="F58">
        <v>9393</v>
      </c>
      <c r="G58">
        <v>0</v>
      </c>
      <c r="H58">
        <v>0</v>
      </c>
    </row>
    <row r="59" spans="3:8" x14ac:dyDescent="0.2">
      <c r="C59" s="2">
        <v>43739</v>
      </c>
      <c r="D59">
        <v>6688</v>
      </c>
      <c r="E59">
        <v>57805</v>
      </c>
      <c r="F59">
        <v>9406</v>
      </c>
      <c r="G59">
        <v>0</v>
      </c>
      <c r="H59">
        <v>0</v>
      </c>
    </row>
    <row r="60" spans="3:8" x14ac:dyDescent="0.2">
      <c r="C60" s="2">
        <v>43770</v>
      </c>
      <c r="D60">
        <v>6723</v>
      </c>
      <c r="E60">
        <v>53601</v>
      </c>
      <c r="F60">
        <v>8598</v>
      </c>
      <c r="G60">
        <v>0</v>
      </c>
      <c r="H60">
        <v>0</v>
      </c>
    </row>
    <row r="61" spans="3:8" x14ac:dyDescent="0.2">
      <c r="C61" s="2">
        <v>43800</v>
      </c>
      <c r="D61">
        <v>6912</v>
      </c>
      <c r="E61">
        <v>62851</v>
      </c>
      <c r="F61">
        <v>9385</v>
      </c>
      <c r="G61">
        <v>0</v>
      </c>
      <c r="H61">
        <v>0</v>
      </c>
    </row>
    <row r="62" spans="3:8" x14ac:dyDescent="0.2">
      <c r="C62" s="2">
        <v>43831</v>
      </c>
      <c r="D62">
        <v>5945</v>
      </c>
      <c r="E62">
        <v>52499</v>
      </c>
      <c r="F62">
        <v>7520</v>
      </c>
      <c r="G62">
        <v>80</v>
      </c>
      <c r="H62">
        <v>0</v>
      </c>
    </row>
    <row r="63" spans="3:8" x14ac:dyDescent="0.2">
      <c r="C63" s="2">
        <v>43862</v>
      </c>
      <c r="D63">
        <v>5380</v>
      </c>
      <c r="E63">
        <v>58673</v>
      </c>
      <c r="F63">
        <v>8167</v>
      </c>
      <c r="G63">
        <v>182</v>
      </c>
      <c r="H63">
        <v>0</v>
      </c>
    </row>
    <row r="64" spans="3:8" x14ac:dyDescent="0.2">
      <c r="C64" s="2">
        <v>43891</v>
      </c>
      <c r="D64">
        <v>7362</v>
      </c>
      <c r="E64">
        <v>49371</v>
      </c>
      <c r="F64">
        <v>7485</v>
      </c>
      <c r="G64">
        <v>195</v>
      </c>
      <c r="H64">
        <v>0</v>
      </c>
    </row>
    <row r="65" spans="3:8" x14ac:dyDescent="0.2">
      <c r="C65" s="2">
        <v>43922</v>
      </c>
      <c r="D65">
        <v>6718</v>
      </c>
      <c r="E65">
        <v>31678</v>
      </c>
      <c r="F65">
        <v>3103</v>
      </c>
      <c r="G65">
        <v>109</v>
      </c>
      <c r="H65">
        <v>0</v>
      </c>
    </row>
    <row r="66" spans="3:8" x14ac:dyDescent="0.2">
      <c r="C66" s="2">
        <v>43952</v>
      </c>
      <c r="D66">
        <v>7738</v>
      </c>
      <c r="E66">
        <v>43435</v>
      </c>
      <c r="F66">
        <v>4446</v>
      </c>
      <c r="G66">
        <v>87</v>
      </c>
      <c r="H66">
        <v>0</v>
      </c>
    </row>
    <row r="67" spans="3:8" x14ac:dyDescent="0.2">
      <c r="C67" s="2">
        <v>43983</v>
      </c>
      <c r="D67">
        <v>7341</v>
      </c>
      <c r="E67">
        <v>55499</v>
      </c>
      <c r="F67">
        <v>5783</v>
      </c>
      <c r="G67">
        <v>190</v>
      </c>
      <c r="H67">
        <v>0</v>
      </c>
    </row>
    <row r="68" spans="3:8" x14ac:dyDescent="0.2">
      <c r="C68" s="2">
        <v>44013</v>
      </c>
      <c r="D68">
        <v>7516</v>
      </c>
      <c r="E68">
        <v>88390</v>
      </c>
      <c r="F68">
        <v>7081</v>
      </c>
      <c r="G68">
        <v>307</v>
      </c>
      <c r="H68">
        <v>0</v>
      </c>
    </row>
    <row r="69" spans="3:8" x14ac:dyDescent="0.2">
      <c r="C69" s="2">
        <v>44044</v>
      </c>
      <c r="D69">
        <v>7669</v>
      </c>
      <c r="E69">
        <v>79425</v>
      </c>
      <c r="F69">
        <v>6248</v>
      </c>
      <c r="G69">
        <v>225</v>
      </c>
      <c r="H69">
        <v>0</v>
      </c>
    </row>
    <row r="70" spans="3:8" x14ac:dyDescent="0.2">
      <c r="C70" s="2">
        <v>44075</v>
      </c>
      <c r="D70">
        <v>7506</v>
      </c>
      <c r="E70">
        <v>64424</v>
      </c>
      <c r="F70">
        <v>6222</v>
      </c>
      <c r="G70">
        <v>243</v>
      </c>
      <c r="H70">
        <v>0</v>
      </c>
    </row>
    <row r="71" spans="3:8" x14ac:dyDescent="0.2">
      <c r="C71" s="2">
        <v>44105</v>
      </c>
      <c r="D71">
        <v>7067</v>
      </c>
      <c r="E71">
        <v>55636</v>
      </c>
      <c r="F71">
        <v>9657</v>
      </c>
      <c r="G71">
        <v>160</v>
      </c>
      <c r="H71">
        <v>0</v>
      </c>
    </row>
    <row r="72" spans="3:8" x14ac:dyDescent="0.2">
      <c r="C72" s="2">
        <v>44136</v>
      </c>
      <c r="D72">
        <v>7039</v>
      </c>
      <c r="E72">
        <v>46998</v>
      </c>
      <c r="F72">
        <v>6816</v>
      </c>
      <c r="G72">
        <v>163</v>
      </c>
      <c r="H72">
        <v>0</v>
      </c>
    </row>
    <row r="73" spans="3:8" x14ac:dyDescent="0.2">
      <c r="C73" s="2">
        <v>44166</v>
      </c>
      <c r="D73">
        <v>7547</v>
      </c>
      <c r="E73">
        <v>60701</v>
      </c>
      <c r="F73">
        <v>7533</v>
      </c>
      <c r="G73">
        <v>131</v>
      </c>
      <c r="H73">
        <v>0</v>
      </c>
    </row>
    <row r="74" spans="3:8" x14ac:dyDescent="0.2">
      <c r="C74" s="2">
        <v>44197</v>
      </c>
      <c r="D74">
        <v>7116</v>
      </c>
      <c r="E74">
        <v>49187</v>
      </c>
      <c r="F74">
        <v>7278</v>
      </c>
      <c r="G74">
        <v>179</v>
      </c>
      <c r="H74">
        <v>0</v>
      </c>
    </row>
    <row r="75" spans="3:8" x14ac:dyDescent="0.2">
      <c r="C75" s="2">
        <v>44228</v>
      </c>
      <c r="D75">
        <v>6961</v>
      </c>
      <c r="E75">
        <v>49311</v>
      </c>
      <c r="F75">
        <v>8229.9000000000015</v>
      </c>
      <c r="G75">
        <v>188</v>
      </c>
      <c r="H75">
        <v>0</v>
      </c>
    </row>
    <row r="76" spans="3:8" x14ac:dyDescent="0.2">
      <c r="C76" s="2">
        <v>44256</v>
      </c>
      <c r="D76">
        <v>8516</v>
      </c>
      <c r="E76">
        <v>62639</v>
      </c>
      <c r="F76">
        <v>11239</v>
      </c>
      <c r="G76">
        <v>429</v>
      </c>
      <c r="H76">
        <v>0</v>
      </c>
    </row>
    <row r="77" spans="3:8" x14ac:dyDescent="0.2">
      <c r="C77" s="2">
        <v>44287</v>
      </c>
      <c r="D77">
        <v>7992</v>
      </c>
      <c r="E77">
        <v>63591</v>
      </c>
      <c r="F77">
        <v>14543</v>
      </c>
      <c r="G77">
        <v>718</v>
      </c>
      <c r="H77">
        <v>0</v>
      </c>
    </row>
    <row r="78" spans="3:8" x14ac:dyDescent="0.2">
      <c r="C78" s="2">
        <v>44317</v>
      </c>
      <c r="D78">
        <v>5729</v>
      </c>
      <c r="E78">
        <v>70710</v>
      </c>
      <c r="F78">
        <v>19608</v>
      </c>
      <c r="G78">
        <v>895</v>
      </c>
      <c r="H78">
        <v>0</v>
      </c>
    </row>
    <row r="79" spans="3:8" x14ac:dyDescent="0.2">
      <c r="C79" s="2">
        <v>44348</v>
      </c>
      <c r="D79">
        <v>5243</v>
      </c>
      <c r="E79">
        <v>62182</v>
      </c>
      <c r="F79">
        <v>18365</v>
      </c>
      <c r="G79">
        <v>962</v>
      </c>
      <c r="H79">
        <v>0</v>
      </c>
    </row>
    <row r="80" spans="3:8" x14ac:dyDescent="0.2">
      <c r="C80" s="2">
        <v>44378</v>
      </c>
      <c r="D80">
        <v>5666</v>
      </c>
      <c r="E80">
        <v>62761</v>
      </c>
      <c r="F80">
        <v>20021</v>
      </c>
      <c r="G80">
        <v>1691</v>
      </c>
      <c r="H80">
        <v>0</v>
      </c>
    </row>
    <row r="81" spans="3:8" x14ac:dyDescent="0.2">
      <c r="C81" s="2">
        <v>44409</v>
      </c>
      <c r="D81">
        <v>4725</v>
      </c>
      <c r="E81">
        <v>64111</v>
      </c>
      <c r="F81">
        <v>17334</v>
      </c>
      <c r="G81">
        <v>1485</v>
      </c>
      <c r="H81">
        <v>0</v>
      </c>
    </row>
    <row r="82" spans="3:8" x14ac:dyDescent="0.2">
      <c r="C82" s="2">
        <v>44440</v>
      </c>
      <c r="D82">
        <v>5143</v>
      </c>
      <c r="E82">
        <v>58876</v>
      </c>
      <c r="F82">
        <v>14118</v>
      </c>
      <c r="G82">
        <v>1964</v>
      </c>
      <c r="H82">
        <v>0</v>
      </c>
    </row>
    <row r="83" spans="3:8" x14ac:dyDescent="0.2">
      <c r="C83" s="2">
        <v>44470</v>
      </c>
      <c r="D83">
        <v>5956</v>
      </c>
      <c r="E83">
        <v>57061</v>
      </c>
      <c r="F83">
        <v>13272</v>
      </c>
      <c r="G83">
        <v>1037</v>
      </c>
      <c r="H83">
        <v>0</v>
      </c>
    </row>
    <row r="84" spans="3:8" x14ac:dyDescent="0.2">
      <c r="C84" s="2">
        <v>44501</v>
      </c>
      <c r="D84">
        <v>6169</v>
      </c>
      <c r="E84">
        <v>52704</v>
      </c>
      <c r="F84">
        <v>13549</v>
      </c>
      <c r="G84">
        <v>911</v>
      </c>
      <c r="H84">
        <v>0</v>
      </c>
    </row>
    <row r="85" spans="3:8" x14ac:dyDescent="0.2">
      <c r="C85" s="2">
        <v>44531</v>
      </c>
      <c r="D85">
        <v>5847</v>
      </c>
      <c r="E85">
        <v>57392</v>
      </c>
      <c r="F85">
        <v>14521</v>
      </c>
      <c r="G85">
        <v>951</v>
      </c>
      <c r="H85">
        <v>0</v>
      </c>
    </row>
    <row r="86" spans="3:8" x14ac:dyDescent="0.2">
      <c r="C86" s="2">
        <v>44562</v>
      </c>
      <c r="D86">
        <v>6319</v>
      </c>
      <c r="E86">
        <v>54927</v>
      </c>
      <c r="F86">
        <v>13209</v>
      </c>
      <c r="G86">
        <v>871</v>
      </c>
      <c r="H86">
        <v>0</v>
      </c>
    </row>
    <row r="87" spans="3:8" x14ac:dyDescent="0.2">
      <c r="C87" s="2">
        <v>44593</v>
      </c>
      <c r="D87">
        <v>5551</v>
      </c>
      <c r="E87">
        <v>42956</v>
      </c>
      <c r="F87">
        <v>7975</v>
      </c>
      <c r="G87">
        <v>881</v>
      </c>
      <c r="H87">
        <v>0</v>
      </c>
    </row>
    <row r="88" spans="3:8" x14ac:dyDescent="0.2">
      <c r="C88" s="2">
        <v>44621</v>
      </c>
      <c r="D88">
        <v>7028</v>
      </c>
      <c r="E88">
        <v>54725</v>
      </c>
      <c r="F88">
        <v>9474</v>
      </c>
      <c r="G88">
        <v>1057</v>
      </c>
      <c r="H88">
        <v>0</v>
      </c>
    </row>
    <row r="89" spans="3:8" x14ac:dyDescent="0.2">
      <c r="C89" s="2">
        <v>44652</v>
      </c>
      <c r="D89">
        <v>7321</v>
      </c>
      <c r="E89">
        <v>50248</v>
      </c>
      <c r="F89">
        <v>11925</v>
      </c>
      <c r="G89">
        <v>795</v>
      </c>
      <c r="H89">
        <v>0</v>
      </c>
    </row>
    <row r="90" spans="3:8" x14ac:dyDescent="0.2">
      <c r="C90" s="2">
        <v>44682</v>
      </c>
      <c r="D90">
        <v>7048</v>
      </c>
      <c r="E90">
        <v>47152</v>
      </c>
      <c r="F90">
        <v>12191</v>
      </c>
      <c r="G90">
        <v>638</v>
      </c>
      <c r="H90">
        <v>0</v>
      </c>
    </row>
    <row r="91" spans="3:8" x14ac:dyDescent="0.2">
      <c r="C91" s="2">
        <v>44713</v>
      </c>
      <c r="D91">
        <v>7476</v>
      </c>
      <c r="E91">
        <v>48918</v>
      </c>
      <c r="F91">
        <v>13354</v>
      </c>
      <c r="G91">
        <v>734</v>
      </c>
      <c r="H91">
        <v>0</v>
      </c>
    </row>
    <row r="92" spans="3:8" x14ac:dyDescent="0.2">
      <c r="C92" s="2">
        <v>44743</v>
      </c>
      <c r="D92">
        <v>7257</v>
      </c>
      <c r="E92">
        <v>49736</v>
      </c>
      <c r="F92">
        <v>16206</v>
      </c>
      <c r="G92">
        <v>768</v>
      </c>
      <c r="H92">
        <v>0</v>
      </c>
    </row>
    <row r="93" spans="3:8" x14ac:dyDescent="0.2">
      <c r="C93" s="2">
        <v>44774</v>
      </c>
      <c r="D93">
        <v>7152</v>
      </c>
      <c r="E93">
        <v>45868</v>
      </c>
      <c r="F93">
        <v>12178</v>
      </c>
      <c r="G93">
        <v>781</v>
      </c>
      <c r="H93">
        <v>0</v>
      </c>
    </row>
    <row r="94" spans="3:8" x14ac:dyDescent="0.2">
      <c r="C94" s="2">
        <v>44805</v>
      </c>
      <c r="D94">
        <v>7719</v>
      </c>
      <c r="E94">
        <v>44798</v>
      </c>
      <c r="F94">
        <v>12480</v>
      </c>
      <c r="G94">
        <v>667</v>
      </c>
      <c r="H94">
        <v>0</v>
      </c>
    </row>
    <row r="95" spans="3:8" x14ac:dyDescent="0.2">
      <c r="C95" s="2">
        <v>44835</v>
      </c>
      <c r="D95">
        <v>8152</v>
      </c>
      <c r="E95">
        <v>44536</v>
      </c>
      <c r="F95">
        <v>14013</v>
      </c>
      <c r="G95">
        <v>792</v>
      </c>
      <c r="H95">
        <v>0</v>
      </c>
    </row>
    <row r="96" spans="3:8" x14ac:dyDescent="0.2">
      <c r="C96" s="2">
        <v>44866</v>
      </c>
      <c r="D96">
        <v>6987</v>
      </c>
      <c r="E96">
        <v>40466</v>
      </c>
      <c r="F96">
        <v>12929</v>
      </c>
      <c r="G96">
        <v>683</v>
      </c>
      <c r="H96">
        <v>0</v>
      </c>
    </row>
    <row r="97" spans="3:8" x14ac:dyDescent="0.2">
      <c r="C97" s="2">
        <v>44896</v>
      </c>
      <c r="D97">
        <v>7415</v>
      </c>
      <c r="E97">
        <v>44712</v>
      </c>
      <c r="F97">
        <v>13773</v>
      </c>
      <c r="G97">
        <v>728</v>
      </c>
      <c r="H97">
        <v>0</v>
      </c>
    </row>
    <row r="98" spans="3:8" x14ac:dyDescent="0.2">
      <c r="C98" s="2">
        <v>44927</v>
      </c>
      <c r="D98">
        <v>6891</v>
      </c>
      <c r="E98">
        <v>39874</v>
      </c>
      <c r="F98">
        <v>9912</v>
      </c>
      <c r="G98">
        <v>705</v>
      </c>
      <c r="H98">
        <v>0</v>
      </c>
    </row>
    <row r="99" spans="3:8" x14ac:dyDescent="0.2">
      <c r="C99" s="2">
        <v>44958</v>
      </c>
      <c r="D99">
        <v>6186</v>
      </c>
      <c r="E99">
        <v>36895</v>
      </c>
      <c r="F99">
        <v>9314</v>
      </c>
      <c r="G99">
        <v>623</v>
      </c>
      <c r="H99">
        <v>0</v>
      </c>
    </row>
    <row r="100" spans="3:8" x14ac:dyDescent="0.2">
      <c r="C100" s="2">
        <v>44986</v>
      </c>
      <c r="D100">
        <v>6800</v>
      </c>
      <c r="E100">
        <v>41373</v>
      </c>
      <c r="F100">
        <v>11245</v>
      </c>
      <c r="G100">
        <v>762</v>
      </c>
      <c r="H100">
        <v>0</v>
      </c>
    </row>
    <row r="101" spans="3:8" x14ac:dyDescent="0.2">
      <c r="C101" s="2">
        <v>45017</v>
      </c>
      <c r="D101">
        <v>6386</v>
      </c>
      <c r="E101">
        <v>37904</v>
      </c>
      <c r="F101">
        <v>11148</v>
      </c>
      <c r="G101">
        <v>630</v>
      </c>
      <c r="H101">
        <v>0</v>
      </c>
    </row>
    <row r="102" spans="3:8" x14ac:dyDescent="0.2">
      <c r="C102" s="2">
        <v>45047</v>
      </c>
      <c r="D102">
        <v>7135</v>
      </c>
      <c r="E102">
        <v>40417</v>
      </c>
      <c r="F102">
        <v>12399</v>
      </c>
      <c r="G102">
        <v>673</v>
      </c>
      <c r="H102">
        <v>0</v>
      </c>
    </row>
    <row r="103" spans="3:8" x14ac:dyDescent="0.2">
      <c r="C103" s="2">
        <v>45078</v>
      </c>
      <c r="D103">
        <v>7497</v>
      </c>
      <c r="E103">
        <v>39680</v>
      </c>
      <c r="F103">
        <v>11678</v>
      </c>
      <c r="G103">
        <v>763</v>
      </c>
      <c r="H103">
        <v>0</v>
      </c>
    </row>
    <row r="104" spans="3:8" x14ac:dyDescent="0.2">
      <c r="C104" s="2">
        <v>45108</v>
      </c>
      <c r="D104">
        <v>6592</v>
      </c>
      <c r="E104">
        <v>40300</v>
      </c>
      <c r="F104">
        <v>12929</v>
      </c>
      <c r="G104">
        <v>819</v>
      </c>
      <c r="H104">
        <v>0</v>
      </c>
    </row>
    <row r="105" spans="3:8" x14ac:dyDescent="0.2">
      <c r="C105" s="2">
        <v>45139</v>
      </c>
      <c r="D105">
        <v>6938</v>
      </c>
      <c r="E105">
        <v>45299</v>
      </c>
      <c r="F105">
        <v>15619</v>
      </c>
      <c r="G105">
        <v>827</v>
      </c>
      <c r="H105">
        <v>0</v>
      </c>
    </row>
    <row r="106" spans="3:8" x14ac:dyDescent="0.2">
      <c r="C106" s="2">
        <v>45170</v>
      </c>
      <c r="D106">
        <v>6692</v>
      </c>
      <c r="E106">
        <v>46377</v>
      </c>
      <c r="F106">
        <v>20231</v>
      </c>
      <c r="G106">
        <v>766</v>
      </c>
      <c r="H106">
        <v>0</v>
      </c>
    </row>
    <row r="107" spans="3:8" x14ac:dyDescent="0.2">
      <c r="C107" s="2">
        <v>45200</v>
      </c>
      <c r="D107">
        <v>6616</v>
      </c>
      <c r="E107">
        <v>42428</v>
      </c>
      <c r="F107">
        <v>15100</v>
      </c>
      <c r="G107">
        <v>738</v>
      </c>
      <c r="H107">
        <v>0</v>
      </c>
    </row>
    <row r="108" spans="3:8" x14ac:dyDescent="0.2">
      <c r="C108" s="2">
        <v>45231</v>
      </c>
      <c r="D108">
        <v>7124</v>
      </c>
      <c r="E108">
        <v>39246</v>
      </c>
      <c r="F108">
        <v>12865</v>
      </c>
      <c r="G108">
        <v>570</v>
      </c>
      <c r="H108">
        <v>0</v>
      </c>
    </row>
    <row r="109" spans="3:8" x14ac:dyDescent="0.2">
      <c r="C109" s="2">
        <v>45261</v>
      </c>
      <c r="D109">
        <v>7106</v>
      </c>
      <c r="E109">
        <v>38836</v>
      </c>
      <c r="F109">
        <v>13139</v>
      </c>
      <c r="G109">
        <v>582</v>
      </c>
      <c r="H109">
        <v>0</v>
      </c>
    </row>
    <row r="110" spans="3:8" x14ac:dyDescent="0.2">
      <c r="C110" s="2">
        <v>45292</v>
      </c>
      <c r="D110">
        <v>7174</v>
      </c>
      <c r="E110">
        <v>33310</v>
      </c>
      <c r="F110">
        <v>11244</v>
      </c>
      <c r="G110">
        <v>547</v>
      </c>
      <c r="H110">
        <v>0</v>
      </c>
    </row>
    <row r="111" spans="3:8" x14ac:dyDescent="0.2">
      <c r="C111" s="2">
        <v>45323</v>
      </c>
      <c r="D111">
        <v>7398</v>
      </c>
      <c r="E111">
        <v>34171</v>
      </c>
      <c r="F111">
        <v>12255</v>
      </c>
      <c r="G111">
        <v>486</v>
      </c>
      <c r="H111">
        <v>0</v>
      </c>
    </row>
    <row r="112" spans="3:8" x14ac:dyDescent="0.2">
      <c r="C112" s="2">
        <v>45352</v>
      </c>
      <c r="D112">
        <v>7116</v>
      </c>
      <c r="E112">
        <v>36722</v>
      </c>
      <c r="F112">
        <v>11972</v>
      </c>
      <c r="G112">
        <v>515</v>
      </c>
      <c r="H112">
        <v>0</v>
      </c>
    </row>
    <row r="113" spans="3:8" x14ac:dyDescent="0.2">
      <c r="C113" s="2">
        <v>45383</v>
      </c>
      <c r="D113">
        <v>8692</v>
      </c>
      <c r="E113">
        <v>37477</v>
      </c>
      <c r="F113">
        <v>11514</v>
      </c>
      <c r="G113">
        <v>445</v>
      </c>
      <c r="H113">
        <v>0</v>
      </c>
    </row>
    <row r="114" spans="3:8" x14ac:dyDescent="0.2">
      <c r="C114" s="2">
        <v>45413</v>
      </c>
      <c r="D114">
        <v>8754</v>
      </c>
      <c r="E114">
        <v>35465</v>
      </c>
      <c r="F114">
        <v>12352</v>
      </c>
      <c r="G114">
        <v>496</v>
      </c>
      <c r="H114">
        <v>0</v>
      </c>
    </row>
    <row r="115" spans="3:8" x14ac:dyDescent="0.2">
      <c r="C115" s="2">
        <v>45444</v>
      </c>
      <c r="D115">
        <v>8084</v>
      </c>
      <c r="E115">
        <v>34660</v>
      </c>
      <c r="F115">
        <v>11685</v>
      </c>
      <c r="G115">
        <v>425</v>
      </c>
      <c r="H115">
        <v>0</v>
      </c>
    </row>
    <row r="116" spans="3:8" x14ac:dyDescent="0.2">
      <c r="C116" s="2">
        <v>45474</v>
      </c>
      <c r="D116">
        <v>9901</v>
      </c>
      <c r="E116">
        <v>35893</v>
      </c>
      <c r="F116">
        <v>11232</v>
      </c>
      <c r="G116">
        <v>481</v>
      </c>
      <c r="H116">
        <v>0</v>
      </c>
    </row>
    <row r="117" spans="3:8" x14ac:dyDescent="0.2">
      <c r="C117" s="2">
        <v>45505</v>
      </c>
      <c r="D117">
        <v>9151</v>
      </c>
      <c r="E117">
        <v>38185</v>
      </c>
      <c r="F117">
        <v>11752</v>
      </c>
      <c r="G117">
        <v>613</v>
      </c>
      <c r="H117">
        <v>0</v>
      </c>
    </row>
    <row r="118" spans="3:8" x14ac:dyDescent="0.2">
      <c r="C118" s="2">
        <v>45536</v>
      </c>
      <c r="D118">
        <v>9717</v>
      </c>
      <c r="E118">
        <v>38515</v>
      </c>
      <c r="F118">
        <v>11563</v>
      </c>
      <c r="G118">
        <v>538</v>
      </c>
      <c r="H118">
        <v>0</v>
      </c>
    </row>
    <row r="119" spans="3:8" x14ac:dyDescent="0.2">
      <c r="C119" s="2">
        <v>45566</v>
      </c>
      <c r="D119">
        <v>8725</v>
      </c>
      <c r="E119">
        <v>35909</v>
      </c>
      <c r="F119">
        <v>11429</v>
      </c>
      <c r="G119">
        <v>614</v>
      </c>
      <c r="H119">
        <v>106</v>
      </c>
    </row>
    <row r="120" spans="3:8" x14ac:dyDescent="0.2">
      <c r="C120" s="2">
        <v>45597</v>
      </c>
      <c r="D120">
        <v>7677</v>
      </c>
      <c r="E120">
        <v>33970</v>
      </c>
      <c r="F120">
        <v>10121</v>
      </c>
      <c r="G120">
        <v>595</v>
      </c>
      <c r="H120">
        <v>144</v>
      </c>
    </row>
    <row r="121" spans="3:8" x14ac:dyDescent="0.2">
      <c r="C121" s="2">
        <v>45627</v>
      </c>
      <c r="D121">
        <v>10343</v>
      </c>
      <c r="E121">
        <v>36601</v>
      </c>
      <c r="F121">
        <v>9948</v>
      </c>
      <c r="G121">
        <v>541</v>
      </c>
      <c r="H121">
        <v>290</v>
      </c>
    </row>
    <row r="122" spans="3:8" x14ac:dyDescent="0.2">
      <c r="C122" s="2">
        <v>45658</v>
      </c>
      <c r="D122">
        <v>9700</v>
      </c>
      <c r="E122">
        <v>40993</v>
      </c>
      <c r="F122">
        <v>11420</v>
      </c>
      <c r="G122">
        <v>799</v>
      </c>
      <c r="H122">
        <v>248</v>
      </c>
    </row>
    <row r="123" spans="3:8" x14ac:dyDescent="0.2">
      <c r="C123" s="2">
        <v>45689</v>
      </c>
      <c r="D123">
        <v>8050</v>
      </c>
      <c r="E123">
        <v>30274</v>
      </c>
      <c r="F123">
        <v>8246</v>
      </c>
      <c r="G123">
        <v>497</v>
      </c>
      <c r="H123">
        <v>139</v>
      </c>
    </row>
    <row r="124" spans="3:8" x14ac:dyDescent="0.2">
      <c r="C124" s="2">
        <v>45717</v>
      </c>
      <c r="D124">
        <v>8682</v>
      </c>
      <c r="E124">
        <v>32107</v>
      </c>
      <c r="F124">
        <v>9392</v>
      </c>
      <c r="G124">
        <v>669</v>
      </c>
      <c r="H124">
        <v>190</v>
      </c>
    </row>
    <row r="125" spans="3:8" x14ac:dyDescent="0.2">
      <c r="C125" s="2">
        <v>45748</v>
      </c>
      <c r="D125">
        <v>7847</v>
      </c>
      <c r="E125">
        <v>28398</v>
      </c>
      <c r="F125">
        <v>7758</v>
      </c>
      <c r="G125">
        <v>687</v>
      </c>
      <c r="H125">
        <v>167</v>
      </c>
    </row>
    <row r="126" spans="3:8" x14ac:dyDescent="0.2">
      <c r="C126" s="2">
        <v>45778</v>
      </c>
      <c r="D126" s="4">
        <v>7995.9422084682819</v>
      </c>
      <c r="E126" s="4">
        <v>31097.087612317013</v>
      </c>
      <c r="F126" s="4">
        <v>9153.6574988150333</v>
      </c>
      <c r="G126" s="4">
        <v>618</v>
      </c>
      <c r="H126" s="4">
        <v>185</v>
      </c>
    </row>
    <row r="127" spans="3:8" x14ac:dyDescent="0.2">
      <c r="C127" s="2">
        <v>45809</v>
      </c>
      <c r="D127" s="3">
        <v>7887.5482981037794</v>
      </c>
      <c r="E127" s="3">
        <v>30988.817825522005</v>
      </c>
      <c r="F127" s="3">
        <v>9089.8024863663322</v>
      </c>
      <c r="G127" s="3">
        <v>700.64487369985136</v>
      </c>
      <c r="H127" s="3">
        <v>172</v>
      </c>
    </row>
    <row r="128" spans="3:8" x14ac:dyDescent="0.2">
      <c r="C128" s="2">
        <v>45839</v>
      </c>
      <c r="D128" s="3">
        <v>7872.3260501720633</v>
      </c>
      <c r="E128" s="3">
        <v>31507.008532036522</v>
      </c>
      <c r="F128" s="3">
        <v>9000.4647792834548</v>
      </c>
      <c r="G128" s="3">
        <v>752.06835066864778</v>
      </c>
      <c r="H128" s="3">
        <v>173.30898021308982</v>
      </c>
    </row>
    <row r="129" spans="2:8" x14ac:dyDescent="0.2">
      <c r="C129" s="2">
        <v>45870</v>
      </c>
      <c r="D129" s="3">
        <v>7899.9634901981162</v>
      </c>
      <c r="E129" s="3">
        <v>32851.832192944603</v>
      </c>
      <c r="F129" s="3">
        <v>9533.9645380024613</v>
      </c>
      <c r="G129" s="3">
        <v>709.93244367743569</v>
      </c>
      <c r="H129" s="3">
        <v>181.03748085790079</v>
      </c>
    </row>
    <row r="130" spans="2:8" x14ac:dyDescent="0.2">
      <c r="C130" s="2">
        <v>45901</v>
      </c>
      <c r="D130" s="3">
        <v>8467.9626052305721</v>
      </c>
      <c r="E130" s="3">
        <v>30328.434024280417</v>
      </c>
      <c r="F130" s="3">
        <v>8280.1598458909284</v>
      </c>
      <c r="G130" s="3">
        <v>640.3201303714917</v>
      </c>
      <c r="H130" s="3">
        <v>184.99254536139162</v>
      </c>
    </row>
    <row r="131" spans="2:8" x14ac:dyDescent="0.2">
      <c r="C131" s="2">
        <v>45931</v>
      </c>
      <c r="D131" s="3">
        <v>8559.9831579402016</v>
      </c>
      <c r="E131" s="3">
        <v>29772.271546179167</v>
      </c>
      <c r="F131" s="3">
        <v>9067.3414812084065</v>
      </c>
      <c r="G131" s="3">
        <v>616.91417260334322</v>
      </c>
      <c r="H131" s="3">
        <v>199.72200089098436</v>
      </c>
    </row>
    <row r="132" spans="2:8" x14ac:dyDescent="0.2">
      <c r="C132" s="2">
        <v>45962</v>
      </c>
      <c r="D132" s="3">
        <v>8623.4543202160876</v>
      </c>
      <c r="E132" s="3">
        <v>27528.536287898354</v>
      </c>
      <c r="F132" s="3">
        <v>8456.9410858722076</v>
      </c>
      <c r="G132" s="3">
        <v>541.9564235695716</v>
      </c>
      <c r="H132" s="3">
        <v>168.61349305351524</v>
      </c>
    </row>
    <row r="133" spans="2:8" x14ac:dyDescent="0.2">
      <c r="C133" s="2">
        <v>45992</v>
      </c>
      <c r="D133" s="3">
        <v>8818.6921417890535</v>
      </c>
      <c r="E133" s="3">
        <v>29797.079768209282</v>
      </c>
      <c r="F133" s="3">
        <v>8944.0926310548057</v>
      </c>
      <c r="G133" s="3">
        <v>553.36603248682582</v>
      </c>
      <c r="H133" s="3">
        <v>204.93136064586739</v>
      </c>
    </row>
    <row r="136" spans="2:8" x14ac:dyDescent="0.2">
      <c r="B136" t="s">
        <v>24</v>
      </c>
      <c r="C136" s="2">
        <v>45778</v>
      </c>
      <c r="D136" s="1">
        <f>_xlfn.FORECAST.LINEAR(C136,D121:D125,C121:C125)</f>
        <v>7109.505693604704</v>
      </c>
      <c r="E136" s="1">
        <f>_xlfn.FORECAST.LINEAR(C136,E121:E125,C121:C125)</f>
        <v>26075.463984640781</v>
      </c>
      <c r="F136" s="1">
        <f>_xlfn.FORECAST.LINEAR(C136,F121:F125,C121:C125)</f>
        <v>7422.1489605861716</v>
      </c>
      <c r="G136" s="1">
        <f>_xlfn.FORECAST.LINEAR(C136,G121:G125,C121:C125)</f>
        <v>686.22999514498224</v>
      </c>
      <c r="H136" s="1">
        <f>_xlfn.FORECAST.LINEAR(C136,H121:H125,C121:C125)</f>
        <v>114.69503906078171</v>
      </c>
    </row>
    <row r="137" spans="2:8" x14ac:dyDescent="0.2">
      <c r="B137" t="s">
        <v>24</v>
      </c>
      <c r="C137" s="2">
        <v>45809</v>
      </c>
      <c r="D137" s="1">
        <f>_xlfn.FORECAST.LINEAR(C137,D121:D125,C121:C125)</f>
        <v>6485.7615306528751</v>
      </c>
      <c r="E137" s="1">
        <f>_xlfn.FORECAST.LINEAR(C137,E121:E125,C121:C125)</f>
        <v>23463.787527033594</v>
      </c>
      <c r="F137" s="1">
        <f>_xlfn.FORECAST.LINEAR(C137,F121:F125,C121:C125)</f>
        <v>6758.6214414972346</v>
      </c>
      <c r="G137" s="1">
        <f>_xlfn.FORECAST.LINEAR(C137,G121:G125,C121:C125)</f>
        <v>702.59950567153282</v>
      </c>
      <c r="H137" s="1">
        <f>_xlfn.FORECAST.LINEAR(C137,H121:H125,C121:C125)</f>
        <v>83.040340733554331</v>
      </c>
    </row>
    <row r="138" spans="2:8" x14ac:dyDescent="0.2">
      <c r="B138" t="s">
        <v>24</v>
      </c>
      <c r="C138" s="2">
        <v>45839</v>
      </c>
    </row>
    <row r="139" spans="2:8" x14ac:dyDescent="0.2">
      <c r="B139" t="s">
        <v>24</v>
      </c>
      <c r="C139" s="2">
        <v>45870</v>
      </c>
    </row>
    <row r="140" spans="2:8" x14ac:dyDescent="0.2">
      <c r="B140" t="s">
        <v>24</v>
      </c>
      <c r="C140" s="2">
        <v>45901</v>
      </c>
    </row>
    <row r="141" spans="2:8" x14ac:dyDescent="0.2">
      <c r="B141" t="s">
        <v>24</v>
      </c>
      <c r="C141" s="2">
        <v>45931</v>
      </c>
    </row>
    <row r="142" spans="2:8" x14ac:dyDescent="0.2">
      <c r="B142" t="s">
        <v>24</v>
      </c>
      <c r="C142" s="2">
        <v>45962</v>
      </c>
    </row>
    <row r="143" spans="2:8" x14ac:dyDescent="0.2">
      <c r="B143" t="s">
        <v>24</v>
      </c>
      <c r="C143" s="2">
        <v>45992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NAM</vt:lpstr>
      <vt:lpstr>COMP</vt:lpstr>
      <vt:lpstr>NAM (2)</vt:lpstr>
      <vt:lpstr>COMP (2)</vt:lpstr>
    </vt:vector>
  </TitlesOfParts>
  <Company>Western Union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Ramirez Rangel</dc:creator>
  <cp:lastModifiedBy>Enrique Ramirez Rangel</cp:lastModifiedBy>
  <dcterms:created xsi:type="dcterms:W3CDTF">2025-05-07T14:48:07Z</dcterms:created>
  <dcterms:modified xsi:type="dcterms:W3CDTF">2025-05-08T05:06:46Z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49766-41a0-4dfb-80ef-6b1e8120f981_Enabled">
    <vt:lpwstr>true</vt:lpwstr>
  </property>
  <property fmtid="{D5CDD505-2E9C-101B-9397-08002B2CF9AE}" pid="3" name="MSIP_Label_44349766-41a0-4dfb-80ef-6b1e8120f981_SetDate">
    <vt:lpwstr>2025-05-07T16:39:34Z</vt:lpwstr>
  </property>
  <property fmtid="{D5CDD505-2E9C-101B-9397-08002B2CF9AE}" pid="4" name="MSIP_Label_44349766-41a0-4dfb-80ef-6b1e8120f981_Method">
    <vt:lpwstr>Privileged</vt:lpwstr>
  </property>
  <property fmtid="{D5CDD505-2E9C-101B-9397-08002B2CF9AE}" pid="5" name="MSIP_Label_44349766-41a0-4dfb-80ef-6b1e8120f981_Name">
    <vt:lpwstr>Confidential</vt:lpwstr>
  </property>
  <property fmtid="{D5CDD505-2E9C-101B-9397-08002B2CF9AE}" pid="6" name="MSIP_Label_44349766-41a0-4dfb-80ef-6b1e8120f981_SiteId">
    <vt:lpwstr>ce3a67f2-5a22-4fb8-a511-815f8924cda6</vt:lpwstr>
  </property>
  <property fmtid="{D5CDD505-2E9C-101B-9397-08002B2CF9AE}" pid="7" name="MSIP_Label_44349766-41a0-4dfb-80ef-6b1e8120f981_ActionId">
    <vt:lpwstr>78c6f464-49a8-40e3-a785-c2ee1c2207cf</vt:lpwstr>
  </property>
  <property fmtid="{D5CDD505-2E9C-101B-9397-08002B2CF9AE}" pid="8" name="MSIP_Label_44349766-41a0-4dfb-80ef-6b1e8120f981_ContentBits">
    <vt:lpwstr>2</vt:lpwstr>
  </property>
  <property fmtid="{D5CDD505-2E9C-101B-9397-08002B2CF9AE}" pid="9" name="MSIP_Label_44349766-41a0-4dfb-80ef-6b1e8120f981_Tag">
    <vt:lpwstr>10, 0, 1, 1</vt:lpwstr>
  </property>
</Properties>
</file>