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sh/src.GitHub/tokenomics/other_data/"/>
    </mc:Choice>
  </mc:AlternateContent>
  <bookViews>
    <workbookView xWindow="11580" yWindow="5460" windowWidth="28040" windowHeight="1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4" i="1"/>
  <c r="H13" i="1"/>
  <c r="H12" i="1"/>
  <c r="D19" i="1"/>
  <c r="E25" i="1"/>
  <c r="E24" i="1"/>
  <c r="F24" i="1" s="1"/>
  <c r="H24" i="1" s="1"/>
  <c r="E23" i="1"/>
  <c r="E22" i="1"/>
  <c r="E15" i="1"/>
  <c r="E14" i="1"/>
  <c r="E13" i="1"/>
  <c r="E12" i="1"/>
  <c r="D8" i="1"/>
  <c r="F23" i="1" l="1"/>
  <c r="H23" i="1" s="1"/>
  <c r="G23" i="1"/>
  <c r="F22" i="1"/>
  <c r="H22" i="1" s="1"/>
  <c r="G24" i="1"/>
  <c r="F25" i="1"/>
  <c r="D9" i="1"/>
  <c r="H25" i="1" l="1"/>
  <c r="G25" i="1"/>
  <c r="G22" i="1"/>
  <c r="F13" i="1"/>
  <c r="F12" i="1"/>
  <c r="F14" i="1"/>
  <c r="F15" i="1"/>
  <c r="G12" i="1" l="1"/>
  <c r="G13" i="1"/>
  <c r="G15" i="1"/>
  <c r="G14" i="1"/>
</calcChain>
</file>

<file path=xl/sharedStrings.xml><?xml version="1.0" encoding="utf-8"?>
<sst xmlns="http://schemas.openxmlformats.org/spreadsheetml/2006/main" count="28" uniqueCount="19">
  <si>
    <t>hash</t>
  </si>
  <si>
    <t>transID</t>
  </si>
  <si>
    <t>traceID</t>
  </si>
  <si>
    <t>bytes</t>
  </si>
  <si>
    <t>bits</t>
  </si>
  <si>
    <t>nTraces</t>
  </si>
  <si>
    <t>blockID</t>
  </si>
  <si>
    <t>nAccounts</t>
  </si>
  <si>
    <t>txs per account</t>
  </si>
  <si>
    <t>gb</t>
  </si>
  <si>
    <t>mb</t>
  </si>
  <si>
    <t>All Blocks</t>
  </si>
  <si>
    <t>Account Data</t>
  </si>
  <si>
    <t>Txs per block</t>
  </si>
  <si>
    <t>Traces per tx</t>
  </si>
  <si>
    <t>nBlocks</t>
  </si>
  <si>
    <t>nTransactions</t>
  </si>
  <si>
    <t>total bytes</t>
  </si>
  <si>
    <t>traces per acct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</si>
</sst>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3" fontId="0" fillId="0" borderId="1" xfId="0" applyNumberFormat="1" applyBorder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0" xfId="0" applyBorder="1"/>
    <xf numFmtId="0" fontId="0" fillId="0" borderId="5" xfId="0" applyBorder="1"/>
    <xf numFmtId="3" fontId="0" fillId="0" borderId="0" xfId="0" applyNumberFormat="1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0" borderId="5" xfId="0" applyNumberFormat="1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43" fontId="2" fillId="2" borderId="0" xfId="1" applyNumberFormat="1" applyFont="1" applyFill="1" applyBorder="1" applyAlignment="1">
      <alignment horizontal="center"/>
    </xf>
    <xf numFmtId="43" fontId="0" fillId="0" borderId="0" xfId="1" applyNumberFormat="1" applyFont="1" applyBorder="1"/>
    <xf numFmtId="43" fontId="0" fillId="0" borderId="1" xfId="1" applyNumberFormat="1" applyFont="1" applyBorder="1"/>
    <xf numFmtId="43" fontId="0" fillId="0" borderId="0" xfId="1" applyNumberFormat="1" applyFont="1"/>
    <xf numFmtId="43" fontId="0" fillId="0" borderId="7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6"/>
  <sheetViews>
    <sheetView showGridLines="0" tabSelected="1" zoomScale="141" zoomScaleNormal="141" workbookViewId="0">
      <selection activeCell="D17" sqref="D17"/>
    </sheetView>
  </sheetViews>
  <sheetFormatPr baseColWidth="10" defaultRowHeight="16" x14ac:dyDescent="0.2"/>
  <cols>
    <col min="2" max="2" width="13.83203125" customWidth="1"/>
    <col min="3" max="3" width="14.6640625" customWidth="1"/>
    <col min="4" max="5" width="13.1640625" customWidth="1"/>
    <col min="6" max="7" width="15.6640625" customWidth="1"/>
    <col min="8" max="8" width="13.1640625" customWidth="1"/>
  </cols>
  <sheetData>
    <row r="3" spans="3:8" x14ac:dyDescent="0.2">
      <c r="C3" s="4"/>
      <c r="D3" s="1"/>
      <c r="E3" s="1"/>
      <c r="F3" s="1"/>
      <c r="G3" s="1"/>
      <c r="H3" s="5"/>
    </row>
    <row r="4" spans="3:8" x14ac:dyDescent="0.2">
      <c r="C4" s="6" t="s">
        <v>13</v>
      </c>
      <c r="D4" s="7">
        <v>30</v>
      </c>
      <c r="E4" s="7"/>
      <c r="F4" s="7"/>
      <c r="G4" s="7"/>
      <c r="H4" s="8"/>
    </row>
    <row r="5" spans="3:8" x14ac:dyDescent="0.2">
      <c r="C5" s="6" t="s">
        <v>14</v>
      </c>
      <c r="D5" s="7">
        <v>1.2</v>
      </c>
      <c r="E5" s="7"/>
      <c r="F5" s="7"/>
      <c r="G5" s="7"/>
      <c r="H5" s="8"/>
    </row>
    <row r="6" spans="3:8" x14ac:dyDescent="0.2">
      <c r="C6" s="6"/>
      <c r="D6" s="7"/>
      <c r="E6" s="7"/>
      <c r="F6" s="7"/>
      <c r="G6" s="7"/>
      <c r="H6" s="8"/>
    </row>
    <row r="7" spans="3:8" x14ac:dyDescent="0.2">
      <c r="C7" s="6" t="s">
        <v>15</v>
      </c>
      <c r="D7" s="9">
        <v>5000000</v>
      </c>
      <c r="E7" s="7"/>
      <c r="F7" s="7"/>
      <c r="G7" s="7"/>
      <c r="H7" s="8"/>
    </row>
    <row r="8" spans="3:8" x14ac:dyDescent="0.2">
      <c r="C8" s="6" t="s">
        <v>16</v>
      </c>
      <c r="D8" s="9">
        <f>+D7*D4</f>
        <v>150000000</v>
      </c>
      <c r="E8" s="7"/>
      <c r="F8" s="7"/>
      <c r="G8" s="7"/>
      <c r="H8" s="8"/>
    </row>
    <row r="9" spans="3:8" x14ac:dyDescent="0.2">
      <c r="C9" s="6" t="s">
        <v>5</v>
      </c>
      <c r="D9" s="9">
        <f>+D8*(D5-1)</f>
        <v>29999999.999999993</v>
      </c>
      <c r="E9" s="7"/>
      <c r="F9" s="7"/>
      <c r="G9" s="7"/>
      <c r="H9" s="8"/>
    </row>
    <row r="10" spans="3:8" x14ac:dyDescent="0.2">
      <c r="C10" s="6"/>
      <c r="D10" s="7"/>
      <c r="E10" s="7"/>
      <c r="F10" s="7"/>
      <c r="G10" s="7"/>
      <c r="H10" s="8"/>
    </row>
    <row r="11" spans="3:8" x14ac:dyDescent="0.2">
      <c r="C11" s="10" t="s">
        <v>11</v>
      </c>
      <c r="D11" s="11" t="s">
        <v>4</v>
      </c>
      <c r="E11" s="11" t="s">
        <v>3</v>
      </c>
      <c r="F11" s="11" t="s">
        <v>17</v>
      </c>
      <c r="G11" s="18" t="s">
        <v>9</v>
      </c>
      <c r="H11" s="12" t="s">
        <v>10</v>
      </c>
    </row>
    <row r="12" spans="3:8" x14ac:dyDescent="0.2">
      <c r="C12" s="6" t="s">
        <v>0</v>
      </c>
      <c r="D12" s="7">
        <v>256</v>
      </c>
      <c r="E12" s="7">
        <f>+D12/8</f>
        <v>32</v>
      </c>
      <c r="F12" s="9">
        <f>+E12*($D$8+$D$9)</f>
        <v>5760000000</v>
      </c>
      <c r="G12" s="19">
        <f>+F12/(1024*1024*1024)</f>
        <v>5.3644180297851562</v>
      </c>
      <c r="H12" s="13">
        <f>+F12/(1024*1024)</f>
        <v>5493.1640625</v>
      </c>
    </row>
    <row r="13" spans="3:8" x14ac:dyDescent="0.2">
      <c r="C13" s="6" t="s">
        <v>6</v>
      </c>
      <c r="D13" s="7">
        <v>64</v>
      </c>
      <c r="E13" s="7">
        <f>+D13/8</f>
        <v>8</v>
      </c>
      <c r="F13" s="9">
        <f>+E13*($D$8+$D$9)</f>
        <v>1440000000</v>
      </c>
      <c r="G13" s="19">
        <f>+F13/(1024*1024*1024)</f>
        <v>1.3411045074462891</v>
      </c>
      <c r="H13" s="13">
        <f t="shared" ref="H13:H15" si="0">+F13/(1024*1024)</f>
        <v>1373.291015625</v>
      </c>
    </row>
    <row r="14" spans="3:8" x14ac:dyDescent="0.2">
      <c r="C14" s="6" t="s">
        <v>1</v>
      </c>
      <c r="D14" s="7">
        <v>64</v>
      </c>
      <c r="E14" s="7">
        <f>+D14/8</f>
        <v>8</v>
      </c>
      <c r="F14" s="9">
        <f>+E14*($D$8+$D$9)</f>
        <v>1440000000</v>
      </c>
      <c r="G14" s="19">
        <f>+F14/(1024*1024*1024)</f>
        <v>1.3411045074462891</v>
      </c>
      <c r="H14" s="13">
        <f t="shared" si="0"/>
        <v>1373.291015625</v>
      </c>
    </row>
    <row r="15" spans="3:8" x14ac:dyDescent="0.2">
      <c r="C15" s="6" t="s">
        <v>2</v>
      </c>
      <c r="D15" s="7">
        <v>32</v>
      </c>
      <c r="E15" s="7">
        <f>+D15/8</f>
        <v>4</v>
      </c>
      <c r="F15" s="9">
        <f>+E15*($D$8+$D$9)</f>
        <v>720000000</v>
      </c>
      <c r="G15" s="19">
        <f>+F15/(1024*1024*1024)</f>
        <v>0.67055225372314453</v>
      </c>
      <c r="H15" s="13">
        <f t="shared" si="0"/>
        <v>686.6455078125</v>
      </c>
    </row>
    <row r="16" spans="3:8" x14ac:dyDescent="0.2">
      <c r="C16" s="6"/>
      <c r="D16" s="7"/>
      <c r="E16" s="7"/>
      <c r="F16" s="7"/>
      <c r="G16" s="19"/>
      <c r="H16" s="8"/>
    </row>
    <row r="17" spans="3:8" x14ac:dyDescent="0.2">
      <c r="C17" s="4" t="s">
        <v>7</v>
      </c>
      <c r="D17" s="2">
        <v>20000</v>
      </c>
      <c r="E17" s="3"/>
      <c r="F17" s="3"/>
      <c r="G17" s="20"/>
      <c r="H17" s="14"/>
    </row>
    <row r="18" spans="3:8" x14ac:dyDescent="0.2">
      <c r="C18" s="6" t="s">
        <v>8</v>
      </c>
      <c r="D18" s="9">
        <v>5000</v>
      </c>
      <c r="E18" s="7"/>
      <c r="F18" s="7"/>
      <c r="G18" s="19"/>
      <c r="H18" s="8"/>
    </row>
    <row r="19" spans="3:8" x14ac:dyDescent="0.2">
      <c r="C19" s="6" t="s">
        <v>18</v>
      </c>
      <c r="D19" s="9">
        <f>+D18*(D5-1)</f>
        <v>999.99999999999977</v>
      </c>
      <c r="G19" s="21"/>
    </row>
    <row r="20" spans="3:8" x14ac:dyDescent="0.2">
      <c r="C20" s="6"/>
      <c r="D20" s="7"/>
      <c r="E20" s="7"/>
      <c r="F20" s="7"/>
      <c r="G20" s="19"/>
      <c r="H20" s="8"/>
    </row>
    <row r="21" spans="3:8" x14ac:dyDescent="0.2">
      <c r="C21" s="10" t="s">
        <v>12</v>
      </c>
      <c r="D21" s="11" t="s">
        <v>4</v>
      </c>
      <c r="E21" s="11" t="s">
        <v>3</v>
      </c>
      <c r="F21" s="11" t="s">
        <v>17</v>
      </c>
      <c r="G21" s="18" t="s">
        <v>9</v>
      </c>
      <c r="H21" s="12" t="s">
        <v>10</v>
      </c>
    </row>
    <row r="22" spans="3:8" x14ac:dyDescent="0.2">
      <c r="C22" s="6" t="s">
        <v>0</v>
      </c>
      <c r="D22" s="7">
        <v>256</v>
      </c>
      <c r="E22" s="7">
        <f>+D22/8</f>
        <v>32</v>
      </c>
      <c r="F22" s="9">
        <f>+E22*($D$17*($D$18+$D$19))</f>
        <v>3840000000</v>
      </c>
      <c r="G22" s="19">
        <f>+F22/(1024*1024*1024)</f>
        <v>3.5762786865234375</v>
      </c>
      <c r="H22" s="13">
        <f t="shared" ref="H22:H25" si="1">+F22/(1024*1024)</f>
        <v>3662.109375</v>
      </c>
    </row>
    <row r="23" spans="3:8" x14ac:dyDescent="0.2">
      <c r="C23" s="6" t="s">
        <v>6</v>
      </c>
      <c r="D23" s="7">
        <v>64</v>
      </c>
      <c r="E23" s="7">
        <f>+D23/8</f>
        <v>8</v>
      </c>
      <c r="F23" s="9">
        <f t="shared" ref="F23:F25" si="2">+E23*($D$17*($D$18+$D$19))</f>
        <v>960000000</v>
      </c>
      <c r="G23" s="19">
        <f>+F23/(1024*1024*1024)</f>
        <v>0.89406967163085938</v>
      </c>
      <c r="H23" s="13">
        <f t="shared" si="1"/>
        <v>915.52734375</v>
      </c>
    </row>
    <row r="24" spans="3:8" x14ac:dyDescent="0.2">
      <c r="C24" s="6" t="s">
        <v>1</v>
      </c>
      <c r="D24" s="7">
        <v>64</v>
      </c>
      <c r="E24" s="7">
        <f>+D24/8</f>
        <v>8</v>
      </c>
      <c r="F24" s="9">
        <f t="shared" si="2"/>
        <v>960000000</v>
      </c>
      <c r="G24" s="19">
        <f>+F24/(1024*1024*1024)</f>
        <v>0.89406967163085938</v>
      </c>
      <c r="H24" s="13">
        <f t="shared" si="1"/>
        <v>915.52734375</v>
      </c>
    </row>
    <row r="25" spans="3:8" x14ac:dyDescent="0.2">
      <c r="C25" s="6" t="s">
        <v>2</v>
      </c>
      <c r="D25" s="7">
        <v>32</v>
      </c>
      <c r="E25" s="7">
        <f>+D25/8</f>
        <v>4</v>
      </c>
      <c r="F25" s="9">
        <f>+E25*($D$17*($D$18+$D$19))</f>
        <v>480000000</v>
      </c>
      <c r="G25" s="19">
        <f>+F25/(1024*1024*1024)</f>
        <v>0.44703483581542969</v>
      </c>
      <c r="H25" s="13">
        <f t="shared" si="1"/>
        <v>457.763671875</v>
      </c>
    </row>
    <row r="26" spans="3:8" x14ac:dyDescent="0.2">
      <c r="C26" s="17"/>
      <c r="D26" s="15"/>
      <c r="E26" s="15"/>
      <c r="F26" s="15"/>
      <c r="G26" s="22"/>
      <c r="H26" s="1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Jay Rush</dc:creator>
  <cp:lastModifiedBy>Thomas Jay Rush</cp:lastModifiedBy>
  <dcterms:created xsi:type="dcterms:W3CDTF">2018-03-14T10:24:05Z</dcterms:created>
  <dcterms:modified xsi:type="dcterms:W3CDTF">2018-03-14T10:49:13Z</dcterms:modified>
</cp:coreProperties>
</file>