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sxvd\Desktop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C2" i="1" s="1"/>
  <c r="D2" i="1" s="1"/>
  <c r="T2" i="1"/>
  <c r="M3" i="1"/>
  <c r="O12" i="1" s="1"/>
  <c r="O17" i="1" s="1"/>
  <c r="T3" i="1"/>
  <c r="M4" i="1"/>
  <c r="T4" i="1"/>
  <c r="M5" i="1"/>
  <c r="T5" i="1"/>
  <c r="M6" i="1"/>
  <c r="T6" i="1"/>
  <c r="M7" i="1"/>
  <c r="T7" i="1"/>
  <c r="M8" i="1"/>
  <c r="T8" i="1"/>
  <c r="M9" i="1"/>
  <c r="T9" i="1"/>
  <c r="M10" i="1"/>
  <c r="T10" i="1"/>
  <c r="M11" i="1"/>
  <c r="T11" i="1"/>
  <c r="M12" i="1"/>
  <c r="T12" i="1"/>
  <c r="M13" i="1"/>
  <c r="T13" i="1"/>
  <c r="C14" i="1"/>
  <c r="D14" i="1" s="1"/>
  <c r="M14" i="1"/>
  <c r="O14" i="1"/>
  <c r="T14" i="1"/>
  <c r="C15" i="1"/>
  <c r="D15" i="1" s="1"/>
  <c r="M15" i="1"/>
  <c r="T15" i="1"/>
  <c r="C16" i="1"/>
  <c r="D16" i="1"/>
  <c r="M16" i="1"/>
  <c r="T16" i="1"/>
  <c r="C17" i="1"/>
  <c r="D17" i="1" s="1"/>
  <c r="M17" i="1"/>
  <c r="T17" i="1"/>
  <c r="C18" i="1"/>
  <c r="D18" i="1" s="1"/>
  <c r="M18" i="1"/>
  <c r="T18" i="1"/>
  <c r="C19" i="1"/>
  <c r="D19" i="1" s="1"/>
  <c r="M19" i="1"/>
  <c r="T19" i="1"/>
  <c r="C20" i="1"/>
  <c r="D20" i="1" s="1"/>
  <c r="M20" i="1"/>
  <c r="T20" i="1"/>
  <c r="C21" i="1"/>
  <c r="D21" i="1" s="1"/>
  <c r="M21" i="1"/>
  <c r="T23" i="1"/>
  <c r="T24" i="1" s="1"/>
  <c r="C11" i="1" l="1"/>
  <c r="D11" i="1" s="1"/>
  <c r="C9" i="1"/>
  <c r="D9" i="1" s="1"/>
  <c r="C7" i="1"/>
  <c r="D7" i="1" s="1"/>
  <c r="C5" i="1"/>
  <c r="D5" i="1" s="1"/>
  <c r="C3" i="1"/>
  <c r="D3" i="1" s="1"/>
  <c r="F2" i="1" s="1"/>
  <c r="G2" i="1" s="1"/>
  <c r="J2" i="1" s="1"/>
  <c r="C12" i="1"/>
  <c r="D12" i="1" s="1"/>
  <c r="C10" i="1"/>
  <c r="D10" i="1" s="1"/>
  <c r="C8" i="1"/>
  <c r="D8" i="1" s="1"/>
  <c r="C6" i="1"/>
  <c r="D6" i="1" s="1"/>
  <c r="C4" i="1"/>
  <c r="D4" i="1" s="1"/>
  <c r="C13" i="1"/>
  <c r="D13" i="1" s="1"/>
</calcChain>
</file>

<file path=xl/sharedStrings.xml><?xml version="1.0" encoding="utf-8"?>
<sst xmlns="http://schemas.openxmlformats.org/spreadsheetml/2006/main" count="15" uniqueCount="11">
  <si>
    <t>Monthly Volatility</t>
  </si>
  <si>
    <t>Daily Volatility</t>
  </si>
  <si>
    <t>Interday Returns</t>
  </si>
  <si>
    <t>Close</t>
  </si>
  <si>
    <t>Date</t>
  </si>
  <si>
    <t>Daily % Change</t>
  </si>
  <si>
    <t>Avg</t>
  </si>
  <si>
    <t>Sqrt</t>
  </si>
  <si>
    <t>Avg((Obs-Exp)^2)</t>
  </si>
  <si>
    <t>(Obs-Exp)^2</t>
  </si>
  <si>
    <t>Obs-Exp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</si>
</sst>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sqref="A1:XFD1048576"/>
    </sheetView>
  </sheetViews>
  <sheetFormatPr defaultRowHeight="14.4" x14ac:dyDescent="0.3"/>
  <cols>
    <col min="1" max="1" width="10.5546875" bestFit="1" customWidth="1"/>
    <col min="4" max="4" width="12" bestFit="1" customWidth="1"/>
    <col min="5" max="5" width="8.88671875" customWidth="1"/>
    <col min="6" max="6" width="14.88671875" bestFit="1" customWidth="1"/>
    <col min="13" max="13" width="13.44140625" bestFit="1" customWidth="1"/>
    <col min="17" max="17" width="14.109375" bestFit="1" customWidth="1"/>
    <col min="19" max="19" width="15.5546875" bestFit="1" customWidth="1"/>
    <col min="20" max="20" width="14.5546875" bestFit="1" customWidth="1"/>
  </cols>
  <sheetData>
    <row r="1" spans="1:20" x14ac:dyDescent="0.3">
      <c r="A1" t="s">
        <v>4</v>
      </c>
      <c r="B1" t="s">
        <v>3</v>
      </c>
      <c r="C1" t="s">
        <v>10</v>
      </c>
      <c r="D1" t="s">
        <v>9</v>
      </c>
      <c r="F1" t="s">
        <v>8</v>
      </c>
      <c r="G1" t="s">
        <v>7</v>
      </c>
      <c r="I1" t="s">
        <v>6</v>
      </c>
      <c r="M1" t="s">
        <v>5</v>
      </c>
      <c r="Q1" t="s">
        <v>4</v>
      </c>
      <c r="R1" t="s">
        <v>3</v>
      </c>
      <c r="T1" t="s">
        <v>2</v>
      </c>
    </row>
    <row r="2" spans="1:20" x14ac:dyDescent="0.3">
      <c r="A2" s="2">
        <v>43437</v>
      </c>
      <c r="B2">
        <v>3.7124999999999999</v>
      </c>
      <c r="C2">
        <f>SUM(B2,-$I$2)</f>
        <v>-4.9749999999999517E-2</v>
      </c>
      <c r="D2">
        <f>POWER(C2,2)</f>
        <v>2.4750624999999521E-3</v>
      </c>
      <c r="F2">
        <f>AVERAGE(D2:D21)</f>
        <v>1.3043124999999967E-3</v>
      </c>
      <c r="G2" s="1">
        <f>SQRT(F2)</f>
        <v>3.6115266854891116E-2</v>
      </c>
      <c r="I2">
        <f>AVERAGE(B2:B21)</f>
        <v>3.7622499999999994</v>
      </c>
      <c r="J2">
        <f>PRODUCT(I2,G2)</f>
        <v>0.13587466272481408</v>
      </c>
      <c r="Q2" s="2">
        <v>43465</v>
      </c>
      <c r="R2">
        <v>3.75</v>
      </c>
      <c r="T2">
        <f>(R3/R2)-1</f>
        <v>1.3333333333334085E-3</v>
      </c>
    </row>
    <row r="3" spans="1:20" x14ac:dyDescent="0.3">
      <c r="A3" s="2">
        <v>43438</v>
      </c>
      <c r="B3">
        <v>3.7425000000000002</v>
      </c>
      <c r="C3">
        <f>SUM(B3,-$I$2)</f>
        <v>-1.9749999999999268E-2</v>
      </c>
      <c r="D3">
        <f>POWER(C3,2)</f>
        <v>3.9006249999997111E-4</v>
      </c>
      <c r="M3">
        <f>((B3-B2)/B2) * 100</f>
        <v>0.80808080808081484</v>
      </c>
      <c r="Q3" s="2">
        <v>43462</v>
      </c>
      <c r="R3">
        <v>3.7549999999999999</v>
      </c>
      <c r="T3">
        <f>(R4/R3)-1</f>
        <v>-2.6631158455392434E-3</v>
      </c>
    </row>
    <row r="4" spans="1:20" x14ac:dyDescent="0.3">
      <c r="A4" s="2">
        <v>43439</v>
      </c>
      <c r="B4">
        <v>3.7425000000000002</v>
      </c>
      <c r="C4">
        <f>SUM(B4,-$I$2)</f>
        <v>-1.9749999999999268E-2</v>
      </c>
      <c r="D4">
        <f>POWER(C4,2)</f>
        <v>3.9006249999997111E-4</v>
      </c>
      <c r="M4">
        <f>((B4-B3)/B3) * 100</f>
        <v>0</v>
      </c>
      <c r="Q4" s="2">
        <v>43461</v>
      </c>
      <c r="R4">
        <v>3.7450000000000001</v>
      </c>
      <c r="T4">
        <f>(R5/R4)-1</f>
        <v>-3.3377837116155273E-3</v>
      </c>
    </row>
    <row r="5" spans="1:20" x14ac:dyDescent="0.3">
      <c r="A5" s="2">
        <v>43440</v>
      </c>
      <c r="B5">
        <v>3.72</v>
      </c>
      <c r="C5">
        <f>SUM(B5,-$I$2)</f>
        <v>-4.2249999999999233E-2</v>
      </c>
      <c r="D5">
        <f>POWER(C5,2)</f>
        <v>1.7850624999999351E-3</v>
      </c>
      <c r="M5">
        <f>((B5-B4)/B4) * 100</f>
        <v>-0.60120240480961828</v>
      </c>
      <c r="Q5" s="2">
        <v>43460</v>
      </c>
      <c r="R5">
        <v>3.7324999999999999</v>
      </c>
      <c r="T5">
        <f>(R6/R5)-1</f>
        <v>1.2056262558606923E-2</v>
      </c>
    </row>
    <row r="6" spans="1:20" x14ac:dyDescent="0.3">
      <c r="A6" s="2">
        <v>43441</v>
      </c>
      <c r="B6">
        <v>3.74</v>
      </c>
      <c r="C6">
        <f>SUM(B6,-$I$2)</f>
        <v>-2.2249999999999215E-2</v>
      </c>
      <c r="D6">
        <f>POWER(C6,2)</f>
        <v>4.9506249999996504E-4</v>
      </c>
      <c r="M6">
        <f>((B6-B5)/B5) * 100</f>
        <v>0.53763440860215106</v>
      </c>
      <c r="Q6" s="2">
        <v>43458</v>
      </c>
      <c r="R6">
        <v>3.7774999999999999</v>
      </c>
      <c r="T6">
        <f>(R7/R6)-1</f>
        <v>1.9854401058903015E-3</v>
      </c>
    </row>
    <row r="7" spans="1:20" x14ac:dyDescent="0.3">
      <c r="A7" s="2">
        <v>43444</v>
      </c>
      <c r="B7">
        <v>3.7425000000000002</v>
      </c>
      <c r="C7">
        <f>SUM(B7,-$I$2)</f>
        <v>-1.9749999999999268E-2</v>
      </c>
      <c r="D7">
        <f>POWER(C7,2)</f>
        <v>3.9006249999997111E-4</v>
      </c>
      <c r="M7">
        <f>((B7-B6)/B6) * 100</f>
        <v>6.6844919786094831E-2</v>
      </c>
      <c r="Q7" s="2">
        <v>43455</v>
      </c>
      <c r="R7">
        <v>3.7850000000000001</v>
      </c>
      <c r="T7">
        <f>(R8/R7)-1</f>
        <v>-8.5865257595773015E-3</v>
      </c>
    </row>
    <row r="8" spans="1:20" x14ac:dyDescent="0.3">
      <c r="A8" s="2">
        <v>43445</v>
      </c>
      <c r="B8">
        <v>3.75</v>
      </c>
      <c r="C8">
        <f>SUM(B8,-$I$2)</f>
        <v>-1.2249999999999428E-2</v>
      </c>
      <c r="D8">
        <f>POWER(C8,2)</f>
        <v>1.5006249999998598E-4</v>
      </c>
      <c r="M8">
        <f>((B8-B7)/B7) * 100</f>
        <v>0.20040080160320214</v>
      </c>
      <c r="Q8" s="2">
        <v>43454</v>
      </c>
      <c r="R8">
        <v>3.7524999999999999</v>
      </c>
      <c r="T8">
        <f>(R9/R8)-1</f>
        <v>1.7321785476348994E-2</v>
      </c>
    </row>
    <row r="9" spans="1:20" x14ac:dyDescent="0.3">
      <c r="A9" s="2">
        <v>43446</v>
      </c>
      <c r="B9">
        <v>3.7625000000000002</v>
      </c>
      <c r="C9">
        <f>SUM(B9,-$I$2)</f>
        <v>2.5000000000074962E-4</v>
      </c>
      <c r="D9">
        <f>POWER(C9,2)</f>
        <v>6.2500000000374809E-8</v>
      </c>
      <c r="M9">
        <f>((B9-B8)/B8) * 100</f>
        <v>0.33333333333333809</v>
      </c>
      <c r="Q9" s="2">
        <v>43453</v>
      </c>
      <c r="R9">
        <v>3.8174999999999999</v>
      </c>
      <c r="T9">
        <f>(R10/R9)-1</f>
        <v>9.8231827111985304E-3</v>
      </c>
    </row>
    <row r="10" spans="1:20" x14ac:dyDescent="0.3">
      <c r="A10" s="2">
        <v>43447</v>
      </c>
      <c r="B10">
        <v>3.7549999999999999</v>
      </c>
      <c r="C10">
        <f>SUM(B10,-$I$2)</f>
        <v>-7.2499999999995346E-3</v>
      </c>
      <c r="D10">
        <f>POWER(C10,2)</f>
        <v>5.2562499999993255E-5</v>
      </c>
      <c r="M10">
        <f>((B10-B9)/B9) * 100</f>
        <v>-0.199335548172765</v>
      </c>
      <c r="Q10" s="2">
        <v>43452</v>
      </c>
      <c r="R10">
        <v>3.855</v>
      </c>
      <c r="T10">
        <f>(R11/R10)-1</f>
        <v>-3.8910505836575737E-3</v>
      </c>
    </row>
    <row r="11" spans="1:20" x14ac:dyDescent="0.3">
      <c r="A11" s="2">
        <v>43448</v>
      </c>
      <c r="B11">
        <v>3.7675000000000001</v>
      </c>
      <c r="C11">
        <f>SUM(B11,-$I$2)</f>
        <v>5.250000000000643E-3</v>
      </c>
      <c r="D11">
        <f>POWER(C11,2)</f>
        <v>2.7562500000006752E-5</v>
      </c>
      <c r="M11">
        <f>((B11-B10)/B10) * 100</f>
        <v>0.33288948069241486</v>
      </c>
      <c r="Q11" s="2">
        <v>43451</v>
      </c>
      <c r="R11">
        <v>3.84</v>
      </c>
      <c r="T11">
        <f>(R12/R11)-1</f>
        <v>-1.8880208333333259E-2</v>
      </c>
    </row>
    <row r="12" spans="1:20" x14ac:dyDescent="0.3">
      <c r="A12" s="2">
        <v>43451</v>
      </c>
      <c r="B12">
        <v>3.84</v>
      </c>
      <c r="C12">
        <f>SUM(B12,-$I$2)</f>
        <v>7.775000000000043E-2</v>
      </c>
      <c r="D12">
        <f>POWER(C12,2)</f>
        <v>6.0450625000000669E-3</v>
      </c>
      <c r="M12">
        <f>((B12-B11)/B11) * 100</f>
        <v>1.9243530192435248</v>
      </c>
      <c r="O12">
        <f>STDEVA(M3:M21)</f>
        <v>0.80488218728778105</v>
      </c>
      <c r="Q12" s="2">
        <v>43448</v>
      </c>
      <c r="R12">
        <v>3.7675000000000001</v>
      </c>
      <c r="T12">
        <f>(R13/R12)-1</f>
        <v>-3.3178500331785266E-3</v>
      </c>
    </row>
    <row r="13" spans="1:20" x14ac:dyDescent="0.3">
      <c r="A13" s="2">
        <v>43452</v>
      </c>
      <c r="B13">
        <v>3.855</v>
      </c>
      <c r="C13">
        <f>SUM(B13,-$I$2)</f>
        <v>9.2750000000000554E-2</v>
      </c>
      <c r="D13">
        <f>POWER(C13,2)</f>
        <v>8.6025625000001032E-3</v>
      </c>
      <c r="M13">
        <f>((B13-B12)/B12) * 100</f>
        <v>0.39062500000000328</v>
      </c>
      <c r="Q13" s="2">
        <v>43447</v>
      </c>
      <c r="R13">
        <v>3.7549999999999999</v>
      </c>
      <c r="T13">
        <f>(R14/R13)-1</f>
        <v>1.9973368841545991E-3</v>
      </c>
    </row>
    <row r="14" spans="1:20" x14ac:dyDescent="0.3">
      <c r="A14" s="2">
        <v>43453</v>
      </c>
      <c r="B14">
        <v>3.8174999999999999</v>
      </c>
      <c r="C14">
        <f>SUM(B14,-$I$2)</f>
        <v>5.5250000000000465E-2</v>
      </c>
      <c r="D14">
        <f>POWER(C14,2)</f>
        <v>3.0525625000000513E-3</v>
      </c>
      <c r="M14">
        <f>((B14-B13)/B13) * 100</f>
        <v>-0.9727626459143992</v>
      </c>
      <c r="O14">
        <f>SQRT(20)</f>
        <v>4.4721359549995796</v>
      </c>
      <c r="Q14" s="2">
        <v>43446</v>
      </c>
      <c r="R14">
        <v>3.7625000000000002</v>
      </c>
      <c r="T14">
        <f>(R15/R14)-1</f>
        <v>-3.3222591362126463E-3</v>
      </c>
    </row>
    <row r="15" spans="1:20" x14ac:dyDescent="0.3">
      <c r="A15" s="2">
        <v>43454</v>
      </c>
      <c r="B15">
        <v>3.7524999999999999</v>
      </c>
      <c r="C15">
        <f>SUM(B15,-$I$2)</f>
        <v>-9.7499999999994813E-3</v>
      </c>
      <c r="D15">
        <f>POWER(C15,2)</f>
        <v>9.506249999998989E-5</v>
      </c>
      <c r="M15">
        <f>((B15-B14)/B14) * 100</f>
        <v>-1.702685003274393</v>
      </c>
      <c r="Q15" s="2">
        <v>43445</v>
      </c>
      <c r="R15">
        <v>3.75</v>
      </c>
      <c r="T15">
        <f>(R16/R15)-1</f>
        <v>-2.0000000000000018E-3</v>
      </c>
    </row>
    <row r="16" spans="1:20" x14ac:dyDescent="0.3">
      <c r="A16" s="2">
        <v>43455</v>
      </c>
      <c r="B16">
        <v>3.7850000000000001</v>
      </c>
      <c r="C16">
        <f>SUM(B16,-$I$2)</f>
        <v>2.2750000000000714E-2</v>
      </c>
      <c r="D16">
        <f>POWER(C16,2)</f>
        <v>5.1756250000003254E-4</v>
      </c>
      <c r="M16">
        <f>((B16-B15)/B15) * 100</f>
        <v>0.86608927381746026</v>
      </c>
      <c r="Q16" s="2">
        <v>43444</v>
      </c>
      <c r="R16">
        <v>3.7425000000000002</v>
      </c>
      <c r="T16">
        <f>(R17/R16)-1</f>
        <v>-6.6800267201072572E-4</v>
      </c>
    </row>
    <row r="17" spans="1:20" x14ac:dyDescent="0.3">
      <c r="A17" s="2">
        <v>43458</v>
      </c>
      <c r="B17">
        <v>3.7774999999999999</v>
      </c>
      <c r="C17">
        <f>SUM(B17,-$I$2)</f>
        <v>1.525000000000043E-2</v>
      </c>
      <c r="D17">
        <f>POWER(C17,2)</f>
        <v>2.3256250000001311E-4</v>
      </c>
      <c r="M17">
        <f>((B17-B16)/B16) * 100</f>
        <v>-0.19815059445179084</v>
      </c>
      <c r="O17" s="1">
        <f>PRODUCT(O12,O14)</f>
        <v>3.5995425693083911</v>
      </c>
      <c r="Q17" s="2">
        <v>43441</v>
      </c>
      <c r="R17">
        <v>3.74</v>
      </c>
      <c r="T17">
        <f>(R18/R17)-1</f>
        <v>-5.3475935828877219E-3</v>
      </c>
    </row>
    <row r="18" spans="1:20" x14ac:dyDescent="0.3">
      <c r="A18" s="2">
        <v>43460</v>
      </c>
      <c r="B18">
        <v>3.7324999999999999</v>
      </c>
      <c r="C18">
        <f>SUM(B18,-$I$2)</f>
        <v>-2.9749999999999499E-2</v>
      </c>
      <c r="D18">
        <f>POWER(C18,2)</f>
        <v>8.8506249999997018E-4</v>
      </c>
      <c r="M18">
        <f>((B18-B17)/B17) * 100</f>
        <v>-1.1912640635340814</v>
      </c>
      <c r="Q18" s="2">
        <v>43440</v>
      </c>
      <c r="R18">
        <v>3.72</v>
      </c>
      <c r="T18">
        <f>(R19/R18)-1</f>
        <v>6.0483870967742437E-3</v>
      </c>
    </row>
    <row r="19" spans="1:20" x14ac:dyDescent="0.3">
      <c r="A19" s="2">
        <v>43461</v>
      </c>
      <c r="B19">
        <v>3.7450000000000001</v>
      </c>
      <c r="C19">
        <f>SUM(B19,-$I$2)</f>
        <v>-1.7249999999999321E-2</v>
      </c>
      <c r="D19">
        <f>POWER(C19,2)</f>
        <v>2.9756249999997661E-4</v>
      </c>
      <c r="M19">
        <f>((B19-B18)/B18) * 100</f>
        <v>0.3348961821835279</v>
      </c>
      <c r="Q19" s="2">
        <v>43439</v>
      </c>
      <c r="R19">
        <v>3.7425000000000002</v>
      </c>
      <c r="T19">
        <f>(R20/R19)-1</f>
        <v>0</v>
      </c>
    </row>
    <row r="20" spans="1:20" x14ac:dyDescent="0.3">
      <c r="A20" s="2">
        <v>43462</v>
      </c>
      <c r="B20">
        <v>3.7549999999999999</v>
      </c>
      <c r="C20">
        <f>SUM(B20,-$I$2)</f>
        <v>-7.2499999999995346E-3</v>
      </c>
      <c r="D20">
        <f>POWER(C20,2)</f>
        <v>5.2562499999993255E-5</v>
      </c>
      <c r="M20">
        <f>((B20-B19)/B19) * 100</f>
        <v>0.26702269692923331</v>
      </c>
      <c r="Q20" s="2">
        <v>43438</v>
      </c>
      <c r="R20">
        <v>3.7425000000000002</v>
      </c>
      <c r="T20">
        <f>(R21/R20)-1</f>
        <v>-8.0160320641283755E-3</v>
      </c>
    </row>
    <row r="21" spans="1:20" x14ac:dyDescent="0.3">
      <c r="A21" s="2">
        <v>43465</v>
      </c>
      <c r="B21">
        <v>3.75</v>
      </c>
      <c r="C21">
        <f>SUM(B21,-$I$2)</f>
        <v>-1.2249999999999428E-2</v>
      </c>
      <c r="D21">
        <f>POWER(C21,2)</f>
        <v>1.5006249999998598E-4</v>
      </c>
      <c r="M21">
        <f>((B21-B20)/B20) * 100</f>
        <v>-0.13315579227696123</v>
      </c>
      <c r="Q21" s="2">
        <v>43437</v>
      </c>
      <c r="R21">
        <v>3.7124999999999999</v>
      </c>
    </row>
    <row r="23" spans="1:20" x14ac:dyDescent="0.3">
      <c r="S23" t="s">
        <v>1</v>
      </c>
      <c r="T23">
        <f>_xlfn.STDEV.S(T2:T20) * 100</f>
        <v>0.80497729820517094</v>
      </c>
    </row>
    <row r="24" spans="1:20" x14ac:dyDescent="0.3">
      <c r="S24" t="s">
        <v>0</v>
      </c>
      <c r="T24" s="1">
        <f>SQRT(20)*T23</f>
        <v>3.5999679182617634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4" x14ac:dyDescent="0.3"/>
  <sheetData>
    <row r="1" spans="1:2" x14ac:dyDescent="0.3">
      <c r="A1" s="5" t="s">
        <v>4</v>
      </c>
      <c r="B1" s="5" t="s">
        <v>3</v>
      </c>
    </row>
    <row r="2" spans="1:2" x14ac:dyDescent="0.3">
      <c r="A2" s="4">
        <v>43010</v>
      </c>
      <c r="B2" s="3">
        <v>3.5150000000000001</v>
      </c>
    </row>
    <row r="3" spans="1:2" x14ac:dyDescent="0.3">
      <c r="A3" s="4">
        <v>43011</v>
      </c>
      <c r="B3" s="3">
        <v>3.4950000000000001</v>
      </c>
    </row>
    <row r="4" spans="1:2" x14ac:dyDescent="0.3">
      <c r="A4" s="4">
        <v>43012</v>
      </c>
      <c r="B4" s="3">
        <v>3.4824999999999999</v>
      </c>
    </row>
    <row r="5" spans="1:2" x14ac:dyDescent="0.3">
      <c r="A5" s="4">
        <v>43013</v>
      </c>
      <c r="B5" s="3">
        <v>3.4950000000000001</v>
      </c>
    </row>
    <row r="6" spans="1:2" x14ac:dyDescent="0.3">
      <c r="A6" s="4">
        <v>43014</v>
      </c>
      <c r="B6" s="3">
        <v>3.5</v>
      </c>
    </row>
    <row r="7" spans="1:2" x14ac:dyDescent="0.3">
      <c r="A7" s="4">
        <v>43017</v>
      </c>
      <c r="B7" s="3">
        <v>3.4950000000000001</v>
      </c>
    </row>
    <row r="8" spans="1:2" x14ac:dyDescent="0.3">
      <c r="A8" s="4">
        <v>43018</v>
      </c>
      <c r="B8" s="3">
        <v>3.4925000000000002</v>
      </c>
    </row>
    <row r="9" spans="1:2" x14ac:dyDescent="0.3">
      <c r="A9" s="4">
        <v>43019</v>
      </c>
      <c r="B9" s="3">
        <v>3.46</v>
      </c>
    </row>
    <row r="10" spans="1:2" x14ac:dyDescent="0.3">
      <c r="A10" s="4">
        <v>43020</v>
      </c>
      <c r="B10" s="3">
        <v>3.49</v>
      </c>
    </row>
    <row r="11" spans="1:2" x14ac:dyDescent="0.3">
      <c r="A11" s="4">
        <v>43021</v>
      </c>
      <c r="B11" s="3">
        <v>3.5274999999999999</v>
      </c>
    </row>
    <row r="12" spans="1:2" x14ac:dyDescent="0.3">
      <c r="A12" s="4">
        <v>43024</v>
      </c>
      <c r="B12" s="3">
        <v>3.5049999999999999</v>
      </c>
    </row>
    <row r="13" spans="1:2" x14ac:dyDescent="0.3">
      <c r="A13" s="4">
        <v>43025</v>
      </c>
      <c r="B13" s="3">
        <v>3.5</v>
      </c>
    </row>
    <row r="14" spans="1:2" x14ac:dyDescent="0.3">
      <c r="A14" s="4">
        <v>43026</v>
      </c>
      <c r="B14" s="3">
        <v>3.4849999999999999</v>
      </c>
    </row>
    <row r="15" spans="1:2" x14ac:dyDescent="0.3">
      <c r="A15" s="4">
        <v>43027</v>
      </c>
      <c r="B15" s="3">
        <v>3.49</v>
      </c>
    </row>
    <row r="16" spans="1:2" x14ac:dyDescent="0.3">
      <c r="A16" s="4">
        <v>43028</v>
      </c>
      <c r="B16" s="3">
        <v>3.4449999999999998</v>
      </c>
    </row>
    <row r="17" spans="1:2" x14ac:dyDescent="0.3">
      <c r="A17" s="4">
        <v>43031</v>
      </c>
      <c r="B17" s="3">
        <v>3.5125000000000002</v>
      </c>
    </row>
    <row r="18" spans="1:2" x14ac:dyDescent="0.3">
      <c r="A18" s="4">
        <v>43032</v>
      </c>
      <c r="B18" s="3">
        <v>3.5274999999999999</v>
      </c>
    </row>
    <row r="19" spans="1:2" x14ac:dyDescent="0.3">
      <c r="A19" s="4">
        <v>43033</v>
      </c>
      <c r="B19" s="3">
        <v>3.51</v>
      </c>
    </row>
    <row r="20" spans="1:2" x14ac:dyDescent="0.3">
      <c r="A20" s="4">
        <v>43034</v>
      </c>
      <c r="B20" s="3">
        <v>3.5049999999999999</v>
      </c>
    </row>
    <row r="21" spans="1:2" x14ac:dyDescent="0.3">
      <c r="A21" s="4">
        <v>43035</v>
      </c>
      <c r="B21" s="3">
        <v>3.4874999999999998</v>
      </c>
    </row>
    <row r="22" spans="1:2" x14ac:dyDescent="0.3">
      <c r="A22" s="4">
        <v>43038</v>
      </c>
      <c r="B22" s="3">
        <v>3.4874999999999998</v>
      </c>
    </row>
    <row r="23" spans="1:2" x14ac:dyDescent="0.3">
      <c r="A23" s="4">
        <v>43039</v>
      </c>
      <c r="B23" s="3">
        <v>3.4575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Missouri-Columbia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Emily N. (MU-Student)</dc:creator>
  <cp:lastModifiedBy>Scully, Emily N. (MU-Student)</cp:lastModifiedBy>
  <dcterms:created xsi:type="dcterms:W3CDTF">2019-07-10T13:12:52Z</dcterms:created>
  <dcterms:modified xsi:type="dcterms:W3CDTF">2019-07-10T13:13:52Z</dcterms:modified>
</cp:coreProperties>
</file>