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python.xml" ContentType="application/vnd.ms-excel.pytho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xl/webextensions/webextension3.xml" ContentType="application/vnd.ms-office.webextension+xml"/>
  <Override PartName="/xl/webextensions/webextension4.xml" ContentType="application/vnd.ms-office.webextension+xml"/>
  <Override PartName="/xl/webextensions/webextension5.xml" ContentType="application/vnd.ms-office.webextension+xml"/>
  <Override PartName="/xl/webextensions/webextension6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9"/>
  <workbookPr date1904="1"/>
  <mc:AlternateContent xmlns:mc="http://schemas.openxmlformats.org/markup-compatibility/2006">
    <mc:Choice Requires="x15">
      <x15ac:absPath xmlns:x15ac="http://schemas.microsoft.com/office/spreadsheetml/2010/11/ac" url="https://d.docs.live.net/854592ecf23171d5/Python Planilhas/NOVA BIBLIOTECA/"/>
    </mc:Choice>
  </mc:AlternateContent>
  <xr:revisionPtr revIDLastSave="32" documentId="8_{5462ACC1-B1EC-EB44-89A8-7A262EEA8C40}" xr6:coauthVersionLast="47" xr6:coauthVersionMax="47" xr10:uidLastSave="{096EF289-B50D-4E66-9743-1E09BF439540}"/>
  <bookViews>
    <workbookView xWindow="-120" yWindow="-120" windowWidth="29040" windowHeight="15720" activeTab="1" xr2:uid="{00000000-000D-0000-FFFF-FFFF00000000}"/>
  </bookViews>
  <sheets>
    <sheet name="📊 Dashboard" sheetId="1" r:id="rId1"/>
    <sheet name="🎯 Plano de Corte" sheetId="2" r:id="rId2"/>
    <sheet name="📦 Estoque Original" sheetId="3" r:id="rId3"/>
    <sheet name="📦 Estoque Atual" sheetId="4" r:id="rId4"/>
    <sheet name="📋 Pedidos" sheetId="5" r:id="rId5"/>
    <sheet name="📈 Movimento Estoque" sheetId="6" r:id="rId6"/>
    <sheet name="🐍 Código Python" sheetId="7" r:id="rId7"/>
  </sheets>
  <calcPr calcId="191028" refMode="R1C1" iterate="1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" i="7" l="1" a="1"/>
  <c r="A5" i="7" s="1"/>
  <c r="I19" i="2" a="1"/>
  <c r="I19" i="2" s="1"/>
  <c r="M18" i="2" a="1"/>
  <c r="M18" i="2" s="1"/>
  <c r="M17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<sst xmlns="http://schemas.openxmlformats.org/spreadsheetml/2006/main" count="198" uniqueCount="105">
  <si>
    <t>Valor</t>
  </si>
  <si>
    <t>📊 RESUMO EXECUTIVO</t>
  </si>
  <si>
    <t>Total de Pedidos</t>
  </si>
  <si>
    <t>Pedidos Atendidos</t>
  </si>
  <si>
    <t>Taxa de Sucesso (%)</t>
  </si>
  <si>
    <t>33.3%</t>
  </si>
  <si>
    <t>Desperdício Total (m)</t>
  </si>
  <si>
    <t>2.442</t>
  </si>
  <si>
    <t>Custo Total (R$)</t>
  </si>
  <si>
    <t>R$ 540.00</t>
  </si>
  <si>
    <t>Eficiência Média (%)</t>
  </si>
  <si>
    <t>69.4%</t>
  </si>
  <si>
    <t>🎯 DISTRIBUIÇÃO POR EFICIÊNCIA</t>
  </si>
  <si>
    <t>🟢 EXCELENTE (85%+)</t>
  </si>
  <si>
    <t>🟡 BOM (75-84%)</t>
  </si>
  <si>
    <t>🟠 REGULAR (60-74%)</t>
  </si>
  <si>
    <t>🔴 BAIXO/IMPOSSÍVEL (&lt;60%)</t>
  </si>
  <si>
    <t>📈 ANÁLISE FINANCEIRA</t>
  </si>
  <si>
    <t>Custo Médio por Pedido (R$)</t>
  </si>
  <si>
    <t>R$ 270.00</t>
  </si>
  <si>
    <t>Desperdício em Valor (R$)</t>
  </si>
  <si>
    <t>R$ 36.63</t>
  </si>
  <si>
    <t>Economia Potencial (%)</t>
  </si>
  <si>
    <t>4.6%</t>
  </si>
  <si>
    <t>Cliente</t>
  </si>
  <si>
    <t>ComprimentoDesejado</t>
  </si>
  <si>
    <t>Quantidade</t>
  </si>
  <si>
    <t>Prioridade</t>
  </si>
  <si>
    <t>PecaUsada</t>
  </si>
  <si>
    <t>IDEstoque</t>
  </si>
  <si>
    <t>ComprimentoOriginal</t>
  </si>
  <si>
    <t>Sobra</t>
  </si>
  <si>
    <t>Aproveitamento</t>
  </si>
  <si>
    <t>Classificacao</t>
  </si>
  <si>
    <t>CustoUnitario</t>
  </si>
  <si>
    <t>CustoTotal</t>
  </si>
  <si>
    <t>Status</t>
  </si>
  <si>
    <t>DataEntrega</t>
  </si>
  <si>
    <t>P006</t>
  </si>
  <si>
    <t>Lucia Alves</t>
  </si>
  <si>
    <t>Alta</t>
  </si>
  <si>
    <t>❌ Não disponível</t>
  </si>
  <si>
    <t>-</t>
  </si>
  <si>
    <t>0%</t>
  </si>
  <si>
    <t>🔴 IMPOSSÍVEL</t>
  </si>
  <si>
    <t>❌ Não atendido</t>
  </si>
  <si>
    <t>20/07/2025</t>
  </si>
  <si>
    <t>P003</t>
  </si>
  <si>
    <t>Pedro Costa</t>
  </si>
  <si>
    <t>Barrote 5x5 cm (4,00 m)</t>
  </si>
  <si>
    <t>EST002</t>
  </si>
  <si>
    <t>60.0%</t>
  </si>
  <si>
    <t>🟠 REGULAR</t>
  </si>
  <si>
    <t>✅ Cortado</t>
  </si>
  <si>
    <t>22/07/2025</t>
  </si>
  <si>
    <t>P001</t>
  </si>
  <si>
    <t>João Silva</t>
  </si>
  <si>
    <t>25/07/2025</t>
  </si>
  <si>
    <t>P005</t>
  </si>
  <si>
    <t>Carlos Souza</t>
  </si>
  <si>
    <t>Média</t>
  </si>
  <si>
    <t>78.8%</t>
  </si>
  <si>
    <t>🟡 BOM</t>
  </si>
  <si>
    <t>28/07/2025</t>
  </si>
  <si>
    <t>P002</t>
  </si>
  <si>
    <t>Maria Santos</t>
  </si>
  <si>
    <t>30/07/2025</t>
  </si>
  <si>
    <t>P004</t>
  </si>
  <si>
    <t>Ana Lima</t>
  </si>
  <si>
    <t>Baixa</t>
  </si>
  <si>
    <t>05/08/2025</t>
  </si>
  <si>
    <t>ID</t>
  </si>
  <si>
    <t>Produto</t>
  </si>
  <si>
    <t>Comprimento</t>
  </si>
  <si>
    <t>Largura</t>
  </si>
  <si>
    <t>Espessura</t>
  </si>
  <si>
    <t>Preco_Unitario</t>
  </si>
  <si>
    <t>EST001</t>
  </si>
  <si>
    <t>Barrote 5x5 cm (6,00 m)</t>
  </si>
  <si>
    <t>EST003</t>
  </si>
  <si>
    <t>Caibro 2,5x5 cm (6,00 m)</t>
  </si>
  <si>
    <t>EST004</t>
  </si>
  <si>
    <t>Caibro 2,5x5 cm (4,00 m)</t>
  </si>
  <si>
    <t>EST005</t>
  </si>
  <si>
    <t>Ripa 1x5 cm (5,00 m)</t>
  </si>
  <si>
    <t>Data_Entrega</t>
  </si>
  <si>
    <t>PrioridadeNum</t>
  </si>
  <si>
    <t>ID_Estoque</t>
  </si>
  <si>
    <t>Quantidade_Original</t>
  </si>
  <si>
    <t>Quantidade_Usada</t>
  </si>
  <si>
    <t>Quantidade_Restante</t>
  </si>
  <si>
    <t>Percentual_Usado</t>
  </si>
  <si>
    <t>0.0%</t>
  </si>
  <si>
    <t>🔄 Em uso</t>
  </si>
  <si>
    <t>36.0%</t>
  </si>
  <si>
    <t>🐍 CÓDIGO PYTHON PARA EXCEL</t>
  </si>
  <si>
    <t>📝 INSTRUÇÕES DE USO</t>
  </si>
  <si>
    <t xml:space="preserve">
# 🪵 SISTEMA DE OTIMIZAÇÃO DE CORTES - CÓDIGO PARA EXCEL
def otimizarCorte(comprimento_desejado, comprimentos_disponiveis, perda_corte=4):
    """
    Otimiza corte de madeira considerando perda de serra
    Uso no Excel: =PY(otimizarCorte(2.5, [6.0, 4.5, 4.0]))
    """
    melhor_opcao = None
    menor_desperdicio = float('inf')
    perda_metros = perda_corte / 1000
    for comprimento in comprimentos_disponiveis:
        comprimento_util = comprimento - perda_metros
        if comprimento_util &gt;= comprimento_desejado:
            desperdicio = comprimento_util - comprimento_desejado
            if desperdicio &lt; menor_desperdicio:
                menor_desperdicio = desperdicio
                melhor_opcao = comprimento
    if melhor_opcao:
        aproveitamento = (comprimento_desejado / melhor_opcao) * 100
        if aproveitamento &gt;= 85:
            classificacao = "🟢 EXCELENTE"
        elif aproveitamento &gt;= 75:
            classificacao = "🟡 BOM"
        elif aproveitamento &gt;= 60:
            classificacao = "🟠 REGULAR"
        else:
            classificacao = "🔴 BAIXO"
        return f"Usar {melhor_opcao}m | Sobra: {menor_desperdicio:.3f}m | {aproveitamento:.1f}% | {classificacao}"
    else:
        return "❌ Nenhuma opção viável encontrada"
def calcularEficiencia(comprimento_original, comprimento_cortado):
    """
    Calcula eficiência do corte
    Uso no Excel: =PY(calcularEficiencia(6.0, 2.5))
    """
    if comprimento_original &lt;= 0 or comprimento_cortado &lt;= 0:
        return "Erro: Valores devem ser positivos"
    perda_corte = 0.004  # 4mm
    aproveitamento = (comprimento_cortado / comprimento_original) * 100
    sobra = comprimento_original - comprimento_cortado - perda_corte
    if aproveitamento &gt;= 85:
        status = "🟢 EXCELENTE"
    elif aproveitamento &gt;= 75:
        status = "🟡 BOM"
    elif aproveitamento &gt;= 60:
        status = "🟠 REGULAR"
    else:
        status = "🔴 BAIXO"
    return f"{aproveitamento:.1f}% | Sobra: {sobra:.3f}m | {status}"
# EXEMPLOS DE USO:
# =PY(otimizarCorte(2.5, [6.0, 4.5, 4.0, 3.0]))
# =PY(calcularEficiencia(6.0, 2.5))
</t>
  </si>
  <si>
    <t>1. Copie o código da coluna A
2. No Excel, digite =PY() em uma célula
3. Cole o código e execute
4. Use as funções disponíveis:
• otimizarCorte(2.5, [6.0, 4.5, 4.0])
• calcularEficiencia(6.0, 2.5)
5. Pressione Ctrl+Shift+Enter para executar</t>
  </si>
  <si>
    <t xml:space="preserve">or </t>
  </si>
  <si>
    <t>gpt</t>
  </si>
  <si>
    <t>Hello !</t>
  </si>
  <si>
    <t>A$1:A$100,</t>
  </si>
  <si>
    <t>B$1:B$100)</t>
  </si>
  <si>
    <t>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</si>
</sst>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6B4BC751-6D96-4364-B0C3-A638F6CEE83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Structure" Target="richData/rdrichvaluestructure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06/relationships/rdRichValue" Target="richData/rdrichvalue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sharedStrings" Target="sharedStrings.xml"/><Relationship Id="rId19" Type="http://schemas.microsoft.com/office/2023/09/relationships/Python" Target="python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24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3" Type="http://schemas.microsoft.com/office/2011/relationships/webextension" Target="webextension3.xml"/><Relationship Id="rId2" Type="http://schemas.microsoft.com/office/2011/relationships/webextension" Target="webextension2.xml"/><Relationship Id="rId1" Type="http://schemas.microsoft.com/office/2011/relationships/webextension" Target="webextension1.xml"/><Relationship Id="rId6" Type="http://schemas.microsoft.com/office/2011/relationships/webextension" Target="webextension6.xml"/><Relationship Id="rId5" Type="http://schemas.microsoft.com/office/2011/relationships/webextension" Target="webextension5.xml"/><Relationship Id="rId4" Type="http://schemas.microsoft.com/office/2011/relationships/webextension" Target="webextension4.xml"/></Relationships>
</file>

<file path=xl/webextensions/taskpanes.xml><?xml version="1.0" encoding="utf-8"?>
<wetp:taskpanes xmlns:wetp="http://schemas.microsoft.com/office/webextensions/taskpanes/2010/11">
  <wetp:taskpane dockstate="right" visibility="0" width="350" row="2">
    <wetp:webextensionref xmlns:r="http://schemas.openxmlformats.org/officeDocument/2006/relationships" r:id="rId1"/>
  </wetp:taskpane>
  <wetp:taskpane dockstate="right" visibility="0" width="350" row="4">
    <wetp:webextensionref xmlns:r="http://schemas.openxmlformats.org/officeDocument/2006/relationships" r:id="rId2"/>
  </wetp:taskpane>
  <wetp:taskpane dockstate="right" visibility="0" width="350" row="0">
    <wetp:webextensionref xmlns:r="http://schemas.openxmlformats.org/officeDocument/2006/relationships" r:id="rId3"/>
  </wetp:taskpane>
  <wetp:taskpane dockstate="right" visibility="0" width="350" row="6">
    <wetp:webextensionref xmlns:r="http://schemas.openxmlformats.org/officeDocument/2006/relationships" r:id="rId4"/>
  </wetp:taskpane>
  <wetp:taskpane dockstate="right" visibility="0" width="350" row="5">
    <wetp:webextensionref xmlns:r="http://schemas.openxmlformats.org/officeDocument/2006/relationships" r:id="rId5"/>
  </wetp:taskpane>
  <wetp:taskpane dockstate="right" visibility="0" width="350" row="2">
    <wetp:webextensionref xmlns:r="http://schemas.openxmlformats.org/officeDocument/2006/relationships" r:id="rId6"/>
  </wetp:taskpane>
</wetp:taskpanes>
</file>

<file path=xl/webextensions/webextension1.xml><?xml version="1.0" encoding="utf-8"?>
<we:webextension xmlns:we="http://schemas.microsoft.com/office/webextensions/webextension/2010/11" id="{F738A530-832D-49E6-8B5A-6107CC4C2159}">
  <we:reference id="wa200007447" version="1.0.0.0" store="pt-BR" storeType="OMEX"/>
  <we:alternateReferences>
    <we:reference id="WA200007447" version="1.0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_xldudf_BOARDFLARE_RUNPY</we:customFunctionIds>
        <we:customFunctionIds>_xldudf_BOARDFLARE_EXEC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96B56C2A-4A4F-4F69-A79E-E76A79CF38E5}">
  <we:reference id="f2715324-63e8-4c58-9edb-c30f2e93d24c" version="1.0.0.0" store="EXCatalog" storeType="EXCatalog"/>
  <we:alternateReferences>
    <we:reference id="WA200002832" version="1.0.0.0" store="pt-BR" storeType="OMEX"/>
  </we:alternateReferences>
  <we:properties/>
  <we:bindings/>
  <we:snapshot xmlns:r="http://schemas.openxmlformats.org/officeDocument/2006/relationships"/>
</we:webextension>
</file>

<file path=xl/webextensions/webextension3.xml><?xml version="1.0" encoding="utf-8"?>
<we:webextension xmlns:we="http://schemas.microsoft.com/office/webextensions/webextension/2010/11" id="{0E137953-17E8-4A7A-8406-0E12429E3BA9}">
  <we:reference id="wa200006406" version="1.0.0.2" store="pt-BR" storeType="OMEX"/>
  <we:alternateReferences>
    <we:reference id="wa200006406" version="1.0.0.2" store="wa200006406" storeType="OMEX"/>
  </we:alternateReferences>
  <we:properties>
    <we:property name="Office.AutoShowTaskpaneWithDocument" value="true"/>
    <we:property name="pyplan-is-connected" value="false"/>
    <we:property name="pyplan-token" value="&quot;&quot;"/>
  </we:properties>
  <we:bindings/>
  <we:snapshot xmlns:r="http://schemas.openxmlformats.org/officeDocument/2006/relationships"/>
</we:webextension>
</file>

<file path=xl/webextensions/webextension4.xml><?xml version="1.0" encoding="utf-8"?>
<we:webextension xmlns:we="http://schemas.microsoft.com/office/webextensions/webextension/2010/11" id="{874E2E5B-DF7B-4C8B-8C12-74157580382C}">
  <we:reference id="wa104380862" version="3.0.0.0" store="en-US" storeType="OMEX"/>
  <we:alternateReferences>
    <we:reference id="WA104380862" version="3.0.0.0" store="" storeType="OMEX"/>
  </we:alternateReferences>
  <we:properties/>
  <we:bindings/>
  <we:snapshot xmlns:r="http://schemas.openxmlformats.org/officeDocument/2006/relationships"/>
</we:webextension>
</file>

<file path=xl/webextensions/webextension5.xml><?xml version="1.0" encoding="utf-8"?>
<we:webextension xmlns:we="http://schemas.microsoft.com/office/webextensions/webextension/2010/11" id="{2815A36D-5E15-4227-841D-AB7EE305A3C8}">
  <we:reference id="wa104382019" version="1.0.0.1" store="pt-BR" storeType="OMEX"/>
  <we:alternateReferences>
    <we:reference id="wa104382019" version="1.0.0.1" store="wa104382019" storeType="OMEX"/>
  </we:alternateReferences>
  <we:properties/>
  <we:bindings/>
  <we:snapshot xmlns:r="http://schemas.openxmlformats.org/officeDocument/2006/relationships"/>
</we:webextension>
</file>

<file path=xl/webextensions/webextension6.xml><?xml version="1.0" encoding="utf-8"?>
<we:webextension xmlns:we="http://schemas.microsoft.com/office/webextensions/webextension/2010/11" id="{C216D84E-A517-4530-AF69-EEE389A373DB}">
  <we:reference id="wa200005171" version="1.0.0.0" store="pt-BR" storeType="OMEX"/>
  <we:alternateReferences>
    <we:reference id="WA200005171" version="1.0.0.0" store="WA200005171" storeType="OMEX"/>
  </we:alternateReferences>
  <we:properties/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transitionEntry="1"/>
  <dimension ref="A1:B19"/>
  <sheetViews>
    <sheetView workbookViewId="0">
      <selection activeCell="H35" sqref="H35"/>
    </sheetView>
  </sheetViews>
  <sheetFormatPr defaultRowHeight="15" x14ac:dyDescent="0.25"/>
  <sheetData>
    <row r="1" spans="1:2" x14ac:dyDescent="0.25">
      <c r="A1" s="1" t="s">
        <v>99</v>
      </c>
      <c r="B1" s="1" t="s">
        <v>0</v>
      </c>
    </row>
    <row r="2" spans="1:2" x14ac:dyDescent="0.25">
      <c r="A2" t="s">
        <v>1</v>
      </c>
    </row>
    <row r="3" spans="1:2" x14ac:dyDescent="0.25">
      <c r="A3" t="s">
        <v>2</v>
      </c>
      <c r="B3">
        <v>6</v>
      </c>
    </row>
    <row r="4" spans="1:2" x14ac:dyDescent="0.25">
      <c r="A4" t="s">
        <v>3</v>
      </c>
      <c r="B4">
        <v>2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10" spans="1:2" x14ac:dyDescent="0.25">
      <c r="A10" t="s">
        <v>12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1</v>
      </c>
    </row>
    <row r="13" spans="1:2" x14ac:dyDescent="0.25">
      <c r="A13" t="s">
        <v>15</v>
      </c>
      <c r="B13">
        <v>1</v>
      </c>
    </row>
    <row r="14" spans="1:2" x14ac:dyDescent="0.25">
      <c r="A14" t="s">
        <v>16</v>
      </c>
      <c r="B14">
        <v>4</v>
      </c>
    </row>
    <row r="16" spans="1:2" x14ac:dyDescent="0.25">
      <c r="A16" t="s">
        <v>17</v>
      </c>
    </row>
    <row r="17" spans="1:2" x14ac:dyDescent="0.25">
      <c r="A17" t="s">
        <v>18</v>
      </c>
      <c r="B17" t="s">
        <v>19</v>
      </c>
    </row>
    <row r="18" spans="1:2" x14ac:dyDescent="0.25">
      <c r="A18" t="s">
        <v>20</v>
      </c>
      <c r="B18" t="s">
        <v>21</v>
      </c>
    </row>
    <row r="19" spans="1:2" x14ac:dyDescent="0.25">
      <c r="A19" t="s">
        <v>22</v>
      </c>
      <c r="B19" t="s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9"/>
  <sheetViews>
    <sheetView tabSelected="1" workbookViewId="0">
      <selection activeCell="F2" sqref="F2"/>
    </sheetView>
  </sheetViews>
  <sheetFormatPr defaultColWidth="16.5703125" defaultRowHeight="15" x14ac:dyDescent="0.25"/>
  <cols>
    <col min="8" max="8" width="20.5703125" bestFit="1" customWidth="1"/>
  </cols>
  <sheetData>
    <row r="1" spans="1:19" ht="25.5" customHeight="1" x14ac:dyDescent="0.25">
      <c r="A1" s="1" t="s">
        <v>101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</row>
    <row r="2" spans="1:19" x14ac:dyDescent="0.25">
      <c r="A2" t="s">
        <v>38</v>
      </c>
      <c r="B2" t="s">
        <v>39</v>
      </c>
      <c r="C2">
        <v>0.9</v>
      </c>
      <c r="D2">
        <v>12</v>
      </c>
      <c r="E2" t="s">
        <v>40</v>
      </c>
      <c r="F2" t="s">
        <v>41</v>
      </c>
      <c r="G2" t="s">
        <v>42</v>
      </c>
      <c r="H2" t="s">
        <v>42</v>
      </c>
      <c r="I2" t="s">
        <v>42</v>
      </c>
      <c r="J2" t="s">
        <v>43</v>
      </c>
      <c r="K2" t="s">
        <v>44</v>
      </c>
      <c r="L2">
        <v>0</v>
      </c>
      <c r="M2">
        <v>0</v>
      </c>
      <c r="N2" t="s">
        <v>45</v>
      </c>
      <c r="O2" t="s">
        <v>46</v>
      </c>
    </row>
    <row r="3" spans="1:19" x14ac:dyDescent="0.25">
      <c r="A3" t="s">
        <v>47</v>
      </c>
      <c r="B3" t="s">
        <v>48</v>
      </c>
      <c r="C3">
        <v>2.4</v>
      </c>
      <c r="D3">
        <v>10</v>
      </c>
      <c r="E3" t="s">
        <v>40</v>
      </c>
      <c r="F3" t="s">
        <v>49</v>
      </c>
      <c r="G3" t="s">
        <v>50</v>
      </c>
      <c r="H3">
        <v>4</v>
      </c>
      <c r="I3">
        <v>1.5960000000000001</v>
      </c>
      <c r="J3" t="s">
        <v>51</v>
      </c>
      <c r="K3" t="s">
        <v>52</v>
      </c>
      <c r="L3">
        <v>30</v>
      </c>
      <c r="M3">
        <v>300</v>
      </c>
      <c r="N3" t="s">
        <v>53</v>
      </c>
      <c r="O3" t="s">
        <v>54</v>
      </c>
    </row>
    <row r="4" spans="1:19" x14ac:dyDescent="0.25">
      <c r="A4" t="s">
        <v>55</v>
      </c>
      <c r="B4" t="s">
        <v>56</v>
      </c>
      <c r="C4">
        <v>1.85</v>
      </c>
      <c r="D4">
        <v>6</v>
      </c>
      <c r="E4" t="s">
        <v>40</v>
      </c>
      <c r="F4" t="s">
        <v>41</v>
      </c>
      <c r="G4" t="s">
        <v>42</v>
      </c>
      <c r="H4" t="s">
        <v>42</v>
      </c>
      <c r="I4" t="s">
        <v>42</v>
      </c>
      <c r="J4" t="s">
        <v>43</v>
      </c>
      <c r="K4" t="s">
        <v>44</v>
      </c>
      <c r="L4">
        <v>0</v>
      </c>
      <c r="M4">
        <v>0</v>
      </c>
      <c r="N4" t="s">
        <v>45</v>
      </c>
      <c r="O4" t="s">
        <v>57</v>
      </c>
    </row>
    <row r="5" spans="1:19" x14ac:dyDescent="0.25">
      <c r="A5" t="s">
        <v>58</v>
      </c>
      <c r="B5" t="s">
        <v>59</v>
      </c>
      <c r="C5">
        <v>3.15</v>
      </c>
      <c r="D5">
        <v>8</v>
      </c>
      <c r="E5" t="s">
        <v>60</v>
      </c>
      <c r="F5" t="s">
        <v>49</v>
      </c>
      <c r="G5" t="s">
        <v>50</v>
      </c>
      <c r="H5">
        <v>4</v>
      </c>
      <c r="I5">
        <v>0.84599999999999997</v>
      </c>
      <c r="J5" t="s">
        <v>61</v>
      </c>
      <c r="K5" t="s">
        <v>62</v>
      </c>
      <c r="L5">
        <v>30</v>
      </c>
      <c r="M5">
        <v>240</v>
      </c>
      <c r="N5" t="s">
        <v>53</v>
      </c>
      <c r="O5" t="s">
        <v>63</v>
      </c>
    </row>
    <row r="6" spans="1:19" x14ac:dyDescent="0.25">
      <c r="A6" t="s">
        <v>64</v>
      </c>
      <c r="B6" t="s">
        <v>65</v>
      </c>
      <c r="C6">
        <v>1.3</v>
      </c>
      <c r="D6">
        <v>4</v>
      </c>
      <c r="E6" t="s">
        <v>60</v>
      </c>
      <c r="F6" t="s">
        <v>41</v>
      </c>
      <c r="G6" t="s">
        <v>42</v>
      </c>
      <c r="H6" t="s">
        <v>42</v>
      </c>
      <c r="I6" t="s">
        <v>42</v>
      </c>
      <c r="J6" t="s">
        <v>43</v>
      </c>
      <c r="K6" t="s">
        <v>44</v>
      </c>
      <c r="L6">
        <v>0</v>
      </c>
      <c r="M6">
        <v>0</v>
      </c>
      <c r="N6" t="s">
        <v>45</v>
      </c>
      <c r="O6" t="s">
        <v>66</v>
      </c>
    </row>
    <row r="7" spans="1:19" x14ac:dyDescent="0.25">
      <c r="A7" t="s">
        <v>67</v>
      </c>
      <c r="B7" t="s">
        <v>68</v>
      </c>
      <c r="C7">
        <v>1.8</v>
      </c>
      <c r="D7">
        <v>5</v>
      </c>
      <c r="E7" t="s">
        <v>69</v>
      </c>
      <c r="F7" t="s">
        <v>41</v>
      </c>
      <c r="G7" t="s">
        <v>42</v>
      </c>
      <c r="H7" t="s">
        <v>42</v>
      </c>
      <c r="I7" t="s">
        <v>42</v>
      </c>
      <c r="J7" t="s">
        <v>43</v>
      </c>
      <c r="K7" t="s">
        <v>44</v>
      </c>
      <c r="L7">
        <v>0</v>
      </c>
      <c r="M7">
        <v>0</v>
      </c>
      <c r="N7" t="s">
        <v>45</v>
      </c>
      <c r="O7" t="s">
        <v>70</v>
      </c>
    </row>
    <row r="12" spans="1:19" x14ac:dyDescent="0.25">
      <c r="S12" t="s">
        <v>100</v>
      </c>
    </row>
    <row r="17" spans="9:13" x14ac:dyDescent="0.25">
      <c r="M17" t="e" vm="1">
        <f>_xleta.PY</f>
        <v>#VALUE!</v>
      </c>
    </row>
    <row r="18" spans="9:13" x14ac:dyDescent="0.25">
      <c r="M18" t="e" cm="1">
        <f t="array" aca="1" ref="M18" ca="1">HELLO(A1)</f>
        <v>#NAME?</v>
      </c>
    </row>
    <row r="19" spans="9:13" x14ac:dyDescent="0.25">
      <c r="I19" t="e" cm="1">
        <f t="array" ref="I19">ander("Traduzir para o inglês: "&amp;A2)</f>
        <v>#VALUE!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8"/>
  <sheetViews>
    <sheetView workbookViewId="0">
      <selection activeCell="A28" sqref="A28"/>
    </sheetView>
  </sheetViews>
  <sheetFormatPr defaultRowHeight="15" x14ac:dyDescent="0.25"/>
  <sheetData>
    <row r="1" spans="1:7" x14ac:dyDescent="0.25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26</v>
      </c>
      <c r="G1" s="1" t="s">
        <v>76</v>
      </c>
    </row>
    <row r="2" spans="1:7" x14ac:dyDescent="0.25">
      <c r="A2" t="s">
        <v>77</v>
      </c>
      <c r="B2" t="s">
        <v>78</v>
      </c>
      <c r="C2">
        <v>6</v>
      </c>
      <c r="D2">
        <v>5</v>
      </c>
      <c r="E2">
        <v>5</v>
      </c>
      <c r="F2">
        <v>30</v>
      </c>
      <c r="G2">
        <v>45</v>
      </c>
    </row>
    <row r="3" spans="1:7" x14ac:dyDescent="0.25">
      <c r="A3" t="s">
        <v>50</v>
      </c>
      <c r="B3" t="s">
        <v>49</v>
      </c>
      <c r="C3">
        <v>4</v>
      </c>
      <c r="D3">
        <v>5</v>
      </c>
      <c r="E3">
        <v>5</v>
      </c>
      <c r="F3">
        <v>50</v>
      </c>
      <c r="G3">
        <v>30</v>
      </c>
    </row>
    <row r="4" spans="1:7" x14ac:dyDescent="0.25">
      <c r="A4" t="s">
        <v>79</v>
      </c>
      <c r="B4" t="s">
        <v>80</v>
      </c>
      <c r="C4">
        <v>6</v>
      </c>
      <c r="D4">
        <v>5</v>
      </c>
      <c r="E4">
        <v>2.5</v>
      </c>
      <c r="F4">
        <v>40</v>
      </c>
      <c r="G4">
        <v>25</v>
      </c>
    </row>
    <row r="5" spans="1:7" x14ac:dyDescent="0.25">
      <c r="A5" t="s">
        <v>81</v>
      </c>
      <c r="B5" t="s">
        <v>82</v>
      </c>
      <c r="C5">
        <v>4</v>
      </c>
      <c r="D5">
        <v>5</v>
      </c>
      <c r="E5">
        <v>2.5</v>
      </c>
      <c r="F5">
        <v>80</v>
      </c>
      <c r="G5">
        <v>18</v>
      </c>
    </row>
    <row r="6" spans="1:7" x14ac:dyDescent="0.25">
      <c r="A6" t="s">
        <v>83</v>
      </c>
      <c r="B6" t="s">
        <v>84</v>
      </c>
      <c r="C6">
        <v>5</v>
      </c>
      <c r="D6">
        <v>5</v>
      </c>
      <c r="E6">
        <v>1</v>
      </c>
      <c r="F6">
        <v>60</v>
      </c>
      <c r="G6">
        <v>12</v>
      </c>
    </row>
    <row r="28" spans="1:1" x14ac:dyDescent="0.25">
      <c r="A28" t="s">
        <v>104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"/>
  <sheetViews>
    <sheetView workbookViewId="0"/>
  </sheetViews>
  <sheetFormatPr defaultRowHeight="15" x14ac:dyDescent="0.25"/>
  <sheetData>
    <row r="1" spans="1:7" x14ac:dyDescent="0.25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26</v>
      </c>
      <c r="G1" s="1" t="s">
        <v>76</v>
      </c>
    </row>
    <row r="2" spans="1:7" x14ac:dyDescent="0.25">
      <c r="A2" t="s">
        <v>77</v>
      </c>
      <c r="B2" t="s">
        <v>78</v>
      </c>
      <c r="C2">
        <v>6</v>
      </c>
      <c r="D2">
        <v>5</v>
      </c>
      <c r="E2">
        <v>5</v>
      </c>
      <c r="F2">
        <v>30</v>
      </c>
      <c r="G2">
        <v>45</v>
      </c>
    </row>
    <row r="3" spans="1:7" x14ac:dyDescent="0.25">
      <c r="A3" t="s">
        <v>50</v>
      </c>
      <c r="B3" t="s">
        <v>49</v>
      </c>
      <c r="C3">
        <v>4</v>
      </c>
      <c r="D3">
        <v>5</v>
      </c>
      <c r="E3">
        <v>5</v>
      </c>
      <c r="F3">
        <v>32</v>
      </c>
      <c r="G3">
        <v>30</v>
      </c>
    </row>
    <row r="4" spans="1:7" x14ac:dyDescent="0.25">
      <c r="A4" t="s">
        <v>79</v>
      </c>
      <c r="B4" t="s">
        <v>80</v>
      </c>
      <c r="C4">
        <v>6</v>
      </c>
      <c r="D4">
        <v>5</v>
      </c>
      <c r="E4">
        <v>2.5</v>
      </c>
      <c r="F4">
        <v>40</v>
      </c>
      <c r="G4">
        <v>25</v>
      </c>
    </row>
    <row r="5" spans="1:7" x14ac:dyDescent="0.25">
      <c r="A5" t="s">
        <v>81</v>
      </c>
      <c r="B5" t="s">
        <v>82</v>
      </c>
      <c r="C5">
        <v>4</v>
      </c>
      <c r="D5">
        <v>5</v>
      </c>
      <c r="E5">
        <v>2.5</v>
      </c>
      <c r="F5">
        <v>80</v>
      </c>
      <c r="G5">
        <v>18</v>
      </c>
    </row>
    <row r="6" spans="1:7" x14ac:dyDescent="0.25">
      <c r="A6" t="s">
        <v>83</v>
      </c>
      <c r="B6" t="s">
        <v>84</v>
      </c>
      <c r="C6">
        <v>5</v>
      </c>
      <c r="D6">
        <v>5</v>
      </c>
      <c r="E6">
        <v>1</v>
      </c>
      <c r="F6">
        <v>60</v>
      </c>
      <c r="G6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7"/>
  <sheetViews>
    <sheetView workbookViewId="0"/>
  </sheetViews>
  <sheetFormatPr defaultRowHeight="15" x14ac:dyDescent="0.25"/>
  <sheetData>
    <row r="1" spans="1:9" x14ac:dyDescent="0.25">
      <c r="A1" s="1" t="s">
        <v>71</v>
      </c>
      <c r="B1" s="1" t="s">
        <v>24</v>
      </c>
      <c r="C1" s="1" t="s">
        <v>25</v>
      </c>
      <c r="D1" s="1" t="s">
        <v>74</v>
      </c>
      <c r="E1" s="1" t="s">
        <v>75</v>
      </c>
      <c r="F1" s="1" t="s">
        <v>26</v>
      </c>
      <c r="G1" s="1" t="s">
        <v>27</v>
      </c>
      <c r="H1" s="1" t="s">
        <v>85</v>
      </c>
      <c r="I1" s="1" t="s">
        <v>86</v>
      </c>
    </row>
    <row r="2" spans="1:9" x14ac:dyDescent="0.25">
      <c r="A2" t="s">
        <v>55</v>
      </c>
      <c r="B2" t="s">
        <v>56</v>
      </c>
      <c r="C2">
        <v>1.85</v>
      </c>
      <c r="D2">
        <v>4.5</v>
      </c>
      <c r="E2">
        <v>2.2000000000000002</v>
      </c>
      <c r="F2">
        <v>6</v>
      </c>
      <c r="G2" t="s">
        <v>40</v>
      </c>
      <c r="H2" s="2">
        <v>45863</v>
      </c>
      <c r="I2">
        <v>1</v>
      </c>
    </row>
    <row r="3" spans="1:9" x14ac:dyDescent="0.25">
      <c r="A3" t="s">
        <v>64</v>
      </c>
      <c r="B3" t="s">
        <v>65</v>
      </c>
      <c r="C3">
        <v>1.3</v>
      </c>
      <c r="D3">
        <v>4</v>
      </c>
      <c r="E3">
        <v>2</v>
      </c>
      <c r="F3">
        <v>4</v>
      </c>
      <c r="G3" t="s">
        <v>60</v>
      </c>
      <c r="H3" s="2">
        <v>45868</v>
      </c>
      <c r="I3">
        <v>2</v>
      </c>
    </row>
    <row r="4" spans="1:9" x14ac:dyDescent="0.25">
      <c r="A4" t="s">
        <v>47</v>
      </c>
      <c r="B4" t="s">
        <v>48</v>
      </c>
      <c r="C4">
        <v>2.4</v>
      </c>
      <c r="D4">
        <v>5</v>
      </c>
      <c r="E4">
        <v>2.5</v>
      </c>
      <c r="F4">
        <v>10</v>
      </c>
      <c r="G4" t="s">
        <v>40</v>
      </c>
      <c r="H4" s="2">
        <v>45860</v>
      </c>
      <c r="I4">
        <v>1</v>
      </c>
    </row>
    <row r="5" spans="1:9" x14ac:dyDescent="0.25">
      <c r="A5" t="s">
        <v>67</v>
      </c>
      <c r="B5" t="s">
        <v>68</v>
      </c>
      <c r="C5">
        <v>1.8</v>
      </c>
      <c r="D5">
        <v>4.5</v>
      </c>
      <c r="E5">
        <v>2.2000000000000002</v>
      </c>
      <c r="F5">
        <v>5</v>
      </c>
      <c r="G5" t="s">
        <v>69</v>
      </c>
      <c r="H5" s="2">
        <v>45874</v>
      </c>
      <c r="I5">
        <v>3</v>
      </c>
    </row>
    <row r="6" spans="1:9" x14ac:dyDescent="0.25">
      <c r="A6" t="s">
        <v>58</v>
      </c>
      <c r="B6" t="s">
        <v>59</v>
      </c>
      <c r="C6">
        <v>3.15</v>
      </c>
      <c r="D6">
        <v>5</v>
      </c>
      <c r="E6">
        <v>1</v>
      </c>
      <c r="F6">
        <v>8</v>
      </c>
      <c r="G6" t="s">
        <v>60</v>
      </c>
      <c r="H6" s="2">
        <v>45866</v>
      </c>
      <c r="I6">
        <v>2</v>
      </c>
    </row>
    <row r="7" spans="1:9" x14ac:dyDescent="0.25">
      <c r="A7" t="s">
        <v>38</v>
      </c>
      <c r="B7" t="s">
        <v>39</v>
      </c>
      <c r="C7">
        <v>0.9</v>
      </c>
      <c r="D7">
        <v>4</v>
      </c>
      <c r="E7">
        <v>1</v>
      </c>
      <c r="F7">
        <v>12</v>
      </c>
      <c r="G7" t="s">
        <v>40</v>
      </c>
      <c r="H7" s="2">
        <v>45858</v>
      </c>
      <c r="I7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6"/>
  <sheetViews>
    <sheetView workbookViewId="0"/>
  </sheetViews>
  <sheetFormatPr defaultRowHeight="15" x14ac:dyDescent="0.25"/>
  <sheetData>
    <row r="1" spans="1:7" x14ac:dyDescent="0.25">
      <c r="A1" s="1" t="s">
        <v>87</v>
      </c>
      <c r="B1" s="1" t="s">
        <v>72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36</v>
      </c>
    </row>
    <row r="2" spans="1:7" x14ac:dyDescent="0.25">
      <c r="A2" t="s">
        <v>77</v>
      </c>
      <c r="B2" t="s">
        <v>78</v>
      </c>
      <c r="C2">
        <v>30</v>
      </c>
      <c r="D2">
        <v>0</v>
      </c>
      <c r="E2">
        <v>30</v>
      </c>
      <c r="F2" t="s">
        <v>92</v>
      </c>
      <c r="G2" t="s">
        <v>93</v>
      </c>
    </row>
    <row r="3" spans="1:7" x14ac:dyDescent="0.25">
      <c r="A3" t="s">
        <v>50</v>
      </c>
      <c r="B3" t="s">
        <v>49</v>
      </c>
      <c r="C3">
        <v>50</v>
      </c>
      <c r="D3">
        <v>18</v>
      </c>
      <c r="E3">
        <v>32</v>
      </c>
      <c r="F3" t="s">
        <v>94</v>
      </c>
      <c r="G3" t="s">
        <v>93</v>
      </c>
    </row>
    <row r="4" spans="1:7" x14ac:dyDescent="0.25">
      <c r="A4" t="s">
        <v>79</v>
      </c>
      <c r="B4" t="s">
        <v>80</v>
      </c>
      <c r="C4">
        <v>40</v>
      </c>
      <c r="D4">
        <v>0</v>
      </c>
      <c r="E4">
        <v>40</v>
      </c>
      <c r="F4" t="s">
        <v>92</v>
      </c>
      <c r="G4" t="s">
        <v>93</v>
      </c>
    </row>
    <row r="5" spans="1:7" x14ac:dyDescent="0.25">
      <c r="A5" t="s">
        <v>81</v>
      </c>
      <c r="B5" t="s">
        <v>82</v>
      </c>
      <c r="C5">
        <v>80</v>
      </c>
      <c r="D5">
        <v>0</v>
      </c>
      <c r="E5">
        <v>80</v>
      </c>
      <c r="F5" t="s">
        <v>92</v>
      </c>
      <c r="G5" t="s">
        <v>93</v>
      </c>
    </row>
    <row r="6" spans="1:7" x14ac:dyDescent="0.25">
      <c r="A6" t="s">
        <v>83</v>
      </c>
      <c r="B6" t="s">
        <v>84</v>
      </c>
      <c r="C6">
        <v>60</v>
      </c>
      <c r="D6">
        <v>0</v>
      </c>
      <c r="E6">
        <v>60</v>
      </c>
      <c r="F6" t="s">
        <v>92</v>
      </c>
      <c r="G6" t="s">
        <v>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5"/>
  <sheetViews>
    <sheetView topLeftCell="A2" workbookViewId="0">
      <selection activeCell="A5" sqref="A5"/>
    </sheetView>
  </sheetViews>
  <sheetFormatPr defaultRowHeight="15" x14ac:dyDescent="0.25"/>
  <sheetData>
    <row r="1" spans="1:3" x14ac:dyDescent="0.25">
      <c r="A1" s="1" t="s">
        <v>95</v>
      </c>
      <c r="B1" s="1" t="s">
        <v>96</v>
      </c>
    </row>
    <row r="2" spans="1:3" x14ac:dyDescent="0.25">
      <c r="A2" t="s">
        <v>97</v>
      </c>
      <c r="B2" t="s">
        <v>98</v>
      </c>
    </row>
    <row r="5" spans="1:3" x14ac:dyDescent="0.25">
      <c r="A5" t="e" cm="1">
        <f t="array" ref="A5">G</f>
        <v>#NAME?</v>
      </c>
      <c r="B5" t="s">
        <v>102</v>
      </c>
      <c r="C5" t="s">
        <v>103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13cc1fd-9e34-4699-8dda-f0b11834264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112F4E419B6544CB74C06E5DB2D3EBA" ma:contentTypeVersion="11" ma:contentTypeDescription="Crie um novo documento." ma:contentTypeScope="" ma:versionID="ad62ce0fcf621fdcf482c1d4efaf9d4e">
  <xsd:schema xmlns:xsd="http://www.w3.org/2001/XMLSchema" xmlns:xs="http://www.w3.org/2001/XMLSchema" xmlns:p="http://schemas.microsoft.com/office/2006/metadata/properties" xmlns:ns3="513cc1fd-9e34-4699-8dda-f0b11834264d" targetNamespace="http://schemas.microsoft.com/office/2006/metadata/properties" ma:root="true" ma:fieldsID="9ed56de32656ddffce8fa976669cc5bc" ns3:_="">
    <xsd:import namespace="513cc1fd-9e34-4699-8dda-f0b11834264d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_activity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3cc1fd-9e34-4699-8dda-f0b11834264d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B58900B-59E0-42D6-99C4-C539B3E7868A}">
  <ds:schemaRefs>
    <ds:schemaRef ds:uri="http://schemas.microsoft.com/office/2006/metadata/properties"/>
    <ds:schemaRef ds:uri="http://www.w3.org/2000/xmlns/"/>
    <ds:schemaRef ds:uri="513cc1fd-9e34-4699-8dda-f0b11834264d"/>
    <ds:schemaRef ds:uri="http://www.w3.org/2001/XMLSchema-instance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504929E-EE73-4CF7-8887-5C115F1795D3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513cc1fd-9e34-4699-8dda-f0b11834264d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4F92D19-14E8-4DA7-8806-5A45C206464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📊 Dashboard</vt:lpstr>
      <vt:lpstr>🎯 Plano de Corte</vt:lpstr>
      <vt:lpstr>📦 Estoque Original</vt:lpstr>
      <vt:lpstr>📦 Estoque Atual</vt:lpstr>
      <vt:lpstr>📋 Pedidos</vt:lpstr>
      <vt:lpstr>📈 Movimento Estoque</vt:lpstr>
      <vt:lpstr>🐍 Código Python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Anderson Enside</cp:lastModifiedBy>
  <dcterms:created xsi:type="dcterms:W3CDTF">2025-07-18T05:41:52Z</dcterms:created>
  <dcterms:modified xsi:type="dcterms:W3CDTF">2025-07-25T09:11:50Z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0x0101009112F4E419B6544CB74C06E5DB2D3EBA</vt:lpwstr>
  </property>
</Properties>
</file>