
<file path=[Content_Types].xml><?xml version="1.0" encoding="utf-8"?>
<Types xmlns="http://schemas.openxmlformats.org/package/2006/content-types">
  <Default Extension="rels" ContentType="application/vnd.openxmlformats-package.relationships+xml"/>
  <Default Extension="tmp" ContentType="image/p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xl/python.xml" ContentType="application/vnd.ms-excel.python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xl/webextensions/webextension3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9"/>
  <workbookPr/>
  <mc:AlternateContent xmlns:mc="http://schemas.openxmlformats.org/markup-compatibility/2006">
    <mc:Choice Requires="x15">
      <x15ac:absPath xmlns:x15ac="http://schemas.microsoft.com/office/spreadsheetml/2010/11/ac" url="https://d.docs.live.net/854592ecf23171d5/Python Planilhas/NOVA BIBLIOTECA/"/>
    </mc:Choice>
  </mc:AlternateContent>
  <xr:revisionPtr revIDLastSave="0" documentId="8_{707D2014-BD53-4D51-BC93-22460C22FB79}" xr6:coauthVersionLast="47" xr6:coauthVersionMax="47" xr10:uidLastSave="{00000000-0000-0000-0000-000000000000}"/>
  <bookViews>
    <workbookView minimized="1" xWindow="3885" yWindow="3885" windowWidth="21600" windowHeight="11295" firstSheet="4" activeTab="4" xr2:uid="{00000000-000D-0000-FFFF-FFFF00000000}"/>
  </bookViews>
  <sheets>
    <sheet name="CADASTRO FORNECEDORES" sheetId="1" r:id="rId1"/>
    <sheet name="TABELA PREÇOS" sheetId="2" r:id="rId2"/>
    <sheet name="ORÇAMENTO AUTOMATIZADO" sheetId="3" r:id="rId3"/>
    <sheet name="BASIC_CHART" sheetId="4" r:id="rId4"/>
    <sheet name="Exemplo em Python" sheetId="5" r:id="rId5"/>
    <sheet name="Exemplo em Python (2)" sheetId="6" r:id="rId6"/>
    <sheet name="Sheet1" sheetId="7" r:id="rId7"/>
    <sheet name="Sheet2" sheetId="8" r:id="rId8"/>
    <sheet name="Sheet3" sheetId="9" r:id="rId9"/>
    <sheet name="Sheet4" sheetId="10" r:id="rId10"/>
    <sheet name="Planilha1" sheetId="11" r:id="rId11"/>
    <sheet name="Planilha2" sheetId="12" r:id="rId12"/>
  </sheets>
  <calcPr calcId="191028" refMode="R1C1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" i="8" l="1" a="1"/>
  <c r="A5" i="8"/>
  <c r="A10" i="8" a="1"/>
  <c r="A10" i="8"/>
  <c r="A3" i="8" a="1"/>
  <c r="A3" i="8"/>
  <c r="A5" i="7" a="1"/>
  <c r="A5" i="7"/>
  <c r="A10" i="7" a="1"/>
  <c r="A10" i="7"/>
  <c r="A3" i="7" a="1"/>
  <c r="A3" i="7"/>
  <c r="P29" i="4" a="1"/>
  <c r="P29" i="4"/>
  <c r="J38" i="4" a="1"/>
  <c r="J38" i="4"/>
  <c r="G3" i="5" a="1"/>
  <c r="G3" i="5"/>
  <c r="G6" i="5" a="1"/>
  <c r="G6" i="5"/>
  <c r="G3" i="6" a="1"/>
  <c r="G3" i="6"/>
  <c r="A4" i="4"/>
  <c r="L22" i="3" a="1"/>
  <c r="L22" i="3" s="1"/>
  <c r="Q29" i="4" a="1"/>
  <c r="Q29" i="4"/>
  <c r="R29" i="4" a="1"/>
  <c r="R29" i="4"/>
  <c r="S29" i="4" a="1"/>
  <c r="S29" i="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5">
    <bk>
      <extLst>
        <ext uri="{3e2802c4-a4d2-4d8b-9148-e3be6c30e623}">
          <xlrd:rvb i="1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</futureMetadata>
  <cellMetadata count="1">
    <bk>
      <rc t="1" v="0"/>
    </bk>
  </cellMetadata>
  <valueMetadata count="5">
    <bk>
      <rc t="2" v="0"/>
    </bk>
    <bk>
      <rc t="2" v="1"/>
    </bk>
    <bk>
      <rc t="2" v="2"/>
    </bk>
    <bk>
      <rc t="2" v="3"/>
    </bk>
    <bk>
      <rc t="2" v="4"/>
    </bk>
  </valueMetadata>
</metadata>
</file>

<file path=xl/python.xml><?xml version="1.0" encoding="utf-8"?>
<python xmlns="http://schemas.microsoft.com/office/spreadsheetml/2023/python">
  <environmentDefinition id="{00000000-0000-0000-0000-000000000000}">
    <initialization>
      <code/>
    </initialization>
  </environmentDefinition>
  <pythonScripts>
    <pythonScript>
      <code># Importar bibliotecas necessárias
import numpy as np
import pandas as pd
import matplotlib.pyplot as plt
import statsmodels.api as sm
import seaborn as sns
import excel
import warnings
# Configurar para ignorar avisos
warnings.simplefilter('ignore')
# Definir as conversões padrão para a função xl()
excel.set_xl_scalar_conversion(excel.convert_to_scalar)
excel.set_xl_array_conversion(excel.convert_to_dataframe)</code>
    </pythonScript>
    <pythonScript>
      <code>sample_df = xl(%P2%, headers=True)</code>
    </pythonScript>
    <pythonScript>
      <code>sample_df.describe()</code>
    </pythonScript>
    <pythonScript>
      <code>sample_df = xl(%P2%, headers=True)
sample_df.corr(numeric_only=True)</code>
    </pythonScript>
  </pythonScripts>
</python>
</file>

<file path=xl/sharedStrings.xml><?xml version="1.0" encoding="utf-8"?>
<sst xmlns="http://schemas.openxmlformats.org/spreadsheetml/2006/main" count="2726" uniqueCount="225">
  <si>
    <t>🏭 CADASTRO DE FORNECEDORES - ENSIDE MADEIRAS</t>
  </si>
  <si>
    <t>Código</t>
  </si>
  <si>
    <t>Nome Fantasia</t>
  </si>
  <si>
    <t>Cidade</t>
  </si>
  <si>
    <t>Estado</t>
  </si>
  <si>
    <t>UF</t>
  </si>
  <si>
    <t>Email</t>
  </si>
  <si>
    <t>Telefone</t>
  </si>
  <si>
    <t>Especialidade</t>
  </si>
  <si>
    <t>Volume m³/mês</t>
  </si>
  <si>
    <t>Prazo Entrega</t>
  </si>
  <si>
    <t>Prazo Pagamento</t>
  </si>
  <si>
    <t>Status</t>
  </si>
  <si>
    <t>Observações</t>
  </si>
  <si>
    <t>Data Cadastro</t>
  </si>
  <si>
    <t>Avaliação</t>
  </si>
  <si>
    <t>Tipo Madeira</t>
  </si>
  <si>
    <t>Qualidade</t>
  </si>
  <si>
    <t>F001</t>
  </si>
  <si>
    <t>Leandro Serraria Reserva</t>
  </si>
  <si>
    <t>Reserva</t>
  </si>
  <si>
    <t>Paraná</t>
  </si>
  <si>
    <t>PR</t>
  </si>
  <si>
    <t>contato@sulmadeiras.com.br</t>
  </si>
  <si>
    <t>(49) 98765-4321</t>
  </si>
  <si>
    <t>Pinus Verde</t>
  </si>
  <si>
    <t>Ativo</t>
  </si>
  <si>
    <t>Fornecedor premium com boa qualidade</t>
  </si>
  <si>
    <t>18/07/2025</t>
  </si>
  <si>
    <t>⭐⭐⭐⭐⭐</t>
  </si>
  <si>
    <t>Pinus</t>
  </si>
  <si>
    <t>Premium</t>
  </si>
  <si>
    <t>F002</t>
  </si>
  <si>
    <t>Giva Serraria Pinus</t>
  </si>
  <si>
    <t>São Martinho</t>
  </si>
  <si>
    <t>Santa Catarina</t>
  </si>
  <si>
    <t>SC</t>
  </si>
  <si>
    <t>Pinus Seco</t>
  </si>
  <si>
    <t>F003</t>
  </si>
  <si>
    <t>Rato/Fernando Serraria pinus Palmeiras</t>
  </si>
  <si>
    <t>Palmeiras</t>
  </si>
  <si>
    <t>Alto volume de produção</t>
  </si>
  <si>
    <t>⭐⭐⭐⭐</t>
  </si>
  <si>
    <t>Boa</t>
  </si>
  <si>
    <t>F004</t>
  </si>
  <si>
    <t>Marcos Serraria pinus Turvo</t>
  </si>
  <si>
    <t>Turvo</t>
  </si>
  <si>
    <t>Entrega rápida</t>
  </si>
  <si>
    <t>F005</t>
  </si>
  <si>
    <t>Matheus serraria eucalipto</t>
  </si>
  <si>
    <t>Mandirituba</t>
  </si>
  <si>
    <t>Eucalipto Verde</t>
  </si>
  <si>
    <t>Especialista em eucalipto</t>
  </si>
  <si>
    <t>Eucalipto</t>
  </si>
  <si>
    <t>F006</t>
  </si>
  <si>
    <t>Valdonir Serraria Pinus Sideropolis</t>
  </si>
  <si>
    <t>Siderópolis</t>
  </si>
  <si>
    <t>Boa localização logística</t>
  </si>
  <si>
    <t>💰 TABELA DE PREÇOS - ENSIDE MADEIRAS</t>
  </si>
  <si>
    <t>Nome</t>
  </si>
  <si>
    <t>Tipo</t>
  </si>
  <si>
    <t>Espécie</t>
  </si>
  <si>
    <t>Condição</t>
  </si>
  <si>
    <t>Densidade kg/m³</t>
  </si>
  <si>
    <t>Unidade</t>
  </si>
  <si>
    <t>Custo Real R$/m³</t>
  </si>
  <si>
    <t>Margem %</t>
  </si>
  <si>
    <t>Preço Base</t>
  </si>
  <si>
    <t>Preço Médio</t>
  </si>
  <si>
    <t>Preço Alto</t>
  </si>
  <si>
    <t>Preço Baixo</t>
  </si>
  <si>
    <t>Descrição</t>
  </si>
  <si>
    <t>Última Atualização</t>
  </si>
  <si>
    <t>P001</t>
  </si>
  <si>
    <t>Tábua 50% 30cm</t>
  </si>
  <si>
    <t>Tábua</t>
  </si>
  <si>
    <t>Verde</t>
  </si>
  <si>
    <t>M³</t>
  </si>
  <si>
    <t>Tábua 50% 30cm - Verde</t>
  </si>
  <si>
    <t>P002</t>
  </si>
  <si>
    <t>Tábua Só Sub 100%</t>
  </si>
  <si>
    <t>Tábua Sub 100% - Verde</t>
  </si>
  <si>
    <t>P003</t>
  </si>
  <si>
    <t>Tábua Só 30cm 100%</t>
  </si>
  <si>
    <t>Tábua 30cm 100% - Verde</t>
  </si>
  <si>
    <t>P004</t>
  </si>
  <si>
    <t>Tábua 80% 30cm</t>
  </si>
  <si>
    <t>Tábua 80% 30cm - Verde</t>
  </si>
  <si>
    <t>P005</t>
  </si>
  <si>
    <t>Tábua 70% 30cm</t>
  </si>
  <si>
    <t>Tábua 70% 30cm - Verde</t>
  </si>
  <si>
    <t>P006</t>
  </si>
  <si>
    <t>Tábua 60% 30cm</t>
  </si>
  <si>
    <t>Tábua 60% 30cm - Verde</t>
  </si>
  <si>
    <t>P007</t>
  </si>
  <si>
    <t>Tábua 40% 30cm</t>
  </si>
  <si>
    <t>Tábua 40% 30cm - Verde</t>
  </si>
  <si>
    <t>P008</t>
  </si>
  <si>
    <t>Tábua 30% 30cm</t>
  </si>
  <si>
    <t>Tábua 30% 30cm - Verde</t>
  </si>
  <si>
    <t>P009</t>
  </si>
  <si>
    <t>Seco</t>
  </si>
  <si>
    <t>Tábua 50% 30cm - Seco</t>
  </si>
  <si>
    <t>P010</t>
  </si>
  <si>
    <t>Tábua Sub 100% - Seco</t>
  </si>
  <si>
    <t>P011</t>
  </si>
  <si>
    <t>Tábua 30cm 100% - Seco</t>
  </si>
  <si>
    <t>P012</t>
  </si>
  <si>
    <t>Tábua 80% 30cm - Seco</t>
  </si>
  <si>
    <t>P013</t>
  </si>
  <si>
    <t>Tábua 70% 30cm - Seco</t>
  </si>
  <si>
    <t>P014</t>
  </si>
  <si>
    <t>Tábua 60% 30cm - Seco</t>
  </si>
  <si>
    <t>P015</t>
  </si>
  <si>
    <t>Tábua 40% 30cm - Seco</t>
  </si>
  <si>
    <t>P016</t>
  </si>
  <si>
    <t>Tábua 30% 30cm - Seco</t>
  </si>
  <si>
    <t>ERMBARQUE</t>
  </si>
  <si>
    <t>DESTINO</t>
  </si>
  <si>
    <t>DIDTANCIA ENTRE CIDADES</t>
  </si>
  <si>
    <t>VALOR P/ CAREGAMENTO IMEDIATO</t>
  </si>
  <si>
    <t>VALOR ALCANCAVEL</t>
  </si>
  <si>
    <t>FRETE REAL CONTRATADO</t>
  </si>
  <si>
    <t>MANDIRITUBA</t>
  </si>
  <si>
    <t>RIO POMBO</t>
  </si>
  <si>
    <t>MG</t>
  </si>
  <si>
    <t>1.319</t>
  </si>
  <si>
    <t>KM</t>
  </si>
  <si>
    <t>R$ 11.000,00</t>
  </si>
  <si>
    <t>R$ 9.233,00</t>
  </si>
  <si>
    <t>R$ 8,34</t>
  </si>
  <si>
    <t>R$ 7,00</t>
  </si>
  <si>
    <t>PRODUTO</t>
  </si>
  <si>
    <t>QUANTIDADE PECAS</t>
  </si>
  <si>
    <t>MEDIDA M3 POR PECAS</t>
  </si>
  <si>
    <t>QUANTIDADE DE M3</t>
  </si>
  <si>
    <t>Esp.</t>
  </si>
  <si>
    <t>Larg.</t>
  </si>
  <si>
    <t>Comprimento</t>
  </si>
  <si>
    <t>Tonelada</t>
  </si>
  <si>
    <t>VALOR DO FTRETE POR TONELADA</t>
  </si>
  <si>
    <t>PESO MÉDIO</t>
  </si>
  <si>
    <t>PROD.%</t>
  </si>
  <si>
    <t>PREÇO DO PRODUTO</t>
  </si>
  <si>
    <t>PRECO POR M3 COLOCADO</t>
  </si>
  <si>
    <t>CUSTO FRETE POR M3</t>
  </si>
  <si>
    <t>CUSTO FRETE POR PRODUTO M3</t>
  </si>
  <si>
    <t>VALOR TOTAL</t>
  </si>
  <si>
    <t>VALOR FINAL COM FRETE</t>
  </si>
  <si>
    <t>Pinus SECO</t>
  </si>
  <si>
    <t>TOTAIS:</t>
  </si>
  <si>
    <t>52.010999999999996 M3</t>
  </si>
  <si>
    <t>R$ 11000.00</t>
  </si>
  <si>
    <t>100%</t>
  </si>
  <si>
    <t>R$ 55572.21</t>
  </si>
  <si>
    <t>R$ 66574.82</t>
  </si>
  <si>
    <t>Peso médio do Produto</t>
  </si>
  <si>
    <t>PRECO MEDIO RETIRAR</t>
  </si>
  <si>
    <t>PRECO MEDIO COLOCADO</t>
  </si>
  <si>
    <t>PRECO MEDIO DO FRETE POR M3</t>
  </si>
  <si>
    <t>PRECO VENDA POR M3</t>
  </si>
  <si>
    <t>serraria</t>
  </si>
  <si>
    <t>VALOR DA VENDA</t>
  </si>
  <si>
    <t>VALOR FINAL A RECEBER DO CLIENTE</t>
  </si>
  <si>
    <t>GANHO OU ECONOMIA</t>
  </si>
  <si>
    <t>SOB PROCESSO</t>
  </si>
  <si>
    <t>REPRESENTANTE</t>
  </si>
  <si>
    <t>Receita Bruta (-) Comissõs e Impostos</t>
  </si>
  <si>
    <t>Lucro Liquido</t>
  </si>
  <si>
    <t>-6.91%</t>
  </si>
  <si>
    <t>-4.03%</t>
  </si>
  <si>
    <t>BASIC_CHART(data, [chart_type], [title], [xlabel], [ylabel])</t>
  </si>
  <si>
    <t>Generates a matplotlib chart from 2D numeric data and returns a PNG image as a base64 string.
Args:
    data: 2D list of numbers (Excel range or similar)
    chart_type: 'line' or 'bar' (default: 'line')
    title: Chart title (optional)
    xlabel: X-axis label (optional)
    ylabel: Y-axis label (optional)
Returns:
    PNG image as base64 string starting with 'data:image/png;base64,' or error message string
This example function is provided as-is without any representation of accuracy.</t>
  </si>
  <si>
    <t>Example Args:</t>
  </si>
  <si>
    <t>data</t>
  </si>
  <si>
    <t>chart_type</t>
  </si>
  <si>
    <t>line</t>
  </si>
  <si>
    <t>title</t>
  </si>
  <si>
    <t>Growth Curve</t>
  </si>
  <si>
    <t>xlabel</t>
  </si>
  <si>
    <t>X Axis</t>
  </si>
  <si>
    <t>ylabel</t>
  </si>
  <si>
    <t>Y Axis</t>
  </si>
  <si>
    <t># Importar bibliotecas necessárias</t>
  </si>
  <si>
    <t>import numpy as np</t>
  </si>
  <si>
    <t>import pandas as pd</t>
  </si>
  <si>
    <t>import matplotlib.pyplot as plt</t>
  </si>
  <si>
    <t>import statsmodels.api as sm</t>
  </si>
  <si>
    <t>import seaborn as sns</t>
  </si>
  <si>
    <t>import excel</t>
  </si>
  <si>
    <t>import warnings</t>
  </si>
  <si>
    <t># Configurar para ignorar avisos</t>
  </si>
  <si>
    <t>warnings.simplefilter('ignore')</t>
  </si>
  <si>
    <t># Definir as conversões padrão para a função xl()</t>
  </si>
  <si>
    <t>excel.set_xl_scalar_conversion(excel.convert_to_scalar)</t>
  </si>
  <si>
    <t>excel.set_xl_array_conversion(excel.convert_to_dataframe)</t>
  </si>
  <si>
    <t>Conjunto de dados Iris (como tabela do Excel)</t>
  </si>
  <si>
    <t>sepal_length</t>
  </si>
  <si>
    <t>sepal_width</t>
  </si>
  <si>
    <t>petal_length</t>
  </si>
  <si>
    <t>petal_width</t>
  </si>
  <si>
    <t>species</t>
  </si>
  <si>
    <t>Selecione a G3 célula para ver a fórmula de Python amostra.</t>
  </si>
  <si>
    <t>setosa</t>
  </si>
  <si>
    <t>Selecione a G6 célula para ver a fórmula de Python amostra.</t>
  </si>
  <si>
    <t>versicolor</t>
  </si>
  <si>
    <t>virginica</t>
  </si>
  <si>
    <t>Data attribution: Fisher,R. A.. (1988). Iris. UCI Machine Learning Repository. https://doi.org/10.24432/C56C76</t>
  </si>
  <si>
    <t>Hello World!</t>
  </si>
  <si>
    <t>This sheet shows the usage of custom functions</t>
  </si>
  <si>
    <t>island</t>
  </si>
  <si>
    <t>bill_length_mm</t>
  </si>
  <si>
    <t>bill_depth_mm</t>
  </si>
  <si>
    <t>flipper_length_mm</t>
  </si>
  <si>
    <t>body_mass_g</t>
  </si>
  <si>
    <t>sex</t>
  </si>
  <si>
    <t>Adelie</t>
  </si>
  <si>
    <t>Torgersen</t>
  </si>
  <si>
    <t>MALE</t>
  </si>
  <si>
    <t>FEMALE</t>
  </si>
  <si>
    <t>Biscoe</t>
  </si>
  <si>
    <t>Dream</t>
  </si>
  <si>
    <t>Chinstrap</t>
  </si>
  <si>
    <t>Gentoo</t>
  </si>
  <si>
    <t>The Penguin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</si>
</sst>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\R\$\ #,##0.00"/>
    <numFmt numFmtId="165" formatCode="0&quot;%&quot;"/>
    <numFmt numFmtId="166" formatCode="0.00&quot;%&quot;"/>
  </numFmts>
  <fonts count="1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</font>
    <font>
      <sz val="11"/>
      <name val="Calibri"/>
      <family val="2"/>
    </font>
    <font>
      <b/>
      <sz val="11"/>
      <color rgb="FFFFFFFF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2"/>
      <color rgb="FF0366D6"/>
      <name val="Calibri"/>
      <family val="2"/>
      <scheme val="minor"/>
    </font>
    <font>
      <sz val="11"/>
      <color rgb="FF107C41"/>
      <name val="Calibri"/>
      <family val="2"/>
      <scheme val="minor"/>
    </font>
    <font>
      <b/>
      <sz val="22"/>
      <color rgb="FF156082"/>
      <name val="Comic Sans MS"/>
      <family val="4"/>
    </font>
  </fonts>
  <fills count="9">
    <fill>
      <patternFill patternType="none"/>
    </fill>
    <fill>
      <patternFill patternType="gray125"/>
    </fill>
    <fill>
      <patternFill patternType="solid">
        <fgColor rgb="FF1976D2"/>
        <bgColor rgb="FF1976D2"/>
      </patternFill>
    </fill>
    <fill>
      <patternFill patternType="solid">
        <fgColor rgb="FF1E88E5"/>
        <bgColor rgb="FF1E88E5"/>
      </patternFill>
    </fill>
    <fill>
      <patternFill patternType="solid">
        <fgColor rgb="FFFF8F00"/>
        <bgColor rgb="FFFF8F00"/>
      </patternFill>
    </fill>
    <fill>
      <patternFill patternType="solid">
        <fgColor rgb="FFFF9800"/>
        <bgColor rgb="FFFF9800"/>
      </patternFill>
    </fill>
    <fill>
      <patternFill patternType="solid">
        <fgColor rgb="FFE5E7EB"/>
        <bgColor indexed="64"/>
      </patternFill>
    </fill>
    <fill>
      <patternFill patternType="solid">
        <fgColor rgb="FFE0E7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0" fontId="9" fillId="0" borderId="0" applyNumberFormat="0" applyFill="0" applyBorder="0" applyAlignment="0" applyProtection="0"/>
    <xf numFmtId="0" fontId="1" fillId="0" borderId="1"/>
  </cellStyleXfs>
  <cellXfs count="26">
    <xf numFmtId="0" fontId="0" fillId="0" borderId="0" xfId="0"/>
    <xf numFmtId="0" fontId="4" fillId="3" borderId="1" xfId="0" applyFont="1" applyFill="1" applyBorder="1" applyAlignment="1">
      <alignment horizontal="center"/>
    </xf>
    <xf numFmtId="0" fontId="5" fillId="0" borderId="0" xfId="0" applyFont="1"/>
    <xf numFmtId="0" fontId="4" fillId="5" borderId="1" xfId="0" applyFont="1" applyFill="1" applyBorder="1" applyAlignment="1">
      <alignment horizontal="center"/>
    </xf>
    <xf numFmtId="164" fontId="5" fillId="0" borderId="0" xfId="0" applyNumberFormat="1" applyFont="1"/>
    <xf numFmtId="165" fontId="5" fillId="0" borderId="0" xfId="0" applyNumberFormat="1" applyFont="1"/>
    <xf numFmtId="0" fontId="6" fillId="0" borderId="0" xfId="0" applyFont="1"/>
    <xf numFmtId="166" fontId="5" fillId="0" borderId="0" xfId="0" applyNumberFormat="1" applyFont="1"/>
    <xf numFmtId="164" fontId="6" fillId="0" borderId="0" xfId="0" applyNumberFormat="1" applyFont="1"/>
    <xf numFmtId="0" fontId="8" fillId="6" borderId="0" xfId="0" applyFont="1" applyFill="1"/>
    <xf numFmtId="0" fontId="10" fillId="0" borderId="0" xfId="1" applyFont="1"/>
    <xf numFmtId="0" fontId="7" fillId="7" borderId="0" xfId="0" applyFont="1" applyFill="1"/>
    <xf numFmtId="0" fontId="1" fillId="0" borderId="1" xfId="2"/>
    <xf numFmtId="0" fontId="1" fillId="0" borderId="1" xfId="2" applyAlignment="1">
      <alignment horizontal="left"/>
    </xf>
    <xf numFmtId="0" fontId="11" fillId="0" borderId="1" xfId="2" applyFont="1"/>
    <xf numFmtId="0" fontId="7" fillId="0" borderId="1" xfId="2" applyFont="1"/>
    <xf numFmtId="0" fontId="7" fillId="8" borderId="1" xfId="2" applyFont="1" applyFill="1"/>
    <xf numFmtId="0" fontId="12" fillId="0" borderId="0" xfId="0" applyFont="1"/>
    <xf numFmtId="0" fontId="12" fillId="8" borderId="0" xfId="0" applyFont="1" applyFill="1"/>
    <xf numFmtId="0" fontId="6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/>
    <xf numFmtId="0" fontId="2" fillId="4" borderId="1" xfId="0" applyFont="1" applyFill="1" applyBorder="1" applyAlignment="1">
      <alignment horizontal="center" vertical="center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3">
    <cellStyle name="Hiperlink" xfId="1" builtinId="8"/>
    <cellStyle name="Normal" xfId="0" builtinId="0"/>
    <cellStyle name="Normal 2" xfId="2" xr:uid="{E16B3CFB-D51C-446D-A64C-509DB2ECE2F6}"/>
  </cellStyles>
  <dxfs count="0"/>
  <tableStyles count="1" defaultTableStyle="TableStyleMedium2" defaultPivotStyle="PivotStyleLight16">
    <tableStyle name="Invisible" pivot="0" table="0" count="0" xr9:uid="{81D01C25-65E9-4464-8DA5-F572D58BEBC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microsoft.com/office/2017/06/relationships/rdRichValueStructure" Target="richData/rdrichvaluestructure.xml"/><Relationship Id="rId3" Type="http://schemas.openxmlformats.org/officeDocument/2006/relationships/worksheet" Target="worksheets/sheet3.xml"/><Relationship Id="rId21" Type="http://schemas.microsoft.com/office/2017/06/relationships/rdSupportingPropertyBagStructure" Target="richData/rdsupportingpropertybagstructure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microsoft.com/office/2017/06/relationships/rdRichValue" Target="richData/rdrichvalue.xml"/><Relationship Id="rId25" Type="http://schemas.microsoft.com/office/2023/09/relationships/Python" Target="pytho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20" Type="http://schemas.microsoft.com/office/2017/06/relationships/richStyles" Target="richData/rich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23" Type="http://schemas.microsoft.com/office/2017/06/relationships/rdRichValueTypes" Target="richData/rdRichValueTypes.xml"/><Relationship Id="rId10" Type="http://schemas.openxmlformats.org/officeDocument/2006/relationships/worksheet" Target="worksheets/sheet10.xml"/><Relationship Id="rId19" Type="http://schemas.microsoft.com/office/2017/06/relationships/rdArray" Target="richData/rdarray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Relationship Id="rId22" Type="http://schemas.microsoft.com/office/2017/06/relationships/rdSupportingPropertyBag" Target="richData/rdsupportingpropertybag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mp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361950</xdr:colOff>
      <xdr:row>1</xdr:row>
      <xdr:rowOff>85725</xdr:rowOff>
    </xdr:from>
    <xdr:to>
      <xdr:col>5</xdr:col>
      <xdr:colOff>944880</xdr:colOff>
      <xdr:row>3</xdr:row>
      <xdr:rowOff>123825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9187CB46-7123-4EEB-A01F-E43AD4BC1D6B}"/>
            </a:ext>
          </a:extLst>
        </xdr:cNvPr>
        <xdr:cNvSpPr/>
      </xdr:nvSpPr>
      <xdr:spPr>
        <a:xfrm>
          <a:off x="3409950" y="276225"/>
          <a:ext cx="249555" cy="419100"/>
        </a:xfrm>
        <a:prstGeom prst="rightArrow">
          <a:avLst/>
        </a:prstGeom>
        <a:solidFill>
          <a:srgbClr val="CAEAD8"/>
        </a:solidFill>
        <a:ln w="12700" cap="flat" cmpd="sng" algn="ctr">
          <a:solidFill>
            <a:srgbClr val="CAEAD8"/>
          </a:solidFill>
          <a:prstDash val="solid"/>
          <a:miter lim="800000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5</xdr:col>
      <xdr:colOff>361950</xdr:colOff>
      <xdr:row>4</xdr:row>
      <xdr:rowOff>85725</xdr:rowOff>
    </xdr:from>
    <xdr:to>
      <xdr:col>5</xdr:col>
      <xdr:colOff>944880</xdr:colOff>
      <xdr:row>6</xdr:row>
      <xdr:rowOff>123825</xdr:rowOff>
    </xdr:to>
    <xdr:sp macro="" textlink="">
      <xdr:nvSpPr>
        <xdr:cNvPr id="3" name="Arrow: Right 2">
          <a:extLst>
            <a:ext uri="{FF2B5EF4-FFF2-40B4-BE49-F238E27FC236}">
              <a16:creationId xmlns:a16="http://schemas.microsoft.com/office/drawing/2014/main" id="{E335C68F-E675-478F-8929-38EA0282D2CB}"/>
            </a:ext>
          </a:extLst>
        </xdr:cNvPr>
        <xdr:cNvSpPr/>
      </xdr:nvSpPr>
      <xdr:spPr>
        <a:xfrm>
          <a:off x="3409950" y="847725"/>
          <a:ext cx="249555" cy="419100"/>
        </a:xfrm>
        <a:prstGeom prst="rightArrow">
          <a:avLst/>
        </a:prstGeom>
        <a:solidFill>
          <a:srgbClr val="CAEAD8"/>
        </a:solidFill>
        <a:ln w="12700" cap="flat" cmpd="sng" algn="ctr">
          <a:solidFill>
            <a:srgbClr val="CAEAD8"/>
          </a:solidFill>
          <a:prstDash val="solid"/>
          <a:miter lim="800000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6</xdr:col>
      <xdr:colOff>0</xdr:colOff>
      <xdr:row>15</xdr:row>
      <xdr:rowOff>0</xdr:rowOff>
    </xdr:from>
    <xdr:to>
      <xdr:col>11</xdr:col>
      <xdr:colOff>0</xdr:colOff>
      <xdr:row>24</xdr:row>
      <xdr:rowOff>188223</xdr:rowOff>
    </xdr:to>
    <xdr:grpSp>
      <xdr:nvGrpSpPr>
        <xdr:cNvPr id="7" name="Hint">
          <a:extLst>
            <a:ext uri="{FF2B5EF4-FFF2-40B4-BE49-F238E27FC236}">
              <a16:creationId xmlns:a16="http://schemas.microsoft.com/office/drawing/2014/main" id="{0B62B93B-E087-8CFD-46AB-013B6EEE3BD4}"/>
            </a:ext>
          </a:extLst>
        </xdr:cNvPr>
        <xdr:cNvGrpSpPr/>
      </xdr:nvGrpSpPr>
      <xdr:grpSpPr>
        <a:xfrm>
          <a:off x="5829300" y="2857500"/>
          <a:ext cx="4857750" cy="1902723"/>
          <a:chOff x="5829300" y="2857500"/>
          <a:chExt cx="4857750" cy="1902723"/>
        </a:xfrm>
      </xdr:grpSpPr>
      <xdr:sp macro="" textlink="">
        <xdr:nvSpPr>
          <xdr:cNvPr id="4" name="Hint Title">
            <a:extLst>
              <a:ext uri="{FF2B5EF4-FFF2-40B4-BE49-F238E27FC236}">
                <a16:creationId xmlns:a16="http://schemas.microsoft.com/office/drawing/2014/main" id="{6640A6AD-E32D-975E-5C78-0A8862FD759D}"/>
              </a:ext>
            </a:extLst>
          </xdr:cNvPr>
          <xdr:cNvSpPr txBox="1"/>
        </xdr:nvSpPr>
        <xdr:spPr>
          <a:xfrm>
            <a:off x="5829300" y="2857500"/>
            <a:ext cx="4857750" cy="260350"/>
          </a:xfrm>
          <a:prstGeom prst="rect">
            <a:avLst/>
          </a:prstGeom>
          <a:solidFill>
            <a:srgbClr val="464646"/>
          </a:solidFill>
          <a:ln>
            <a:solidFill>
              <a:srgbClr val="464646"/>
            </a:solidFill>
          </a:ln>
        </xdr:spPr>
        <xdr:txBody>
          <a:bodyPr vertOverflow="overflow" vert="horz" wrap="square" rtlCol="0" anchor="ctr">
            <a:spAutoFit/>
          </a:bodyPr>
          <a:lstStyle/>
          <a:p>
            <a:pPr algn="l"/>
            <a:r>
              <a:rPr kumimoji="0" lang="pt-BR" sz="1100" b="0" i="0" u="none" strike="noStrike" kern="0" cap="none" spc="0" normalizeH="0" baseline="0" noProof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/>
                <a:ea typeface="Calibri"/>
                <a:cs typeface="Calibri"/>
              </a:rPr>
              <a:t>Descrever com pandas</a:t>
            </a:r>
          </a:p>
        </xdr:txBody>
      </xdr:sp>
      <xdr:sp macro="" textlink="">
        <xdr:nvSpPr>
          <xdr:cNvPr id="5" name="Hint Text">
            <a:extLst>
              <a:ext uri="{FF2B5EF4-FFF2-40B4-BE49-F238E27FC236}">
                <a16:creationId xmlns:a16="http://schemas.microsoft.com/office/drawing/2014/main" id="{4182FEF9-43F6-D25F-EBE7-102E29A9544B}"/>
              </a:ext>
            </a:extLst>
          </xdr:cNvPr>
          <xdr:cNvSpPr txBox="1"/>
        </xdr:nvSpPr>
        <xdr:spPr>
          <a:xfrm>
            <a:off x="5829300" y="3117850"/>
            <a:ext cx="4857750" cy="1642373"/>
          </a:xfrm>
          <a:prstGeom prst="rect">
            <a:avLst/>
          </a:prstGeom>
          <a:solidFill>
            <a:prstClr val="white"/>
          </a:solidFill>
          <a:ln>
            <a:solidFill>
              <a:srgbClr val="464646"/>
            </a:solidFill>
          </a:ln>
        </xdr:spPr>
        <xdr:txBody>
          <a:bodyPr vertOverflow="overflow" vert="horz" wrap="square" rtlCol="0" anchor="t">
            <a:spAutoFit/>
          </a:bodyPr>
          <a:lstStyle/>
          <a:p>
            <a:pPr algn="l"/>
            <a:r>
              <a:rPr kumimoji="0" lang="pt-BR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/>
                <a:ea typeface="Calibri"/>
                <a:cs typeface="Calibri"/>
              </a:rPr>
              <a:t>
O Python no Excel usa a biblioteca pandas para criar o objeto DataFrame na célula G3. Selecione o ícone na célula rotulada DataFrame para ver a saída. Selecione a célula e expanda a barra de fórmulas para ver um exemplo de como criar um DataFrame.
Selecione a célula G6 e expanda a barra de fórmulas para ver um exemplo da função do pandas describe em uma fórmula Python.</a:t>
            </a:r>
          </a:p>
        </xdr:txBody>
      </xdr:sp>
      <xdr:sp macro="" textlink="">
        <xdr:nvSpPr>
          <xdr:cNvPr id="6" name="CaixaDeTexto 5">
            <a:extLst>
              <a:ext uri="{FF2B5EF4-FFF2-40B4-BE49-F238E27FC236}">
                <a16:creationId xmlns:a16="http://schemas.microsoft.com/office/drawing/2014/main" id="{7076793D-CE3B-647E-F621-BAEF1F684B90}"/>
              </a:ext>
            </a:extLst>
          </xdr:cNvPr>
          <xdr:cNvSpPr txBox="1"/>
        </xdr:nvSpPr>
        <xdr:spPr>
          <a:xfrm>
            <a:off x="5838825" y="3168650"/>
            <a:ext cx="4832350" cy="228600"/>
          </a:xfrm>
          <a:prstGeom prst="rect">
            <a:avLst/>
          </a:prstGeom>
          <a:solidFill>
            <a:prstClr val="white"/>
          </a:solidFill>
          <a:ln>
            <a:solidFill>
              <a:prstClr val="black">
                <a:alpha val="0"/>
              </a:prstClr>
            </a:solidFill>
          </a:ln>
        </xdr:spPr>
        <xdr:txBody>
          <a:bodyPr vertOverflow="overflow" vert="horz" wrap="square" rtlCol="0" anchor="b">
            <a:spAutoFit/>
          </a:bodyPr>
          <a:lstStyle/>
          <a:p>
            <a:pPr algn="l"/>
            <a:r>
              <a:rPr kumimoji="0" lang="pt-BR" sz="1100" b="1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/>
                <a:ea typeface="Calibri"/>
                <a:cs typeface="Calibri"/>
              </a:rPr>
              <a:t>Dica!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361950</xdr:colOff>
      <xdr:row>1</xdr:row>
      <xdr:rowOff>85725</xdr:rowOff>
    </xdr:from>
    <xdr:to>
      <xdr:col>5</xdr:col>
      <xdr:colOff>944880</xdr:colOff>
      <xdr:row>3</xdr:row>
      <xdr:rowOff>123825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D903AAD0-4318-4816-876D-AE731216032C}"/>
            </a:ext>
          </a:extLst>
        </xdr:cNvPr>
        <xdr:cNvSpPr/>
      </xdr:nvSpPr>
      <xdr:spPr>
        <a:xfrm>
          <a:off x="3409950" y="276225"/>
          <a:ext cx="249555" cy="419100"/>
        </a:xfrm>
        <a:prstGeom prst="rightArrow">
          <a:avLst/>
        </a:prstGeom>
        <a:solidFill>
          <a:srgbClr val="CAEAD8"/>
        </a:solidFill>
        <a:ln w="12700" cap="flat" cmpd="sng" algn="ctr">
          <a:solidFill>
            <a:srgbClr val="CAEAD8"/>
          </a:solidFill>
          <a:prstDash val="solid"/>
          <a:miter lim="800000"/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6</xdr:col>
      <xdr:colOff>0</xdr:colOff>
      <xdr:row>9</xdr:row>
      <xdr:rowOff>0</xdr:rowOff>
    </xdr:from>
    <xdr:to>
      <xdr:col>11</xdr:col>
      <xdr:colOff>0</xdr:colOff>
      <xdr:row>17</xdr:row>
      <xdr:rowOff>69850</xdr:rowOff>
    </xdr:to>
    <xdr:grpSp>
      <xdr:nvGrpSpPr>
        <xdr:cNvPr id="6" name="Hint">
          <a:extLst>
            <a:ext uri="{FF2B5EF4-FFF2-40B4-BE49-F238E27FC236}">
              <a16:creationId xmlns:a16="http://schemas.microsoft.com/office/drawing/2014/main" id="{1AEF5E4A-1480-A66B-CE28-FA19191C7A8E}"/>
            </a:ext>
          </a:extLst>
        </xdr:cNvPr>
        <xdr:cNvGrpSpPr/>
      </xdr:nvGrpSpPr>
      <xdr:grpSpPr>
        <a:xfrm>
          <a:off x="5829300" y="1714500"/>
          <a:ext cx="4857750" cy="1593850"/>
          <a:chOff x="5829300" y="1714500"/>
          <a:chExt cx="4857750" cy="1593850"/>
        </a:xfrm>
      </xdr:grpSpPr>
      <xdr:sp macro="" textlink="">
        <xdr:nvSpPr>
          <xdr:cNvPr id="3" name="Hint Title">
            <a:extLst>
              <a:ext uri="{FF2B5EF4-FFF2-40B4-BE49-F238E27FC236}">
                <a16:creationId xmlns:a16="http://schemas.microsoft.com/office/drawing/2014/main" id="{5D4B0091-A7C6-A84C-6174-E812E65389AD}"/>
              </a:ext>
            </a:extLst>
          </xdr:cNvPr>
          <xdr:cNvSpPr txBox="1"/>
        </xdr:nvSpPr>
        <xdr:spPr>
          <a:xfrm>
            <a:off x="5829300" y="1714500"/>
            <a:ext cx="4857750" cy="260350"/>
          </a:xfrm>
          <a:prstGeom prst="rect">
            <a:avLst/>
          </a:prstGeom>
          <a:solidFill>
            <a:srgbClr val="464646"/>
          </a:solidFill>
          <a:ln>
            <a:solidFill>
              <a:srgbClr val="464646"/>
            </a:solidFill>
          </a:ln>
        </xdr:spPr>
        <xdr:txBody>
          <a:bodyPr vertOverflow="overflow" vert="horz" wrap="square" rtlCol="0" anchor="ctr">
            <a:spAutoFit/>
          </a:bodyPr>
          <a:lstStyle/>
          <a:p>
            <a:pPr algn="l"/>
            <a:r>
              <a:rPr kumimoji="0" lang="pt-BR" sz="1100" b="0" i="0" u="none" strike="noStrike" kern="0" cap="none" spc="0" normalizeH="0" baseline="0" noProof="0">
                <a:ln>
                  <a:noFill/>
                </a:ln>
                <a:solidFill>
                  <a:srgbClr val="FFFFFF"/>
                </a:solidFill>
                <a:effectLst/>
                <a:uLnTx/>
                <a:uFillTx/>
                <a:latin typeface="Calibri"/>
                <a:ea typeface="Calibri"/>
                <a:cs typeface="Calibri"/>
              </a:rPr>
              <a:t>Criar uma matriz de correlação</a:t>
            </a:r>
          </a:p>
        </xdr:txBody>
      </xdr:sp>
      <xdr:sp macro="" textlink="">
        <xdr:nvSpPr>
          <xdr:cNvPr id="4" name="Hint Text">
            <a:extLst>
              <a:ext uri="{FF2B5EF4-FFF2-40B4-BE49-F238E27FC236}">
                <a16:creationId xmlns:a16="http://schemas.microsoft.com/office/drawing/2014/main" id="{0DDA1390-94FF-848C-02D6-EDE36F518CA5}"/>
              </a:ext>
            </a:extLst>
          </xdr:cNvPr>
          <xdr:cNvSpPr txBox="1"/>
        </xdr:nvSpPr>
        <xdr:spPr>
          <a:xfrm>
            <a:off x="5829300" y="1974850"/>
            <a:ext cx="4857750" cy="1333500"/>
          </a:xfrm>
          <a:prstGeom prst="rect">
            <a:avLst/>
          </a:prstGeom>
          <a:solidFill>
            <a:prstClr val="white"/>
          </a:solidFill>
          <a:ln>
            <a:solidFill>
              <a:srgbClr val="464646"/>
            </a:solidFill>
          </a:ln>
        </xdr:spPr>
        <xdr:txBody>
          <a:bodyPr vertOverflow="overflow" vert="horz" wrap="square" rtlCol="0" anchor="t">
            <a:spAutoFit/>
          </a:bodyPr>
          <a:lstStyle/>
          <a:p>
            <a:pPr algn="l"/>
            <a:r>
              <a:rPr kumimoji="0" lang="pt-BR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/>
                <a:ea typeface="Calibri"/>
                <a:cs typeface="Calibri"/>
              </a:rPr>
              <a:t>
O Python no Excel usa a biblioteca pandas do Python para criar a matriz de exibição nas células G3:K7
Selecione a G3 célula e expanda a barra de fórmulas para saber como criar sua própria matriz de correlação.</a:t>
            </a:r>
          </a:p>
        </xdr:txBody>
      </xdr:sp>
      <xdr:sp macro="" textlink="">
        <xdr:nvSpPr>
          <xdr:cNvPr id="5" name="CaixaDeTexto 4">
            <a:extLst>
              <a:ext uri="{FF2B5EF4-FFF2-40B4-BE49-F238E27FC236}">
                <a16:creationId xmlns:a16="http://schemas.microsoft.com/office/drawing/2014/main" id="{228B8EF0-1BF9-E9D6-09EB-221F627A3F33}"/>
              </a:ext>
            </a:extLst>
          </xdr:cNvPr>
          <xdr:cNvSpPr txBox="1"/>
        </xdr:nvSpPr>
        <xdr:spPr>
          <a:xfrm>
            <a:off x="5838825" y="2025650"/>
            <a:ext cx="4832350" cy="228600"/>
          </a:xfrm>
          <a:prstGeom prst="rect">
            <a:avLst/>
          </a:prstGeom>
          <a:solidFill>
            <a:prstClr val="white"/>
          </a:solidFill>
          <a:ln>
            <a:solidFill>
              <a:prstClr val="black">
                <a:alpha val="0"/>
              </a:prstClr>
            </a:solidFill>
          </a:ln>
        </xdr:spPr>
        <xdr:txBody>
          <a:bodyPr vertOverflow="overflow" vert="horz" wrap="square" rtlCol="0" anchor="b">
            <a:spAutoFit/>
          </a:bodyPr>
          <a:lstStyle/>
          <a:p>
            <a:pPr algn="l"/>
            <a:r>
              <a:rPr kumimoji="0" lang="pt-BR" sz="1100" b="1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/>
                <a:ea typeface="Calibri"/>
                <a:cs typeface="Calibri"/>
              </a:rPr>
              <a:t>Dica!</a:t>
            </a: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466725</xdr:colOff>
      <xdr:row>7</xdr:row>
      <xdr:rowOff>9525</xdr:rowOff>
    </xdr:from>
    <xdr:to>
      <xdr:col>11</xdr:col>
      <xdr:colOff>1134248</xdr:colOff>
      <xdr:row>35</xdr:row>
      <xdr:rowOff>70496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F09F583-E0DA-29D6-07C7-2141525609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33925" y="1571625"/>
          <a:ext cx="5353823" cy="539497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9</xdr:row>
      <xdr:rowOff>0</xdr:rowOff>
    </xdr:from>
    <xdr:to>
      <xdr:col>9</xdr:col>
      <xdr:colOff>477023</xdr:colOff>
      <xdr:row>37</xdr:row>
      <xdr:rowOff>60971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8CC9AC93-705A-EEC8-8FE7-8B4BDBCFE9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43100"/>
          <a:ext cx="5353823" cy="5394971"/>
        </a:xfrm>
        <a:prstGeom prst="rect">
          <a:avLst/>
        </a:prstGeom>
      </xdr:spPr>
    </xdr:pic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1">
  <a r="12" c="6">
    <v t="s"/>
    <v t="s">sepal_length</v>
    <v t="s">sepal_width</v>
    <v t="s">petal_length</v>
    <v t="s">petal_width</v>
    <v t="s">species</v>
    <v>0</v>
    <v>5.0999999999999996</v>
    <v>3.5</v>
    <v>1.4</v>
    <v>0.2</v>
    <v t="s">setosa</v>
    <v>1</v>
    <v>4.9000000000000004</v>
    <v>3</v>
    <v>1.4</v>
    <v>0.2</v>
    <v t="s">setosa</v>
    <v>2</v>
    <v>4.7</v>
    <v>3.2</v>
    <v>1.3</v>
    <v>0.2</v>
    <v t="s">setosa</v>
    <v>3</v>
    <v>4.5999999999999996</v>
    <v>3.1</v>
    <v>1.5</v>
    <v>0.2</v>
    <v t="s">setosa</v>
    <v>4</v>
    <v>5</v>
    <v>3.6</v>
    <v>1.4</v>
    <v>0.2</v>
    <v t="s">setosa</v>
    <v t="s">...</v>
    <v t="s">...</v>
    <v t="s">...</v>
    <v t="s">...</v>
    <v t="s">...</v>
    <v t="s">...</v>
    <v>145</v>
    <v>6.7</v>
    <v>3</v>
    <v>5.2</v>
    <v>2.2999999999999998</v>
    <v t="s">virginica</v>
    <v>146</v>
    <v>6.3</v>
    <v>2.5</v>
    <v>5</v>
    <v>1.9</v>
    <v t="s">virginica</v>
    <v>147</v>
    <v>6.5</v>
    <v>3</v>
    <v>5.2</v>
    <v>2</v>
    <v t="s">virginica</v>
    <v>148</v>
    <v>6.2</v>
    <v>3.4</v>
    <v>5.4</v>
    <v>2.2999999999999998</v>
    <v t="s">virginica</v>
    <v>149</v>
    <v>5.9</v>
    <v>3</v>
    <v>5.0999999999999996</v>
    <v>1.8</v>
    <v t="s">virginica</v>
  </a>
</arrayData>
</file>

<file path=xl/richData/rdrichvalue.xml><?xml version="1.0" encoding="utf-8"?>
<rvData xmlns="http://schemas.microsoft.com/office/spreadsheetml/2017/richdata" count="8">
  <rv s="0">
    <fb>0</fb>
    <v>0</v>
  </rv>
  <rv s="1">
    <fb>0</fb>
    <v>&lt;class 'NoneType'&gt;</v>
    <v>NoneType</v>
    <v>None</v>
    <v>0</v>
    <v>1</v>
  </rv>
  <rv s="2">
    <v>0</v>
  </rv>
  <rv s="3">
    <v>DataFrame</v>
    <v>3</v>
    <v>2</v>
  </rv>
  <rv s="1">
    <v>&lt;class 'pandas.core.frame.DataFrame'&gt;</v>
    <v>DataFrame</v>
    <v xml:space="preserve">     sepal_length  sepal_width  petal_length  petal_width    species
0             5.1          3.5           1.4          0.2     setosa
1             4.9          3.0           1.4          0.2     setosa
2             4.7          3.2           1.3 ...</v>
    <v>3</v>
    <v>1</v>
  </rv>
  <rv s="0">
    <fb>45823</fb>
    <v>4</v>
  </rv>
  <rv s="0">
    <fb>45824</fb>
    <v>4</v>
  </rv>
  <rv s="0">
    <fb>45825</fb>
    <v>4</v>
  </rv>
</rvData>
</file>

<file path=xl/richData/rdrichvaluestructure.xml><?xml version="1.0" encoding="utf-8"?>
<rvStructures xmlns="http://schemas.microsoft.com/office/spreadsheetml/2017/richdata" count="4">
  <s t="_formattednumber">
    <k n="_Format" t="spb"/>
  </s>
  <s t="_python">
    <k n="Python_type" t="s"/>
    <k n="Python_typeName" t="s"/>
    <k n="Python_str" t="s"/>
    <k n="preview" t="r"/>
    <k n="_Provider" t="spb"/>
  </s>
  <s t="_array">
    <k n="array" t="a"/>
  </s>
  <s t="_entity">
    <k n="_DisplayString" t="s"/>
    <k n="_ViewInfo" t="spb"/>
    <k n="arrayPreview" t="r"/>
  </s>
</rvStructures>
</file>

<file path=xl/richData/rdsupportingpropertybag.xml><?xml version="1.0" encoding="utf-8"?>
<supportingPropertyBags xmlns="http://schemas.microsoft.com/office/spreadsheetml/2017/richdata2">
  <spbData count="5">
    <spb s="0">
      <v>1</v>
    </spb>
    <spb s="1">
      <v>https://www.anaconda.com/excel</v>
      <v>https://res.cdn.office.net/officepysvc/prod-preview/anacondalogo.png</v>
      <v>Python fornecido por Anaconda</v>
    </spb>
    <spb s="2">
      <v>150</v>
      <v>5</v>
      <v>DataFrame</v>
      <v>arrayPreview</v>
      <v>1</v>
    </spb>
    <spb s="3">
      <v>2</v>
    </spb>
    <spb s="0">
      <v>2</v>
    </spb>
  </spbData>
</supportingPropertyBags>
</file>

<file path=xl/richData/rdsupportingpropertybagstructure.xml><?xml version="1.0" encoding="utf-8"?>
<spbStructures xmlns="http://schemas.microsoft.com/office/spreadsheetml/2017/richdata2" count="4">
  <s>
    <k n="_Self" t="i"/>
  </s>
  <s>
    <k n="link" t="s"/>
    <k n="logo" t="s"/>
    <k n="name" t="s"/>
  </s>
  <s>
    <k n="drw" t="i"/>
    <k n="dcol" t="i"/>
    <k n="name" t="s"/>
    <k n="array" t="s"/>
    <k n="headers" t="b"/>
  </s>
  <s>
    <k n="ArrayCardInfo" t="spb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2">
    <x:dxf>
      <x:numFmt numFmtId="0" formatCode="General"/>
    </x:dxf>
    <x:dxf>
      <x:numFmt numFmtId="19" formatCode="dd/mm/yyyy"/>
    </x:dxf>
  </dxfs>
  <richProperties>
    <rPr n="NumberFormat" t="s"/>
  </richProperties>
  <richStyles>
    <rSty dxfid="0">
      <rpv i="0">0;-0;"None"</rpv>
    </rSty>
    <rSty dxfid="1">
      <rpv i="0">dd/mm/yyyy</rpv>
    </rSty>
  </richStyles>
</richStyleShee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51EB27-15ED-4238-996A-6B6D42807701}" name="IrisDataSet2" displayName="IrisDataSet2" ref="A2:E152" totalsRowShown="0">
  <autoFilter ref="A2:E152" xr:uid="{D14708EC-6318-4368-BA92-ECD9CF873808}"/>
  <tableColumns count="5">
    <tableColumn id="1" xr3:uid="{ACF1E6B6-8080-442F-BFF8-D2467242FD9D}" name="sepal_length"/>
    <tableColumn id="2" xr3:uid="{81CA5D39-FC5A-4763-BED0-223765756ADF}" name="sepal_width"/>
    <tableColumn id="3" xr3:uid="{9A3BE0CD-3205-4A33-AF30-1C179C820418}" name="petal_length"/>
    <tableColumn id="4" xr3:uid="{9D195B30-9D54-49C8-8FE6-E56846D1BF13}" name="petal_width"/>
    <tableColumn id="5" xr3:uid="{A4E6FE91-8C69-4551-971C-7DAAE04BE830}" name="species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8D7FA68-9256-4E7E-8D85-41CC2C1D5D3A}" name="IrisDataSet23" displayName="IrisDataSet23" ref="A2:E152" totalsRowShown="0">
  <autoFilter ref="A2:E152" xr:uid="{D14708EC-6318-4368-BA92-ECD9CF873808}"/>
  <tableColumns count="5">
    <tableColumn id="1" xr3:uid="{ACF1E6B6-8080-442F-BFF8-D2467242FD9D}" name="sepal_length"/>
    <tableColumn id="2" xr3:uid="{81CA5D39-FC5A-4763-BED0-223765756ADF}" name="sepal_width"/>
    <tableColumn id="3" xr3:uid="{9A3BE0CD-3205-4A33-AF30-1C179C820418}" name="petal_length"/>
    <tableColumn id="4" xr3:uid="{9D195B30-9D54-49C8-8FE6-E56846D1BF13}" name="petal_width"/>
    <tableColumn id="5" xr3:uid="{A4E6FE91-8C69-4551-971C-7DAAE04BE830}" name="species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EAD59E0-EFAC-4986-B915-5B25D815FEFD}" name="Tabela3" displayName="Tabela3" ref="A3:G347" totalsRowShown="0">
  <autoFilter ref="A3:G347" xr:uid="{5EAD59E0-EFAC-4986-B915-5B25D815FEFD}"/>
  <tableColumns count="7">
    <tableColumn id="1" xr3:uid="{D7A9707E-5681-4845-8641-165A8319C766}" name="species"/>
    <tableColumn id="2" xr3:uid="{0D33CF00-E815-45A0-A85E-D9D8DD5E7B33}" name="island"/>
    <tableColumn id="3" xr3:uid="{129204D5-4E94-4AD8-BD51-DB03F6A75325}" name="bill_length_mm"/>
    <tableColumn id="4" xr3:uid="{81F3C7D1-A58C-4F7D-AB14-9B1CA797F493}" name="bill_depth_mm"/>
    <tableColumn id="5" xr3:uid="{98014A76-184C-4C39-A932-C9712F42A838}" name="flipper_length_mm"/>
    <tableColumn id="6" xr3:uid="{028196E6-6A72-40B0-8C8A-57E275BAB0C7}" name="body_mass_g"/>
    <tableColumn id="7" xr3:uid="{DAD7E817-781C-44F6-90C1-F29480408F87}" name="sex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9F9E8D3-DE1E-4022-A2D9-1AB1BE6E8CA8}" name="Tabela4" displayName="Tabela4" ref="A3:G347" totalsRowShown="0">
  <autoFilter ref="A3:G347" xr:uid="{B9F9E8D3-DE1E-4022-A2D9-1AB1BE6E8CA8}"/>
  <tableColumns count="7">
    <tableColumn id="1" xr3:uid="{BE1E82BE-AAE3-410D-917C-0C2AA0C12B67}" name="species"/>
    <tableColumn id="2" xr3:uid="{D84F90A5-B8B8-4E70-B5A4-6207DC2F2207}" name="island"/>
    <tableColumn id="3" xr3:uid="{E7A88D76-9C2F-4801-BAE9-EAF226A44869}" name="bill_length_mm"/>
    <tableColumn id="4" xr3:uid="{19014775-EEA4-4A25-8842-406A06EA39F1}" name="bill_depth_mm"/>
    <tableColumn id="5" xr3:uid="{B812054B-257C-4B76-86D5-791A86EA5B1B}" name="flipper_length_mm"/>
    <tableColumn id="6" xr3:uid="{0B425912-ABBD-4822-9413-B7EC5E0CA747}" name="body_mass_g"/>
    <tableColumn id="7" xr3:uid="{3FF0F62F-E3CB-4DD0-8F79-956C3EE495A3}" name="sex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3" Type="http://schemas.microsoft.com/office/2011/relationships/webextension" Target="webextension3.xml"/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2">
    <wetp:webextensionref xmlns:r="http://schemas.openxmlformats.org/officeDocument/2006/relationships" r:id="rId1"/>
  </wetp:taskpane>
  <wetp:taskpane dockstate="right" visibility="0" width="350" row="0">
    <wetp:webextensionref xmlns:r="http://schemas.openxmlformats.org/officeDocument/2006/relationships" r:id="rId2"/>
  </wetp:taskpane>
  <wetp:taskpane dockstate="right" visibility="0" width="350" row="3">
    <wetp:webextensionref xmlns:r="http://schemas.openxmlformats.org/officeDocument/2006/relationships" r:id="rId3"/>
  </wetp:taskpane>
</wetp:taskpanes>
</file>

<file path=xl/webextensions/webextension1.xml><?xml version="1.0" encoding="utf-8"?>
<we:webextension xmlns:we="http://schemas.microsoft.com/office/webextensions/webextension/2010/11" id="{90950466-F60A-422D-8740-537C9B19C3E8}">
  <we:reference id="wa200007447" version="1.0.0.0" store="pt-BR" storeType="OMEX"/>
  <we:alternateReferences>
    <we:reference id="WA200007447" version="1.0.0.0" store="" storeType="OMEX"/>
  </we:alternateReferences>
  <we:properties>
    <we:property name="basic_chart" value="{&quot;name&quot;:&quot;basic_chart&quot;,&quot;description&quot;:&quot;Generates a matplotlib chart from 2D numeric data and returns a PNG image as a base64 string.&quot;,&quot;docstring&quot;:&quot;Generates a matplotlib chart from 2D numeric data and returns a PNG image as a base64 string.\nArgs:\n    data: 2D list of numbers (Excel range or similar)\n    chart_type: 'line' or 'bar' (default: 'line')\n    title: Chart title (optional)\n    xlabel: X-axis label (optional)\n    ylabel: Y-axis label (optional)\nReturns:\n    PNG image as base64 string starting with 'data:image\/png;base64,' or error message string\n\nThis example function is provided as-is without any representation of accuracy.&quot;,&quot;code&quot;:&quot;options = {\&quot;insert_only\&quot;:True}\n\nimport matplotlib\nmatplotlib.use('Agg')\nimport matplotlib.pyplot as plt\nimport numpy as np\nimport io\nimport base64\n\ndef basic_chart(data, chart_type='line', title=None, xlabel=None, ylabel=None):\n    \&quot;\&quot;\&quot;\n    Generates a matplotlib chart from 2D numeric data and returns a PNG image as a base64 string.\n    Args:\n        data: 2D list of numbers (Excel range or similar)\n        chart_type: 'line' or 'bar' (default: 'line')\n        title: Chart title (optional)\n        xlabel: X-axis label (optional)\n        ylabel: Y-axis label (optional)\n    Returns:\n        PNG image as base64 string starting with 'data:image\/png;base64,' or error message string\n    \n    This example function is provided as-is without any representation of accuracy.\n    \&quot;\&quot;\&quot;\n    if not isinstance(data, list) or not data or not isinstance(data[0], list):\n        return \&quot;Error: Input data must be a 2D list.\&quot;\n    try:\n        arr = np.array(data, dtype=float)\n    except Exception:\n        return \&quot;Error: Data must be numeric.\&quot;\n    if arr.ndim != 2 or arr.shape[1] &lt; 2:\n        return \&quot;Error: Data must have at least two columns (X and Y).\&quot;\n    x = arr[:, 0]\n    y = arr[:, 1]\n    plt.figure(figsize=(6, 4))\n    if chart_type == 'bar':\n        plt.bar(x, y)\n    else:\n        plt.plot(x, y, marker='o')\n    if title:\n        plt.title(title)\n    if xlabel:\n        plt.xlabel(xlabel)\n    if ylabel:\n        plt.ylabel(ylabel)\n    plt.tight_layout()\n    buf = io.BytesIO()\n    plt.savefig(buf, format='png')\n    plt.close()\n    buf.seek(0)\n    img_bytes = buf.read()\n    img_b64 = base64.b64encode(img_bytes).decode('utf-8')\n    return f\&quot;data:image\/png;base64,{img_b64}\&quot;&quot;,&quot;test_cases&quot;:[{&quot;id&quot;:&quot;test_basic_chart_1&quot;,&quot;description&quot;:&quot;Demo example 1&quot;,&quot;arguments&quot;:{&quot;data&quot;:[[1,2],[2,4],[3,8],[4,16]],&quot;chart_type&quot;:&quot;line&quot;,&quot;title&quot;:&quot;Growth Curve&quot;,&quot;xlabel&quot;:&quot;X Axis&quot;,&quot;ylabel&quot;:&quot;Y Axis&quot;},&quot;expected_output&quot;:&quot;data:image\/png;base64,&quot;,&quot;demo&quot;:true}],&quot;demo_cases&quot;:[[[[1,2],[2,4],[3,8],[4,16]],&quot;line&quot;,&quot;Growth Curve&quot;,&quot;X Axis&quot;,&quot;Y Axis&quot;,&quot;data:image\/png;base64,&quot;],[[[1,10],[2,20],[3,15]],&quot;bar&quot;,&quot;Category Values&quot;,&quot;Category&quot;,&quot;Value&quot;,&quot;data:image\/png;base64,&quot;],[[[1,2],[2,4],[3,8],[4,16]],null,null,null,null,&quot;data:image\/png;base64,&quot;]],&quot;fileId&quot;:&quot;1&quot;,&quot;link&quot;:&quot;https:\/\/www.boardflare.com\/python-functions\/data\/basic_chart&quot;,&quot;folder&quot;:&quot;data&quot;,&quot;options&quot;:{&quot;insert_only&quot;:true},&quot;signature&quot;:&quot;BASIC_CHART(data, [chart_type], [title], [xlabel], [ylabel])&quot;,&quot;resultLine&quot;:&quot;\n\nresult = basic_chart(**{k: v for k, v in [(\&quot;data\&quot;, arg1 if arg1 != \&quot;__OMITTED__\&quot; else None), (\&quot;chart_type\&quot;, arg2 if arg2 != \&quot;__OMITTED__\&quot; else None), (\&quot;title\&quot;, arg3 if arg3 != \&quot;__OMITTED__\&quot; else None), (\&quot;xlabel\&quot;, arg4 if arg4 != \&quot;__OMITTED__\&quot; else None), (\&quot;ylabel\&quot;, arg5 if arg5 != \&quot;__OMITTED__\&quot; else None)] if v is not None})&quot;,&quot;formula&quot;:&quot;=LAMBDA(data,[chart_type],[title],[xlabel],[ylabel], BOARDFLARE.EXEC(\&quot;basic_chart\&quot;,data,IF(ISOMITTED(chart_type), \&quot;__OMITTED__\&quot;, chart_type),IF(ISOMITTED(title), \&quot;__OMITTED__\&quot;, title),IF(ISOMITTED(xlabel), \&quot;__OMITTED__\&quot;, xlabel),IF(ISOMITTED(ylabel), \&quot;__OMITTED__\&quot;, ylabel)))&quot;,&quot;execFormula&quot;:&quot;=BOARDFLARE.EXEC(\&quot;basic_chart\&quot;, arg1,arg2,arg3,arg4,arg5)&quot;,&quot;timestamp&quot;:&quot;2025-07-20T22:40:23.701Z&quot;,&quot;uid&quot;:&quot;anonymous&quot;,&quot;parameters&quot;:[{&quot;name&quot;:&quot;data&quot;},{&quot;name&quot;:&quot;chart_type&quot;,&quot;has_default&quot;:true,&quot;default&quot;:&quot;'line'&quot;},{&quot;name&quot;:&quot;title&quot;,&quot;has_default&quot;:true,&quot;default&quot;:&quot;None&quot;},{&quot;name&quot;:&quot;xlabel&quot;,&quot;has_default&quot;:true,&quot;default&quot;:&quot;None&quot;},{&quot;name&quot;:&quot;ylabel&quot;,&quot;has_default&quot;:true,&quot;default&quot;:&quot;None&quot;}],&quot;imports&quot;:[&quot;base64&quot;,&quot;io&quot;,&quot;matplotlib&quot;,&quot;matplotlib.pyplot&quot;,&quot;numpy&quot;],&quot;external_packages&quot;:[]}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_xldudf_BOARDFLARE_RUNPY</we:customFunctionIds>
        <we:customFunctionIds>_xldudf_BOARDFLARE_EXEC</we:customFunctionIds>
      </we:customFunctionIdList>
    </a:ext>
  </we:extLst>
</we:webextension>
</file>

<file path=xl/webextensions/webextension2.xml><?xml version="1.0" encoding="utf-8"?>
<we:webextension xmlns:we="http://schemas.microsoft.com/office/webextensions/webextension/2010/11" id="{C1509754-B7E0-43DB-AA57-9A7EF1DAC3BB}">
  <we:reference id="WA200008175" version="1.0.0.0" store="pt-BR" storeType="omex"/>
  <we:alternateReferences>
    <we:reference id="WA200008175" version="1.0.0.0" store="pt-BR" storeType="omex"/>
  </we:alternateReferences>
  <we:properties>
    <we:property name="main.py" value="&quot;\&quot;\&quot;\&quot;\nxlwings Lite allows you to define\nautomation scripts and custom functions\nwith Python instead of VBA\/Office Scripts.\n\nSelect a function in the green dropdown\nabove and run it by clicking the button or\nor by pressing F5. One of the sample\nscripts will insert custom functions,\nwhich are defined using the @func\ndecorator. You can add, delete, or edit\nfunctions in this file.\&quot;\&quot;\&quot;\n\nimport datetime as dt\nimport numpy as np\nimport pandas as pd\nimport seaborn as sns\nimport xlwings as xw\nfrom xlwings import func, script\n\n\n@script\ndef hello_world(book: xw.Book):\n    # Scripts require the @script decorator and the type-hinted\n    # book argument (book: xw.Book)\n    cell = book.sheets.active[\&quot;A1\&quot;]\n    cell.value = \&quot;Hello World!\&quot;\n    cell.color = \&quot;#FFFF00\&quot;  # yellow\n\n\n@script\ndef seaborn_sample(book: xw.Book):\n    # Create a pandas DataFrame from a CSV on GitHub and print its info\n    df = pd.read_csv(\n        \&quot;https:\/\/raw.githubusercontent.com\/mwaskom\/seaborn-data\/master\/penguins.csv\&quot;\n    )\n    print(df.info())\n\n    # Add a new sheet, write the DataFrame out, and format it as Table\n    sheet = book.sheets.add()\n\n    # Add a styled title\n    title_cell = sheet[\&quot;A1\&quot;]\n    title_cell.value = \&quot;The Penguin Dataset\&quot;\n    title_cell.font.bold = True\n    title_cell.font.size = 22\n    title_cell.font.color = \&quot;#156082\&quot;\n    title_cell.font.name = \&quot;Comic Sans MS\&quot;\n\n    # Write out the DataFrame\n    sheet[\&quot;A3\&quot;].options(index=False).value = df\n    sheet.tables.add(sheet[\&quot;A3\&quot;].resize(len(df) + 1, len(df.columns)))\n\n    # Add a Seaborn plot as picture\n    plot = sns.jointplot(\n        data=df, x=\&quot;flipper_length_mm\&quot;, y=\&quot;bill_length_mm\&quot;, hue=\&quot;species\&quot;\n    )\n    sheet.pictures.add(plot.fig, anchor=sheet[\&quot;B10\&quot;])\n\n    # Activate the new sheet\n    sheet.activate()\n\n\n@script\ndef insert_custom_functions(book: xw.Book):\n    # This script inserts the custom functions below\n    # so you can try them out easily\n    sheet = book.sheets.add()\n    sheet[\&quot;A1\&quot;].value = \&quot;This sheet shows the usage of custom functions\&quot;\n    sheet[\&quot;A3\&quot;].value = '=HELLO(\&quot;xlwings\&quot;)'\n    sheet[\&quot;A5\&quot;].value = \&quot;=STANDARD_NORMAL(3, 4)\&quot;\n    sheet[\&quot;A10\&quot;].value = \&quot;=CORREL2(A5#)\&quot;\n    sheet.activate()\n\n\n@func\ndef hello(name: str):\n    # This is the easiest custom function\n    return f\&quot;Hello {name}!\&quot;\n\n\n@func\ndef standard_normal(rows, cols):\n    # Returns an array of standard normally distributed pseudo random numbers\n    rng = np.random.default_rng()\n    matrix = rng.standard_normal(size=(rows, cols))\n    date_rng = pd.date_range(start=dt.datetime(2025, 6, 15), periods=rows, freq=\&quot;D\&quot;)\n    df = pd.DataFrame(\n        matrix, columns=[f\&quot;col{i + 1}\&quot; for i in range(matrix.shape[1])], index=date_rng\n    )\n    return df\n\n\n@func\ndef correl2(df: pd.DataFrame):\n    # Like CORREL, but it works on whole matrices instead of just 2 arrays.\n    # The type hint converts the values of the range into a pandas DataFrame.\n    # Use this function on the output of the standard_normal function from above.\n    return df.corr()\n\n&quot;"/>
    <we:property name="pyodideVersion" value="&quot;0.27.5&quot;"/>
    <we:property name="addinVersion" value="&quot;1.0.0.0-18&quot;"/>
    <we:property name="requirements.txt" value="&quot;# Pin the version of packages that are installed from PyPI.\n# Don't pin the version if they are on this list:\n# https:\/\/pyodide.org\/en\/stable\/usage\/packages-in-pyodide.html\n#\n# New packages are installed on the fly.\n# However, the following situations require a restart:\n# - removing a package\n# - changing the versihttps:\/\/addin.xlwings.org\/taskpane?et=PAByACAAdgA9ACIAMQAiAD4APAB0ACAAYQBpAGQAPQAiAFcAQQAyADAAMAAwADAAOAAxADcANQAiACAAcABpAGQAPQAiAGQAMQA1AGUANgBhADQAZAAtADEAYwBhAGMALQA0AGQAYQA1AC0AOABhAGQAZQAtADkANAAwAGMAYgAyADUANgA2AGUAZgA5ACIAIABjAGkAZAA9ACIARQA5AEMAQwBEADAAQgBDAEMAOABDADEAQQAyAEEARAAiACAAbwBpAGQAPQAiADgANQA0ADUAOQAyAEUAQwBGADIAMwAxADcAMQBEADUAIgAgAHQAcwA9ACIAMAAiACAAcwBsAD0AIgB0AHIAdQBlACIAIABlAHQAPQAiAEYAcgBlAGUAIgAgAGEAZAA9ACIAMgAwADIANQAtADAANwAtADIAMQBUADAAMQA6ADUANQA6ADUAOQBaACIAIABzAGQAPQAiADIAMAAyADUALQAwADcALQAyADEAIgAgAHQAZQA9ACIAMgAwADIANgAtADAANwAtADIAMQBUADAANAA6ADQANQA6ADIAMABaACIAIABzAHMAPQAiADAAIgAgAC8APgA8AGQAPgA1AGwAWgBDAFAARgB5AEkATgBoAHUAcQBtAEEAegBFAFAATABoAFMAMQBPAFAAUQBzAE8ATQB1AGwALwBrADcATABuADgARgBvAGIAbABSAEoASAA0AD0APAAvAGQAPgA8AC8AcgA%2BAA%3D%3D#$0on of a package\n# - adding an optional dependency of xlwings, e.g, polars\n\nxlwings==0.33.15  # required\npython-dotenv==1.1.1  # required\npyodide-http  # required\nblack  # required\npandas\nmatplotlib\nseaborn\n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ebextensions/webextension3.xml><?xml version="1.0" encoding="utf-8"?>
<we:webextension xmlns:we="http://schemas.microsoft.com/office/webextensions/webextension/2010/11" id="{8E690431-AA9D-4503-910D-131248A9CAD8}">
  <we:reference id="wa200006230" version="1.0.0.0" store="pt-BR" storeType="OMEX"/>
  <we:alternateReferences>
    <we:reference id="wa200006230" version="1.0.0.0" store="WA200006230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0"/>
  <sheetViews>
    <sheetView workbookViewId="0">
      <selection sqref="A1:Q1"/>
    </sheetView>
  </sheetViews>
  <sheetFormatPr defaultColWidth="14.42578125" defaultRowHeight="15" customHeight="1" x14ac:dyDescent="0.25"/>
  <cols>
    <col min="1" max="17" width="15" customWidth="1"/>
    <col min="18" max="26" width="8.7109375" customWidth="1"/>
  </cols>
  <sheetData>
    <row r="1" spans="1:17" ht="21" x14ac:dyDescent="0.2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</row>
    <row r="3" spans="1:17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</row>
    <row r="4" spans="1:17" x14ac:dyDescent="0.25">
      <c r="A4" s="2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23</v>
      </c>
      <c r="G4" s="2" t="s">
        <v>24</v>
      </c>
      <c r="H4" s="2" t="s">
        <v>25</v>
      </c>
      <c r="I4" s="2">
        <v>500</v>
      </c>
      <c r="J4" s="2">
        <v>7</v>
      </c>
      <c r="K4" s="2">
        <v>85</v>
      </c>
      <c r="L4" s="2" t="s">
        <v>26</v>
      </c>
      <c r="M4" s="2" t="s">
        <v>27</v>
      </c>
      <c r="N4" s="2" t="s">
        <v>28</v>
      </c>
      <c r="O4" s="2" t="s">
        <v>29</v>
      </c>
      <c r="P4" s="2" t="s">
        <v>30</v>
      </c>
      <c r="Q4" s="2" t="s">
        <v>31</v>
      </c>
    </row>
    <row r="5" spans="1:17" x14ac:dyDescent="0.25">
      <c r="A5" s="2" t="s">
        <v>32</v>
      </c>
      <c r="B5" s="2" t="s">
        <v>33</v>
      </c>
      <c r="C5" s="2" t="s">
        <v>34</v>
      </c>
      <c r="D5" s="2" t="s">
        <v>35</v>
      </c>
      <c r="E5" s="2" t="s">
        <v>36</v>
      </c>
      <c r="F5" s="2"/>
      <c r="G5" s="2"/>
      <c r="H5" s="2" t="s">
        <v>37</v>
      </c>
      <c r="I5" s="2">
        <v>400</v>
      </c>
      <c r="J5" s="2">
        <v>15</v>
      </c>
      <c r="K5" s="2">
        <v>30</v>
      </c>
      <c r="L5" s="2" t="s">
        <v>26</v>
      </c>
      <c r="M5" s="2" t="s">
        <v>27</v>
      </c>
      <c r="N5" s="2" t="s">
        <v>28</v>
      </c>
      <c r="O5" s="2" t="s">
        <v>29</v>
      </c>
      <c r="P5" s="2" t="s">
        <v>30</v>
      </c>
      <c r="Q5" s="2" t="s">
        <v>31</v>
      </c>
    </row>
    <row r="6" spans="1:17" x14ac:dyDescent="0.25">
      <c r="A6" s="2" t="s">
        <v>38</v>
      </c>
      <c r="B6" s="2" t="s">
        <v>39</v>
      </c>
      <c r="C6" s="2" t="s">
        <v>40</v>
      </c>
      <c r="D6" s="2" t="s">
        <v>35</v>
      </c>
      <c r="E6" s="2" t="s">
        <v>36</v>
      </c>
      <c r="F6" s="2"/>
      <c r="G6" s="2"/>
      <c r="H6" s="2" t="s">
        <v>37</v>
      </c>
      <c r="I6" s="2">
        <v>1000</v>
      </c>
      <c r="J6" s="2">
        <v>7</v>
      </c>
      <c r="K6" s="2">
        <v>30</v>
      </c>
      <c r="L6" s="2" t="s">
        <v>26</v>
      </c>
      <c r="M6" s="2" t="s">
        <v>41</v>
      </c>
      <c r="N6" s="2" t="s">
        <v>28</v>
      </c>
      <c r="O6" s="2" t="s">
        <v>42</v>
      </c>
      <c r="P6" s="2" t="s">
        <v>30</v>
      </c>
      <c r="Q6" s="2" t="s">
        <v>43</v>
      </c>
    </row>
    <row r="7" spans="1:17" x14ac:dyDescent="0.25">
      <c r="A7" s="2" t="s">
        <v>44</v>
      </c>
      <c r="B7" s="2" t="s">
        <v>45</v>
      </c>
      <c r="C7" s="2" t="s">
        <v>46</v>
      </c>
      <c r="D7" s="2" t="s">
        <v>21</v>
      </c>
      <c r="E7" s="2" t="s">
        <v>22</v>
      </c>
      <c r="F7" s="2"/>
      <c r="G7" s="2"/>
      <c r="H7" s="2" t="s">
        <v>25</v>
      </c>
      <c r="I7" s="2">
        <v>600</v>
      </c>
      <c r="J7" s="2">
        <v>5</v>
      </c>
      <c r="K7" s="2">
        <v>30</v>
      </c>
      <c r="L7" s="2" t="s">
        <v>26</v>
      </c>
      <c r="M7" s="2" t="s">
        <v>47</v>
      </c>
      <c r="N7" s="2" t="s">
        <v>28</v>
      </c>
      <c r="O7" s="2" t="s">
        <v>42</v>
      </c>
      <c r="P7" s="2" t="s">
        <v>30</v>
      </c>
      <c r="Q7" s="2" t="s">
        <v>43</v>
      </c>
    </row>
    <row r="8" spans="1:17" x14ac:dyDescent="0.25">
      <c r="A8" s="2" t="s">
        <v>48</v>
      </c>
      <c r="B8" s="2" t="s">
        <v>49</v>
      </c>
      <c r="C8" s="2" t="s">
        <v>50</v>
      </c>
      <c r="D8" s="2" t="s">
        <v>21</v>
      </c>
      <c r="E8" s="2" t="s">
        <v>22</v>
      </c>
      <c r="F8" s="2"/>
      <c r="G8" s="2"/>
      <c r="H8" s="2" t="s">
        <v>51</v>
      </c>
      <c r="I8" s="2">
        <v>1000</v>
      </c>
      <c r="J8" s="2">
        <v>10</v>
      </c>
      <c r="K8" s="2">
        <v>45</v>
      </c>
      <c r="L8" s="2" t="s">
        <v>26</v>
      </c>
      <c r="M8" s="2" t="s">
        <v>52</v>
      </c>
      <c r="N8" s="2" t="s">
        <v>28</v>
      </c>
      <c r="O8" s="2" t="s">
        <v>42</v>
      </c>
      <c r="P8" s="2" t="s">
        <v>53</v>
      </c>
      <c r="Q8" s="2" t="s">
        <v>43</v>
      </c>
    </row>
    <row r="9" spans="1:17" x14ac:dyDescent="0.25">
      <c r="A9" s="2" t="s">
        <v>54</v>
      </c>
      <c r="B9" s="2" t="s">
        <v>55</v>
      </c>
      <c r="C9" s="2" t="s">
        <v>56</v>
      </c>
      <c r="D9" s="2" t="s">
        <v>35</v>
      </c>
      <c r="E9" s="2" t="s">
        <v>36</v>
      </c>
      <c r="F9" s="2"/>
      <c r="G9" s="2"/>
      <c r="H9" s="2" t="s">
        <v>25</v>
      </c>
      <c r="I9" s="2">
        <v>800</v>
      </c>
      <c r="J9" s="2">
        <v>5</v>
      </c>
      <c r="K9" s="2">
        <v>30</v>
      </c>
      <c r="L9" s="2" t="s">
        <v>26</v>
      </c>
      <c r="M9" s="2" t="s">
        <v>57</v>
      </c>
      <c r="N9" s="2" t="s">
        <v>28</v>
      </c>
      <c r="O9" s="2" t="s">
        <v>42</v>
      </c>
      <c r="P9" s="2" t="s">
        <v>30</v>
      </c>
      <c r="Q9" s="2" t="s">
        <v>43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A1:Q1"/>
  </mergeCells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0"/>
  <sheetViews>
    <sheetView workbookViewId="0"/>
  </sheetViews>
  <sheetFormatPr defaultColWidth="14.42578125" defaultRowHeight="15" customHeight="1" x14ac:dyDescent="0.25"/>
  <cols>
    <col min="1" max="16" width="15" customWidth="1"/>
    <col min="17" max="26" width="8.7109375" customWidth="1"/>
  </cols>
  <sheetData>
    <row r="1" spans="1:16" ht="21" x14ac:dyDescent="0.25">
      <c r="A1" s="23" t="s">
        <v>58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</row>
    <row r="3" spans="1:16" x14ac:dyDescent="0.25">
      <c r="A3" s="3" t="s">
        <v>1</v>
      </c>
      <c r="B3" s="3" t="s">
        <v>59</v>
      </c>
      <c r="C3" s="3" t="s">
        <v>60</v>
      </c>
      <c r="D3" s="3" t="s">
        <v>61</v>
      </c>
      <c r="E3" s="3" t="s">
        <v>62</v>
      </c>
      <c r="F3" s="3" t="s">
        <v>63</v>
      </c>
      <c r="G3" s="3" t="s">
        <v>64</v>
      </c>
      <c r="H3" s="3" t="s">
        <v>65</v>
      </c>
      <c r="I3" s="3" t="s">
        <v>66</v>
      </c>
      <c r="J3" s="3" t="s">
        <v>67</v>
      </c>
      <c r="K3" s="3" t="s">
        <v>68</v>
      </c>
      <c r="L3" s="3" t="s">
        <v>69</v>
      </c>
      <c r="M3" s="3" t="s">
        <v>70</v>
      </c>
      <c r="N3" s="3" t="s">
        <v>12</v>
      </c>
      <c r="O3" s="3" t="s">
        <v>71</v>
      </c>
      <c r="P3" s="3" t="s">
        <v>72</v>
      </c>
    </row>
    <row r="4" spans="1:16" x14ac:dyDescent="0.25">
      <c r="A4" s="2" t="s">
        <v>73</v>
      </c>
      <c r="B4" s="2" t="s">
        <v>74</v>
      </c>
      <c r="C4" s="2" t="s">
        <v>75</v>
      </c>
      <c r="D4" s="2" t="s">
        <v>30</v>
      </c>
      <c r="E4" s="2" t="s">
        <v>76</v>
      </c>
      <c r="F4" s="2">
        <v>1000</v>
      </c>
      <c r="G4" s="2" t="s">
        <v>77</v>
      </c>
      <c r="H4" s="4">
        <v>1000</v>
      </c>
      <c r="I4" s="5">
        <v>10</v>
      </c>
      <c r="J4" s="4">
        <v>1100</v>
      </c>
      <c r="K4" s="4">
        <v>1100</v>
      </c>
      <c r="L4" s="4">
        <v>1150</v>
      </c>
      <c r="M4" s="4">
        <v>1050</v>
      </c>
      <c r="N4" s="2" t="s">
        <v>26</v>
      </c>
      <c r="O4" s="2" t="s">
        <v>78</v>
      </c>
      <c r="P4" s="2" t="s">
        <v>28</v>
      </c>
    </row>
    <row r="5" spans="1:16" x14ac:dyDescent="0.25">
      <c r="A5" s="2" t="s">
        <v>79</v>
      </c>
      <c r="B5" s="2" t="s">
        <v>80</v>
      </c>
      <c r="C5" s="2" t="s">
        <v>75</v>
      </c>
      <c r="D5" s="2" t="s">
        <v>30</v>
      </c>
      <c r="E5" s="2" t="s">
        <v>76</v>
      </c>
      <c r="F5" s="2">
        <v>1000</v>
      </c>
      <c r="G5" s="2" t="s">
        <v>77</v>
      </c>
      <c r="H5" s="4">
        <v>800</v>
      </c>
      <c r="I5" s="5">
        <v>10</v>
      </c>
      <c r="J5" s="4">
        <v>880</v>
      </c>
      <c r="K5" s="4">
        <v>880</v>
      </c>
      <c r="L5" s="4">
        <v>920</v>
      </c>
      <c r="M5" s="4">
        <v>840</v>
      </c>
      <c r="N5" s="2" t="s">
        <v>26</v>
      </c>
      <c r="O5" s="2" t="s">
        <v>81</v>
      </c>
      <c r="P5" s="2" t="s">
        <v>28</v>
      </c>
    </row>
    <row r="6" spans="1:16" x14ac:dyDescent="0.25">
      <c r="A6" s="2" t="s">
        <v>82</v>
      </c>
      <c r="B6" s="2" t="s">
        <v>83</v>
      </c>
      <c r="C6" s="2" t="s">
        <v>75</v>
      </c>
      <c r="D6" s="2" t="s">
        <v>30</v>
      </c>
      <c r="E6" s="2" t="s">
        <v>76</v>
      </c>
      <c r="F6" s="2">
        <v>1000</v>
      </c>
      <c r="G6" s="2" t="s">
        <v>77</v>
      </c>
      <c r="H6" s="4">
        <v>1200</v>
      </c>
      <c r="I6" s="5">
        <v>10</v>
      </c>
      <c r="J6" s="4">
        <v>1320</v>
      </c>
      <c r="K6" s="4">
        <v>1320</v>
      </c>
      <c r="L6" s="4">
        <v>1370</v>
      </c>
      <c r="M6" s="4">
        <v>1270</v>
      </c>
      <c r="N6" s="2" t="s">
        <v>26</v>
      </c>
      <c r="O6" s="2" t="s">
        <v>84</v>
      </c>
      <c r="P6" s="2" t="s">
        <v>28</v>
      </c>
    </row>
    <row r="7" spans="1:16" x14ac:dyDescent="0.25">
      <c r="A7" s="2" t="s">
        <v>85</v>
      </c>
      <c r="B7" s="2" t="s">
        <v>86</v>
      </c>
      <c r="C7" s="2" t="s">
        <v>75</v>
      </c>
      <c r="D7" s="2" t="s">
        <v>30</v>
      </c>
      <c r="E7" s="2" t="s">
        <v>76</v>
      </c>
      <c r="F7" s="2">
        <v>1000</v>
      </c>
      <c r="G7" s="2" t="s">
        <v>77</v>
      </c>
      <c r="H7" s="4">
        <v>1120</v>
      </c>
      <c r="I7" s="5">
        <v>10</v>
      </c>
      <c r="J7" s="4">
        <v>1232</v>
      </c>
      <c r="K7" s="4">
        <v>1232</v>
      </c>
      <c r="L7" s="4">
        <v>1280</v>
      </c>
      <c r="M7" s="4">
        <v>1180</v>
      </c>
      <c r="N7" s="2" t="s">
        <v>26</v>
      </c>
      <c r="O7" s="2" t="s">
        <v>87</v>
      </c>
      <c r="P7" s="2" t="s">
        <v>28</v>
      </c>
    </row>
    <row r="8" spans="1:16" x14ac:dyDescent="0.25">
      <c r="A8" s="2" t="s">
        <v>88</v>
      </c>
      <c r="B8" s="2" t="s">
        <v>89</v>
      </c>
      <c r="C8" s="2" t="s">
        <v>75</v>
      </c>
      <c r="D8" s="2" t="s">
        <v>30</v>
      </c>
      <c r="E8" s="2" t="s">
        <v>76</v>
      </c>
      <c r="F8" s="2">
        <v>1000</v>
      </c>
      <c r="G8" s="2" t="s">
        <v>77</v>
      </c>
      <c r="H8" s="4">
        <v>1080</v>
      </c>
      <c r="I8" s="5">
        <v>10</v>
      </c>
      <c r="J8" s="4">
        <v>1188</v>
      </c>
      <c r="K8" s="4">
        <v>1188</v>
      </c>
      <c r="L8" s="4">
        <v>1230</v>
      </c>
      <c r="M8" s="4">
        <v>1140</v>
      </c>
      <c r="N8" s="2" t="s">
        <v>26</v>
      </c>
      <c r="O8" s="2" t="s">
        <v>90</v>
      </c>
      <c r="P8" s="2" t="s">
        <v>28</v>
      </c>
    </row>
    <row r="9" spans="1:16" x14ac:dyDescent="0.25">
      <c r="A9" s="2" t="s">
        <v>91</v>
      </c>
      <c r="B9" s="2" t="s">
        <v>92</v>
      </c>
      <c r="C9" s="2" t="s">
        <v>75</v>
      </c>
      <c r="D9" s="2" t="s">
        <v>30</v>
      </c>
      <c r="E9" s="2" t="s">
        <v>76</v>
      </c>
      <c r="F9" s="2">
        <v>1000</v>
      </c>
      <c r="G9" s="2" t="s">
        <v>77</v>
      </c>
      <c r="H9" s="4">
        <v>1040</v>
      </c>
      <c r="I9" s="5">
        <v>10</v>
      </c>
      <c r="J9" s="4">
        <v>1144</v>
      </c>
      <c r="K9" s="4">
        <v>1144</v>
      </c>
      <c r="L9" s="4">
        <v>1190</v>
      </c>
      <c r="M9" s="4">
        <v>1100</v>
      </c>
      <c r="N9" s="2" t="s">
        <v>26</v>
      </c>
      <c r="O9" s="2" t="s">
        <v>93</v>
      </c>
      <c r="P9" s="2" t="s">
        <v>28</v>
      </c>
    </row>
    <row r="10" spans="1:16" x14ac:dyDescent="0.25">
      <c r="A10" s="2" t="s">
        <v>94</v>
      </c>
      <c r="B10" s="2" t="s">
        <v>95</v>
      </c>
      <c r="C10" s="2" t="s">
        <v>75</v>
      </c>
      <c r="D10" s="2" t="s">
        <v>30</v>
      </c>
      <c r="E10" s="2" t="s">
        <v>76</v>
      </c>
      <c r="F10" s="2">
        <v>1000</v>
      </c>
      <c r="G10" s="2" t="s">
        <v>77</v>
      </c>
      <c r="H10" s="4">
        <v>960</v>
      </c>
      <c r="I10" s="5">
        <v>10</v>
      </c>
      <c r="J10" s="4">
        <v>1056</v>
      </c>
      <c r="K10" s="4">
        <v>1056</v>
      </c>
      <c r="L10" s="4">
        <v>1100</v>
      </c>
      <c r="M10" s="4">
        <v>1010</v>
      </c>
      <c r="N10" s="2" t="s">
        <v>26</v>
      </c>
      <c r="O10" s="2" t="s">
        <v>96</v>
      </c>
      <c r="P10" s="2" t="s">
        <v>28</v>
      </c>
    </row>
    <row r="11" spans="1:16" x14ac:dyDescent="0.25">
      <c r="A11" s="2" t="s">
        <v>97</v>
      </c>
      <c r="B11" s="2" t="s">
        <v>98</v>
      </c>
      <c r="C11" s="2" t="s">
        <v>75</v>
      </c>
      <c r="D11" s="2" t="s">
        <v>30</v>
      </c>
      <c r="E11" s="2" t="s">
        <v>76</v>
      </c>
      <c r="F11" s="2">
        <v>1000</v>
      </c>
      <c r="G11" s="2" t="s">
        <v>77</v>
      </c>
      <c r="H11" s="4">
        <v>920</v>
      </c>
      <c r="I11" s="5">
        <v>10</v>
      </c>
      <c r="J11" s="4">
        <v>1012</v>
      </c>
      <c r="K11" s="4">
        <v>1012</v>
      </c>
      <c r="L11" s="4">
        <v>1050</v>
      </c>
      <c r="M11" s="4">
        <v>970</v>
      </c>
      <c r="N11" s="2" t="s">
        <v>26</v>
      </c>
      <c r="O11" s="2" t="s">
        <v>99</v>
      </c>
      <c r="P11" s="2" t="s">
        <v>28</v>
      </c>
    </row>
    <row r="12" spans="1:16" x14ac:dyDescent="0.25">
      <c r="A12" s="2" t="s">
        <v>100</v>
      </c>
      <c r="B12" s="2" t="s">
        <v>74</v>
      </c>
      <c r="C12" s="2" t="s">
        <v>75</v>
      </c>
      <c r="D12" s="2" t="s">
        <v>30</v>
      </c>
      <c r="E12" s="2" t="s">
        <v>101</v>
      </c>
      <c r="F12" s="2">
        <v>500</v>
      </c>
      <c r="G12" s="2" t="s">
        <v>77</v>
      </c>
      <c r="H12" s="4">
        <v>1080</v>
      </c>
      <c r="I12" s="5">
        <v>10</v>
      </c>
      <c r="J12" s="4">
        <v>1188</v>
      </c>
      <c r="K12" s="4">
        <v>1188</v>
      </c>
      <c r="L12" s="4">
        <v>1230</v>
      </c>
      <c r="M12" s="4">
        <v>1140</v>
      </c>
      <c r="N12" s="2" t="s">
        <v>26</v>
      </c>
      <c r="O12" s="2" t="s">
        <v>102</v>
      </c>
      <c r="P12" s="2" t="s">
        <v>28</v>
      </c>
    </row>
    <row r="13" spans="1:16" x14ac:dyDescent="0.25">
      <c r="A13" s="2" t="s">
        <v>103</v>
      </c>
      <c r="B13" s="2" t="s">
        <v>80</v>
      </c>
      <c r="C13" s="2" t="s">
        <v>75</v>
      </c>
      <c r="D13" s="2" t="s">
        <v>30</v>
      </c>
      <c r="E13" s="2" t="s">
        <v>101</v>
      </c>
      <c r="F13" s="2">
        <v>500</v>
      </c>
      <c r="G13" s="2" t="s">
        <v>77</v>
      </c>
      <c r="H13" s="4">
        <v>900</v>
      </c>
      <c r="I13" s="5">
        <v>10</v>
      </c>
      <c r="J13" s="4">
        <v>990</v>
      </c>
      <c r="K13" s="4">
        <v>990</v>
      </c>
      <c r="L13" s="4">
        <v>1030</v>
      </c>
      <c r="M13" s="4">
        <v>950</v>
      </c>
      <c r="N13" s="2" t="s">
        <v>26</v>
      </c>
      <c r="O13" s="2" t="s">
        <v>104</v>
      </c>
      <c r="P13" s="2" t="s">
        <v>28</v>
      </c>
    </row>
    <row r="14" spans="1:16" x14ac:dyDescent="0.25">
      <c r="A14" s="2" t="s">
        <v>105</v>
      </c>
      <c r="B14" s="2" t="s">
        <v>83</v>
      </c>
      <c r="C14" s="2" t="s">
        <v>75</v>
      </c>
      <c r="D14" s="2" t="s">
        <v>30</v>
      </c>
      <c r="E14" s="2" t="s">
        <v>101</v>
      </c>
      <c r="F14" s="2">
        <v>500</v>
      </c>
      <c r="G14" s="2" t="s">
        <v>77</v>
      </c>
      <c r="H14" s="4">
        <v>1300</v>
      </c>
      <c r="I14" s="5">
        <v>10</v>
      </c>
      <c r="J14" s="4">
        <v>1430</v>
      </c>
      <c r="K14" s="4">
        <v>1430</v>
      </c>
      <c r="L14" s="4">
        <v>1480</v>
      </c>
      <c r="M14" s="4">
        <v>1380</v>
      </c>
      <c r="N14" s="2" t="s">
        <v>26</v>
      </c>
      <c r="O14" s="2" t="s">
        <v>106</v>
      </c>
      <c r="P14" s="2" t="s">
        <v>28</v>
      </c>
    </row>
    <row r="15" spans="1:16" x14ac:dyDescent="0.25">
      <c r="A15" s="2" t="s">
        <v>107</v>
      </c>
      <c r="B15" s="2" t="s">
        <v>86</v>
      </c>
      <c r="C15" s="2" t="s">
        <v>75</v>
      </c>
      <c r="D15" s="2" t="s">
        <v>30</v>
      </c>
      <c r="E15" s="2" t="s">
        <v>101</v>
      </c>
      <c r="F15" s="2">
        <v>500</v>
      </c>
      <c r="G15" s="2" t="s">
        <v>77</v>
      </c>
      <c r="H15" s="4">
        <v>1220</v>
      </c>
      <c r="I15" s="5">
        <v>10</v>
      </c>
      <c r="J15" s="4">
        <v>1342</v>
      </c>
      <c r="K15" s="4">
        <v>1342</v>
      </c>
      <c r="L15" s="4">
        <v>1390</v>
      </c>
      <c r="M15" s="4">
        <v>1290</v>
      </c>
      <c r="N15" s="2" t="s">
        <v>26</v>
      </c>
      <c r="O15" s="2" t="s">
        <v>108</v>
      </c>
      <c r="P15" s="2" t="s">
        <v>28</v>
      </c>
    </row>
    <row r="16" spans="1:16" x14ac:dyDescent="0.25">
      <c r="A16" s="2" t="s">
        <v>109</v>
      </c>
      <c r="B16" s="2" t="s">
        <v>89</v>
      </c>
      <c r="C16" s="2" t="s">
        <v>75</v>
      </c>
      <c r="D16" s="2" t="s">
        <v>30</v>
      </c>
      <c r="E16" s="2" t="s">
        <v>101</v>
      </c>
      <c r="F16" s="2">
        <v>500</v>
      </c>
      <c r="G16" s="2" t="s">
        <v>77</v>
      </c>
      <c r="H16" s="4">
        <v>1180</v>
      </c>
      <c r="I16" s="5">
        <v>10</v>
      </c>
      <c r="J16" s="4">
        <v>1298</v>
      </c>
      <c r="K16" s="4">
        <v>1298</v>
      </c>
      <c r="L16" s="4">
        <v>1340</v>
      </c>
      <c r="M16" s="4">
        <v>1250</v>
      </c>
      <c r="N16" s="2" t="s">
        <v>26</v>
      </c>
      <c r="O16" s="2" t="s">
        <v>110</v>
      </c>
      <c r="P16" s="2" t="s">
        <v>28</v>
      </c>
    </row>
    <row r="17" spans="1:16" x14ac:dyDescent="0.25">
      <c r="A17" s="2" t="s">
        <v>111</v>
      </c>
      <c r="B17" s="2" t="s">
        <v>92</v>
      </c>
      <c r="C17" s="2" t="s">
        <v>75</v>
      </c>
      <c r="D17" s="2" t="s">
        <v>30</v>
      </c>
      <c r="E17" s="2" t="s">
        <v>101</v>
      </c>
      <c r="F17" s="2">
        <v>500</v>
      </c>
      <c r="G17" s="2" t="s">
        <v>77</v>
      </c>
      <c r="H17" s="4">
        <v>1140</v>
      </c>
      <c r="I17" s="5">
        <v>10</v>
      </c>
      <c r="J17" s="4">
        <v>1254</v>
      </c>
      <c r="K17" s="4">
        <v>1254</v>
      </c>
      <c r="L17" s="4">
        <v>1300</v>
      </c>
      <c r="M17" s="4">
        <v>1210</v>
      </c>
      <c r="N17" s="2" t="s">
        <v>26</v>
      </c>
      <c r="O17" s="2" t="s">
        <v>112</v>
      </c>
      <c r="P17" s="2" t="s">
        <v>28</v>
      </c>
    </row>
    <row r="18" spans="1:16" x14ac:dyDescent="0.25">
      <c r="A18" s="2" t="s">
        <v>113</v>
      </c>
      <c r="B18" s="2" t="s">
        <v>95</v>
      </c>
      <c r="C18" s="2" t="s">
        <v>75</v>
      </c>
      <c r="D18" s="2" t="s">
        <v>30</v>
      </c>
      <c r="E18" s="2" t="s">
        <v>101</v>
      </c>
      <c r="F18" s="2">
        <v>500</v>
      </c>
      <c r="G18" s="2" t="s">
        <v>77</v>
      </c>
      <c r="H18" s="4">
        <v>1060</v>
      </c>
      <c r="I18" s="5">
        <v>10</v>
      </c>
      <c r="J18" s="4">
        <v>1166</v>
      </c>
      <c r="K18" s="4">
        <v>1166</v>
      </c>
      <c r="L18" s="4">
        <v>1210</v>
      </c>
      <c r="M18" s="4">
        <v>1120</v>
      </c>
      <c r="N18" s="2" t="s">
        <v>26</v>
      </c>
      <c r="O18" s="2" t="s">
        <v>114</v>
      </c>
      <c r="P18" s="2" t="s">
        <v>28</v>
      </c>
    </row>
    <row r="19" spans="1:16" x14ac:dyDescent="0.25">
      <c r="A19" s="2" t="s">
        <v>115</v>
      </c>
      <c r="B19" s="2" t="s">
        <v>98</v>
      </c>
      <c r="C19" s="2" t="s">
        <v>75</v>
      </c>
      <c r="D19" s="2" t="s">
        <v>30</v>
      </c>
      <c r="E19" s="2" t="s">
        <v>101</v>
      </c>
      <c r="F19" s="2">
        <v>500</v>
      </c>
      <c r="G19" s="2" t="s">
        <v>77</v>
      </c>
      <c r="H19" s="4">
        <v>1020</v>
      </c>
      <c r="I19" s="5">
        <v>10</v>
      </c>
      <c r="J19" s="4">
        <v>1122</v>
      </c>
      <c r="K19" s="4">
        <v>1122</v>
      </c>
      <c r="L19" s="4">
        <v>1170</v>
      </c>
      <c r="M19" s="4">
        <v>1080</v>
      </c>
      <c r="N19" s="2" t="s">
        <v>26</v>
      </c>
      <c r="O19" s="2" t="s">
        <v>116</v>
      </c>
      <c r="P19" s="2" t="s">
        <v>28</v>
      </c>
    </row>
    <row r="21" spans="1:16" ht="15.75" customHeight="1" x14ac:dyDescent="0.25"/>
    <row r="22" spans="1:16" ht="15.75" customHeight="1" x14ac:dyDescent="0.25"/>
    <row r="23" spans="1:16" ht="15.75" customHeight="1" x14ac:dyDescent="0.25"/>
    <row r="24" spans="1:16" ht="15.75" customHeight="1" x14ac:dyDescent="0.25"/>
    <row r="25" spans="1:16" ht="15.75" customHeight="1" x14ac:dyDescent="0.25"/>
    <row r="26" spans="1:16" ht="15.75" customHeight="1" x14ac:dyDescent="0.25"/>
    <row r="27" spans="1:16" ht="15.75" customHeight="1" x14ac:dyDescent="0.25"/>
    <row r="28" spans="1:16" ht="15.75" customHeight="1" x14ac:dyDescent="0.25"/>
    <row r="29" spans="1:16" ht="15.75" customHeight="1" x14ac:dyDescent="0.25"/>
    <row r="30" spans="1:16" ht="15.75" customHeight="1" x14ac:dyDescent="0.25"/>
    <row r="31" spans="1:16" ht="15.75" customHeight="1" x14ac:dyDescent="0.25"/>
    <row r="32" spans="1:16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A1:P1"/>
  </mergeCells>
  <pageMargins left="0.75" right="0.75" top="1" bottom="1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000"/>
  <sheetViews>
    <sheetView workbookViewId="0">
      <selection activeCell="D35" sqref="D35"/>
    </sheetView>
  </sheetViews>
  <sheetFormatPr defaultColWidth="14.42578125" defaultRowHeight="15" customHeight="1" x14ac:dyDescent="0.25"/>
  <cols>
    <col min="1" max="12" width="19" customWidth="1"/>
    <col min="13" max="13" width="32.140625" bestFit="1" customWidth="1"/>
    <col min="14" max="14" width="19" customWidth="1"/>
    <col min="15" max="15" width="28.42578125" bestFit="1" customWidth="1"/>
    <col min="16" max="16" width="19" customWidth="1"/>
    <col min="17" max="17" width="22.140625" bestFit="1" customWidth="1"/>
    <col min="18" max="26" width="19" customWidth="1"/>
  </cols>
  <sheetData>
    <row r="1" spans="1:17" x14ac:dyDescent="0.25">
      <c r="A1" s="6" t="s">
        <v>117</v>
      </c>
      <c r="B1" s="2"/>
      <c r="C1" s="2"/>
      <c r="D1" s="6" t="s">
        <v>118</v>
      </c>
      <c r="E1" s="2"/>
      <c r="F1" s="2"/>
      <c r="G1" s="2"/>
      <c r="H1" s="6" t="s">
        <v>119</v>
      </c>
      <c r="I1" s="2"/>
      <c r="J1" s="2"/>
      <c r="K1" s="6" t="s">
        <v>120</v>
      </c>
      <c r="L1" s="6" t="s">
        <v>121</v>
      </c>
      <c r="M1" s="6" t="s">
        <v>122</v>
      </c>
      <c r="N1" s="2"/>
      <c r="O1" s="2"/>
      <c r="P1" s="2"/>
      <c r="Q1" s="2"/>
    </row>
    <row r="2" spans="1:17" x14ac:dyDescent="0.25">
      <c r="A2" s="6" t="s">
        <v>123</v>
      </c>
      <c r="B2" s="6" t="s">
        <v>22</v>
      </c>
      <c r="C2" s="2"/>
      <c r="D2" s="6" t="s">
        <v>124</v>
      </c>
      <c r="E2" s="6" t="s">
        <v>125</v>
      </c>
      <c r="F2" s="2"/>
      <c r="G2" s="2"/>
      <c r="H2" s="6" t="s">
        <v>126</v>
      </c>
      <c r="I2" s="6" t="s">
        <v>127</v>
      </c>
      <c r="J2" s="2"/>
      <c r="K2" s="6" t="s">
        <v>128</v>
      </c>
      <c r="L2" s="6" t="s">
        <v>129</v>
      </c>
      <c r="M2" s="2"/>
      <c r="N2" s="2"/>
      <c r="O2" s="2"/>
      <c r="P2" s="2"/>
      <c r="Q2" s="2"/>
    </row>
    <row r="3" spans="1:17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6" t="s">
        <v>130</v>
      </c>
      <c r="L3" s="6" t="s">
        <v>131</v>
      </c>
      <c r="M3" s="2"/>
      <c r="N3" s="2"/>
      <c r="O3" s="2"/>
      <c r="P3" s="2"/>
      <c r="Q3" s="2"/>
    </row>
    <row r="5" spans="1:17" s="20" customFormat="1" ht="30" x14ac:dyDescent="0.25">
      <c r="A5" s="19" t="s">
        <v>132</v>
      </c>
      <c r="B5" s="19" t="s">
        <v>133</v>
      </c>
      <c r="C5" s="19" t="s">
        <v>134</v>
      </c>
      <c r="D5" s="19" t="s">
        <v>135</v>
      </c>
      <c r="E5" s="19" t="s">
        <v>136</v>
      </c>
      <c r="F5" s="19" t="s">
        <v>137</v>
      </c>
      <c r="G5" s="19" t="s">
        <v>138</v>
      </c>
      <c r="H5" s="19" t="s">
        <v>139</v>
      </c>
      <c r="I5" s="19" t="s">
        <v>140</v>
      </c>
      <c r="J5" s="19" t="s">
        <v>141</v>
      </c>
      <c r="K5" s="19" t="s">
        <v>142</v>
      </c>
      <c r="L5" s="19" t="s">
        <v>143</v>
      </c>
      <c r="M5" s="19" t="s">
        <v>144</v>
      </c>
      <c r="N5" s="19" t="s">
        <v>145</v>
      </c>
      <c r="O5" s="19" t="s">
        <v>146</v>
      </c>
      <c r="P5" s="19" t="s">
        <v>147</v>
      </c>
      <c r="Q5" s="19" t="s">
        <v>148</v>
      </c>
    </row>
    <row r="6" spans="1:17" x14ac:dyDescent="0.25">
      <c r="A6" s="2" t="s">
        <v>30</v>
      </c>
      <c r="B6" s="2">
        <v>1556</v>
      </c>
      <c r="C6" s="2">
        <v>1.7999999999999999E-2</v>
      </c>
      <c r="D6" s="2">
        <v>28.007999999999999</v>
      </c>
      <c r="E6" s="2">
        <v>2</v>
      </c>
      <c r="F6" s="2">
        <v>30</v>
      </c>
      <c r="G6" s="2">
        <v>3</v>
      </c>
      <c r="H6" s="2">
        <v>28</v>
      </c>
      <c r="I6" s="4">
        <v>7700</v>
      </c>
      <c r="J6" s="2">
        <v>1000</v>
      </c>
      <c r="K6" s="7">
        <v>53.85</v>
      </c>
      <c r="L6" s="4">
        <v>1170</v>
      </c>
      <c r="M6" s="4">
        <v>1445</v>
      </c>
      <c r="N6" s="4">
        <v>275</v>
      </c>
      <c r="O6" s="4">
        <v>7700</v>
      </c>
      <c r="P6" s="4">
        <v>32769.360000000001</v>
      </c>
      <c r="Q6" s="4">
        <v>40471.56</v>
      </c>
    </row>
    <row r="7" spans="1:17" x14ac:dyDescent="0.25">
      <c r="A7" s="2" t="s">
        <v>149</v>
      </c>
      <c r="B7" s="2">
        <v>467</v>
      </c>
      <c r="C7" s="2">
        <v>1.4999999999999999E-2</v>
      </c>
      <c r="D7" s="2">
        <v>7.0049999999999999</v>
      </c>
      <c r="E7" s="2">
        <v>2</v>
      </c>
      <c r="F7" s="2">
        <v>25</v>
      </c>
      <c r="G7" s="2">
        <v>3</v>
      </c>
      <c r="H7" s="2">
        <v>3.5</v>
      </c>
      <c r="I7" s="4">
        <v>962.5</v>
      </c>
      <c r="J7" s="2">
        <v>500</v>
      </c>
      <c r="K7" s="7">
        <v>13.46</v>
      </c>
      <c r="L7" s="4">
        <v>950</v>
      </c>
      <c r="M7" s="4">
        <v>1087.5</v>
      </c>
      <c r="N7" s="4">
        <v>275</v>
      </c>
      <c r="O7" s="4">
        <v>962.5</v>
      </c>
      <c r="P7" s="4">
        <v>6654.75</v>
      </c>
      <c r="Q7" s="4">
        <v>7617.9375</v>
      </c>
    </row>
    <row r="8" spans="1:17" x14ac:dyDescent="0.25">
      <c r="A8" s="2" t="s">
        <v>149</v>
      </c>
      <c r="B8" s="2">
        <v>583</v>
      </c>
      <c r="C8" s="2">
        <v>1.2E-2</v>
      </c>
      <c r="D8" s="2">
        <v>6.9960000000000004</v>
      </c>
      <c r="E8" s="2">
        <v>2</v>
      </c>
      <c r="F8" s="2">
        <v>20</v>
      </c>
      <c r="G8" s="2">
        <v>3</v>
      </c>
      <c r="H8" s="2">
        <v>3.5</v>
      </c>
      <c r="I8" s="4">
        <v>962.5</v>
      </c>
      <c r="J8" s="2">
        <v>500</v>
      </c>
      <c r="K8" s="7">
        <v>13.46</v>
      </c>
      <c r="L8" s="4">
        <v>950</v>
      </c>
      <c r="M8" s="4">
        <v>1087.5</v>
      </c>
      <c r="N8" s="4">
        <v>275</v>
      </c>
      <c r="O8" s="4">
        <v>962.5</v>
      </c>
      <c r="P8" s="4">
        <v>6646.2000000000007</v>
      </c>
      <c r="Q8" s="4">
        <v>7608.1500000000005</v>
      </c>
    </row>
    <row r="9" spans="1:17" x14ac:dyDescent="0.25">
      <c r="A9" s="2" t="s">
        <v>149</v>
      </c>
      <c r="B9" s="2">
        <v>556</v>
      </c>
      <c r="C9" s="2">
        <v>8.9999999999999993E-3</v>
      </c>
      <c r="D9" s="2">
        <v>5.0039999999999996</v>
      </c>
      <c r="E9" s="2">
        <v>2</v>
      </c>
      <c r="F9" s="2">
        <v>15</v>
      </c>
      <c r="G9" s="2">
        <v>3</v>
      </c>
      <c r="H9" s="2">
        <v>2.5</v>
      </c>
      <c r="I9" s="4">
        <v>687.5</v>
      </c>
      <c r="J9" s="2">
        <v>500</v>
      </c>
      <c r="K9" s="7">
        <v>9.6199999999999992</v>
      </c>
      <c r="L9" s="4">
        <v>950</v>
      </c>
      <c r="M9" s="4">
        <v>1087.5</v>
      </c>
      <c r="N9" s="4">
        <v>275</v>
      </c>
      <c r="O9" s="4">
        <v>687.5</v>
      </c>
      <c r="P9" s="4">
        <v>4753.7999999999993</v>
      </c>
      <c r="Q9" s="4">
        <v>5441.8499999999995</v>
      </c>
    </row>
    <row r="10" spans="1:17" x14ac:dyDescent="0.25">
      <c r="A10" s="2" t="s">
        <v>149</v>
      </c>
      <c r="B10" s="2">
        <v>833</v>
      </c>
      <c r="C10" s="2">
        <v>6.0000000000000001E-3</v>
      </c>
      <c r="D10" s="2">
        <v>4.9980000000000002</v>
      </c>
      <c r="E10" s="2">
        <v>2</v>
      </c>
      <c r="F10" s="2">
        <v>10</v>
      </c>
      <c r="G10" s="2">
        <v>3</v>
      </c>
      <c r="H10" s="2">
        <v>2.5</v>
      </c>
      <c r="I10" s="4">
        <v>687.5</v>
      </c>
      <c r="J10" s="2">
        <v>500</v>
      </c>
      <c r="K10" s="7">
        <v>9.6199999999999992</v>
      </c>
      <c r="L10" s="4">
        <v>950</v>
      </c>
      <c r="M10" s="4">
        <v>1087.5</v>
      </c>
      <c r="N10" s="4">
        <v>275</v>
      </c>
      <c r="O10" s="4">
        <v>687.5</v>
      </c>
      <c r="P10" s="4">
        <v>4748.1000000000004</v>
      </c>
      <c r="Q10" s="4">
        <v>5435.3249999999998</v>
      </c>
    </row>
    <row r="12" spans="1:17" x14ac:dyDescent="0.25">
      <c r="A12" s="2"/>
      <c r="B12" s="2"/>
      <c r="C12" s="2" t="s">
        <v>150</v>
      </c>
      <c r="D12" s="6" t="s">
        <v>151</v>
      </c>
      <c r="E12" s="2"/>
      <c r="F12" s="2"/>
      <c r="G12" s="2"/>
      <c r="H12" s="6">
        <v>40</v>
      </c>
      <c r="I12" s="8" t="s">
        <v>152</v>
      </c>
      <c r="J12" s="2"/>
      <c r="K12" s="6" t="s">
        <v>153</v>
      </c>
      <c r="L12" s="4">
        <v>1068.4703235853949</v>
      </c>
      <c r="M12" s="4">
        <v>1280.014275826268</v>
      </c>
      <c r="N12" s="4">
        <v>211.4937224817827</v>
      </c>
      <c r="O12" s="4">
        <v>11000</v>
      </c>
      <c r="P12" s="8" t="s">
        <v>154</v>
      </c>
      <c r="Q12" s="8" t="s">
        <v>155</v>
      </c>
    </row>
    <row r="14" spans="1:17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 t="s">
        <v>156</v>
      </c>
      <c r="L14" s="2"/>
      <c r="M14" s="2" t="s">
        <v>157</v>
      </c>
      <c r="N14" s="2" t="s">
        <v>158</v>
      </c>
      <c r="O14" s="2" t="s">
        <v>159</v>
      </c>
      <c r="P14" s="2"/>
      <c r="Q14" s="2"/>
    </row>
    <row r="15" spans="1:17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4">
        <v>1068.4703235853949</v>
      </c>
      <c r="Q15" s="4">
        <v>1280.014275826268</v>
      </c>
    </row>
    <row r="16" spans="1:17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4">
        <v>66574.822499999995</v>
      </c>
    </row>
    <row r="17" spans="1:15" ht="15" customHeight="1" x14ac:dyDescent="0.25">
      <c r="G17" s="2"/>
    </row>
    <row r="20" spans="1:15" x14ac:dyDescent="0.25">
      <c r="A20" s="6" t="s">
        <v>132</v>
      </c>
      <c r="B20" s="2"/>
      <c r="C20" s="6" t="s">
        <v>133</v>
      </c>
      <c r="D20" s="6" t="s">
        <v>135</v>
      </c>
      <c r="E20" s="6" t="s">
        <v>136</v>
      </c>
      <c r="F20" s="6" t="s">
        <v>137</v>
      </c>
      <c r="H20" s="6" t="s">
        <v>160</v>
      </c>
      <c r="I20" s="6" t="s">
        <v>148</v>
      </c>
      <c r="J20" s="2"/>
      <c r="K20" s="6" t="s">
        <v>161</v>
      </c>
      <c r="L20" s="6" t="s">
        <v>162</v>
      </c>
      <c r="M20" s="6" t="s">
        <v>163</v>
      </c>
      <c r="N20" s="2"/>
      <c r="O20" s="2"/>
    </row>
    <row r="21" spans="1:15" ht="15.75" customHeight="1" x14ac:dyDescent="0.25">
      <c r="A21" s="2" t="s">
        <v>30</v>
      </c>
      <c r="B21" s="2">
        <v>1.7999999999999999E-2</v>
      </c>
      <c r="C21" s="2">
        <v>1556</v>
      </c>
      <c r="D21" s="2">
        <v>28</v>
      </c>
      <c r="E21" s="2">
        <v>2</v>
      </c>
      <c r="F21" s="2">
        <v>30</v>
      </c>
      <c r="G21" s="6" t="s">
        <v>138</v>
      </c>
      <c r="H21" s="4">
        <v>1345.5</v>
      </c>
      <c r="I21" s="4">
        <v>37674</v>
      </c>
      <c r="J21" s="2"/>
      <c r="K21" s="4">
        <v>66574.822499999995</v>
      </c>
      <c r="L21" s="4">
        <v>63894</v>
      </c>
      <c r="M21" s="4">
        <v>65810.820000000007</v>
      </c>
      <c r="N21" s="2"/>
      <c r="O21" s="2"/>
    </row>
    <row r="22" spans="1:15" ht="15.75" customHeight="1" x14ac:dyDescent="0.25">
      <c r="A22" s="2" t="s">
        <v>30</v>
      </c>
      <c r="B22" s="2">
        <v>1.4999999999999999E-2</v>
      </c>
      <c r="C22" s="2">
        <v>467</v>
      </c>
      <c r="D22" s="2">
        <v>7</v>
      </c>
      <c r="E22" s="2">
        <v>2</v>
      </c>
      <c r="F22" s="2">
        <v>25</v>
      </c>
      <c r="G22" s="2">
        <v>3</v>
      </c>
      <c r="H22" s="4">
        <v>1092.5</v>
      </c>
      <c r="I22" s="4">
        <v>7647.5</v>
      </c>
      <c r="J22" s="2"/>
      <c r="K22" s="2"/>
      <c r="L22" s="2" t="e">
        <f t="array" aca="1" ref="L22" ca="1">_xlws.PY(0,1)</f>
        <v>#NAME?</v>
      </c>
      <c r="M22" s="4">
        <v>1916.82</v>
      </c>
      <c r="N22" s="6" t="s">
        <v>164</v>
      </c>
      <c r="O22" s="6" t="s">
        <v>165</v>
      </c>
    </row>
    <row r="23" spans="1:15" ht="15.75" customHeight="1" x14ac:dyDescent="0.25">
      <c r="A23" s="2" t="s">
        <v>30</v>
      </c>
      <c r="B23" s="2">
        <v>1.2E-2</v>
      </c>
      <c r="C23" s="2">
        <v>583</v>
      </c>
      <c r="D23" s="2">
        <v>7</v>
      </c>
      <c r="E23" s="2">
        <v>2</v>
      </c>
      <c r="F23" s="2">
        <v>20</v>
      </c>
      <c r="G23" s="2">
        <v>3</v>
      </c>
      <c r="H23" s="4">
        <v>1092.5</v>
      </c>
      <c r="I23" s="4">
        <v>7647.5</v>
      </c>
      <c r="J23" s="2"/>
      <c r="K23" s="6" t="s">
        <v>166</v>
      </c>
      <c r="L23" s="4">
        <v>1916.82</v>
      </c>
      <c r="M23" s="2"/>
      <c r="N23" s="2"/>
      <c r="O23" s="2"/>
    </row>
    <row r="24" spans="1:15" ht="15.75" customHeight="1" x14ac:dyDescent="0.25">
      <c r="A24" s="2" t="s">
        <v>30</v>
      </c>
      <c r="B24" s="2">
        <v>8.9999999999999993E-3</v>
      </c>
      <c r="C24" s="2">
        <v>556</v>
      </c>
      <c r="D24" s="2">
        <v>5</v>
      </c>
      <c r="E24" s="2">
        <v>2</v>
      </c>
      <c r="F24" s="2">
        <v>15</v>
      </c>
      <c r="G24" s="2">
        <v>3</v>
      </c>
      <c r="H24" s="4">
        <v>1092.5</v>
      </c>
      <c r="I24" s="4">
        <v>5462.5</v>
      </c>
      <c r="J24" s="2"/>
      <c r="K24" s="6" t="s">
        <v>167</v>
      </c>
      <c r="L24" s="4">
        <v>61977.18</v>
      </c>
      <c r="M24" s="4">
        <v>63894.000000000007</v>
      </c>
      <c r="N24" s="2"/>
      <c r="O24" s="2"/>
    </row>
    <row r="25" spans="1:15" ht="15.75" customHeight="1" x14ac:dyDescent="0.25">
      <c r="A25" s="2" t="s">
        <v>30</v>
      </c>
      <c r="B25" s="2">
        <v>6.0000000000000001E-3</v>
      </c>
      <c r="C25" s="2">
        <v>833</v>
      </c>
      <c r="D25" s="2">
        <v>5</v>
      </c>
      <c r="E25" s="2">
        <v>2</v>
      </c>
      <c r="F25" s="2">
        <v>10</v>
      </c>
      <c r="G25" s="2">
        <v>3</v>
      </c>
      <c r="H25" s="4">
        <v>1092.5</v>
      </c>
      <c r="I25" s="4">
        <v>5462.5</v>
      </c>
      <c r="J25" s="2"/>
      <c r="K25" s="2"/>
      <c r="L25" s="2"/>
      <c r="M25" s="2"/>
      <c r="N25" s="2"/>
      <c r="O25" s="2"/>
    </row>
    <row r="26" spans="1:15" ht="15.75" customHeight="1" x14ac:dyDescent="0.25">
      <c r="A26" s="2"/>
      <c r="B26" s="2"/>
      <c r="C26" s="2"/>
      <c r="D26" s="6">
        <v>52.011000000000003</v>
      </c>
      <c r="E26" s="2"/>
      <c r="F26" s="2"/>
      <c r="G26" s="2">
        <v>3</v>
      </c>
      <c r="H26" s="2"/>
      <c r="I26" s="4">
        <v>63894</v>
      </c>
      <c r="J26" s="2"/>
      <c r="K26" s="2"/>
      <c r="L26" s="2"/>
      <c r="M26" s="2"/>
      <c r="N26" s="2"/>
      <c r="O26" s="2"/>
    </row>
    <row r="27" spans="1:15" ht="15.75" customHeight="1" x14ac:dyDescent="0.25">
      <c r="G27" s="2"/>
    </row>
    <row r="28" spans="1:15" ht="15.75" customHeight="1" x14ac:dyDescent="0.25"/>
    <row r="29" spans="1:15" ht="15.75" customHeight="1" x14ac:dyDescent="0.25"/>
    <row r="30" spans="1:15" ht="15.75" customHeight="1" x14ac:dyDescent="0.25">
      <c r="A30" s="2"/>
      <c r="B30" s="2"/>
      <c r="C30" s="2"/>
      <c r="D30" s="2"/>
      <c r="E30" s="2"/>
      <c r="F30" s="2"/>
      <c r="H30" s="2"/>
      <c r="I30" s="2"/>
      <c r="J30" s="2"/>
      <c r="K30" s="6" t="s">
        <v>168</v>
      </c>
      <c r="L30" s="4">
        <v>-4597.6424999999936</v>
      </c>
      <c r="M30" s="4">
        <v>-2680.822499999987</v>
      </c>
      <c r="N30" s="2"/>
      <c r="O30" s="2"/>
    </row>
    <row r="31" spans="1:15" ht="15.75" customHeight="1" x14ac:dyDescent="0.25">
      <c r="G31" s="2"/>
    </row>
    <row r="32" spans="1:15" ht="15.75" customHeight="1" x14ac:dyDescent="0.25">
      <c r="A32" s="2"/>
      <c r="B32" s="2"/>
      <c r="C32" s="2"/>
      <c r="D32" s="2"/>
      <c r="E32" s="2"/>
      <c r="F32" s="2"/>
      <c r="H32" s="2"/>
      <c r="I32" s="2"/>
      <c r="J32" s="2"/>
      <c r="K32" s="2"/>
      <c r="L32" s="6" t="s">
        <v>169</v>
      </c>
      <c r="M32" s="6" t="s">
        <v>170</v>
      </c>
      <c r="N32" s="2"/>
      <c r="O32" s="2"/>
    </row>
    <row r="33" spans="7:7" ht="15.75" customHeight="1" x14ac:dyDescent="0.25">
      <c r="G33" s="2"/>
    </row>
    <row r="34" spans="7:7" ht="15.75" customHeight="1" x14ac:dyDescent="0.25"/>
    <row r="35" spans="7:7" ht="15.75" customHeight="1" x14ac:dyDescent="0.25"/>
    <row r="36" spans="7:7" ht="15.75" customHeight="1" x14ac:dyDescent="0.25"/>
    <row r="37" spans="7:7" ht="15.75" customHeight="1" x14ac:dyDescent="0.25"/>
    <row r="38" spans="7:7" ht="15.75" customHeight="1" x14ac:dyDescent="0.25"/>
    <row r="39" spans="7:7" ht="15.75" customHeight="1" x14ac:dyDescent="0.25"/>
    <row r="40" spans="7:7" ht="15.75" customHeight="1" x14ac:dyDescent="0.25"/>
    <row r="41" spans="7:7" ht="15.75" customHeight="1" x14ac:dyDescent="0.25"/>
    <row r="42" spans="7:7" ht="15.75" customHeight="1" x14ac:dyDescent="0.25"/>
    <row r="43" spans="7:7" ht="15.75" customHeight="1" x14ac:dyDescent="0.25"/>
    <row r="44" spans="7:7" ht="15.75" customHeight="1" x14ac:dyDescent="0.25"/>
    <row r="45" spans="7:7" ht="15.75" customHeight="1" x14ac:dyDescent="0.25"/>
    <row r="46" spans="7:7" ht="15.75" customHeight="1" x14ac:dyDescent="0.25"/>
    <row r="47" spans="7:7" ht="15.75" customHeight="1" x14ac:dyDescent="0.25"/>
    <row r="48" spans="7:7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5" right="0.75" top="1" bottom="1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3EAB3-33E3-4E28-8243-95E3F8DD2773}">
  <dimension ref="A1:T38"/>
  <sheetViews>
    <sheetView topLeftCell="A11" workbookViewId="0">
      <selection activeCell="J38" sqref="J38"/>
    </sheetView>
  </sheetViews>
  <sheetFormatPr defaultRowHeight="15" x14ac:dyDescent="0.25"/>
  <cols>
    <col min="10" max="10" width="14" bestFit="1" customWidth="1"/>
    <col min="16" max="16" width="14" bestFit="1" customWidth="1"/>
  </cols>
  <sheetData>
    <row r="1" spans="1:20" ht="18.75" x14ac:dyDescent="0.3">
      <c r="A1" s="9" t="s">
        <v>171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</row>
    <row r="2" spans="1:20" ht="165" customHeight="1" x14ac:dyDescent="0.25">
      <c r="A2" s="24" t="s">
        <v>172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</row>
    <row r="4" spans="1:20" ht="15.75" x14ac:dyDescent="0.25">
      <c r="A4" s="10" t="str">
        <f>HYPERLINK("https://www.boardflare.com/python-functions/data/basic_chart","Function Documentation (link to website)")</f>
        <v>Function Documentation (link to website)</v>
      </c>
    </row>
    <row r="6" spans="1:20" x14ac:dyDescent="0.25">
      <c r="A6" s="11" t="s">
        <v>173</v>
      </c>
    </row>
    <row r="7" spans="1:20" x14ac:dyDescent="0.25">
      <c r="A7" t="s">
        <v>174</v>
      </c>
      <c r="B7">
        <v>1</v>
      </c>
      <c r="C7">
        <v>2</v>
      </c>
    </row>
    <row r="8" spans="1:20" x14ac:dyDescent="0.25">
      <c r="B8">
        <v>2</v>
      </c>
      <c r="C8">
        <v>4</v>
      </c>
    </row>
    <row r="9" spans="1:20" x14ac:dyDescent="0.25">
      <c r="B9">
        <v>3</v>
      </c>
      <c r="C9">
        <v>8</v>
      </c>
    </row>
    <row r="10" spans="1:20" x14ac:dyDescent="0.25">
      <c r="B10">
        <v>4</v>
      </c>
      <c r="C10">
        <v>16</v>
      </c>
    </row>
    <row r="11" spans="1:20" x14ac:dyDescent="0.25">
      <c r="A11" t="s">
        <v>175</v>
      </c>
      <c r="B11" t="s">
        <v>176</v>
      </c>
    </row>
    <row r="12" spans="1:20" x14ac:dyDescent="0.25">
      <c r="A12" t="s">
        <v>177</v>
      </c>
      <c r="B12" t="s">
        <v>178</v>
      </c>
    </row>
    <row r="13" spans="1:20" x14ac:dyDescent="0.25">
      <c r="A13" t="s">
        <v>179</v>
      </c>
      <c r="B13" t="s">
        <v>180</v>
      </c>
    </row>
    <row r="14" spans="1:20" x14ac:dyDescent="0.25">
      <c r="A14" t="s">
        <v>181</v>
      </c>
      <c r="B14" t="s">
        <v>182</v>
      </c>
      <c r="J14" t="s">
        <v>183</v>
      </c>
    </row>
    <row r="15" spans="1:20" x14ac:dyDescent="0.25">
      <c r="J15" t="s">
        <v>184</v>
      </c>
    </row>
    <row r="16" spans="1:20" x14ac:dyDescent="0.25">
      <c r="J16" t="s">
        <v>185</v>
      </c>
    </row>
    <row r="17" spans="10:19" x14ac:dyDescent="0.25">
      <c r="J17" t="s">
        <v>186</v>
      </c>
    </row>
    <row r="18" spans="10:19" x14ac:dyDescent="0.25">
      <c r="J18" t="s">
        <v>187</v>
      </c>
    </row>
    <row r="19" spans="10:19" x14ac:dyDescent="0.25">
      <c r="J19" t="s">
        <v>188</v>
      </c>
    </row>
    <row r="20" spans="10:19" x14ac:dyDescent="0.25">
      <c r="J20" t="s">
        <v>189</v>
      </c>
    </row>
    <row r="21" spans="10:19" x14ac:dyDescent="0.25">
      <c r="J21" t="s">
        <v>190</v>
      </c>
    </row>
    <row r="23" spans="10:19" x14ac:dyDescent="0.25">
      <c r="J23" t="s">
        <v>191</v>
      </c>
    </row>
    <row r="24" spans="10:19" x14ac:dyDescent="0.25">
      <c r="J24" t="s">
        <v>192</v>
      </c>
    </row>
    <row r="26" spans="10:19" x14ac:dyDescent="0.25">
      <c r="J26" t="s">
        <v>193</v>
      </c>
    </row>
    <row r="27" spans="10:19" x14ac:dyDescent="0.25">
      <c r="J27" t="s">
        <v>194</v>
      </c>
    </row>
    <row r="28" spans="10:19" x14ac:dyDescent="0.25">
      <c r="J28" t="s">
        <v>195</v>
      </c>
    </row>
    <row r="29" spans="10:19" x14ac:dyDescent="0.25">
      <c r="P29" cm="1" vm="1">
        <f t="array" ref="P29">_xlfn._xlws.PY(0,1)</f>
        <v>0</v>
      </c>
      <c r="Q29" t="str" cm="1">
        <f t="array" ref="Q29">_xlfn._DF_Python_str(P29)</f>
        <v>None</v>
      </c>
      <c r="R29" t="str" cm="1">
        <f t="array" ref="R29">_xlfn._DF_Python_type(P29)</f>
        <v>&lt;class 'NoneType'&gt;</v>
      </c>
      <c r="S29" t="str" cm="1">
        <f t="array" ref="S29">_xlfn._DF_Python_typeName(P29)</f>
        <v>NoneType</v>
      </c>
    </row>
    <row r="38" spans="10:10" x14ac:dyDescent="0.25">
      <c r="J38" cm="1" vm="1">
        <f t="array" ref="J38">_xlfn._xlws.PY(0,1)</f>
        <v>0</v>
      </c>
    </row>
  </sheetData>
  <mergeCells count="1">
    <mergeCell ref="A2:L2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1484E-258E-4339-9B7D-956F577EEAE6}">
  <dimension ref="A1:K154"/>
  <sheetViews>
    <sheetView tabSelected="1" workbookViewId="0">
      <selection activeCell="G5" sqref="G5"/>
    </sheetView>
  </sheetViews>
  <sheetFormatPr defaultColWidth="9.140625" defaultRowHeight="15" x14ac:dyDescent="0.25"/>
  <cols>
    <col min="1" max="11" width="14.5703125" style="12" customWidth="1"/>
    <col min="12" max="16384" width="9.140625" style="12"/>
  </cols>
  <sheetData>
    <row r="1" spans="1:11" x14ac:dyDescent="0.25">
      <c r="A1" s="15" t="s">
        <v>196</v>
      </c>
      <c r="E1" s="15"/>
    </row>
    <row r="2" spans="1:11" x14ac:dyDescent="0.25">
      <c r="A2" s="12" t="s">
        <v>197</v>
      </c>
      <c r="B2" s="12" t="s">
        <v>198</v>
      </c>
      <c r="C2" s="12" t="s">
        <v>199</v>
      </c>
      <c r="D2" s="12" t="s">
        <v>200</v>
      </c>
      <c r="E2" s="12" t="s">
        <v>201</v>
      </c>
      <c r="G2" s="14" t="s">
        <v>202</v>
      </c>
      <c r="H2" s="14"/>
    </row>
    <row r="3" spans="1:11" x14ac:dyDescent="0.25">
      <c r="A3" s="12">
        <v>5.0999999999999996</v>
      </c>
      <c r="B3" s="12">
        <v>3.5</v>
      </c>
      <c r="C3" s="12">
        <v>1.4</v>
      </c>
      <c r="D3" s="12">
        <v>0.2</v>
      </c>
      <c r="E3" s="12" t="s">
        <v>203</v>
      </c>
      <c r="G3" s="12" t="e" cm="1" vm="2">
        <f t="array" ref="G3">_xlfn._xlws.PY(1,1,IrisDataSet2[#All])</f>
        <v>#VALUE!</v>
      </c>
    </row>
    <row r="4" spans="1:11" x14ac:dyDescent="0.25">
      <c r="A4" s="12">
        <v>4.9000000000000004</v>
      </c>
      <c r="B4" s="12">
        <v>3</v>
      </c>
      <c r="C4" s="12">
        <v>1.4</v>
      </c>
      <c r="D4" s="12">
        <v>0.2</v>
      </c>
      <c r="E4" s="12" t="s">
        <v>203</v>
      </c>
    </row>
    <row r="5" spans="1:11" x14ac:dyDescent="0.25">
      <c r="A5" s="12">
        <v>4.7</v>
      </c>
      <c r="B5" s="12">
        <v>3.2</v>
      </c>
      <c r="C5" s="12">
        <v>1.3</v>
      </c>
      <c r="D5" s="12">
        <v>0.2</v>
      </c>
      <c r="E5" s="12" t="s">
        <v>203</v>
      </c>
      <c r="G5" s="14" t="s">
        <v>204</v>
      </c>
      <c r="H5" s="14"/>
    </row>
    <row r="6" spans="1:11" x14ac:dyDescent="0.25">
      <c r="A6" s="12">
        <v>4.5999999999999996</v>
      </c>
      <c r="B6" s="12">
        <v>3.1</v>
      </c>
      <c r="C6" s="12">
        <v>1.5</v>
      </c>
      <c r="D6" s="12">
        <v>0.2</v>
      </c>
      <c r="E6" s="12" t="s">
        <v>203</v>
      </c>
      <c r="G6" s="12" t="str" cm="1">
        <f t="array" ref="G6:K14">_xlfn._xlws.PY(2,0)</f>
        <v/>
      </c>
      <c r="H6" s="12" t="str">
        <v>sepal_length</v>
      </c>
      <c r="I6" s="12" t="str">
        <v>sepal_width</v>
      </c>
      <c r="J6" s="12" t="str">
        <v>petal_length</v>
      </c>
      <c r="K6" s="12" t="str">
        <v>petal_width</v>
      </c>
    </row>
    <row r="7" spans="1:11" x14ac:dyDescent="0.25">
      <c r="A7" s="12">
        <v>5</v>
      </c>
      <c r="B7" s="12">
        <v>3.6</v>
      </c>
      <c r="C7" s="12">
        <v>1.4</v>
      </c>
      <c r="D7" s="12">
        <v>0.2</v>
      </c>
      <c r="E7" s="12" t="s">
        <v>203</v>
      </c>
      <c r="G7" s="12" t="str">
        <v>count</v>
      </c>
      <c r="H7" s="12">
        <v>150</v>
      </c>
      <c r="I7" s="12">
        <v>150</v>
      </c>
      <c r="J7" s="12">
        <v>150</v>
      </c>
      <c r="K7" s="12">
        <v>150</v>
      </c>
    </row>
    <row r="8" spans="1:11" x14ac:dyDescent="0.25">
      <c r="A8" s="12">
        <v>5.4</v>
      </c>
      <c r="B8" s="12">
        <v>3.9</v>
      </c>
      <c r="C8" s="12">
        <v>1.7</v>
      </c>
      <c r="D8" s="12">
        <v>0.4</v>
      </c>
      <c r="E8" s="12" t="s">
        <v>203</v>
      </c>
      <c r="G8" s="12" t="str">
        <v>mean</v>
      </c>
      <c r="H8" s="12">
        <v>5.8433333333333337</v>
      </c>
      <c r="I8" s="12">
        <v>3.0540000000000003</v>
      </c>
      <c r="J8" s="12">
        <v>3.7586666666666662</v>
      </c>
      <c r="K8" s="12">
        <v>1.1986666666666668</v>
      </c>
    </row>
    <row r="9" spans="1:11" x14ac:dyDescent="0.25">
      <c r="A9" s="12">
        <v>4.5999999999999996</v>
      </c>
      <c r="B9" s="12">
        <v>3.4</v>
      </c>
      <c r="C9" s="12">
        <v>1.4</v>
      </c>
      <c r="D9" s="12">
        <v>0.3</v>
      </c>
      <c r="E9" s="12" t="s">
        <v>203</v>
      </c>
      <c r="G9" s="12" t="str">
        <v>std</v>
      </c>
      <c r="H9" s="12">
        <v>0.82806612797786294</v>
      </c>
      <c r="I9" s="12">
        <v>0.43359431136217369</v>
      </c>
      <c r="J9" s="12">
        <v>1.7644204199522617</v>
      </c>
      <c r="K9" s="12">
        <v>0.76316074170084136</v>
      </c>
    </row>
    <row r="10" spans="1:11" x14ac:dyDescent="0.25">
      <c r="A10" s="12">
        <v>5</v>
      </c>
      <c r="B10" s="12">
        <v>3.4</v>
      </c>
      <c r="C10" s="12">
        <v>1.5</v>
      </c>
      <c r="D10" s="12">
        <v>0.2</v>
      </c>
      <c r="E10" s="12" t="s">
        <v>203</v>
      </c>
      <c r="G10" s="12" t="str">
        <v>min</v>
      </c>
      <c r="H10" s="12">
        <v>4.3</v>
      </c>
      <c r="I10" s="12">
        <v>2</v>
      </c>
      <c r="J10" s="12">
        <v>1</v>
      </c>
      <c r="K10" s="12">
        <v>0.1</v>
      </c>
    </row>
    <row r="11" spans="1:11" x14ac:dyDescent="0.25">
      <c r="A11" s="12">
        <v>4.4000000000000004</v>
      </c>
      <c r="B11" s="12">
        <v>2.9</v>
      </c>
      <c r="C11" s="12">
        <v>1.4</v>
      </c>
      <c r="D11" s="12">
        <v>0.2</v>
      </c>
      <c r="E11" s="12" t="s">
        <v>203</v>
      </c>
      <c r="G11" s="12" t="str">
        <v>25%</v>
      </c>
      <c r="H11" s="12">
        <v>5.0999999999999996</v>
      </c>
      <c r="I11" s="12">
        <v>2.8</v>
      </c>
      <c r="J11" s="12">
        <v>1.6</v>
      </c>
      <c r="K11" s="12">
        <v>0.3</v>
      </c>
    </row>
    <row r="12" spans="1:11" x14ac:dyDescent="0.25">
      <c r="A12" s="12">
        <v>4.9000000000000004</v>
      </c>
      <c r="B12" s="12">
        <v>3.1</v>
      </c>
      <c r="C12" s="12">
        <v>1.5</v>
      </c>
      <c r="D12" s="12">
        <v>0.1</v>
      </c>
      <c r="E12" s="12" t="s">
        <v>203</v>
      </c>
      <c r="G12" s="12" t="str">
        <v>50%</v>
      </c>
      <c r="H12" s="12">
        <v>5.8</v>
      </c>
      <c r="I12" s="12">
        <v>3</v>
      </c>
      <c r="J12" s="12">
        <v>4.3499999999999996</v>
      </c>
      <c r="K12" s="12">
        <v>1.3</v>
      </c>
    </row>
    <row r="13" spans="1:11" x14ac:dyDescent="0.25">
      <c r="A13" s="12">
        <v>5.4</v>
      </c>
      <c r="B13" s="12">
        <v>3.7</v>
      </c>
      <c r="C13" s="12">
        <v>1.5</v>
      </c>
      <c r="D13" s="12">
        <v>0.2</v>
      </c>
      <c r="E13" s="12" t="s">
        <v>203</v>
      </c>
      <c r="G13" s="12" t="str">
        <v>75%</v>
      </c>
      <c r="H13" s="12">
        <v>6.4</v>
      </c>
      <c r="I13" s="12">
        <v>3.3</v>
      </c>
      <c r="J13" s="12">
        <v>5.0999999999999996</v>
      </c>
      <c r="K13" s="12">
        <v>1.8</v>
      </c>
    </row>
    <row r="14" spans="1:11" x14ac:dyDescent="0.25">
      <c r="A14" s="12">
        <v>4.8</v>
      </c>
      <c r="B14" s="12">
        <v>3.4</v>
      </c>
      <c r="C14" s="12">
        <v>1.6</v>
      </c>
      <c r="D14" s="12">
        <v>0.2</v>
      </c>
      <c r="E14" s="12" t="s">
        <v>203</v>
      </c>
      <c r="G14" s="12" t="str">
        <v>max</v>
      </c>
      <c r="H14" s="12">
        <v>7.9</v>
      </c>
      <c r="I14" s="12">
        <v>4.4000000000000004</v>
      </c>
      <c r="J14" s="12">
        <v>6.9</v>
      </c>
      <c r="K14" s="12">
        <v>2.5</v>
      </c>
    </row>
    <row r="15" spans="1:11" x14ac:dyDescent="0.25">
      <c r="A15" s="12">
        <v>4.8</v>
      </c>
      <c r="B15" s="12">
        <v>3</v>
      </c>
      <c r="C15" s="12">
        <v>1.4</v>
      </c>
      <c r="D15" s="12">
        <v>0.1</v>
      </c>
      <c r="E15" s="12" t="s">
        <v>203</v>
      </c>
    </row>
    <row r="16" spans="1:11" x14ac:dyDescent="0.25">
      <c r="A16" s="12">
        <v>4.3</v>
      </c>
      <c r="B16" s="12">
        <v>3</v>
      </c>
      <c r="C16" s="12">
        <v>1.1000000000000001</v>
      </c>
      <c r="D16" s="12">
        <v>0.1</v>
      </c>
      <c r="E16" s="12" t="s">
        <v>203</v>
      </c>
    </row>
    <row r="17" spans="1:5" x14ac:dyDescent="0.25">
      <c r="A17" s="12">
        <v>5.8</v>
      </c>
      <c r="B17" s="12">
        <v>4</v>
      </c>
      <c r="C17" s="12">
        <v>1.2</v>
      </c>
      <c r="D17" s="12">
        <v>0.2</v>
      </c>
      <c r="E17" s="12" t="s">
        <v>203</v>
      </c>
    </row>
    <row r="18" spans="1:5" x14ac:dyDescent="0.25">
      <c r="A18" s="12">
        <v>5.7</v>
      </c>
      <c r="B18" s="12">
        <v>4.4000000000000004</v>
      </c>
      <c r="C18" s="12">
        <v>1.5</v>
      </c>
      <c r="D18" s="12">
        <v>0.4</v>
      </c>
      <c r="E18" s="12" t="s">
        <v>203</v>
      </c>
    </row>
    <row r="19" spans="1:5" x14ac:dyDescent="0.25">
      <c r="A19" s="12">
        <v>5.4</v>
      </c>
      <c r="B19" s="12">
        <v>3.9</v>
      </c>
      <c r="C19" s="12">
        <v>1.3</v>
      </c>
      <c r="D19" s="12">
        <v>0.4</v>
      </c>
      <c r="E19" s="12" t="s">
        <v>203</v>
      </c>
    </row>
    <row r="20" spans="1:5" x14ac:dyDescent="0.25">
      <c r="A20" s="12">
        <v>5.0999999999999996</v>
      </c>
      <c r="B20" s="12">
        <v>3.5</v>
      </c>
      <c r="C20" s="12">
        <v>1.4</v>
      </c>
      <c r="D20" s="12">
        <v>0.3</v>
      </c>
      <c r="E20" s="12" t="s">
        <v>203</v>
      </c>
    </row>
    <row r="21" spans="1:5" x14ac:dyDescent="0.25">
      <c r="A21" s="12">
        <v>5.7</v>
      </c>
      <c r="B21" s="12">
        <v>3.8</v>
      </c>
      <c r="C21" s="12">
        <v>1.7</v>
      </c>
      <c r="D21" s="12">
        <v>0.3</v>
      </c>
      <c r="E21" s="12" t="s">
        <v>203</v>
      </c>
    </row>
    <row r="22" spans="1:5" x14ac:dyDescent="0.25">
      <c r="A22" s="12">
        <v>5.0999999999999996</v>
      </c>
      <c r="B22" s="12">
        <v>3.8</v>
      </c>
      <c r="C22" s="12">
        <v>1.5</v>
      </c>
      <c r="D22" s="12">
        <v>0.3</v>
      </c>
      <c r="E22" s="12" t="s">
        <v>203</v>
      </c>
    </row>
    <row r="23" spans="1:5" x14ac:dyDescent="0.25">
      <c r="A23" s="12">
        <v>5.4</v>
      </c>
      <c r="B23" s="12">
        <v>3.4</v>
      </c>
      <c r="C23" s="12">
        <v>1.7</v>
      </c>
      <c r="D23" s="12">
        <v>0.2</v>
      </c>
      <c r="E23" s="12" t="s">
        <v>203</v>
      </c>
    </row>
    <row r="24" spans="1:5" x14ac:dyDescent="0.25">
      <c r="A24" s="12">
        <v>5.0999999999999996</v>
      </c>
      <c r="B24" s="12">
        <v>3.7</v>
      </c>
      <c r="C24" s="12">
        <v>1.5</v>
      </c>
      <c r="D24" s="12">
        <v>0.4</v>
      </c>
      <c r="E24" s="12" t="s">
        <v>203</v>
      </c>
    </row>
    <row r="25" spans="1:5" x14ac:dyDescent="0.25">
      <c r="A25" s="12">
        <v>4.5999999999999996</v>
      </c>
      <c r="B25" s="12">
        <v>3.6</v>
      </c>
      <c r="C25" s="12">
        <v>1</v>
      </c>
      <c r="D25" s="12">
        <v>0.2</v>
      </c>
      <c r="E25" s="12" t="s">
        <v>203</v>
      </c>
    </row>
    <row r="26" spans="1:5" x14ac:dyDescent="0.25">
      <c r="A26" s="12">
        <v>5.0999999999999996</v>
      </c>
      <c r="B26" s="12">
        <v>3.3</v>
      </c>
      <c r="C26" s="12">
        <v>1.7</v>
      </c>
      <c r="D26" s="12">
        <v>0.5</v>
      </c>
      <c r="E26" s="12" t="s">
        <v>203</v>
      </c>
    </row>
    <row r="27" spans="1:5" x14ac:dyDescent="0.25">
      <c r="A27" s="12">
        <v>4.8</v>
      </c>
      <c r="B27" s="12">
        <v>3.4</v>
      </c>
      <c r="C27" s="12">
        <v>1.9</v>
      </c>
      <c r="D27" s="12">
        <v>0.2</v>
      </c>
      <c r="E27" s="12" t="s">
        <v>203</v>
      </c>
    </row>
    <row r="28" spans="1:5" x14ac:dyDescent="0.25">
      <c r="A28" s="12">
        <v>5</v>
      </c>
      <c r="B28" s="12">
        <v>3</v>
      </c>
      <c r="C28" s="12">
        <v>1.6</v>
      </c>
      <c r="D28" s="12">
        <v>0.2</v>
      </c>
      <c r="E28" s="12" t="s">
        <v>203</v>
      </c>
    </row>
    <row r="29" spans="1:5" x14ac:dyDescent="0.25">
      <c r="A29" s="12">
        <v>5</v>
      </c>
      <c r="B29" s="12">
        <v>3.4</v>
      </c>
      <c r="C29" s="12">
        <v>1.6</v>
      </c>
      <c r="D29" s="12">
        <v>0.4</v>
      </c>
      <c r="E29" s="12" t="s">
        <v>203</v>
      </c>
    </row>
    <row r="30" spans="1:5" x14ac:dyDescent="0.25">
      <c r="A30" s="12">
        <v>5.2</v>
      </c>
      <c r="B30" s="12">
        <v>3.5</v>
      </c>
      <c r="C30" s="12">
        <v>1.5</v>
      </c>
      <c r="D30" s="12">
        <v>0.2</v>
      </c>
      <c r="E30" s="12" t="s">
        <v>203</v>
      </c>
    </row>
    <row r="31" spans="1:5" x14ac:dyDescent="0.25">
      <c r="A31" s="12">
        <v>5.2</v>
      </c>
      <c r="B31" s="12">
        <v>3.4</v>
      </c>
      <c r="C31" s="12">
        <v>1.4</v>
      </c>
      <c r="D31" s="12">
        <v>0.2</v>
      </c>
      <c r="E31" s="12" t="s">
        <v>203</v>
      </c>
    </row>
    <row r="32" spans="1:5" x14ac:dyDescent="0.25">
      <c r="A32" s="12">
        <v>4.7</v>
      </c>
      <c r="B32" s="12">
        <v>3.2</v>
      </c>
      <c r="C32" s="12">
        <v>1.6</v>
      </c>
      <c r="D32" s="12">
        <v>0.2</v>
      </c>
      <c r="E32" s="12" t="s">
        <v>203</v>
      </c>
    </row>
    <row r="33" spans="1:5" x14ac:dyDescent="0.25">
      <c r="A33" s="12">
        <v>4.8</v>
      </c>
      <c r="B33" s="12">
        <v>3.1</v>
      </c>
      <c r="C33" s="12">
        <v>1.6</v>
      </c>
      <c r="D33" s="12">
        <v>0.2</v>
      </c>
      <c r="E33" s="12" t="s">
        <v>203</v>
      </c>
    </row>
    <row r="34" spans="1:5" x14ac:dyDescent="0.25">
      <c r="A34" s="12">
        <v>5.4</v>
      </c>
      <c r="B34" s="12">
        <v>3.4</v>
      </c>
      <c r="C34" s="12">
        <v>1.5</v>
      </c>
      <c r="D34" s="12">
        <v>0.4</v>
      </c>
      <c r="E34" s="12" t="s">
        <v>203</v>
      </c>
    </row>
    <row r="35" spans="1:5" x14ac:dyDescent="0.25">
      <c r="A35" s="12">
        <v>5.2</v>
      </c>
      <c r="B35" s="12">
        <v>4.0999999999999996</v>
      </c>
      <c r="C35" s="12">
        <v>1.5</v>
      </c>
      <c r="D35" s="12">
        <v>0.1</v>
      </c>
      <c r="E35" s="12" t="s">
        <v>203</v>
      </c>
    </row>
    <row r="36" spans="1:5" x14ac:dyDescent="0.25">
      <c r="A36" s="12">
        <v>5.5</v>
      </c>
      <c r="B36" s="12">
        <v>4.2</v>
      </c>
      <c r="C36" s="12">
        <v>1.4</v>
      </c>
      <c r="D36" s="12">
        <v>0.2</v>
      </c>
      <c r="E36" s="12" t="s">
        <v>203</v>
      </c>
    </row>
    <row r="37" spans="1:5" x14ac:dyDescent="0.25">
      <c r="A37" s="12">
        <v>4.9000000000000004</v>
      </c>
      <c r="B37" s="12">
        <v>3.1</v>
      </c>
      <c r="C37" s="12">
        <v>1.5</v>
      </c>
      <c r="D37" s="12">
        <v>0.1</v>
      </c>
      <c r="E37" s="12" t="s">
        <v>203</v>
      </c>
    </row>
    <row r="38" spans="1:5" x14ac:dyDescent="0.25">
      <c r="A38" s="12">
        <v>5</v>
      </c>
      <c r="B38" s="12">
        <v>3.2</v>
      </c>
      <c r="C38" s="12">
        <v>1.2</v>
      </c>
      <c r="D38" s="12">
        <v>0.2</v>
      </c>
      <c r="E38" s="12" t="s">
        <v>203</v>
      </c>
    </row>
    <row r="39" spans="1:5" x14ac:dyDescent="0.25">
      <c r="A39" s="12">
        <v>5.5</v>
      </c>
      <c r="B39" s="12">
        <v>3.5</v>
      </c>
      <c r="C39" s="12">
        <v>1.3</v>
      </c>
      <c r="D39" s="12">
        <v>0.2</v>
      </c>
      <c r="E39" s="12" t="s">
        <v>203</v>
      </c>
    </row>
    <row r="40" spans="1:5" x14ac:dyDescent="0.25">
      <c r="A40" s="12">
        <v>4.9000000000000004</v>
      </c>
      <c r="B40" s="12">
        <v>3.1</v>
      </c>
      <c r="C40" s="12">
        <v>1.5</v>
      </c>
      <c r="D40" s="12">
        <v>0.1</v>
      </c>
      <c r="E40" s="12" t="s">
        <v>203</v>
      </c>
    </row>
    <row r="41" spans="1:5" x14ac:dyDescent="0.25">
      <c r="A41" s="12">
        <v>4.4000000000000004</v>
      </c>
      <c r="B41" s="12">
        <v>3</v>
      </c>
      <c r="C41" s="12">
        <v>1.3</v>
      </c>
      <c r="D41" s="12">
        <v>0.2</v>
      </c>
      <c r="E41" s="12" t="s">
        <v>203</v>
      </c>
    </row>
    <row r="42" spans="1:5" x14ac:dyDescent="0.25">
      <c r="A42" s="12">
        <v>5.0999999999999996</v>
      </c>
      <c r="B42" s="12">
        <v>3.4</v>
      </c>
      <c r="C42" s="12">
        <v>1.5</v>
      </c>
      <c r="D42" s="12">
        <v>0.2</v>
      </c>
      <c r="E42" s="12" t="s">
        <v>203</v>
      </c>
    </row>
    <row r="43" spans="1:5" x14ac:dyDescent="0.25">
      <c r="A43" s="12">
        <v>5</v>
      </c>
      <c r="B43" s="12">
        <v>3.5</v>
      </c>
      <c r="C43" s="12">
        <v>1.3</v>
      </c>
      <c r="D43" s="12">
        <v>0.3</v>
      </c>
      <c r="E43" s="12" t="s">
        <v>203</v>
      </c>
    </row>
    <row r="44" spans="1:5" x14ac:dyDescent="0.25">
      <c r="A44" s="12">
        <v>4.5</v>
      </c>
      <c r="B44" s="12">
        <v>2.2999999999999998</v>
      </c>
      <c r="C44" s="12">
        <v>1.3</v>
      </c>
      <c r="D44" s="12">
        <v>0.3</v>
      </c>
      <c r="E44" s="12" t="s">
        <v>203</v>
      </c>
    </row>
    <row r="45" spans="1:5" x14ac:dyDescent="0.25">
      <c r="A45" s="12">
        <v>4.4000000000000004</v>
      </c>
      <c r="B45" s="12">
        <v>3.2</v>
      </c>
      <c r="C45" s="12">
        <v>1.3</v>
      </c>
      <c r="D45" s="12">
        <v>0.2</v>
      </c>
      <c r="E45" s="12" t="s">
        <v>203</v>
      </c>
    </row>
    <row r="46" spans="1:5" x14ac:dyDescent="0.25">
      <c r="A46" s="12">
        <v>5</v>
      </c>
      <c r="B46" s="12">
        <v>3.5</v>
      </c>
      <c r="C46" s="12">
        <v>1.6</v>
      </c>
      <c r="D46" s="12">
        <v>0.6</v>
      </c>
      <c r="E46" s="12" t="s">
        <v>203</v>
      </c>
    </row>
    <row r="47" spans="1:5" x14ac:dyDescent="0.25">
      <c r="A47" s="12">
        <v>5.0999999999999996</v>
      </c>
      <c r="B47" s="12">
        <v>3.8</v>
      </c>
      <c r="C47" s="12">
        <v>1.9</v>
      </c>
      <c r="D47" s="12">
        <v>0.4</v>
      </c>
      <c r="E47" s="12" t="s">
        <v>203</v>
      </c>
    </row>
    <row r="48" spans="1:5" x14ac:dyDescent="0.25">
      <c r="A48" s="12">
        <v>4.8</v>
      </c>
      <c r="B48" s="12">
        <v>3</v>
      </c>
      <c r="C48" s="12">
        <v>1.4</v>
      </c>
      <c r="D48" s="12">
        <v>0.3</v>
      </c>
      <c r="E48" s="12" t="s">
        <v>203</v>
      </c>
    </row>
    <row r="49" spans="1:5" x14ac:dyDescent="0.25">
      <c r="A49" s="12">
        <v>5.0999999999999996</v>
      </c>
      <c r="B49" s="12">
        <v>3.8</v>
      </c>
      <c r="C49" s="12">
        <v>1.6</v>
      </c>
      <c r="D49" s="12">
        <v>0.2</v>
      </c>
      <c r="E49" s="12" t="s">
        <v>203</v>
      </c>
    </row>
    <row r="50" spans="1:5" x14ac:dyDescent="0.25">
      <c r="A50" s="12">
        <v>4.5999999999999996</v>
      </c>
      <c r="B50" s="12">
        <v>3.2</v>
      </c>
      <c r="C50" s="12">
        <v>1.4</v>
      </c>
      <c r="D50" s="12">
        <v>0.2</v>
      </c>
      <c r="E50" s="12" t="s">
        <v>203</v>
      </c>
    </row>
    <row r="51" spans="1:5" x14ac:dyDescent="0.25">
      <c r="A51" s="12">
        <v>5.3</v>
      </c>
      <c r="B51" s="12">
        <v>3.7</v>
      </c>
      <c r="C51" s="12">
        <v>1.5</v>
      </c>
      <c r="D51" s="12">
        <v>0.2</v>
      </c>
      <c r="E51" s="12" t="s">
        <v>203</v>
      </c>
    </row>
    <row r="52" spans="1:5" x14ac:dyDescent="0.25">
      <c r="A52" s="12">
        <v>5</v>
      </c>
      <c r="B52" s="12">
        <v>3.3</v>
      </c>
      <c r="C52" s="12">
        <v>1.4</v>
      </c>
      <c r="D52" s="12">
        <v>0.2</v>
      </c>
      <c r="E52" s="12" t="s">
        <v>203</v>
      </c>
    </row>
    <row r="53" spans="1:5" x14ac:dyDescent="0.25">
      <c r="A53" s="12">
        <v>7</v>
      </c>
      <c r="B53" s="12">
        <v>3.2</v>
      </c>
      <c r="C53" s="12">
        <v>4.7</v>
      </c>
      <c r="D53" s="12">
        <v>1.4</v>
      </c>
      <c r="E53" s="12" t="s">
        <v>205</v>
      </c>
    </row>
    <row r="54" spans="1:5" x14ac:dyDescent="0.25">
      <c r="A54" s="12">
        <v>6.4</v>
      </c>
      <c r="B54" s="12">
        <v>3.2</v>
      </c>
      <c r="C54" s="12">
        <v>4.5</v>
      </c>
      <c r="D54" s="12">
        <v>1.5</v>
      </c>
      <c r="E54" s="12" t="s">
        <v>205</v>
      </c>
    </row>
    <row r="55" spans="1:5" x14ac:dyDescent="0.25">
      <c r="A55" s="12">
        <v>6.9</v>
      </c>
      <c r="B55" s="12">
        <v>3.1</v>
      </c>
      <c r="C55" s="12">
        <v>4.9000000000000004</v>
      </c>
      <c r="D55" s="12">
        <v>1.5</v>
      </c>
      <c r="E55" s="12" t="s">
        <v>205</v>
      </c>
    </row>
    <row r="56" spans="1:5" x14ac:dyDescent="0.25">
      <c r="A56" s="12">
        <v>5.5</v>
      </c>
      <c r="B56" s="12">
        <v>2.2999999999999998</v>
      </c>
      <c r="C56" s="12">
        <v>4</v>
      </c>
      <c r="D56" s="12">
        <v>1.3</v>
      </c>
      <c r="E56" s="12" t="s">
        <v>205</v>
      </c>
    </row>
    <row r="57" spans="1:5" x14ac:dyDescent="0.25">
      <c r="A57" s="12">
        <v>6.5</v>
      </c>
      <c r="B57" s="12">
        <v>2.8</v>
      </c>
      <c r="C57" s="12">
        <v>4.5999999999999996</v>
      </c>
      <c r="D57" s="12">
        <v>1.5</v>
      </c>
      <c r="E57" s="12" t="s">
        <v>205</v>
      </c>
    </row>
    <row r="58" spans="1:5" x14ac:dyDescent="0.25">
      <c r="A58" s="12">
        <v>5.7</v>
      </c>
      <c r="B58" s="12">
        <v>2.8</v>
      </c>
      <c r="C58" s="12">
        <v>4.5</v>
      </c>
      <c r="D58" s="12">
        <v>1.3</v>
      </c>
      <c r="E58" s="12" t="s">
        <v>205</v>
      </c>
    </row>
    <row r="59" spans="1:5" x14ac:dyDescent="0.25">
      <c r="A59" s="12">
        <v>6.3</v>
      </c>
      <c r="B59" s="12">
        <v>3.3</v>
      </c>
      <c r="C59" s="12">
        <v>4.7</v>
      </c>
      <c r="D59" s="12">
        <v>1.6</v>
      </c>
      <c r="E59" s="12" t="s">
        <v>205</v>
      </c>
    </row>
    <row r="60" spans="1:5" x14ac:dyDescent="0.25">
      <c r="A60" s="12">
        <v>4.9000000000000004</v>
      </c>
      <c r="B60" s="12">
        <v>2.4</v>
      </c>
      <c r="C60" s="12">
        <v>3.3</v>
      </c>
      <c r="D60" s="12">
        <v>1</v>
      </c>
      <c r="E60" s="12" t="s">
        <v>205</v>
      </c>
    </row>
    <row r="61" spans="1:5" x14ac:dyDescent="0.25">
      <c r="A61" s="12">
        <v>6.6</v>
      </c>
      <c r="B61" s="12">
        <v>2.9</v>
      </c>
      <c r="C61" s="12">
        <v>4.5999999999999996</v>
      </c>
      <c r="D61" s="12">
        <v>1.3</v>
      </c>
      <c r="E61" s="12" t="s">
        <v>205</v>
      </c>
    </row>
    <row r="62" spans="1:5" x14ac:dyDescent="0.25">
      <c r="A62" s="12">
        <v>5.2</v>
      </c>
      <c r="B62" s="12">
        <v>2.7</v>
      </c>
      <c r="C62" s="12">
        <v>3.9</v>
      </c>
      <c r="D62" s="12">
        <v>1.4</v>
      </c>
      <c r="E62" s="12" t="s">
        <v>205</v>
      </c>
    </row>
    <row r="63" spans="1:5" x14ac:dyDescent="0.25">
      <c r="A63" s="12">
        <v>5</v>
      </c>
      <c r="B63" s="12">
        <v>2</v>
      </c>
      <c r="C63" s="12">
        <v>3.5</v>
      </c>
      <c r="D63" s="12">
        <v>1</v>
      </c>
      <c r="E63" s="12" t="s">
        <v>205</v>
      </c>
    </row>
    <row r="64" spans="1:5" x14ac:dyDescent="0.25">
      <c r="A64" s="12">
        <v>5.9</v>
      </c>
      <c r="B64" s="12">
        <v>3</v>
      </c>
      <c r="C64" s="12">
        <v>4.2</v>
      </c>
      <c r="D64" s="12">
        <v>1.5</v>
      </c>
      <c r="E64" s="12" t="s">
        <v>205</v>
      </c>
    </row>
    <row r="65" spans="1:5" x14ac:dyDescent="0.25">
      <c r="A65" s="12">
        <v>6</v>
      </c>
      <c r="B65" s="12">
        <v>2.2000000000000002</v>
      </c>
      <c r="C65" s="12">
        <v>4</v>
      </c>
      <c r="D65" s="12">
        <v>1</v>
      </c>
      <c r="E65" s="12" t="s">
        <v>205</v>
      </c>
    </row>
    <row r="66" spans="1:5" x14ac:dyDescent="0.25">
      <c r="A66" s="12">
        <v>6.1</v>
      </c>
      <c r="B66" s="12">
        <v>2.9</v>
      </c>
      <c r="C66" s="12">
        <v>4.7</v>
      </c>
      <c r="D66" s="12">
        <v>1.4</v>
      </c>
      <c r="E66" s="12" t="s">
        <v>205</v>
      </c>
    </row>
    <row r="67" spans="1:5" x14ac:dyDescent="0.25">
      <c r="A67" s="12">
        <v>5.6</v>
      </c>
      <c r="B67" s="12">
        <v>2.9</v>
      </c>
      <c r="C67" s="12">
        <v>3.6</v>
      </c>
      <c r="D67" s="12">
        <v>1.3</v>
      </c>
      <c r="E67" s="12" t="s">
        <v>205</v>
      </c>
    </row>
    <row r="68" spans="1:5" x14ac:dyDescent="0.25">
      <c r="A68" s="12">
        <v>6.7</v>
      </c>
      <c r="B68" s="12">
        <v>3.1</v>
      </c>
      <c r="C68" s="12">
        <v>4.4000000000000004</v>
      </c>
      <c r="D68" s="12">
        <v>1.4</v>
      </c>
      <c r="E68" s="12" t="s">
        <v>205</v>
      </c>
    </row>
    <row r="69" spans="1:5" x14ac:dyDescent="0.25">
      <c r="A69" s="12">
        <v>5.6</v>
      </c>
      <c r="B69" s="12">
        <v>3</v>
      </c>
      <c r="C69" s="12">
        <v>4.5</v>
      </c>
      <c r="D69" s="12">
        <v>1.5</v>
      </c>
      <c r="E69" s="12" t="s">
        <v>205</v>
      </c>
    </row>
    <row r="70" spans="1:5" x14ac:dyDescent="0.25">
      <c r="A70" s="12">
        <v>5.8</v>
      </c>
      <c r="B70" s="12">
        <v>2.7</v>
      </c>
      <c r="C70" s="12">
        <v>4.0999999999999996</v>
      </c>
      <c r="D70" s="12">
        <v>1</v>
      </c>
      <c r="E70" s="12" t="s">
        <v>205</v>
      </c>
    </row>
    <row r="71" spans="1:5" x14ac:dyDescent="0.25">
      <c r="A71" s="12">
        <v>6.2</v>
      </c>
      <c r="B71" s="12">
        <v>2.2000000000000002</v>
      </c>
      <c r="C71" s="12">
        <v>4.5</v>
      </c>
      <c r="D71" s="12">
        <v>1.5</v>
      </c>
      <c r="E71" s="12" t="s">
        <v>205</v>
      </c>
    </row>
    <row r="72" spans="1:5" x14ac:dyDescent="0.25">
      <c r="A72" s="12">
        <v>5.6</v>
      </c>
      <c r="B72" s="12">
        <v>2.5</v>
      </c>
      <c r="C72" s="12">
        <v>3.9</v>
      </c>
      <c r="D72" s="12">
        <v>1.1000000000000001</v>
      </c>
      <c r="E72" s="12" t="s">
        <v>205</v>
      </c>
    </row>
    <row r="73" spans="1:5" x14ac:dyDescent="0.25">
      <c r="A73" s="12">
        <v>5.9</v>
      </c>
      <c r="B73" s="12">
        <v>3.2</v>
      </c>
      <c r="C73" s="12">
        <v>4.8</v>
      </c>
      <c r="D73" s="12">
        <v>1.8</v>
      </c>
      <c r="E73" s="12" t="s">
        <v>205</v>
      </c>
    </row>
    <row r="74" spans="1:5" x14ac:dyDescent="0.25">
      <c r="A74" s="12">
        <v>6.1</v>
      </c>
      <c r="B74" s="12">
        <v>2.8</v>
      </c>
      <c r="C74" s="12">
        <v>4</v>
      </c>
      <c r="D74" s="12">
        <v>1.3</v>
      </c>
      <c r="E74" s="12" t="s">
        <v>205</v>
      </c>
    </row>
    <row r="75" spans="1:5" x14ac:dyDescent="0.25">
      <c r="A75" s="12">
        <v>6.3</v>
      </c>
      <c r="B75" s="12">
        <v>2.5</v>
      </c>
      <c r="C75" s="12">
        <v>4.9000000000000004</v>
      </c>
      <c r="D75" s="12">
        <v>1.5</v>
      </c>
      <c r="E75" s="12" t="s">
        <v>205</v>
      </c>
    </row>
    <row r="76" spans="1:5" x14ac:dyDescent="0.25">
      <c r="A76" s="12">
        <v>6.1</v>
      </c>
      <c r="B76" s="12">
        <v>2.8</v>
      </c>
      <c r="C76" s="12">
        <v>4.7</v>
      </c>
      <c r="D76" s="12">
        <v>1.2</v>
      </c>
      <c r="E76" s="12" t="s">
        <v>205</v>
      </c>
    </row>
    <row r="77" spans="1:5" x14ac:dyDescent="0.25">
      <c r="A77" s="12">
        <v>6.4</v>
      </c>
      <c r="B77" s="12">
        <v>2.9</v>
      </c>
      <c r="C77" s="12">
        <v>4.3</v>
      </c>
      <c r="D77" s="12">
        <v>1.3</v>
      </c>
      <c r="E77" s="12" t="s">
        <v>205</v>
      </c>
    </row>
    <row r="78" spans="1:5" x14ac:dyDescent="0.25">
      <c r="A78" s="12">
        <v>6.6</v>
      </c>
      <c r="B78" s="12">
        <v>3</v>
      </c>
      <c r="C78" s="12">
        <v>4.4000000000000004</v>
      </c>
      <c r="D78" s="12">
        <v>1.4</v>
      </c>
      <c r="E78" s="12" t="s">
        <v>205</v>
      </c>
    </row>
    <row r="79" spans="1:5" x14ac:dyDescent="0.25">
      <c r="A79" s="12">
        <v>6.8</v>
      </c>
      <c r="B79" s="12">
        <v>2.8</v>
      </c>
      <c r="C79" s="12">
        <v>4.8</v>
      </c>
      <c r="D79" s="12">
        <v>1.4</v>
      </c>
      <c r="E79" s="12" t="s">
        <v>205</v>
      </c>
    </row>
    <row r="80" spans="1:5" x14ac:dyDescent="0.25">
      <c r="A80" s="12">
        <v>6.7</v>
      </c>
      <c r="B80" s="12">
        <v>3</v>
      </c>
      <c r="C80" s="12">
        <v>5</v>
      </c>
      <c r="D80" s="12">
        <v>1.7</v>
      </c>
      <c r="E80" s="12" t="s">
        <v>205</v>
      </c>
    </row>
    <row r="81" spans="1:5" x14ac:dyDescent="0.25">
      <c r="A81" s="12">
        <v>6</v>
      </c>
      <c r="B81" s="12">
        <v>2.9</v>
      </c>
      <c r="C81" s="12">
        <v>4.5</v>
      </c>
      <c r="D81" s="12">
        <v>1.5</v>
      </c>
      <c r="E81" s="12" t="s">
        <v>205</v>
      </c>
    </row>
    <row r="82" spans="1:5" x14ac:dyDescent="0.25">
      <c r="A82" s="12">
        <v>5.7</v>
      </c>
      <c r="B82" s="12">
        <v>2.6</v>
      </c>
      <c r="C82" s="12">
        <v>3.5</v>
      </c>
      <c r="D82" s="12">
        <v>1</v>
      </c>
      <c r="E82" s="12" t="s">
        <v>205</v>
      </c>
    </row>
    <row r="83" spans="1:5" x14ac:dyDescent="0.25">
      <c r="A83" s="12">
        <v>5.5</v>
      </c>
      <c r="B83" s="12">
        <v>2.4</v>
      </c>
      <c r="C83" s="12">
        <v>3.8</v>
      </c>
      <c r="D83" s="12">
        <v>1.1000000000000001</v>
      </c>
      <c r="E83" s="12" t="s">
        <v>205</v>
      </c>
    </row>
    <row r="84" spans="1:5" x14ac:dyDescent="0.25">
      <c r="A84" s="12">
        <v>5.5</v>
      </c>
      <c r="B84" s="12">
        <v>2.4</v>
      </c>
      <c r="C84" s="12">
        <v>3.7</v>
      </c>
      <c r="D84" s="12">
        <v>1</v>
      </c>
      <c r="E84" s="12" t="s">
        <v>205</v>
      </c>
    </row>
    <row r="85" spans="1:5" x14ac:dyDescent="0.25">
      <c r="A85" s="12">
        <v>5.8</v>
      </c>
      <c r="B85" s="12">
        <v>2.7</v>
      </c>
      <c r="C85" s="12">
        <v>3.9</v>
      </c>
      <c r="D85" s="12">
        <v>1.2</v>
      </c>
      <c r="E85" s="12" t="s">
        <v>205</v>
      </c>
    </row>
    <row r="86" spans="1:5" x14ac:dyDescent="0.25">
      <c r="A86" s="12">
        <v>6</v>
      </c>
      <c r="B86" s="12">
        <v>2.7</v>
      </c>
      <c r="C86" s="12">
        <v>5.0999999999999996</v>
      </c>
      <c r="D86" s="12">
        <v>1.6</v>
      </c>
      <c r="E86" s="12" t="s">
        <v>205</v>
      </c>
    </row>
    <row r="87" spans="1:5" x14ac:dyDescent="0.25">
      <c r="A87" s="12">
        <v>5.4</v>
      </c>
      <c r="B87" s="12">
        <v>3</v>
      </c>
      <c r="C87" s="12">
        <v>4.5</v>
      </c>
      <c r="D87" s="12">
        <v>1.5</v>
      </c>
      <c r="E87" s="12" t="s">
        <v>205</v>
      </c>
    </row>
    <row r="88" spans="1:5" x14ac:dyDescent="0.25">
      <c r="A88" s="12">
        <v>6</v>
      </c>
      <c r="B88" s="12">
        <v>3.4</v>
      </c>
      <c r="C88" s="12">
        <v>4.5</v>
      </c>
      <c r="D88" s="12">
        <v>1.6</v>
      </c>
      <c r="E88" s="12" t="s">
        <v>205</v>
      </c>
    </row>
    <row r="89" spans="1:5" x14ac:dyDescent="0.25">
      <c r="A89" s="12">
        <v>6.7</v>
      </c>
      <c r="B89" s="12">
        <v>3.1</v>
      </c>
      <c r="C89" s="12">
        <v>4.7</v>
      </c>
      <c r="D89" s="12">
        <v>1.5</v>
      </c>
      <c r="E89" s="12" t="s">
        <v>205</v>
      </c>
    </row>
    <row r="90" spans="1:5" x14ac:dyDescent="0.25">
      <c r="A90" s="12">
        <v>6.3</v>
      </c>
      <c r="B90" s="12">
        <v>2.2999999999999998</v>
      </c>
      <c r="C90" s="12">
        <v>4.4000000000000004</v>
      </c>
      <c r="D90" s="12">
        <v>1.3</v>
      </c>
      <c r="E90" s="12" t="s">
        <v>205</v>
      </c>
    </row>
    <row r="91" spans="1:5" x14ac:dyDescent="0.25">
      <c r="A91" s="12">
        <v>5.6</v>
      </c>
      <c r="B91" s="12">
        <v>3</v>
      </c>
      <c r="C91" s="12">
        <v>4.0999999999999996</v>
      </c>
      <c r="D91" s="12">
        <v>1.3</v>
      </c>
      <c r="E91" s="12" t="s">
        <v>205</v>
      </c>
    </row>
    <row r="92" spans="1:5" x14ac:dyDescent="0.25">
      <c r="A92" s="12">
        <v>5.5</v>
      </c>
      <c r="B92" s="12">
        <v>2.5</v>
      </c>
      <c r="C92" s="12">
        <v>4</v>
      </c>
      <c r="D92" s="12">
        <v>1.3</v>
      </c>
      <c r="E92" s="12" t="s">
        <v>205</v>
      </c>
    </row>
    <row r="93" spans="1:5" x14ac:dyDescent="0.25">
      <c r="A93" s="12">
        <v>5.5</v>
      </c>
      <c r="B93" s="12">
        <v>2.6</v>
      </c>
      <c r="C93" s="12">
        <v>4.4000000000000004</v>
      </c>
      <c r="D93" s="12">
        <v>1.2</v>
      </c>
      <c r="E93" s="12" t="s">
        <v>205</v>
      </c>
    </row>
    <row r="94" spans="1:5" x14ac:dyDescent="0.25">
      <c r="A94" s="12">
        <v>6.1</v>
      </c>
      <c r="B94" s="12">
        <v>3</v>
      </c>
      <c r="C94" s="12">
        <v>4.5999999999999996</v>
      </c>
      <c r="D94" s="12">
        <v>1.4</v>
      </c>
      <c r="E94" s="12" t="s">
        <v>205</v>
      </c>
    </row>
    <row r="95" spans="1:5" x14ac:dyDescent="0.25">
      <c r="A95" s="12">
        <v>5.8</v>
      </c>
      <c r="B95" s="12">
        <v>2.6</v>
      </c>
      <c r="C95" s="12">
        <v>4</v>
      </c>
      <c r="D95" s="12">
        <v>1.2</v>
      </c>
      <c r="E95" s="12" t="s">
        <v>205</v>
      </c>
    </row>
    <row r="96" spans="1:5" x14ac:dyDescent="0.25">
      <c r="A96" s="12">
        <v>5</v>
      </c>
      <c r="B96" s="12">
        <v>2.2999999999999998</v>
      </c>
      <c r="C96" s="12">
        <v>3.3</v>
      </c>
      <c r="D96" s="12">
        <v>1</v>
      </c>
      <c r="E96" s="12" t="s">
        <v>205</v>
      </c>
    </row>
    <row r="97" spans="1:5" x14ac:dyDescent="0.25">
      <c r="A97" s="12">
        <v>5.6</v>
      </c>
      <c r="B97" s="12">
        <v>2.7</v>
      </c>
      <c r="C97" s="12">
        <v>4.2</v>
      </c>
      <c r="D97" s="12">
        <v>1.3</v>
      </c>
      <c r="E97" s="12" t="s">
        <v>205</v>
      </c>
    </row>
    <row r="98" spans="1:5" x14ac:dyDescent="0.25">
      <c r="A98" s="12">
        <v>5.7</v>
      </c>
      <c r="B98" s="12">
        <v>3</v>
      </c>
      <c r="C98" s="12">
        <v>4.2</v>
      </c>
      <c r="D98" s="12">
        <v>1.2</v>
      </c>
      <c r="E98" s="12" t="s">
        <v>205</v>
      </c>
    </row>
    <row r="99" spans="1:5" x14ac:dyDescent="0.25">
      <c r="A99" s="12">
        <v>5.7</v>
      </c>
      <c r="B99" s="12">
        <v>2.9</v>
      </c>
      <c r="C99" s="12">
        <v>4.2</v>
      </c>
      <c r="D99" s="12">
        <v>1.3</v>
      </c>
      <c r="E99" s="12" t="s">
        <v>205</v>
      </c>
    </row>
    <row r="100" spans="1:5" x14ac:dyDescent="0.25">
      <c r="A100" s="12">
        <v>6.2</v>
      </c>
      <c r="B100" s="12">
        <v>2.9</v>
      </c>
      <c r="C100" s="12">
        <v>4.3</v>
      </c>
      <c r="D100" s="12">
        <v>1.3</v>
      </c>
      <c r="E100" s="12" t="s">
        <v>205</v>
      </c>
    </row>
    <row r="101" spans="1:5" x14ac:dyDescent="0.25">
      <c r="A101" s="12">
        <v>5.0999999999999996</v>
      </c>
      <c r="B101" s="12">
        <v>2.5</v>
      </c>
      <c r="C101" s="12">
        <v>3</v>
      </c>
      <c r="D101" s="12">
        <v>1.1000000000000001</v>
      </c>
      <c r="E101" s="12" t="s">
        <v>205</v>
      </c>
    </row>
    <row r="102" spans="1:5" x14ac:dyDescent="0.25">
      <c r="A102" s="12">
        <v>5.7</v>
      </c>
      <c r="B102" s="12">
        <v>2.8</v>
      </c>
      <c r="C102" s="12">
        <v>4.0999999999999996</v>
      </c>
      <c r="D102" s="12">
        <v>1.3</v>
      </c>
      <c r="E102" s="12" t="s">
        <v>205</v>
      </c>
    </row>
    <row r="103" spans="1:5" x14ac:dyDescent="0.25">
      <c r="A103" s="12">
        <v>6.3</v>
      </c>
      <c r="B103" s="12">
        <v>3.3</v>
      </c>
      <c r="C103" s="12">
        <v>6</v>
      </c>
      <c r="D103" s="12">
        <v>2.5</v>
      </c>
      <c r="E103" s="12" t="s">
        <v>206</v>
      </c>
    </row>
    <row r="104" spans="1:5" x14ac:dyDescent="0.25">
      <c r="A104" s="12">
        <v>5.8</v>
      </c>
      <c r="B104" s="12">
        <v>2.7</v>
      </c>
      <c r="C104" s="12">
        <v>5.0999999999999996</v>
      </c>
      <c r="D104" s="12">
        <v>1.9</v>
      </c>
      <c r="E104" s="12" t="s">
        <v>206</v>
      </c>
    </row>
    <row r="105" spans="1:5" x14ac:dyDescent="0.25">
      <c r="A105" s="12">
        <v>7.1</v>
      </c>
      <c r="B105" s="12">
        <v>3</v>
      </c>
      <c r="C105" s="12">
        <v>5.9</v>
      </c>
      <c r="D105" s="12">
        <v>2.1</v>
      </c>
      <c r="E105" s="12" t="s">
        <v>206</v>
      </c>
    </row>
    <row r="106" spans="1:5" x14ac:dyDescent="0.25">
      <c r="A106" s="12">
        <v>6.3</v>
      </c>
      <c r="B106" s="12">
        <v>2.9</v>
      </c>
      <c r="C106" s="12">
        <v>5.6</v>
      </c>
      <c r="D106" s="12">
        <v>1.8</v>
      </c>
      <c r="E106" s="12" t="s">
        <v>206</v>
      </c>
    </row>
    <row r="107" spans="1:5" x14ac:dyDescent="0.25">
      <c r="A107" s="12">
        <v>6.5</v>
      </c>
      <c r="B107" s="12">
        <v>3</v>
      </c>
      <c r="C107" s="12">
        <v>5.8</v>
      </c>
      <c r="D107" s="12">
        <v>2.2000000000000002</v>
      </c>
      <c r="E107" s="12" t="s">
        <v>206</v>
      </c>
    </row>
    <row r="108" spans="1:5" x14ac:dyDescent="0.25">
      <c r="A108" s="12">
        <v>7.6</v>
      </c>
      <c r="B108" s="12">
        <v>3</v>
      </c>
      <c r="C108" s="12">
        <v>6.6</v>
      </c>
      <c r="D108" s="12">
        <v>2.1</v>
      </c>
      <c r="E108" s="12" t="s">
        <v>206</v>
      </c>
    </row>
    <row r="109" spans="1:5" x14ac:dyDescent="0.25">
      <c r="A109" s="12">
        <v>4.9000000000000004</v>
      </c>
      <c r="B109" s="12">
        <v>2.5</v>
      </c>
      <c r="C109" s="12">
        <v>4.5</v>
      </c>
      <c r="D109" s="12">
        <v>1.7</v>
      </c>
      <c r="E109" s="12" t="s">
        <v>206</v>
      </c>
    </row>
    <row r="110" spans="1:5" x14ac:dyDescent="0.25">
      <c r="A110" s="12">
        <v>7.3</v>
      </c>
      <c r="B110" s="12">
        <v>2.9</v>
      </c>
      <c r="C110" s="12">
        <v>6.3</v>
      </c>
      <c r="D110" s="12">
        <v>1.8</v>
      </c>
      <c r="E110" s="12" t="s">
        <v>206</v>
      </c>
    </row>
    <row r="111" spans="1:5" x14ac:dyDescent="0.25">
      <c r="A111" s="12">
        <v>6.7</v>
      </c>
      <c r="B111" s="12">
        <v>2.5</v>
      </c>
      <c r="C111" s="12">
        <v>5.8</v>
      </c>
      <c r="D111" s="12">
        <v>1.8</v>
      </c>
      <c r="E111" s="12" t="s">
        <v>206</v>
      </c>
    </row>
    <row r="112" spans="1:5" x14ac:dyDescent="0.25">
      <c r="A112" s="12">
        <v>7.2</v>
      </c>
      <c r="B112" s="12">
        <v>3.6</v>
      </c>
      <c r="C112" s="12">
        <v>6.1</v>
      </c>
      <c r="D112" s="12">
        <v>2.5</v>
      </c>
      <c r="E112" s="12" t="s">
        <v>206</v>
      </c>
    </row>
    <row r="113" spans="1:5" x14ac:dyDescent="0.25">
      <c r="A113" s="12">
        <v>6.5</v>
      </c>
      <c r="B113" s="12">
        <v>3.2</v>
      </c>
      <c r="C113" s="12">
        <v>5.0999999999999996</v>
      </c>
      <c r="D113" s="12">
        <v>2</v>
      </c>
      <c r="E113" s="12" t="s">
        <v>206</v>
      </c>
    </row>
    <row r="114" spans="1:5" x14ac:dyDescent="0.25">
      <c r="A114" s="12">
        <v>6.4</v>
      </c>
      <c r="B114" s="12">
        <v>2.7</v>
      </c>
      <c r="C114" s="12">
        <v>5.3</v>
      </c>
      <c r="D114" s="12">
        <v>1.9</v>
      </c>
      <c r="E114" s="12" t="s">
        <v>206</v>
      </c>
    </row>
    <row r="115" spans="1:5" x14ac:dyDescent="0.25">
      <c r="A115" s="12">
        <v>6.8</v>
      </c>
      <c r="B115" s="12">
        <v>3</v>
      </c>
      <c r="C115" s="12">
        <v>5.5</v>
      </c>
      <c r="D115" s="12">
        <v>2.1</v>
      </c>
      <c r="E115" s="12" t="s">
        <v>206</v>
      </c>
    </row>
    <row r="116" spans="1:5" x14ac:dyDescent="0.25">
      <c r="A116" s="12">
        <v>5.7</v>
      </c>
      <c r="B116" s="12">
        <v>2.5</v>
      </c>
      <c r="C116" s="12">
        <v>5</v>
      </c>
      <c r="D116" s="12">
        <v>2</v>
      </c>
      <c r="E116" s="12" t="s">
        <v>206</v>
      </c>
    </row>
    <row r="117" spans="1:5" x14ac:dyDescent="0.25">
      <c r="A117" s="12">
        <v>5.8</v>
      </c>
      <c r="B117" s="12">
        <v>2.8</v>
      </c>
      <c r="C117" s="12">
        <v>5.0999999999999996</v>
      </c>
      <c r="D117" s="12">
        <v>2.4</v>
      </c>
      <c r="E117" s="12" t="s">
        <v>206</v>
      </c>
    </row>
    <row r="118" spans="1:5" x14ac:dyDescent="0.25">
      <c r="A118" s="12">
        <v>6.4</v>
      </c>
      <c r="B118" s="12">
        <v>3.2</v>
      </c>
      <c r="C118" s="12">
        <v>5.3</v>
      </c>
      <c r="D118" s="12">
        <v>2.2999999999999998</v>
      </c>
      <c r="E118" s="12" t="s">
        <v>206</v>
      </c>
    </row>
    <row r="119" spans="1:5" x14ac:dyDescent="0.25">
      <c r="A119" s="12">
        <v>6.5</v>
      </c>
      <c r="B119" s="12">
        <v>3</v>
      </c>
      <c r="C119" s="12">
        <v>5.5</v>
      </c>
      <c r="D119" s="12">
        <v>1.8</v>
      </c>
      <c r="E119" s="12" t="s">
        <v>206</v>
      </c>
    </row>
    <row r="120" spans="1:5" x14ac:dyDescent="0.25">
      <c r="A120" s="12">
        <v>7.7</v>
      </c>
      <c r="B120" s="12">
        <v>3.8</v>
      </c>
      <c r="C120" s="12">
        <v>6.7</v>
      </c>
      <c r="D120" s="12">
        <v>2.2000000000000002</v>
      </c>
      <c r="E120" s="12" t="s">
        <v>206</v>
      </c>
    </row>
    <row r="121" spans="1:5" x14ac:dyDescent="0.25">
      <c r="A121" s="12">
        <v>7.7</v>
      </c>
      <c r="B121" s="12">
        <v>2.6</v>
      </c>
      <c r="C121" s="12">
        <v>6.9</v>
      </c>
      <c r="D121" s="12">
        <v>2.2999999999999998</v>
      </c>
      <c r="E121" s="12" t="s">
        <v>206</v>
      </c>
    </row>
    <row r="122" spans="1:5" x14ac:dyDescent="0.25">
      <c r="A122" s="12">
        <v>6</v>
      </c>
      <c r="B122" s="12">
        <v>2.2000000000000002</v>
      </c>
      <c r="C122" s="12">
        <v>5</v>
      </c>
      <c r="D122" s="12">
        <v>1.5</v>
      </c>
      <c r="E122" s="12" t="s">
        <v>206</v>
      </c>
    </row>
    <row r="123" spans="1:5" x14ac:dyDescent="0.25">
      <c r="A123" s="12">
        <v>6.9</v>
      </c>
      <c r="B123" s="12">
        <v>3.2</v>
      </c>
      <c r="C123" s="12">
        <v>5.7</v>
      </c>
      <c r="D123" s="12">
        <v>2.2999999999999998</v>
      </c>
      <c r="E123" s="12" t="s">
        <v>206</v>
      </c>
    </row>
    <row r="124" spans="1:5" x14ac:dyDescent="0.25">
      <c r="A124" s="12">
        <v>5.6</v>
      </c>
      <c r="B124" s="12">
        <v>2.8</v>
      </c>
      <c r="C124" s="12">
        <v>4.9000000000000004</v>
      </c>
      <c r="D124" s="12">
        <v>2</v>
      </c>
      <c r="E124" s="12" t="s">
        <v>206</v>
      </c>
    </row>
    <row r="125" spans="1:5" x14ac:dyDescent="0.25">
      <c r="A125" s="12">
        <v>7.7</v>
      </c>
      <c r="B125" s="12">
        <v>2.8</v>
      </c>
      <c r="C125" s="12">
        <v>6.7</v>
      </c>
      <c r="D125" s="12">
        <v>2</v>
      </c>
      <c r="E125" s="12" t="s">
        <v>206</v>
      </c>
    </row>
    <row r="126" spans="1:5" x14ac:dyDescent="0.25">
      <c r="A126" s="12">
        <v>6.3</v>
      </c>
      <c r="B126" s="12">
        <v>2.7</v>
      </c>
      <c r="C126" s="12">
        <v>4.9000000000000004</v>
      </c>
      <c r="D126" s="12">
        <v>1.8</v>
      </c>
      <c r="E126" s="12" t="s">
        <v>206</v>
      </c>
    </row>
    <row r="127" spans="1:5" x14ac:dyDescent="0.25">
      <c r="A127" s="12">
        <v>6.7</v>
      </c>
      <c r="B127" s="12">
        <v>3.3</v>
      </c>
      <c r="C127" s="12">
        <v>5.7</v>
      </c>
      <c r="D127" s="12">
        <v>2.1</v>
      </c>
      <c r="E127" s="12" t="s">
        <v>206</v>
      </c>
    </row>
    <row r="128" spans="1:5" x14ac:dyDescent="0.25">
      <c r="A128" s="12">
        <v>7.2</v>
      </c>
      <c r="B128" s="12">
        <v>3.2</v>
      </c>
      <c r="C128" s="12">
        <v>6</v>
      </c>
      <c r="D128" s="12">
        <v>1.8</v>
      </c>
      <c r="E128" s="12" t="s">
        <v>206</v>
      </c>
    </row>
    <row r="129" spans="1:5" x14ac:dyDescent="0.25">
      <c r="A129" s="12">
        <v>6.2</v>
      </c>
      <c r="B129" s="12">
        <v>2.8</v>
      </c>
      <c r="C129" s="12">
        <v>4.8</v>
      </c>
      <c r="D129" s="12">
        <v>1.8</v>
      </c>
      <c r="E129" s="12" t="s">
        <v>206</v>
      </c>
    </row>
    <row r="130" spans="1:5" x14ac:dyDescent="0.25">
      <c r="A130" s="12">
        <v>6.1</v>
      </c>
      <c r="B130" s="12">
        <v>3</v>
      </c>
      <c r="C130" s="12">
        <v>4.9000000000000004</v>
      </c>
      <c r="D130" s="12">
        <v>1.8</v>
      </c>
      <c r="E130" s="12" t="s">
        <v>206</v>
      </c>
    </row>
    <row r="131" spans="1:5" x14ac:dyDescent="0.25">
      <c r="A131" s="12">
        <v>6.4</v>
      </c>
      <c r="B131" s="12">
        <v>2.8</v>
      </c>
      <c r="C131" s="12">
        <v>5.6</v>
      </c>
      <c r="D131" s="12">
        <v>2.1</v>
      </c>
      <c r="E131" s="12" t="s">
        <v>206</v>
      </c>
    </row>
    <row r="132" spans="1:5" x14ac:dyDescent="0.25">
      <c r="A132" s="12">
        <v>7.2</v>
      </c>
      <c r="B132" s="12">
        <v>3</v>
      </c>
      <c r="C132" s="12">
        <v>5.8</v>
      </c>
      <c r="D132" s="12">
        <v>1.6</v>
      </c>
      <c r="E132" s="12" t="s">
        <v>206</v>
      </c>
    </row>
    <row r="133" spans="1:5" x14ac:dyDescent="0.25">
      <c r="A133" s="12">
        <v>7.4</v>
      </c>
      <c r="B133" s="12">
        <v>2.8</v>
      </c>
      <c r="C133" s="12">
        <v>6.1</v>
      </c>
      <c r="D133" s="12">
        <v>1.9</v>
      </c>
      <c r="E133" s="12" t="s">
        <v>206</v>
      </c>
    </row>
    <row r="134" spans="1:5" x14ac:dyDescent="0.25">
      <c r="A134" s="12">
        <v>7.9</v>
      </c>
      <c r="B134" s="12">
        <v>3.8</v>
      </c>
      <c r="C134" s="12">
        <v>6.4</v>
      </c>
      <c r="D134" s="12">
        <v>2</v>
      </c>
      <c r="E134" s="12" t="s">
        <v>206</v>
      </c>
    </row>
    <row r="135" spans="1:5" x14ac:dyDescent="0.25">
      <c r="A135" s="12">
        <v>6.4</v>
      </c>
      <c r="B135" s="12">
        <v>2.8</v>
      </c>
      <c r="C135" s="12">
        <v>5.6</v>
      </c>
      <c r="D135" s="12">
        <v>2.2000000000000002</v>
      </c>
      <c r="E135" s="12" t="s">
        <v>206</v>
      </c>
    </row>
    <row r="136" spans="1:5" x14ac:dyDescent="0.25">
      <c r="A136" s="12">
        <v>6.3</v>
      </c>
      <c r="B136" s="12">
        <v>2.8</v>
      </c>
      <c r="C136" s="12">
        <v>5.0999999999999996</v>
      </c>
      <c r="D136" s="12">
        <v>1.5</v>
      </c>
      <c r="E136" s="12" t="s">
        <v>206</v>
      </c>
    </row>
    <row r="137" spans="1:5" x14ac:dyDescent="0.25">
      <c r="A137" s="12">
        <v>6.1</v>
      </c>
      <c r="B137" s="12">
        <v>2.6</v>
      </c>
      <c r="C137" s="12">
        <v>5.6</v>
      </c>
      <c r="D137" s="12">
        <v>1.4</v>
      </c>
      <c r="E137" s="12" t="s">
        <v>206</v>
      </c>
    </row>
    <row r="138" spans="1:5" x14ac:dyDescent="0.25">
      <c r="A138" s="12">
        <v>7.7</v>
      </c>
      <c r="B138" s="12">
        <v>3</v>
      </c>
      <c r="C138" s="12">
        <v>6.1</v>
      </c>
      <c r="D138" s="12">
        <v>2.2999999999999998</v>
      </c>
      <c r="E138" s="12" t="s">
        <v>206</v>
      </c>
    </row>
    <row r="139" spans="1:5" x14ac:dyDescent="0.25">
      <c r="A139" s="12">
        <v>6.3</v>
      </c>
      <c r="B139" s="12">
        <v>3.4</v>
      </c>
      <c r="C139" s="12">
        <v>5.6</v>
      </c>
      <c r="D139" s="12">
        <v>2.4</v>
      </c>
      <c r="E139" s="12" t="s">
        <v>206</v>
      </c>
    </row>
    <row r="140" spans="1:5" x14ac:dyDescent="0.25">
      <c r="A140" s="12">
        <v>6.4</v>
      </c>
      <c r="B140" s="12">
        <v>3.1</v>
      </c>
      <c r="C140" s="12">
        <v>5.5</v>
      </c>
      <c r="D140" s="12">
        <v>1.8</v>
      </c>
      <c r="E140" s="12" t="s">
        <v>206</v>
      </c>
    </row>
    <row r="141" spans="1:5" x14ac:dyDescent="0.25">
      <c r="A141" s="12">
        <v>6</v>
      </c>
      <c r="B141" s="12">
        <v>3</v>
      </c>
      <c r="C141" s="12">
        <v>4.8</v>
      </c>
      <c r="D141" s="12">
        <v>1.8</v>
      </c>
      <c r="E141" s="12" t="s">
        <v>206</v>
      </c>
    </row>
    <row r="142" spans="1:5" x14ac:dyDescent="0.25">
      <c r="A142" s="12">
        <v>6.9</v>
      </c>
      <c r="B142" s="12">
        <v>3.1</v>
      </c>
      <c r="C142" s="12">
        <v>5.4</v>
      </c>
      <c r="D142" s="12">
        <v>2.1</v>
      </c>
      <c r="E142" s="12" t="s">
        <v>206</v>
      </c>
    </row>
    <row r="143" spans="1:5" x14ac:dyDescent="0.25">
      <c r="A143" s="12">
        <v>6.7</v>
      </c>
      <c r="B143" s="12">
        <v>3.1</v>
      </c>
      <c r="C143" s="12">
        <v>5.6</v>
      </c>
      <c r="D143" s="12">
        <v>2.4</v>
      </c>
      <c r="E143" s="12" t="s">
        <v>206</v>
      </c>
    </row>
    <row r="144" spans="1:5" x14ac:dyDescent="0.25">
      <c r="A144" s="12">
        <v>6.9</v>
      </c>
      <c r="B144" s="12">
        <v>3.1</v>
      </c>
      <c r="C144" s="12">
        <v>5.0999999999999996</v>
      </c>
      <c r="D144" s="12">
        <v>2.2999999999999998</v>
      </c>
      <c r="E144" s="12" t="s">
        <v>206</v>
      </c>
    </row>
    <row r="145" spans="1:5" x14ac:dyDescent="0.25">
      <c r="A145" s="12">
        <v>5.8</v>
      </c>
      <c r="B145" s="12">
        <v>2.7</v>
      </c>
      <c r="C145" s="12">
        <v>5.0999999999999996</v>
      </c>
      <c r="D145" s="12">
        <v>1.9</v>
      </c>
      <c r="E145" s="12" t="s">
        <v>206</v>
      </c>
    </row>
    <row r="146" spans="1:5" x14ac:dyDescent="0.25">
      <c r="A146" s="12">
        <v>6.8</v>
      </c>
      <c r="B146" s="12">
        <v>3.2</v>
      </c>
      <c r="C146" s="12">
        <v>5.9</v>
      </c>
      <c r="D146" s="12">
        <v>2.2999999999999998</v>
      </c>
      <c r="E146" s="12" t="s">
        <v>206</v>
      </c>
    </row>
    <row r="147" spans="1:5" x14ac:dyDescent="0.25">
      <c r="A147" s="12">
        <v>6.7</v>
      </c>
      <c r="B147" s="12">
        <v>3.3</v>
      </c>
      <c r="C147" s="12">
        <v>5.7</v>
      </c>
      <c r="D147" s="12">
        <v>2.5</v>
      </c>
      <c r="E147" s="12" t="s">
        <v>206</v>
      </c>
    </row>
    <row r="148" spans="1:5" x14ac:dyDescent="0.25">
      <c r="A148" s="12">
        <v>6.7</v>
      </c>
      <c r="B148" s="12">
        <v>3</v>
      </c>
      <c r="C148" s="12">
        <v>5.2</v>
      </c>
      <c r="D148" s="12">
        <v>2.2999999999999998</v>
      </c>
      <c r="E148" s="12" t="s">
        <v>206</v>
      </c>
    </row>
    <row r="149" spans="1:5" x14ac:dyDescent="0.25">
      <c r="A149" s="12">
        <v>6.3</v>
      </c>
      <c r="B149" s="12">
        <v>2.5</v>
      </c>
      <c r="C149" s="12">
        <v>5</v>
      </c>
      <c r="D149" s="12">
        <v>1.9</v>
      </c>
      <c r="E149" s="12" t="s">
        <v>206</v>
      </c>
    </row>
    <row r="150" spans="1:5" x14ac:dyDescent="0.25">
      <c r="A150" s="12">
        <v>6.5</v>
      </c>
      <c r="B150" s="12">
        <v>3</v>
      </c>
      <c r="C150" s="12">
        <v>5.2</v>
      </c>
      <c r="D150" s="12">
        <v>2</v>
      </c>
      <c r="E150" s="12" t="s">
        <v>206</v>
      </c>
    </row>
    <row r="151" spans="1:5" x14ac:dyDescent="0.25">
      <c r="A151" s="12">
        <v>6.2</v>
      </c>
      <c r="B151" s="12">
        <v>3.4</v>
      </c>
      <c r="C151" s="12">
        <v>5.4</v>
      </c>
      <c r="D151" s="12">
        <v>2.2999999999999998</v>
      </c>
      <c r="E151" s="12" t="s">
        <v>206</v>
      </c>
    </row>
    <row r="152" spans="1:5" x14ac:dyDescent="0.25">
      <c r="A152" s="12">
        <v>5.9</v>
      </c>
      <c r="B152" s="12">
        <v>3</v>
      </c>
      <c r="C152" s="12">
        <v>5.0999999999999996</v>
      </c>
      <c r="D152" s="12">
        <v>1.8</v>
      </c>
      <c r="E152" s="12" t="s">
        <v>206</v>
      </c>
    </row>
    <row r="154" spans="1:5" x14ac:dyDescent="0.25">
      <c r="A154" s="13" t="s">
        <v>207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4B980-3C3A-40D5-9AB0-62262585773E}">
  <dimension ref="A1:K154"/>
  <sheetViews>
    <sheetView workbookViewId="0">
      <selection activeCell="L25" sqref="L25"/>
    </sheetView>
  </sheetViews>
  <sheetFormatPr defaultColWidth="9.140625" defaultRowHeight="15" x14ac:dyDescent="0.25"/>
  <cols>
    <col min="1" max="11" width="14.5703125" style="12" customWidth="1"/>
    <col min="12" max="16384" width="9.140625" style="12"/>
  </cols>
  <sheetData>
    <row r="1" spans="1:11" x14ac:dyDescent="0.25">
      <c r="A1" s="16" t="s">
        <v>208</v>
      </c>
      <c r="E1" s="15"/>
    </row>
    <row r="2" spans="1:11" x14ac:dyDescent="0.25">
      <c r="A2" s="12" t="s">
        <v>197</v>
      </c>
      <c r="B2" s="12" t="s">
        <v>198</v>
      </c>
      <c r="C2" s="12" t="s">
        <v>199</v>
      </c>
      <c r="D2" s="12" t="s">
        <v>200</v>
      </c>
      <c r="E2" s="12" t="s">
        <v>201</v>
      </c>
      <c r="G2" s="14" t="s">
        <v>202</v>
      </c>
      <c r="H2" s="14"/>
    </row>
    <row r="3" spans="1:11" x14ac:dyDescent="0.25">
      <c r="A3" s="12">
        <v>5.0999999999999996</v>
      </c>
      <c r="B3" s="12">
        <v>3.5</v>
      </c>
      <c r="C3" s="12">
        <v>1.4</v>
      </c>
      <c r="D3" s="12">
        <v>0.2</v>
      </c>
      <c r="E3" s="12" t="s">
        <v>203</v>
      </c>
      <c r="G3" s="12" t="str" cm="1">
        <f t="array" ref="G3:K7">_xlfn._xlws.PY(3,0,IrisDataSet23[#All])</f>
        <v/>
      </c>
      <c r="H3" s="12" t="str">
        <v>sepal_length</v>
      </c>
      <c r="I3" s="12" t="str">
        <v>sepal_width</v>
      </c>
      <c r="J3" s="12" t="str">
        <v>petal_length</v>
      </c>
      <c r="K3" s="12" t="str">
        <v>petal_width</v>
      </c>
    </row>
    <row r="4" spans="1:11" x14ac:dyDescent="0.25">
      <c r="A4" s="12">
        <v>4.9000000000000004</v>
      </c>
      <c r="B4" s="12">
        <v>3</v>
      </c>
      <c r="C4" s="12">
        <v>1.4</v>
      </c>
      <c r="D4" s="12">
        <v>0.2</v>
      </c>
      <c r="E4" s="12" t="s">
        <v>203</v>
      </c>
      <c r="G4" s="12" t="str">
        <v>sepal_length</v>
      </c>
      <c r="H4" s="12">
        <v>1</v>
      </c>
      <c r="I4" s="12">
        <v>-0.10936924995064931</v>
      </c>
      <c r="J4" s="12">
        <v>0.8717541573048716</v>
      </c>
      <c r="K4" s="12">
        <v>0.81795363336916416</v>
      </c>
    </row>
    <row r="5" spans="1:11" x14ac:dyDescent="0.25">
      <c r="A5" s="12">
        <v>4.7</v>
      </c>
      <c r="B5" s="12">
        <v>3.2</v>
      </c>
      <c r="C5" s="12">
        <v>1.3</v>
      </c>
      <c r="D5" s="12">
        <v>0.2</v>
      </c>
      <c r="E5" s="12" t="s">
        <v>203</v>
      </c>
      <c r="G5" s="12" t="str">
        <v>sepal_width</v>
      </c>
      <c r="H5" s="14">
        <v>-0.10936924995064931</v>
      </c>
      <c r="I5" s="12">
        <v>1</v>
      </c>
      <c r="J5" s="12">
        <v>-0.42051609640115389</v>
      </c>
      <c r="K5" s="12">
        <v>-0.35654408961380507</v>
      </c>
    </row>
    <row r="6" spans="1:11" x14ac:dyDescent="0.25">
      <c r="A6" s="12">
        <v>4.5999999999999996</v>
      </c>
      <c r="B6" s="12">
        <v>3.1</v>
      </c>
      <c r="C6" s="12">
        <v>1.5</v>
      </c>
      <c r="D6" s="12">
        <v>0.2</v>
      </c>
      <c r="E6" s="12" t="s">
        <v>203</v>
      </c>
      <c r="G6" s="12" t="str">
        <v>petal_length</v>
      </c>
      <c r="H6" s="12">
        <v>0.8717541573048716</v>
      </c>
      <c r="I6" s="12">
        <v>-0.42051609640115389</v>
      </c>
      <c r="J6" s="12">
        <v>1</v>
      </c>
      <c r="K6" s="12">
        <v>0.96275709705096624</v>
      </c>
    </row>
    <row r="7" spans="1:11" x14ac:dyDescent="0.25">
      <c r="A7" s="12">
        <v>5</v>
      </c>
      <c r="B7" s="12">
        <v>3.6</v>
      </c>
      <c r="C7" s="12">
        <v>1.4</v>
      </c>
      <c r="D7" s="12">
        <v>0.2</v>
      </c>
      <c r="E7" s="12" t="s">
        <v>203</v>
      </c>
      <c r="G7" s="12" t="str">
        <v>petal_width</v>
      </c>
      <c r="H7" s="12">
        <v>0.81795363336916416</v>
      </c>
      <c r="I7" s="12">
        <v>-0.35654408961380507</v>
      </c>
      <c r="J7" s="12">
        <v>0.96275709705096624</v>
      </c>
      <c r="K7" s="12">
        <v>1</v>
      </c>
    </row>
    <row r="8" spans="1:11" x14ac:dyDescent="0.25">
      <c r="A8" s="12">
        <v>5.4</v>
      </c>
      <c r="B8" s="12">
        <v>3.9</v>
      </c>
      <c r="C8" s="12">
        <v>1.7</v>
      </c>
      <c r="D8" s="12">
        <v>0.4</v>
      </c>
      <c r="E8" s="12" t="s">
        <v>203</v>
      </c>
    </row>
    <row r="9" spans="1:11" x14ac:dyDescent="0.25">
      <c r="A9" s="12">
        <v>4.5999999999999996</v>
      </c>
      <c r="B9" s="12">
        <v>3.4</v>
      </c>
      <c r="C9" s="12">
        <v>1.4</v>
      </c>
      <c r="D9" s="12">
        <v>0.3</v>
      </c>
      <c r="E9" s="12" t="s">
        <v>203</v>
      </c>
    </row>
    <row r="10" spans="1:11" x14ac:dyDescent="0.25">
      <c r="A10" s="12">
        <v>5</v>
      </c>
      <c r="B10" s="12">
        <v>3.4</v>
      </c>
      <c r="C10" s="12">
        <v>1.5</v>
      </c>
      <c r="D10" s="12">
        <v>0.2</v>
      </c>
      <c r="E10" s="12" t="s">
        <v>203</v>
      </c>
    </row>
    <row r="11" spans="1:11" x14ac:dyDescent="0.25">
      <c r="A11" s="12">
        <v>4.4000000000000004</v>
      </c>
      <c r="B11" s="12">
        <v>2.9</v>
      </c>
      <c r="C11" s="12">
        <v>1.4</v>
      </c>
      <c r="D11" s="12">
        <v>0.2</v>
      </c>
      <c r="E11" s="12" t="s">
        <v>203</v>
      </c>
    </row>
    <row r="12" spans="1:11" x14ac:dyDescent="0.25">
      <c r="A12" s="12">
        <v>4.9000000000000004</v>
      </c>
      <c r="B12" s="12">
        <v>3.1</v>
      </c>
      <c r="C12" s="12">
        <v>1.5</v>
      </c>
      <c r="D12" s="12">
        <v>0.1</v>
      </c>
      <c r="E12" s="12" t="s">
        <v>203</v>
      </c>
    </row>
    <row r="13" spans="1:11" x14ac:dyDescent="0.25">
      <c r="A13" s="12">
        <v>5.4</v>
      </c>
      <c r="B13" s="12">
        <v>3.7</v>
      </c>
      <c r="C13" s="12">
        <v>1.5</v>
      </c>
      <c r="D13" s="12">
        <v>0.2</v>
      </c>
      <c r="E13" s="12" t="s">
        <v>203</v>
      </c>
    </row>
    <row r="14" spans="1:11" x14ac:dyDescent="0.25">
      <c r="A14" s="12">
        <v>4.8</v>
      </c>
      <c r="B14" s="12">
        <v>3.4</v>
      </c>
      <c r="C14" s="12">
        <v>1.6</v>
      </c>
      <c r="D14" s="12">
        <v>0.2</v>
      </c>
      <c r="E14" s="12" t="s">
        <v>203</v>
      </c>
    </row>
    <row r="15" spans="1:11" x14ac:dyDescent="0.25">
      <c r="A15" s="12">
        <v>4.8</v>
      </c>
      <c r="B15" s="12">
        <v>3</v>
      </c>
      <c r="C15" s="12">
        <v>1.4</v>
      </c>
      <c r="D15" s="12">
        <v>0.1</v>
      </c>
      <c r="E15" s="12" t="s">
        <v>203</v>
      </c>
    </row>
    <row r="16" spans="1:11" x14ac:dyDescent="0.25">
      <c r="A16" s="12">
        <v>4.3</v>
      </c>
      <c r="B16" s="12">
        <v>3</v>
      </c>
      <c r="C16" s="12">
        <v>1.1000000000000001</v>
      </c>
      <c r="D16" s="12">
        <v>0.1</v>
      </c>
      <c r="E16" s="12" t="s">
        <v>203</v>
      </c>
    </row>
    <row r="17" spans="1:5" x14ac:dyDescent="0.25">
      <c r="A17" s="12">
        <v>5.8</v>
      </c>
      <c r="B17" s="12">
        <v>4</v>
      </c>
      <c r="C17" s="12">
        <v>1.2</v>
      </c>
      <c r="D17" s="12">
        <v>0.2</v>
      </c>
      <c r="E17" s="12" t="s">
        <v>203</v>
      </c>
    </row>
    <row r="18" spans="1:5" x14ac:dyDescent="0.25">
      <c r="A18" s="12">
        <v>5.7</v>
      </c>
      <c r="B18" s="12">
        <v>4.4000000000000004</v>
      </c>
      <c r="C18" s="12">
        <v>1.5</v>
      </c>
      <c r="D18" s="12">
        <v>0.4</v>
      </c>
      <c r="E18" s="12" t="s">
        <v>203</v>
      </c>
    </row>
    <row r="19" spans="1:5" x14ac:dyDescent="0.25">
      <c r="A19" s="12">
        <v>5.4</v>
      </c>
      <c r="B19" s="12">
        <v>3.9</v>
      </c>
      <c r="C19" s="12">
        <v>1.3</v>
      </c>
      <c r="D19" s="12">
        <v>0.4</v>
      </c>
      <c r="E19" s="12" t="s">
        <v>203</v>
      </c>
    </row>
    <row r="20" spans="1:5" x14ac:dyDescent="0.25">
      <c r="A20" s="12">
        <v>5.0999999999999996</v>
      </c>
      <c r="B20" s="12">
        <v>3.5</v>
      </c>
      <c r="C20" s="12">
        <v>1.4</v>
      </c>
      <c r="D20" s="12">
        <v>0.3</v>
      </c>
      <c r="E20" s="12" t="s">
        <v>203</v>
      </c>
    </row>
    <row r="21" spans="1:5" x14ac:dyDescent="0.25">
      <c r="A21" s="12">
        <v>5.7</v>
      </c>
      <c r="B21" s="12">
        <v>3.8</v>
      </c>
      <c r="C21" s="12">
        <v>1.7</v>
      </c>
      <c r="D21" s="12">
        <v>0.3</v>
      </c>
      <c r="E21" s="12" t="s">
        <v>203</v>
      </c>
    </row>
    <row r="22" spans="1:5" x14ac:dyDescent="0.25">
      <c r="A22" s="12">
        <v>5.0999999999999996</v>
      </c>
      <c r="B22" s="12">
        <v>3.8</v>
      </c>
      <c r="C22" s="12">
        <v>1.5</v>
      </c>
      <c r="D22" s="12">
        <v>0.3</v>
      </c>
      <c r="E22" s="12" t="s">
        <v>203</v>
      </c>
    </row>
    <row r="23" spans="1:5" x14ac:dyDescent="0.25">
      <c r="A23" s="12">
        <v>5.4</v>
      </c>
      <c r="B23" s="12">
        <v>3.4</v>
      </c>
      <c r="C23" s="12">
        <v>1.7</v>
      </c>
      <c r="D23" s="12">
        <v>0.2</v>
      </c>
      <c r="E23" s="12" t="s">
        <v>203</v>
      </c>
    </row>
    <row r="24" spans="1:5" x14ac:dyDescent="0.25">
      <c r="A24" s="12">
        <v>5.0999999999999996</v>
      </c>
      <c r="B24" s="12">
        <v>3.7</v>
      </c>
      <c r="C24" s="12">
        <v>1.5</v>
      </c>
      <c r="D24" s="12">
        <v>0.4</v>
      </c>
      <c r="E24" s="12" t="s">
        <v>203</v>
      </c>
    </row>
    <row r="25" spans="1:5" x14ac:dyDescent="0.25">
      <c r="A25" s="12">
        <v>4.5999999999999996</v>
      </c>
      <c r="B25" s="12">
        <v>3.6</v>
      </c>
      <c r="C25" s="12">
        <v>1</v>
      </c>
      <c r="D25" s="12">
        <v>0.2</v>
      </c>
      <c r="E25" s="12" t="s">
        <v>203</v>
      </c>
    </row>
    <row r="26" spans="1:5" x14ac:dyDescent="0.25">
      <c r="A26" s="12">
        <v>5.0999999999999996</v>
      </c>
      <c r="B26" s="12">
        <v>3.3</v>
      </c>
      <c r="C26" s="12">
        <v>1.7</v>
      </c>
      <c r="D26" s="12">
        <v>0.5</v>
      </c>
      <c r="E26" s="12" t="s">
        <v>203</v>
      </c>
    </row>
    <row r="27" spans="1:5" x14ac:dyDescent="0.25">
      <c r="A27" s="12">
        <v>4.8</v>
      </c>
      <c r="B27" s="12">
        <v>3.4</v>
      </c>
      <c r="C27" s="12">
        <v>1.9</v>
      </c>
      <c r="D27" s="12">
        <v>0.2</v>
      </c>
      <c r="E27" s="12" t="s">
        <v>203</v>
      </c>
    </row>
    <row r="28" spans="1:5" x14ac:dyDescent="0.25">
      <c r="A28" s="12">
        <v>5</v>
      </c>
      <c r="B28" s="12">
        <v>3</v>
      </c>
      <c r="C28" s="12">
        <v>1.6</v>
      </c>
      <c r="D28" s="12">
        <v>0.2</v>
      </c>
      <c r="E28" s="12" t="s">
        <v>203</v>
      </c>
    </row>
    <row r="29" spans="1:5" x14ac:dyDescent="0.25">
      <c r="A29" s="12">
        <v>5</v>
      </c>
      <c r="B29" s="12">
        <v>3.4</v>
      </c>
      <c r="C29" s="12">
        <v>1.6</v>
      </c>
      <c r="D29" s="12">
        <v>0.4</v>
      </c>
      <c r="E29" s="12" t="s">
        <v>203</v>
      </c>
    </row>
    <row r="30" spans="1:5" x14ac:dyDescent="0.25">
      <c r="A30" s="12">
        <v>5.2</v>
      </c>
      <c r="B30" s="12">
        <v>3.5</v>
      </c>
      <c r="C30" s="12">
        <v>1.5</v>
      </c>
      <c r="D30" s="12">
        <v>0.2</v>
      </c>
      <c r="E30" s="12" t="s">
        <v>203</v>
      </c>
    </row>
    <row r="31" spans="1:5" x14ac:dyDescent="0.25">
      <c r="A31" s="12">
        <v>5.2</v>
      </c>
      <c r="B31" s="12">
        <v>3.4</v>
      </c>
      <c r="C31" s="12">
        <v>1.4</v>
      </c>
      <c r="D31" s="12">
        <v>0.2</v>
      </c>
      <c r="E31" s="12" t="s">
        <v>203</v>
      </c>
    </row>
    <row r="32" spans="1:5" x14ac:dyDescent="0.25">
      <c r="A32" s="12">
        <v>4.7</v>
      </c>
      <c r="B32" s="12">
        <v>3.2</v>
      </c>
      <c r="C32" s="12">
        <v>1.6</v>
      </c>
      <c r="D32" s="12">
        <v>0.2</v>
      </c>
      <c r="E32" s="12" t="s">
        <v>203</v>
      </c>
    </row>
    <row r="33" spans="1:5" x14ac:dyDescent="0.25">
      <c r="A33" s="12">
        <v>4.8</v>
      </c>
      <c r="B33" s="12">
        <v>3.1</v>
      </c>
      <c r="C33" s="12">
        <v>1.6</v>
      </c>
      <c r="D33" s="12">
        <v>0.2</v>
      </c>
      <c r="E33" s="12" t="s">
        <v>203</v>
      </c>
    </row>
    <row r="34" spans="1:5" x14ac:dyDescent="0.25">
      <c r="A34" s="12">
        <v>5.4</v>
      </c>
      <c r="B34" s="12">
        <v>3.4</v>
      </c>
      <c r="C34" s="12">
        <v>1.5</v>
      </c>
      <c r="D34" s="12">
        <v>0.4</v>
      </c>
      <c r="E34" s="12" t="s">
        <v>203</v>
      </c>
    </row>
    <row r="35" spans="1:5" x14ac:dyDescent="0.25">
      <c r="A35" s="12">
        <v>5.2</v>
      </c>
      <c r="B35" s="12">
        <v>4.0999999999999996</v>
      </c>
      <c r="C35" s="12">
        <v>1.5</v>
      </c>
      <c r="D35" s="12">
        <v>0.1</v>
      </c>
      <c r="E35" s="12" t="s">
        <v>203</v>
      </c>
    </row>
    <row r="36" spans="1:5" x14ac:dyDescent="0.25">
      <c r="A36" s="12">
        <v>5.5</v>
      </c>
      <c r="B36" s="12">
        <v>4.2</v>
      </c>
      <c r="C36" s="12">
        <v>1.4</v>
      </c>
      <c r="D36" s="12">
        <v>0.2</v>
      </c>
      <c r="E36" s="12" t="s">
        <v>203</v>
      </c>
    </row>
    <row r="37" spans="1:5" x14ac:dyDescent="0.25">
      <c r="A37" s="12">
        <v>4.9000000000000004</v>
      </c>
      <c r="B37" s="12">
        <v>3.1</v>
      </c>
      <c r="C37" s="12">
        <v>1.5</v>
      </c>
      <c r="D37" s="12">
        <v>0.1</v>
      </c>
      <c r="E37" s="12" t="s">
        <v>203</v>
      </c>
    </row>
    <row r="38" spans="1:5" x14ac:dyDescent="0.25">
      <c r="A38" s="12">
        <v>5</v>
      </c>
      <c r="B38" s="12">
        <v>3.2</v>
      </c>
      <c r="C38" s="12">
        <v>1.2</v>
      </c>
      <c r="D38" s="12">
        <v>0.2</v>
      </c>
      <c r="E38" s="12" t="s">
        <v>203</v>
      </c>
    </row>
    <row r="39" spans="1:5" x14ac:dyDescent="0.25">
      <c r="A39" s="12">
        <v>5.5</v>
      </c>
      <c r="B39" s="12">
        <v>3.5</v>
      </c>
      <c r="C39" s="12">
        <v>1.3</v>
      </c>
      <c r="D39" s="12">
        <v>0.2</v>
      </c>
      <c r="E39" s="12" t="s">
        <v>203</v>
      </c>
    </row>
    <row r="40" spans="1:5" x14ac:dyDescent="0.25">
      <c r="A40" s="12">
        <v>4.9000000000000004</v>
      </c>
      <c r="B40" s="12">
        <v>3.1</v>
      </c>
      <c r="C40" s="12">
        <v>1.5</v>
      </c>
      <c r="D40" s="12">
        <v>0.1</v>
      </c>
      <c r="E40" s="12" t="s">
        <v>203</v>
      </c>
    </row>
    <row r="41" spans="1:5" x14ac:dyDescent="0.25">
      <c r="A41" s="12">
        <v>4.4000000000000004</v>
      </c>
      <c r="B41" s="12">
        <v>3</v>
      </c>
      <c r="C41" s="12">
        <v>1.3</v>
      </c>
      <c r="D41" s="12">
        <v>0.2</v>
      </c>
      <c r="E41" s="12" t="s">
        <v>203</v>
      </c>
    </row>
    <row r="42" spans="1:5" x14ac:dyDescent="0.25">
      <c r="A42" s="12">
        <v>5.0999999999999996</v>
      </c>
      <c r="B42" s="12">
        <v>3.4</v>
      </c>
      <c r="C42" s="12">
        <v>1.5</v>
      </c>
      <c r="D42" s="12">
        <v>0.2</v>
      </c>
      <c r="E42" s="12" t="s">
        <v>203</v>
      </c>
    </row>
    <row r="43" spans="1:5" x14ac:dyDescent="0.25">
      <c r="A43" s="12">
        <v>5</v>
      </c>
      <c r="B43" s="12">
        <v>3.5</v>
      </c>
      <c r="C43" s="12">
        <v>1.3</v>
      </c>
      <c r="D43" s="12">
        <v>0.3</v>
      </c>
      <c r="E43" s="12" t="s">
        <v>203</v>
      </c>
    </row>
    <row r="44" spans="1:5" x14ac:dyDescent="0.25">
      <c r="A44" s="12">
        <v>4.5</v>
      </c>
      <c r="B44" s="12">
        <v>2.2999999999999998</v>
      </c>
      <c r="C44" s="12">
        <v>1.3</v>
      </c>
      <c r="D44" s="12">
        <v>0.3</v>
      </c>
      <c r="E44" s="12" t="s">
        <v>203</v>
      </c>
    </row>
    <row r="45" spans="1:5" x14ac:dyDescent="0.25">
      <c r="A45" s="12">
        <v>4.4000000000000004</v>
      </c>
      <c r="B45" s="12">
        <v>3.2</v>
      </c>
      <c r="C45" s="12">
        <v>1.3</v>
      </c>
      <c r="D45" s="12">
        <v>0.2</v>
      </c>
      <c r="E45" s="12" t="s">
        <v>203</v>
      </c>
    </row>
    <row r="46" spans="1:5" x14ac:dyDescent="0.25">
      <c r="A46" s="12">
        <v>5</v>
      </c>
      <c r="B46" s="12">
        <v>3.5</v>
      </c>
      <c r="C46" s="12">
        <v>1.6</v>
      </c>
      <c r="D46" s="12">
        <v>0.6</v>
      </c>
      <c r="E46" s="12" t="s">
        <v>203</v>
      </c>
    </row>
    <row r="47" spans="1:5" x14ac:dyDescent="0.25">
      <c r="A47" s="12">
        <v>5.0999999999999996</v>
      </c>
      <c r="B47" s="12">
        <v>3.8</v>
      </c>
      <c r="C47" s="12">
        <v>1.9</v>
      </c>
      <c r="D47" s="12">
        <v>0.4</v>
      </c>
      <c r="E47" s="12" t="s">
        <v>203</v>
      </c>
    </row>
    <row r="48" spans="1:5" x14ac:dyDescent="0.25">
      <c r="A48" s="12">
        <v>4.8</v>
      </c>
      <c r="B48" s="12">
        <v>3</v>
      </c>
      <c r="C48" s="12">
        <v>1.4</v>
      </c>
      <c r="D48" s="12">
        <v>0.3</v>
      </c>
      <c r="E48" s="12" t="s">
        <v>203</v>
      </c>
    </row>
    <row r="49" spans="1:5" x14ac:dyDescent="0.25">
      <c r="A49" s="12">
        <v>5.0999999999999996</v>
      </c>
      <c r="B49" s="12">
        <v>3.8</v>
      </c>
      <c r="C49" s="12">
        <v>1.6</v>
      </c>
      <c r="D49" s="12">
        <v>0.2</v>
      </c>
      <c r="E49" s="12" t="s">
        <v>203</v>
      </c>
    </row>
    <row r="50" spans="1:5" x14ac:dyDescent="0.25">
      <c r="A50" s="12">
        <v>4.5999999999999996</v>
      </c>
      <c r="B50" s="12">
        <v>3.2</v>
      </c>
      <c r="C50" s="12">
        <v>1.4</v>
      </c>
      <c r="D50" s="12">
        <v>0.2</v>
      </c>
      <c r="E50" s="12" t="s">
        <v>203</v>
      </c>
    </row>
    <row r="51" spans="1:5" x14ac:dyDescent="0.25">
      <c r="A51" s="12">
        <v>5.3</v>
      </c>
      <c r="B51" s="12">
        <v>3.7</v>
      </c>
      <c r="C51" s="12">
        <v>1.5</v>
      </c>
      <c r="D51" s="12">
        <v>0.2</v>
      </c>
      <c r="E51" s="12" t="s">
        <v>203</v>
      </c>
    </row>
    <row r="52" spans="1:5" x14ac:dyDescent="0.25">
      <c r="A52" s="12">
        <v>5</v>
      </c>
      <c r="B52" s="12">
        <v>3.3</v>
      </c>
      <c r="C52" s="12">
        <v>1.4</v>
      </c>
      <c r="D52" s="12">
        <v>0.2</v>
      </c>
      <c r="E52" s="12" t="s">
        <v>203</v>
      </c>
    </row>
    <row r="53" spans="1:5" x14ac:dyDescent="0.25">
      <c r="A53" s="12">
        <v>7</v>
      </c>
      <c r="B53" s="12">
        <v>3.2</v>
      </c>
      <c r="C53" s="12">
        <v>4.7</v>
      </c>
      <c r="D53" s="12">
        <v>1.4</v>
      </c>
      <c r="E53" s="12" t="s">
        <v>205</v>
      </c>
    </row>
    <row r="54" spans="1:5" x14ac:dyDescent="0.25">
      <c r="A54" s="12">
        <v>6.4</v>
      </c>
      <c r="B54" s="12">
        <v>3.2</v>
      </c>
      <c r="C54" s="12">
        <v>4.5</v>
      </c>
      <c r="D54" s="12">
        <v>1.5</v>
      </c>
      <c r="E54" s="12" t="s">
        <v>205</v>
      </c>
    </row>
    <row r="55" spans="1:5" x14ac:dyDescent="0.25">
      <c r="A55" s="12">
        <v>6.9</v>
      </c>
      <c r="B55" s="12">
        <v>3.1</v>
      </c>
      <c r="C55" s="12">
        <v>4.9000000000000004</v>
      </c>
      <c r="D55" s="12">
        <v>1.5</v>
      </c>
      <c r="E55" s="12" t="s">
        <v>205</v>
      </c>
    </row>
    <row r="56" spans="1:5" x14ac:dyDescent="0.25">
      <c r="A56" s="12">
        <v>5.5</v>
      </c>
      <c r="B56" s="12">
        <v>2.2999999999999998</v>
      </c>
      <c r="C56" s="12">
        <v>4</v>
      </c>
      <c r="D56" s="12">
        <v>1.3</v>
      </c>
      <c r="E56" s="12" t="s">
        <v>205</v>
      </c>
    </row>
    <row r="57" spans="1:5" x14ac:dyDescent="0.25">
      <c r="A57" s="12">
        <v>6.5</v>
      </c>
      <c r="B57" s="12">
        <v>2.8</v>
      </c>
      <c r="C57" s="12">
        <v>4.5999999999999996</v>
      </c>
      <c r="D57" s="12">
        <v>1.5</v>
      </c>
      <c r="E57" s="12" t="s">
        <v>205</v>
      </c>
    </row>
    <row r="58" spans="1:5" x14ac:dyDescent="0.25">
      <c r="A58" s="12">
        <v>5.7</v>
      </c>
      <c r="B58" s="12">
        <v>2.8</v>
      </c>
      <c r="C58" s="12">
        <v>4.5</v>
      </c>
      <c r="D58" s="12">
        <v>1.3</v>
      </c>
      <c r="E58" s="12" t="s">
        <v>205</v>
      </c>
    </row>
    <row r="59" spans="1:5" x14ac:dyDescent="0.25">
      <c r="A59" s="12">
        <v>6.3</v>
      </c>
      <c r="B59" s="12">
        <v>3.3</v>
      </c>
      <c r="C59" s="12">
        <v>4.7</v>
      </c>
      <c r="D59" s="12">
        <v>1.6</v>
      </c>
      <c r="E59" s="12" t="s">
        <v>205</v>
      </c>
    </row>
    <row r="60" spans="1:5" x14ac:dyDescent="0.25">
      <c r="A60" s="12">
        <v>4.9000000000000004</v>
      </c>
      <c r="B60" s="12">
        <v>2.4</v>
      </c>
      <c r="C60" s="12">
        <v>3.3</v>
      </c>
      <c r="D60" s="12">
        <v>1</v>
      </c>
      <c r="E60" s="12" t="s">
        <v>205</v>
      </c>
    </row>
    <row r="61" spans="1:5" x14ac:dyDescent="0.25">
      <c r="A61" s="12">
        <v>6.6</v>
      </c>
      <c r="B61" s="12">
        <v>2.9</v>
      </c>
      <c r="C61" s="12">
        <v>4.5999999999999996</v>
      </c>
      <c r="D61" s="12">
        <v>1.3</v>
      </c>
      <c r="E61" s="12" t="s">
        <v>205</v>
      </c>
    </row>
    <row r="62" spans="1:5" x14ac:dyDescent="0.25">
      <c r="A62" s="12">
        <v>5.2</v>
      </c>
      <c r="B62" s="12">
        <v>2.7</v>
      </c>
      <c r="C62" s="12">
        <v>3.9</v>
      </c>
      <c r="D62" s="12">
        <v>1.4</v>
      </c>
      <c r="E62" s="12" t="s">
        <v>205</v>
      </c>
    </row>
    <row r="63" spans="1:5" x14ac:dyDescent="0.25">
      <c r="A63" s="12">
        <v>5</v>
      </c>
      <c r="B63" s="12">
        <v>2</v>
      </c>
      <c r="C63" s="12">
        <v>3.5</v>
      </c>
      <c r="D63" s="12">
        <v>1</v>
      </c>
      <c r="E63" s="12" t="s">
        <v>205</v>
      </c>
    </row>
    <row r="64" spans="1:5" x14ac:dyDescent="0.25">
      <c r="A64" s="12">
        <v>5.9</v>
      </c>
      <c r="B64" s="12">
        <v>3</v>
      </c>
      <c r="C64" s="12">
        <v>4.2</v>
      </c>
      <c r="D64" s="12">
        <v>1.5</v>
      </c>
      <c r="E64" s="12" t="s">
        <v>205</v>
      </c>
    </row>
    <row r="65" spans="1:5" x14ac:dyDescent="0.25">
      <c r="A65" s="12">
        <v>6</v>
      </c>
      <c r="B65" s="12">
        <v>2.2000000000000002</v>
      </c>
      <c r="C65" s="12">
        <v>4</v>
      </c>
      <c r="D65" s="12">
        <v>1</v>
      </c>
      <c r="E65" s="12" t="s">
        <v>205</v>
      </c>
    </row>
    <row r="66" spans="1:5" x14ac:dyDescent="0.25">
      <c r="A66" s="12">
        <v>6.1</v>
      </c>
      <c r="B66" s="12">
        <v>2.9</v>
      </c>
      <c r="C66" s="12">
        <v>4.7</v>
      </c>
      <c r="D66" s="12">
        <v>1.4</v>
      </c>
      <c r="E66" s="12" t="s">
        <v>205</v>
      </c>
    </row>
    <row r="67" spans="1:5" x14ac:dyDescent="0.25">
      <c r="A67" s="12">
        <v>5.6</v>
      </c>
      <c r="B67" s="12">
        <v>2.9</v>
      </c>
      <c r="C67" s="12">
        <v>3.6</v>
      </c>
      <c r="D67" s="12">
        <v>1.3</v>
      </c>
      <c r="E67" s="12" t="s">
        <v>205</v>
      </c>
    </row>
    <row r="68" spans="1:5" x14ac:dyDescent="0.25">
      <c r="A68" s="12">
        <v>6.7</v>
      </c>
      <c r="B68" s="12">
        <v>3.1</v>
      </c>
      <c r="C68" s="12">
        <v>4.4000000000000004</v>
      </c>
      <c r="D68" s="12">
        <v>1.4</v>
      </c>
      <c r="E68" s="12" t="s">
        <v>205</v>
      </c>
    </row>
    <row r="69" spans="1:5" x14ac:dyDescent="0.25">
      <c r="A69" s="12">
        <v>5.6</v>
      </c>
      <c r="B69" s="12">
        <v>3</v>
      </c>
      <c r="C69" s="12">
        <v>4.5</v>
      </c>
      <c r="D69" s="12">
        <v>1.5</v>
      </c>
      <c r="E69" s="12" t="s">
        <v>205</v>
      </c>
    </row>
    <row r="70" spans="1:5" x14ac:dyDescent="0.25">
      <c r="A70" s="12">
        <v>5.8</v>
      </c>
      <c r="B70" s="12">
        <v>2.7</v>
      </c>
      <c r="C70" s="12">
        <v>4.0999999999999996</v>
      </c>
      <c r="D70" s="12">
        <v>1</v>
      </c>
      <c r="E70" s="12" t="s">
        <v>205</v>
      </c>
    </row>
    <row r="71" spans="1:5" x14ac:dyDescent="0.25">
      <c r="A71" s="12">
        <v>6.2</v>
      </c>
      <c r="B71" s="12">
        <v>2.2000000000000002</v>
      </c>
      <c r="C71" s="12">
        <v>4.5</v>
      </c>
      <c r="D71" s="12">
        <v>1.5</v>
      </c>
      <c r="E71" s="12" t="s">
        <v>205</v>
      </c>
    </row>
    <row r="72" spans="1:5" x14ac:dyDescent="0.25">
      <c r="A72" s="12">
        <v>5.6</v>
      </c>
      <c r="B72" s="12">
        <v>2.5</v>
      </c>
      <c r="C72" s="12">
        <v>3.9</v>
      </c>
      <c r="D72" s="12">
        <v>1.1000000000000001</v>
      </c>
      <c r="E72" s="12" t="s">
        <v>205</v>
      </c>
    </row>
    <row r="73" spans="1:5" x14ac:dyDescent="0.25">
      <c r="A73" s="12">
        <v>5.9</v>
      </c>
      <c r="B73" s="12">
        <v>3.2</v>
      </c>
      <c r="C73" s="12">
        <v>4.8</v>
      </c>
      <c r="D73" s="12">
        <v>1.8</v>
      </c>
      <c r="E73" s="12" t="s">
        <v>205</v>
      </c>
    </row>
    <row r="74" spans="1:5" x14ac:dyDescent="0.25">
      <c r="A74" s="12">
        <v>6.1</v>
      </c>
      <c r="B74" s="12">
        <v>2.8</v>
      </c>
      <c r="C74" s="12">
        <v>4</v>
      </c>
      <c r="D74" s="12">
        <v>1.3</v>
      </c>
      <c r="E74" s="12" t="s">
        <v>205</v>
      </c>
    </row>
    <row r="75" spans="1:5" x14ac:dyDescent="0.25">
      <c r="A75" s="12">
        <v>6.3</v>
      </c>
      <c r="B75" s="12">
        <v>2.5</v>
      </c>
      <c r="C75" s="12">
        <v>4.9000000000000004</v>
      </c>
      <c r="D75" s="12">
        <v>1.5</v>
      </c>
      <c r="E75" s="12" t="s">
        <v>205</v>
      </c>
    </row>
    <row r="76" spans="1:5" x14ac:dyDescent="0.25">
      <c r="A76" s="12">
        <v>6.1</v>
      </c>
      <c r="B76" s="12">
        <v>2.8</v>
      </c>
      <c r="C76" s="12">
        <v>4.7</v>
      </c>
      <c r="D76" s="12">
        <v>1.2</v>
      </c>
      <c r="E76" s="12" t="s">
        <v>205</v>
      </c>
    </row>
    <row r="77" spans="1:5" x14ac:dyDescent="0.25">
      <c r="A77" s="12">
        <v>6.4</v>
      </c>
      <c r="B77" s="12">
        <v>2.9</v>
      </c>
      <c r="C77" s="12">
        <v>4.3</v>
      </c>
      <c r="D77" s="12">
        <v>1.3</v>
      </c>
      <c r="E77" s="12" t="s">
        <v>205</v>
      </c>
    </row>
    <row r="78" spans="1:5" x14ac:dyDescent="0.25">
      <c r="A78" s="12">
        <v>6.6</v>
      </c>
      <c r="B78" s="12">
        <v>3</v>
      </c>
      <c r="C78" s="12">
        <v>4.4000000000000004</v>
      </c>
      <c r="D78" s="12">
        <v>1.4</v>
      </c>
      <c r="E78" s="12" t="s">
        <v>205</v>
      </c>
    </row>
    <row r="79" spans="1:5" x14ac:dyDescent="0.25">
      <c r="A79" s="12">
        <v>6.8</v>
      </c>
      <c r="B79" s="12">
        <v>2.8</v>
      </c>
      <c r="C79" s="12">
        <v>4.8</v>
      </c>
      <c r="D79" s="12">
        <v>1.4</v>
      </c>
      <c r="E79" s="12" t="s">
        <v>205</v>
      </c>
    </row>
    <row r="80" spans="1:5" x14ac:dyDescent="0.25">
      <c r="A80" s="12">
        <v>6.7</v>
      </c>
      <c r="B80" s="12">
        <v>3</v>
      </c>
      <c r="C80" s="12">
        <v>5</v>
      </c>
      <c r="D80" s="12">
        <v>1.7</v>
      </c>
      <c r="E80" s="12" t="s">
        <v>205</v>
      </c>
    </row>
    <row r="81" spans="1:5" x14ac:dyDescent="0.25">
      <c r="A81" s="12">
        <v>6</v>
      </c>
      <c r="B81" s="12">
        <v>2.9</v>
      </c>
      <c r="C81" s="12">
        <v>4.5</v>
      </c>
      <c r="D81" s="12">
        <v>1.5</v>
      </c>
      <c r="E81" s="12" t="s">
        <v>205</v>
      </c>
    </row>
    <row r="82" spans="1:5" x14ac:dyDescent="0.25">
      <c r="A82" s="12">
        <v>5.7</v>
      </c>
      <c r="B82" s="12">
        <v>2.6</v>
      </c>
      <c r="C82" s="12">
        <v>3.5</v>
      </c>
      <c r="D82" s="12">
        <v>1</v>
      </c>
      <c r="E82" s="12" t="s">
        <v>205</v>
      </c>
    </row>
    <row r="83" spans="1:5" x14ac:dyDescent="0.25">
      <c r="A83" s="12">
        <v>5.5</v>
      </c>
      <c r="B83" s="12">
        <v>2.4</v>
      </c>
      <c r="C83" s="12">
        <v>3.8</v>
      </c>
      <c r="D83" s="12">
        <v>1.1000000000000001</v>
      </c>
      <c r="E83" s="12" t="s">
        <v>205</v>
      </c>
    </row>
    <row r="84" spans="1:5" x14ac:dyDescent="0.25">
      <c r="A84" s="12">
        <v>5.5</v>
      </c>
      <c r="B84" s="12">
        <v>2.4</v>
      </c>
      <c r="C84" s="12">
        <v>3.7</v>
      </c>
      <c r="D84" s="12">
        <v>1</v>
      </c>
      <c r="E84" s="12" t="s">
        <v>205</v>
      </c>
    </row>
    <row r="85" spans="1:5" x14ac:dyDescent="0.25">
      <c r="A85" s="12">
        <v>5.8</v>
      </c>
      <c r="B85" s="12">
        <v>2.7</v>
      </c>
      <c r="C85" s="12">
        <v>3.9</v>
      </c>
      <c r="D85" s="12">
        <v>1.2</v>
      </c>
      <c r="E85" s="12" t="s">
        <v>205</v>
      </c>
    </row>
    <row r="86" spans="1:5" x14ac:dyDescent="0.25">
      <c r="A86" s="12">
        <v>6</v>
      </c>
      <c r="B86" s="12">
        <v>2.7</v>
      </c>
      <c r="C86" s="12">
        <v>5.0999999999999996</v>
      </c>
      <c r="D86" s="12">
        <v>1.6</v>
      </c>
      <c r="E86" s="12" t="s">
        <v>205</v>
      </c>
    </row>
    <row r="87" spans="1:5" x14ac:dyDescent="0.25">
      <c r="A87" s="12">
        <v>5.4</v>
      </c>
      <c r="B87" s="12">
        <v>3</v>
      </c>
      <c r="C87" s="12">
        <v>4.5</v>
      </c>
      <c r="D87" s="12">
        <v>1.5</v>
      </c>
      <c r="E87" s="12" t="s">
        <v>205</v>
      </c>
    </row>
    <row r="88" spans="1:5" x14ac:dyDescent="0.25">
      <c r="A88" s="12">
        <v>6</v>
      </c>
      <c r="B88" s="12">
        <v>3.4</v>
      </c>
      <c r="C88" s="12">
        <v>4.5</v>
      </c>
      <c r="D88" s="12">
        <v>1.6</v>
      </c>
      <c r="E88" s="12" t="s">
        <v>205</v>
      </c>
    </row>
    <row r="89" spans="1:5" x14ac:dyDescent="0.25">
      <c r="A89" s="12">
        <v>6.7</v>
      </c>
      <c r="B89" s="12">
        <v>3.1</v>
      </c>
      <c r="C89" s="12">
        <v>4.7</v>
      </c>
      <c r="D89" s="12">
        <v>1.5</v>
      </c>
      <c r="E89" s="12" t="s">
        <v>205</v>
      </c>
    </row>
    <row r="90" spans="1:5" x14ac:dyDescent="0.25">
      <c r="A90" s="12">
        <v>6.3</v>
      </c>
      <c r="B90" s="12">
        <v>2.2999999999999998</v>
      </c>
      <c r="C90" s="12">
        <v>4.4000000000000004</v>
      </c>
      <c r="D90" s="12">
        <v>1.3</v>
      </c>
      <c r="E90" s="12" t="s">
        <v>205</v>
      </c>
    </row>
    <row r="91" spans="1:5" x14ac:dyDescent="0.25">
      <c r="A91" s="12">
        <v>5.6</v>
      </c>
      <c r="B91" s="12">
        <v>3</v>
      </c>
      <c r="C91" s="12">
        <v>4.0999999999999996</v>
      </c>
      <c r="D91" s="12">
        <v>1.3</v>
      </c>
      <c r="E91" s="12" t="s">
        <v>205</v>
      </c>
    </row>
    <row r="92" spans="1:5" x14ac:dyDescent="0.25">
      <c r="A92" s="12">
        <v>5.5</v>
      </c>
      <c r="B92" s="12">
        <v>2.5</v>
      </c>
      <c r="C92" s="12">
        <v>4</v>
      </c>
      <c r="D92" s="12">
        <v>1.3</v>
      </c>
      <c r="E92" s="12" t="s">
        <v>205</v>
      </c>
    </row>
    <row r="93" spans="1:5" x14ac:dyDescent="0.25">
      <c r="A93" s="12">
        <v>5.5</v>
      </c>
      <c r="B93" s="12">
        <v>2.6</v>
      </c>
      <c r="C93" s="12">
        <v>4.4000000000000004</v>
      </c>
      <c r="D93" s="12">
        <v>1.2</v>
      </c>
      <c r="E93" s="12" t="s">
        <v>205</v>
      </c>
    </row>
    <row r="94" spans="1:5" x14ac:dyDescent="0.25">
      <c r="A94" s="12">
        <v>6.1</v>
      </c>
      <c r="B94" s="12">
        <v>3</v>
      </c>
      <c r="C94" s="12">
        <v>4.5999999999999996</v>
      </c>
      <c r="D94" s="12">
        <v>1.4</v>
      </c>
      <c r="E94" s="12" t="s">
        <v>205</v>
      </c>
    </row>
    <row r="95" spans="1:5" x14ac:dyDescent="0.25">
      <c r="A95" s="12">
        <v>5.8</v>
      </c>
      <c r="B95" s="12">
        <v>2.6</v>
      </c>
      <c r="C95" s="12">
        <v>4</v>
      </c>
      <c r="D95" s="12">
        <v>1.2</v>
      </c>
      <c r="E95" s="12" t="s">
        <v>205</v>
      </c>
    </row>
    <row r="96" spans="1:5" x14ac:dyDescent="0.25">
      <c r="A96" s="12">
        <v>5</v>
      </c>
      <c r="B96" s="12">
        <v>2.2999999999999998</v>
      </c>
      <c r="C96" s="12">
        <v>3.3</v>
      </c>
      <c r="D96" s="12">
        <v>1</v>
      </c>
      <c r="E96" s="12" t="s">
        <v>205</v>
      </c>
    </row>
    <row r="97" spans="1:5" x14ac:dyDescent="0.25">
      <c r="A97" s="12">
        <v>5.6</v>
      </c>
      <c r="B97" s="12">
        <v>2.7</v>
      </c>
      <c r="C97" s="12">
        <v>4.2</v>
      </c>
      <c r="D97" s="12">
        <v>1.3</v>
      </c>
      <c r="E97" s="12" t="s">
        <v>205</v>
      </c>
    </row>
    <row r="98" spans="1:5" x14ac:dyDescent="0.25">
      <c r="A98" s="12">
        <v>5.7</v>
      </c>
      <c r="B98" s="12">
        <v>3</v>
      </c>
      <c r="C98" s="12">
        <v>4.2</v>
      </c>
      <c r="D98" s="12">
        <v>1.2</v>
      </c>
      <c r="E98" s="12" t="s">
        <v>205</v>
      </c>
    </row>
    <row r="99" spans="1:5" x14ac:dyDescent="0.25">
      <c r="A99" s="12">
        <v>5.7</v>
      </c>
      <c r="B99" s="12">
        <v>2.9</v>
      </c>
      <c r="C99" s="12">
        <v>4.2</v>
      </c>
      <c r="D99" s="12">
        <v>1.3</v>
      </c>
      <c r="E99" s="12" t="s">
        <v>205</v>
      </c>
    </row>
    <row r="100" spans="1:5" x14ac:dyDescent="0.25">
      <c r="A100" s="12">
        <v>6.2</v>
      </c>
      <c r="B100" s="12">
        <v>2.9</v>
      </c>
      <c r="C100" s="12">
        <v>4.3</v>
      </c>
      <c r="D100" s="12">
        <v>1.3</v>
      </c>
      <c r="E100" s="12" t="s">
        <v>205</v>
      </c>
    </row>
    <row r="101" spans="1:5" x14ac:dyDescent="0.25">
      <c r="A101" s="12">
        <v>5.0999999999999996</v>
      </c>
      <c r="B101" s="12">
        <v>2.5</v>
      </c>
      <c r="C101" s="12">
        <v>3</v>
      </c>
      <c r="D101" s="12">
        <v>1.1000000000000001</v>
      </c>
      <c r="E101" s="12" t="s">
        <v>205</v>
      </c>
    </row>
    <row r="102" spans="1:5" x14ac:dyDescent="0.25">
      <c r="A102" s="12">
        <v>5.7</v>
      </c>
      <c r="B102" s="12">
        <v>2.8</v>
      </c>
      <c r="C102" s="12">
        <v>4.0999999999999996</v>
      </c>
      <c r="D102" s="12">
        <v>1.3</v>
      </c>
      <c r="E102" s="12" t="s">
        <v>205</v>
      </c>
    </row>
    <row r="103" spans="1:5" x14ac:dyDescent="0.25">
      <c r="A103" s="12">
        <v>6.3</v>
      </c>
      <c r="B103" s="12">
        <v>3.3</v>
      </c>
      <c r="C103" s="12">
        <v>6</v>
      </c>
      <c r="D103" s="12">
        <v>2.5</v>
      </c>
      <c r="E103" s="12" t="s">
        <v>206</v>
      </c>
    </row>
    <row r="104" spans="1:5" x14ac:dyDescent="0.25">
      <c r="A104" s="12">
        <v>5.8</v>
      </c>
      <c r="B104" s="12">
        <v>2.7</v>
      </c>
      <c r="C104" s="12">
        <v>5.0999999999999996</v>
      </c>
      <c r="D104" s="12">
        <v>1.9</v>
      </c>
      <c r="E104" s="12" t="s">
        <v>206</v>
      </c>
    </row>
    <row r="105" spans="1:5" x14ac:dyDescent="0.25">
      <c r="A105" s="12">
        <v>7.1</v>
      </c>
      <c r="B105" s="12">
        <v>3</v>
      </c>
      <c r="C105" s="12">
        <v>5.9</v>
      </c>
      <c r="D105" s="12">
        <v>2.1</v>
      </c>
      <c r="E105" s="12" t="s">
        <v>206</v>
      </c>
    </row>
    <row r="106" spans="1:5" x14ac:dyDescent="0.25">
      <c r="A106" s="12">
        <v>6.3</v>
      </c>
      <c r="B106" s="12">
        <v>2.9</v>
      </c>
      <c r="C106" s="12">
        <v>5.6</v>
      </c>
      <c r="D106" s="12">
        <v>1.8</v>
      </c>
      <c r="E106" s="12" t="s">
        <v>206</v>
      </c>
    </row>
    <row r="107" spans="1:5" x14ac:dyDescent="0.25">
      <c r="A107" s="12">
        <v>6.5</v>
      </c>
      <c r="B107" s="12">
        <v>3</v>
      </c>
      <c r="C107" s="12">
        <v>5.8</v>
      </c>
      <c r="D107" s="12">
        <v>2.2000000000000002</v>
      </c>
      <c r="E107" s="12" t="s">
        <v>206</v>
      </c>
    </row>
    <row r="108" spans="1:5" x14ac:dyDescent="0.25">
      <c r="A108" s="12">
        <v>7.6</v>
      </c>
      <c r="B108" s="12">
        <v>3</v>
      </c>
      <c r="C108" s="12">
        <v>6.6</v>
      </c>
      <c r="D108" s="12">
        <v>2.1</v>
      </c>
      <c r="E108" s="12" t="s">
        <v>206</v>
      </c>
    </row>
    <row r="109" spans="1:5" x14ac:dyDescent="0.25">
      <c r="A109" s="12">
        <v>4.9000000000000004</v>
      </c>
      <c r="B109" s="12">
        <v>2.5</v>
      </c>
      <c r="C109" s="12">
        <v>4.5</v>
      </c>
      <c r="D109" s="12">
        <v>1.7</v>
      </c>
      <c r="E109" s="12" t="s">
        <v>206</v>
      </c>
    </row>
    <row r="110" spans="1:5" x14ac:dyDescent="0.25">
      <c r="A110" s="12">
        <v>7.3</v>
      </c>
      <c r="B110" s="12">
        <v>2.9</v>
      </c>
      <c r="C110" s="12">
        <v>6.3</v>
      </c>
      <c r="D110" s="12">
        <v>1.8</v>
      </c>
      <c r="E110" s="12" t="s">
        <v>206</v>
      </c>
    </row>
    <row r="111" spans="1:5" x14ac:dyDescent="0.25">
      <c r="A111" s="12">
        <v>6.7</v>
      </c>
      <c r="B111" s="12">
        <v>2.5</v>
      </c>
      <c r="C111" s="12">
        <v>5.8</v>
      </c>
      <c r="D111" s="12">
        <v>1.8</v>
      </c>
      <c r="E111" s="12" t="s">
        <v>206</v>
      </c>
    </row>
    <row r="112" spans="1:5" x14ac:dyDescent="0.25">
      <c r="A112" s="12">
        <v>7.2</v>
      </c>
      <c r="B112" s="12">
        <v>3.6</v>
      </c>
      <c r="C112" s="12">
        <v>6.1</v>
      </c>
      <c r="D112" s="12">
        <v>2.5</v>
      </c>
      <c r="E112" s="12" t="s">
        <v>206</v>
      </c>
    </row>
    <row r="113" spans="1:5" x14ac:dyDescent="0.25">
      <c r="A113" s="12">
        <v>6.5</v>
      </c>
      <c r="B113" s="12">
        <v>3.2</v>
      </c>
      <c r="C113" s="12">
        <v>5.0999999999999996</v>
      </c>
      <c r="D113" s="12">
        <v>2</v>
      </c>
      <c r="E113" s="12" t="s">
        <v>206</v>
      </c>
    </row>
    <row r="114" spans="1:5" x14ac:dyDescent="0.25">
      <c r="A114" s="12">
        <v>6.4</v>
      </c>
      <c r="B114" s="12">
        <v>2.7</v>
      </c>
      <c r="C114" s="12">
        <v>5.3</v>
      </c>
      <c r="D114" s="12">
        <v>1.9</v>
      </c>
      <c r="E114" s="12" t="s">
        <v>206</v>
      </c>
    </row>
    <row r="115" spans="1:5" x14ac:dyDescent="0.25">
      <c r="A115" s="12">
        <v>6.8</v>
      </c>
      <c r="B115" s="12">
        <v>3</v>
      </c>
      <c r="C115" s="12">
        <v>5.5</v>
      </c>
      <c r="D115" s="12">
        <v>2.1</v>
      </c>
      <c r="E115" s="12" t="s">
        <v>206</v>
      </c>
    </row>
    <row r="116" spans="1:5" x14ac:dyDescent="0.25">
      <c r="A116" s="12">
        <v>5.7</v>
      </c>
      <c r="B116" s="12">
        <v>2.5</v>
      </c>
      <c r="C116" s="12">
        <v>5</v>
      </c>
      <c r="D116" s="12">
        <v>2</v>
      </c>
      <c r="E116" s="12" t="s">
        <v>206</v>
      </c>
    </row>
    <row r="117" spans="1:5" x14ac:dyDescent="0.25">
      <c r="A117" s="12">
        <v>5.8</v>
      </c>
      <c r="B117" s="12">
        <v>2.8</v>
      </c>
      <c r="C117" s="12">
        <v>5.0999999999999996</v>
      </c>
      <c r="D117" s="12">
        <v>2.4</v>
      </c>
      <c r="E117" s="12" t="s">
        <v>206</v>
      </c>
    </row>
    <row r="118" spans="1:5" x14ac:dyDescent="0.25">
      <c r="A118" s="12">
        <v>6.4</v>
      </c>
      <c r="B118" s="12">
        <v>3.2</v>
      </c>
      <c r="C118" s="12">
        <v>5.3</v>
      </c>
      <c r="D118" s="12">
        <v>2.2999999999999998</v>
      </c>
      <c r="E118" s="12" t="s">
        <v>206</v>
      </c>
    </row>
    <row r="119" spans="1:5" x14ac:dyDescent="0.25">
      <c r="A119" s="12">
        <v>6.5</v>
      </c>
      <c r="B119" s="12">
        <v>3</v>
      </c>
      <c r="C119" s="12">
        <v>5.5</v>
      </c>
      <c r="D119" s="12">
        <v>1.8</v>
      </c>
      <c r="E119" s="12" t="s">
        <v>206</v>
      </c>
    </row>
    <row r="120" spans="1:5" x14ac:dyDescent="0.25">
      <c r="A120" s="12">
        <v>7.7</v>
      </c>
      <c r="B120" s="12">
        <v>3.8</v>
      </c>
      <c r="C120" s="12">
        <v>6.7</v>
      </c>
      <c r="D120" s="12">
        <v>2.2000000000000002</v>
      </c>
      <c r="E120" s="12" t="s">
        <v>206</v>
      </c>
    </row>
    <row r="121" spans="1:5" x14ac:dyDescent="0.25">
      <c r="A121" s="12">
        <v>7.7</v>
      </c>
      <c r="B121" s="12">
        <v>2.6</v>
      </c>
      <c r="C121" s="12">
        <v>6.9</v>
      </c>
      <c r="D121" s="12">
        <v>2.2999999999999998</v>
      </c>
      <c r="E121" s="12" t="s">
        <v>206</v>
      </c>
    </row>
    <row r="122" spans="1:5" x14ac:dyDescent="0.25">
      <c r="A122" s="12">
        <v>6</v>
      </c>
      <c r="B122" s="12">
        <v>2.2000000000000002</v>
      </c>
      <c r="C122" s="12">
        <v>5</v>
      </c>
      <c r="D122" s="12">
        <v>1.5</v>
      </c>
      <c r="E122" s="12" t="s">
        <v>206</v>
      </c>
    </row>
    <row r="123" spans="1:5" x14ac:dyDescent="0.25">
      <c r="A123" s="12">
        <v>6.9</v>
      </c>
      <c r="B123" s="12">
        <v>3.2</v>
      </c>
      <c r="C123" s="12">
        <v>5.7</v>
      </c>
      <c r="D123" s="12">
        <v>2.2999999999999998</v>
      </c>
      <c r="E123" s="12" t="s">
        <v>206</v>
      </c>
    </row>
    <row r="124" spans="1:5" x14ac:dyDescent="0.25">
      <c r="A124" s="12">
        <v>5.6</v>
      </c>
      <c r="B124" s="12">
        <v>2.8</v>
      </c>
      <c r="C124" s="12">
        <v>4.9000000000000004</v>
      </c>
      <c r="D124" s="12">
        <v>2</v>
      </c>
      <c r="E124" s="12" t="s">
        <v>206</v>
      </c>
    </row>
    <row r="125" spans="1:5" x14ac:dyDescent="0.25">
      <c r="A125" s="12">
        <v>7.7</v>
      </c>
      <c r="B125" s="12">
        <v>2.8</v>
      </c>
      <c r="C125" s="12">
        <v>6.7</v>
      </c>
      <c r="D125" s="12">
        <v>2</v>
      </c>
      <c r="E125" s="12" t="s">
        <v>206</v>
      </c>
    </row>
    <row r="126" spans="1:5" x14ac:dyDescent="0.25">
      <c r="A126" s="12">
        <v>6.3</v>
      </c>
      <c r="B126" s="12">
        <v>2.7</v>
      </c>
      <c r="C126" s="12">
        <v>4.9000000000000004</v>
      </c>
      <c r="D126" s="12">
        <v>1.8</v>
      </c>
      <c r="E126" s="12" t="s">
        <v>206</v>
      </c>
    </row>
    <row r="127" spans="1:5" x14ac:dyDescent="0.25">
      <c r="A127" s="12">
        <v>6.7</v>
      </c>
      <c r="B127" s="12">
        <v>3.3</v>
      </c>
      <c r="C127" s="12">
        <v>5.7</v>
      </c>
      <c r="D127" s="12">
        <v>2.1</v>
      </c>
      <c r="E127" s="12" t="s">
        <v>206</v>
      </c>
    </row>
    <row r="128" spans="1:5" x14ac:dyDescent="0.25">
      <c r="A128" s="12">
        <v>7.2</v>
      </c>
      <c r="B128" s="12">
        <v>3.2</v>
      </c>
      <c r="C128" s="12">
        <v>6</v>
      </c>
      <c r="D128" s="12">
        <v>1.8</v>
      </c>
      <c r="E128" s="12" t="s">
        <v>206</v>
      </c>
    </row>
    <row r="129" spans="1:5" x14ac:dyDescent="0.25">
      <c r="A129" s="12">
        <v>6.2</v>
      </c>
      <c r="B129" s="12">
        <v>2.8</v>
      </c>
      <c r="C129" s="12">
        <v>4.8</v>
      </c>
      <c r="D129" s="12">
        <v>1.8</v>
      </c>
      <c r="E129" s="12" t="s">
        <v>206</v>
      </c>
    </row>
    <row r="130" spans="1:5" x14ac:dyDescent="0.25">
      <c r="A130" s="12">
        <v>6.1</v>
      </c>
      <c r="B130" s="12">
        <v>3</v>
      </c>
      <c r="C130" s="12">
        <v>4.9000000000000004</v>
      </c>
      <c r="D130" s="12">
        <v>1.8</v>
      </c>
      <c r="E130" s="12" t="s">
        <v>206</v>
      </c>
    </row>
    <row r="131" spans="1:5" x14ac:dyDescent="0.25">
      <c r="A131" s="12">
        <v>6.4</v>
      </c>
      <c r="B131" s="12">
        <v>2.8</v>
      </c>
      <c r="C131" s="12">
        <v>5.6</v>
      </c>
      <c r="D131" s="12">
        <v>2.1</v>
      </c>
      <c r="E131" s="12" t="s">
        <v>206</v>
      </c>
    </row>
    <row r="132" spans="1:5" x14ac:dyDescent="0.25">
      <c r="A132" s="12">
        <v>7.2</v>
      </c>
      <c r="B132" s="12">
        <v>3</v>
      </c>
      <c r="C132" s="12">
        <v>5.8</v>
      </c>
      <c r="D132" s="12">
        <v>1.6</v>
      </c>
      <c r="E132" s="12" t="s">
        <v>206</v>
      </c>
    </row>
    <row r="133" spans="1:5" x14ac:dyDescent="0.25">
      <c r="A133" s="12">
        <v>7.4</v>
      </c>
      <c r="B133" s="12">
        <v>2.8</v>
      </c>
      <c r="C133" s="12">
        <v>6.1</v>
      </c>
      <c r="D133" s="12">
        <v>1.9</v>
      </c>
      <c r="E133" s="12" t="s">
        <v>206</v>
      </c>
    </row>
    <row r="134" spans="1:5" x14ac:dyDescent="0.25">
      <c r="A134" s="12">
        <v>7.9</v>
      </c>
      <c r="B134" s="12">
        <v>3.8</v>
      </c>
      <c r="C134" s="12">
        <v>6.4</v>
      </c>
      <c r="D134" s="12">
        <v>2</v>
      </c>
      <c r="E134" s="12" t="s">
        <v>206</v>
      </c>
    </row>
    <row r="135" spans="1:5" x14ac:dyDescent="0.25">
      <c r="A135" s="12">
        <v>6.4</v>
      </c>
      <c r="B135" s="12">
        <v>2.8</v>
      </c>
      <c r="C135" s="12">
        <v>5.6</v>
      </c>
      <c r="D135" s="12">
        <v>2.2000000000000002</v>
      </c>
      <c r="E135" s="12" t="s">
        <v>206</v>
      </c>
    </row>
    <row r="136" spans="1:5" x14ac:dyDescent="0.25">
      <c r="A136" s="12">
        <v>6.3</v>
      </c>
      <c r="B136" s="12">
        <v>2.8</v>
      </c>
      <c r="C136" s="12">
        <v>5.0999999999999996</v>
      </c>
      <c r="D136" s="12">
        <v>1.5</v>
      </c>
      <c r="E136" s="12" t="s">
        <v>206</v>
      </c>
    </row>
    <row r="137" spans="1:5" x14ac:dyDescent="0.25">
      <c r="A137" s="12">
        <v>6.1</v>
      </c>
      <c r="B137" s="12">
        <v>2.6</v>
      </c>
      <c r="C137" s="12">
        <v>5.6</v>
      </c>
      <c r="D137" s="12">
        <v>1.4</v>
      </c>
      <c r="E137" s="12" t="s">
        <v>206</v>
      </c>
    </row>
    <row r="138" spans="1:5" x14ac:dyDescent="0.25">
      <c r="A138" s="12">
        <v>7.7</v>
      </c>
      <c r="B138" s="12">
        <v>3</v>
      </c>
      <c r="C138" s="12">
        <v>6.1</v>
      </c>
      <c r="D138" s="12">
        <v>2.2999999999999998</v>
      </c>
      <c r="E138" s="12" t="s">
        <v>206</v>
      </c>
    </row>
    <row r="139" spans="1:5" x14ac:dyDescent="0.25">
      <c r="A139" s="12">
        <v>6.3</v>
      </c>
      <c r="B139" s="12">
        <v>3.4</v>
      </c>
      <c r="C139" s="12">
        <v>5.6</v>
      </c>
      <c r="D139" s="12">
        <v>2.4</v>
      </c>
      <c r="E139" s="12" t="s">
        <v>206</v>
      </c>
    </row>
    <row r="140" spans="1:5" x14ac:dyDescent="0.25">
      <c r="A140" s="12">
        <v>6.4</v>
      </c>
      <c r="B140" s="12">
        <v>3.1</v>
      </c>
      <c r="C140" s="12">
        <v>5.5</v>
      </c>
      <c r="D140" s="12">
        <v>1.8</v>
      </c>
      <c r="E140" s="12" t="s">
        <v>206</v>
      </c>
    </row>
    <row r="141" spans="1:5" x14ac:dyDescent="0.25">
      <c r="A141" s="12">
        <v>6</v>
      </c>
      <c r="B141" s="12">
        <v>3</v>
      </c>
      <c r="C141" s="12">
        <v>4.8</v>
      </c>
      <c r="D141" s="12">
        <v>1.8</v>
      </c>
      <c r="E141" s="12" t="s">
        <v>206</v>
      </c>
    </row>
    <row r="142" spans="1:5" x14ac:dyDescent="0.25">
      <c r="A142" s="12">
        <v>6.9</v>
      </c>
      <c r="B142" s="12">
        <v>3.1</v>
      </c>
      <c r="C142" s="12">
        <v>5.4</v>
      </c>
      <c r="D142" s="12">
        <v>2.1</v>
      </c>
      <c r="E142" s="12" t="s">
        <v>206</v>
      </c>
    </row>
    <row r="143" spans="1:5" x14ac:dyDescent="0.25">
      <c r="A143" s="12">
        <v>6.7</v>
      </c>
      <c r="B143" s="12">
        <v>3.1</v>
      </c>
      <c r="C143" s="12">
        <v>5.6</v>
      </c>
      <c r="D143" s="12">
        <v>2.4</v>
      </c>
      <c r="E143" s="12" t="s">
        <v>206</v>
      </c>
    </row>
    <row r="144" spans="1:5" x14ac:dyDescent="0.25">
      <c r="A144" s="12">
        <v>6.9</v>
      </c>
      <c r="B144" s="12">
        <v>3.1</v>
      </c>
      <c r="C144" s="12">
        <v>5.0999999999999996</v>
      </c>
      <c r="D144" s="12">
        <v>2.2999999999999998</v>
      </c>
      <c r="E144" s="12" t="s">
        <v>206</v>
      </c>
    </row>
    <row r="145" spans="1:5" x14ac:dyDescent="0.25">
      <c r="A145" s="12">
        <v>5.8</v>
      </c>
      <c r="B145" s="12">
        <v>2.7</v>
      </c>
      <c r="C145" s="12">
        <v>5.0999999999999996</v>
      </c>
      <c r="D145" s="12">
        <v>1.9</v>
      </c>
      <c r="E145" s="12" t="s">
        <v>206</v>
      </c>
    </row>
    <row r="146" spans="1:5" x14ac:dyDescent="0.25">
      <c r="A146" s="12">
        <v>6.8</v>
      </c>
      <c r="B146" s="12">
        <v>3.2</v>
      </c>
      <c r="C146" s="12">
        <v>5.9</v>
      </c>
      <c r="D146" s="12">
        <v>2.2999999999999998</v>
      </c>
      <c r="E146" s="12" t="s">
        <v>206</v>
      </c>
    </row>
    <row r="147" spans="1:5" x14ac:dyDescent="0.25">
      <c r="A147" s="12">
        <v>6.7</v>
      </c>
      <c r="B147" s="12">
        <v>3.3</v>
      </c>
      <c r="C147" s="12">
        <v>5.7</v>
      </c>
      <c r="D147" s="12">
        <v>2.5</v>
      </c>
      <c r="E147" s="12" t="s">
        <v>206</v>
      </c>
    </row>
    <row r="148" spans="1:5" x14ac:dyDescent="0.25">
      <c r="A148" s="12">
        <v>6.7</v>
      </c>
      <c r="B148" s="12">
        <v>3</v>
      </c>
      <c r="C148" s="12">
        <v>5.2</v>
      </c>
      <c r="D148" s="12">
        <v>2.2999999999999998</v>
      </c>
      <c r="E148" s="12" t="s">
        <v>206</v>
      </c>
    </row>
    <row r="149" spans="1:5" x14ac:dyDescent="0.25">
      <c r="A149" s="12">
        <v>6.3</v>
      </c>
      <c r="B149" s="12">
        <v>2.5</v>
      </c>
      <c r="C149" s="12">
        <v>5</v>
      </c>
      <c r="D149" s="12">
        <v>1.9</v>
      </c>
      <c r="E149" s="12" t="s">
        <v>206</v>
      </c>
    </row>
    <row r="150" spans="1:5" x14ac:dyDescent="0.25">
      <c r="A150" s="12">
        <v>6.5</v>
      </c>
      <c r="B150" s="12">
        <v>3</v>
      </c>
      <c r="C150" s="12">
        <v>5.2</v>
      </c>
      <c r="D150" s="12">
        <v>2</v>
      </c>
      <c r="E150" s="12" t="s">
        <v>206</v>
      </c>
    </row>
    <row r="151" spans="1:5" x14ac:dyDescent="0.25">
      <c r="A151" s="12">
        <v>6.2</v>
      </c>
      <c r="B151" s="12">
        <v>3.4</v>
      </c>
      <c r="C151" s="12">
        <v>5.4</v>
      </c>
      <c r="D151" s="12">
        <v>2.2999999999999998</v>
      </c>
      <c r="E151" s="12" t="s">
        <v>206</v>
      </c>
    </row>
    <row r="152" spans="1:5" x14ac:dyDescent="0.25">
      <c r="A152" s="12">
        <v>5.9</v>
      </c>
      <c r="B152" s="12">
        <v>3</v>
      </c>
      <c r="C152" s="12">
        <v>5.0999999999999996</v>
      </c>
      <c r="D152" s="12">
        <v>1.8</v>
      </c>
      <c r="E152" s="12" t="s">
        <v>206</v>
      </c>
    </row>
    <row r="154" spans="1:5" x14ac:dyDescent="0.25">
      <c r="A154" s="13" t="s">
        <v>207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F6268-E8C0-4598-82E4-DF311CA85D20}">
  <dimension ref="A1:E14"/>
  <sheetViews>
    <sheetView workbookViewId="0"/>
  </sheetViews>
  <sheetFormatPr defaultRowHeight="15" x14ac:dyDescent="0.25"/>
  <sheetData>
    <row r="1" spans="1:5" x14ac:dyDescent="0.25">
      <c r="A1" t="s">
        <v>209</v>
      </c>
    </row>
    <row r="3" spans="1:5" x14ac:dyDescent="0.25">
      <c r="A3" t="str" cm="1">
        <f t="array" ref="A3">_xldudf_HELLO("xlwings")</f>
        <v>Hello xlwings!</v>
      </c>
    </row>
    <row r="5" spans="1:5" x14ac:dyDescent="0.25">
      <c r="A5" t="str" cm="1">
        <f t="array" ref="A5:E8">_xldudf_STANDARD_NORMAL(3, 4)</f>
        <v/>
      </c>
      <c r="B5" t="str">
        <v>col1</v>
      </c>
      <c r="C5" t="str">
        <v>col2</v>
      </c>
      <c r="D5" t="str">
        <v>col3</v>
      </c>
      <c r="E5" t="str">
        <v>col4</v>
      </c>
    </row>
    <row r="6" spans="1:5" x14ac:dyDescent="0.25">
      <c r="A6" vm="3">
        <v>45823</v>
      </c>
      <c r="B6">
        <v>1.2096215732592774</v>
      </c>
      <c r="C6">
        <v>0.66213291619240944</v>
      </c>
      <c r="D6">
        <v>6.8652833962048923E-2</v>
      </c>
      <c r="E6">
        <v>-1.3092611204559397</v>
      </c>
    </row>
    <row r="7" spans="1:5" x14ac:dyDescent="0.25">
      <c r="A7" vm="4">
        <v>45824</v>
      </c>
      <c r="B7">
        <v>-0.78220312465754072</v>
      </c>
      <c r="C7">
        <v>-0.95102213368396837</v>
      </c>
      <c r="D7">
        <v>-9.6302452918153383E-2</v>
      </c>
      <c r="E7">
        <v>2.0777598306453013</v>
      </c>
    </row>
    <row r="8" spans="1:5" x14ac:dyDescent="0.25">
      <c r="A8" vm="5">
        <v>45825</v>
      </c>
      <c r="B8">
        <v>0.57086417442297754</v>
      </c>
      <c r="C8">
        <v>1.0905674372803271</v>
      </c>
      <c r="D8">
        <v>1.5590556061679066</v>
      </c>
      <c r="E8">
        <v>-0.8100627757677179</v>
      </c>
    </row>
    <row r="10" spans="1:5" x14ac:dyDescent="0.25">
      <c r="A10" t="str" cm="1">
        <f t="array" ref="A10:E14">_xldudf_CORREL2(_xlfn.ANCHORARRAY(A5))</f>
        <v/>
      </c>
      <c r="B10" t="str">
        <v>col1</v>
      </c>
      <c r="C10" t="str">
        <v>col2</v>
      </c>
      <c r="D10" t="str">
        <v>col3</v>
      </c>
      <c r="E10" t="str">
        <v>col4</v>
      </c>
    </row>
    <row r="11" spans="1:5" x14ac:dyDescent="0.25">
      <c r="A11" t="str">
        <v>col1</v>
      </c>
      <c r="B11">
        <v>1</v>
      </c>
      <c r="C11">
        <v>0.86794158215814854</v>
      </c>
      <c r="D11">
        <v>0.2904916363156449</v>
      </c>
      <c r="E11">
        <v>-0.98339269585272904</v>
      </c>
    </row>
    <row r="12" spans="1:5" x14ac:dyDescent="0.25">
      <c r="A12" t="str">
        <v>col2</v>
      </c>
      <c r="B12">
        <v>0.86794158215814854</v>
      </c>
      <c r="C12">
        <v>1</v>
      </c>
      <c r="D12">
        <v>0.72737858981299608</v>
      </c>
      <c r="E12">
        <v>-0.94366763246740604</v>
      </c>
    </row>
    <row r="13" spans="1:5" x14ac:dyDescent="0.25">
      <c r="A13" t="str">
        <v>col3</v>
      </c>
      <c r="B13">
        <v>0.2904916363156449</v>
      </c>
      <c r="C13">
        <v>0.72737858981299608</v>
      </c>
      <c r="D13">
        <v>1</v>
      </c>
      <c r="E13">
        <v>-0.45933154583804831</v>
      </c>
    </row>
    <row r="14" spans="1:5" x14ac:dyDescent="0.25">
      <c r="A14" t="str">
        <v>col4</v>
      </c>
      <c r="B14">
        <v>-0.98339269585272904</v>
      </c>
      <c r="C14">
        <v>-0.94366763246740604</v>
      </c>
      <c r="D14">
        <v>-0.45933154583804831</v>
      </c>
      <c r="E1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59F67-DBFD-47E9-828B-9E2A79C99F80}">
  <dimension ref="A1:E14"/>
  <sheetViews>
    <sheetView workbookViewId="0"/>
  </sheetViews>
  <sheetFormatPr defaultRowHeight="15" x14ac:dyDescent="0.25"/>
  <sheetData>
    <row r="1" spans="1:5" x14ac:dyDescent="0.25">
      <c r="A1" t="s">
        <v>209</v>
      </c>
    </row>
    <row r="3" spans="1:5" x14ac:dyDescent="0.25">
      <c r="A3" t="str" cm="1">
        <f t="array" ref="A3">_xldudf_HELLO("xlwings")</f>
        <v>Hello xlwings!</v>
      </c>
    </row>
    <row r="5" spans="1:5" x14ac:dyDescent="0.25">
      <c r="A5" t="str" cm="1">
        <f t="array" ref="A5:E8">_xldudf_STANDARD_NORMAL(3, 4)</f>
        <v/>
      </c>
      <c r="B5" t="str">
        <v>col1</v>
      </c>
      <c r="C5" t="str">
        <v>col2</v>
      </c>
      <c r="D5" t="str">
        <v>col3</v>
      </c>
      <c r="E5" t="str">
        <v>col4</v>
      </c>
    </row>
    <row r="6" spans="1:5" x14ac:dyDescent="0.25">
      <c r="A6" vm="3">
        <v>45823</v>
      </c>
      <c r="B6">
        <v>1.1123261234807795</v>
      </c>
      <c r="C6">
        <v>-1.6813327742573936</v>
      </c>
      <c r="D6">
        <v>0.76846729686423509</v>
      </c>
      <c r="E6">
        <v>-0.64536229782105459</v>
      </c>
    </row>
    <row r="7" spans="1:5" x14ac:dyDescent="0.25">
      <c r="A7" vm="4">
        <v>45824</v>
      </c>
      <c r="B7">
        <v>-1.6104667048715191</v>
      </c>
      <c r="C7">
        <v>-0.76357717732854513</v>
      </c>
      <c r="D7">
        <v>-0.26222594119585424</v>
      </c>
      <c r="E7">
        <v>0.27314163556192517</v>
      </c>
    </row>
    <row r="8" spans="1:5" x14ac:dyDescent="0.25">
      <c r="A8" vm="5">
        <v>45825</v>
      </c>
      <c r="B8">
        <v>0.7409079533175984</v>
      </c>
      <c r="C8">
        <v>1.1409051796251062</v>
      </c>
      <c r="D8">
        <v>1.4091682602005828</v>
      </c>
      <c r="E8">
        <v>-1.2625195565526497</v>
      </c>
    </row>
    <row r="10" spans="1:5" x14ac:dyDescent="0.25">
      <c r="A10" t="str" cm="1">
        <f t="array" ref="A10:E14">_xldudf_CORREL2(_xlfn.ANCHORARRAY(A5))</f>
        <v/>
      </c>
      <c r="B10" t="str">
        <v>col1</v>
      </c>
      <c r="C10" t="str">
        <v>col2</v>
      </c>
      <c r="D10" t="str">
        <v>col3</v>
      </c>
      <c r="E10" t="str">
        <v>col4</v>
      </c>
    </row>
    <row r="11" spans="1:5" x14ac:dyDescent="0.25">
      <c r="A11" t="str">
        <v>col1</v>
      </c>
      <c r="B11">
        <v>1</v>
      </c>
      <c r="C11">
        <v>7.3005383153175049E-2</v>
      </c>
      <c r="D11">
        <v>0.86989871996853352</v>
      </c>
      <c r="E11">
        <v>-0.85930119020087781</v>
      </c>
    </row>
    <row r="12" spans="1:5" x14ac:dyDescent="0.25">
      <c r="A12" t="str">
        <v>col2</v>
      </c>
      <c r="B12">
        <v>7.3005383153175049E-2</v>
      </c>
      <c r="C12">
        <v>1</v>
      </c>
      <c r="D12">
        <v>0.5554215164615437</v>
      </c>
      <c r="E12">
        <v>-0.57283868485423051</v>
      </c>
    </row>
    <row r="13" spans="1:5" x14ac:dyDescent="0.25">
      <c r="A13" t="str">
        <v>col3</v>
      </c>
      <c r="B13">
        <v>0.86989871996853352</v>
      </c>
      <c r="C13">
        <v>0.5554215164615437</v>
      </c>
      <c r="D13">
        <v>1</v>
      </c>
      <c r="E13">
        <v>-0.99977750620194505</v>
      </c>
    </row>
    <row r="14" spans="1:5" x14ac:dyDescent="0.25">
      <c r="A14" t="str">
        <v>col4</v>
      </c>
      <c r="B14">
        <v>-0.85930119020087781</v>
      </c>
      <c r="C14">
        <v>-0.57283868485423051</v>
      </c>
      <c r="D14">
        <v>-0.99977750620194505</v>
      </c>
      <c r="E1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D6D69-9A64-4756-A49C-9C1EB83209C5}">
  <dimension ref="A1:G347"/>
  <sheetViews>
    <sheetView workbookViewId="0">
      <selection activeCell="I4" sqref="I4"/>
    </sheetView>
  </sheetViews>
  <sheetFormatPr defaultColWidth="17.5703125" defaultRowHeight="15" x14ac:dyDescent="0.25"/>
  <sheetData>
    <row r="1" spans="1:7" ht="33" x14ac:dyDescent="0.6">
      <c r="A1" s="18" t="s">
        <v>208</v>
      </c>
    </row>
    <row r="3" spans="1:7" x14ac:dyDescent="0.25">
      <c r="A3" t="s">
        <v>201</v>
      </c>
      <c r="B3" t="s">
        <v>210</v>
      </c>
      <c r="C3" t="s">
        <v>211</v>
      </c>
      <c r="D3" t="s">
        <v>212</v>
      </c>
      <c r="E3" t="s">
        <v>213</v>
      </c>
      <c r="F3" t="s">
        <v>214</v>
      </c>
      <c r="G3" t="s">
        <v>215</v>
      </c>
    </row>
    <row r="4" spans="1:7" x14ac:dyDescent="0.25">
      <c r="A4" t="s">
        <v>216</v>
      </c>
      <c r="B4" t="s">
        <v>217</v>
      </c>
      <c r="C4">
        <v>39.1</v>
      </c>
      <c r="D4">
        <v>18.7</v>
      </c>
      <c r="E4">
        <v>181</v>
      </c>
      <c r="F4">
        <v>3750</v>
      </c>
      <c r="G4" t="s">
        <v>218</v>
      </c>
    </row>
    <row r="5" spans="1:7" x14ac:dyDescent="0.25">
      <c r="A5" t="s">
        <v>216</v>
      </c>
      <c r="B5" t="s">
        <v>217</v>
      </c>
      <c r="C5">
        <v>39.5</v>
      </c>
      <c r="D5">
        <v>17.399999999999999</v>
      </c>
      <c r="E5">
        <v>186</v>
      </c>
      <c r="F5">
        <v>3800</v>
      </c>
      <c r="G5" t="s">
        <v>219</v>
      </c>
    </row>
    <row r="6" spans="1:7" x14ac:dyDescent="0.25">
      <c r="A6" t="s">
        <v>216</v>
      </c>
      <c r="B6" t="s">
        <v>217</v>
      </c>
      <c r="C6">
        <v>40.299999999999997</v>
      </c>
      <c r="D6">
        <v>18</v>
      </c>
      <c r="E6">
        <v>195</v>
      </c>
      <c r="F6">
        <v>3250</v>
      </c>
      <c r="G6" t="s">
        <v>219</v>
      </c>
    </row>
    <row r="7" spans="1:7" x14ac:dyDescent="0.25">
      <c r="A7" t="s">
        <v>216</v>
      </c>
      <c r="B7" t="s">
        <v>217</v>
      </c>
    </row>
    <row r="8" spans="1:7" x14ac:dyDescent="0.25">
      <c r="A8" t="s">
        <v>216</v>
      </c>
      <c r="B8" t="s">
        <v>217</v>
      </c>
      <c r="C8">
        <v>36.700000000000003</v>
      </c>
      <c r="D8">
        <v>19.3</v>
      </c>
      <c r="E8">
        <v>193</v>
      </c>
      <c r="F8">
        <v>3450</v>
      </c>
      <c r="G8" t="s">
        <v>219</v>
      </c>
    </row>
    <row r="9" spans="1:7" x14ac:dyDescent="0.25">
      <c r="A9" t="s">
        <v>216</v>
      </c>
      <c r="B9" t="s">
        <v>217</v>
      </c>
      <c r="C9">
        <v>39.299999999999997</v>
      </c>
      <c r="D9">
        <v>20.6</v>
      </c>
      <c r="E9">
        <v>190</v>
      </c>
      <c r="F9">
        <v>3650</v>
      </c>
      <c r="G9" t="s">
        <v>218</v>
      </c>
    </row>
    <row r="10" spans="1:7" x14ac:dyDescent="0.25">
      <c r="A10" t="s">
        <v>216</v>
      </c>
      <c r="B10" t="s">
        <v>217</v>
      </c>
      <c r="C10">
        <v>38.9</v>
      </c>
      <c r="D10">
        <v>17.8</v>
      </c>
      <c r="E10">
        <v>181</v>
      </c>
      <c r="F10">
        <v>3625</v>
      </c>
      <c r="G10" t="s">
        <v>219</v>
      </c>
    </row>
    <row r="11" spans="1:7" x14ac:dyDescent="0.25">
      <c r="A11" t="s">
        <v>216</v>
      </c>
      <c r="B11" t="s">
        <v>217</v>
      </c>
      <c r="C11">
        <v>39.200000000000003</v>
      </c>
      <c r="D11">
        <v>19.600000000000001</v>
      </c>
      <c r="E11">
        <v>195</v>
      </c>
      <c r="F11">
        <v>4675</v>
      </c>
      <c r="G11" t="s">
        <v>218</v>
      </c>
    </row>
    <row r="12" spans="1:7" x14ac:dyDescent="0.25">
      <c r="A12" t="s">
        <v>216</v>
      </c>
      <c r="B12" t="s">
        <v>217</v>
      </c>
      <c r="C12">
        <v>34.1</v>
      </c>
      <c r="D12">
        <v>18.100000000000001</v>
      </c>
      <c r="E12">
        <v>193</v>
      </c>
      <c r="F12">
        <v>3475</v>
      </c>
    </row>
    <row r="13" spans="1:7" x14ac:dyDescent="0.25">
      <c r="A13" t="s">
        <v>216</v>
      </c>
      <c r="B13" t="s">
        <v>217</v>
      </c>
      <c r="C13">
        <v>42</v>
      </c>
      <c r="D13">
        <v>20.2</v>
      </c>
      <c r="E13">
        <v>190</v>
      </c>
      <c r="F13">
        <v>4250</v>
      </c>
    </row>
    <row r="14" spans="1:7" x14ac:dyDescent="0.25">
      <c r="A14" t="s">
        <v>216</v>
      </c>
      <c r="B14" t="s">
        <v>217</v>
      </c>
      <c r="C14">
        <v>37.799999999999997</v>
      </c>
      <c r="D14">
        <v>17.100000000000001</v>
      </c>
      <c r="E14">
        <v>186</v>
      </c>
      <c r="F14">
        <v>3300</v>
      </c>
    </row>
    <row r="15" spans="1:7" x14ac:dyDescent="0.25">
      <c r="A15" t="s">
        <v>216</v>
      </c>
      <c r="B15" t="s">
        <v>217</v>
      </c>
      <c r="C15">
        <v>37.799999999999997</v>
      </c>
      <c r="D15">
        <v>17.3</v>
      </c>
      <c r="E15">
        <v>180</v>
      </c>
      <c r="F15">
        <v>3700</v>
      </c>
    </row>
    <row r="16" spans="1:7" x14ac:dyDescent="0.25">
      <c r="A16" t="s">
        <v>216</v>
      </c>
      <c r="B16" t="s">
        <v>217</v>
      </c>
      <c r="C16">
        <v>41.1</v>
      </c>
      <c r="D16">
        <v>17.600000000000001</v>
      </c>
      <c r="E16">
        <v>182</v>
      </c>
      <c r="F16">
        <v>3200</v>
      </c>
      <c r="G16" t="s">
        <v>219</v>
      </c>
    </row>
    <row r="17" spans="1:7" x14ac:dyDescent="0.25">
      <c r="A17" t="s">
        <v>216</v>
      </c>
      <c r="B17" t="s">
        <v>217</v>
      </c>
      <c r="C17">
        <v>38.6</v>
      </c>
      <c r="D17">
        <v>21.2</v>
      </c>
      <c r="E17">
        <v>191</v>
      </c>
      <c r="F17">
        <v>3800</v>
      </c>
      <c r="G17" t="s">
        <v>218</v>
      </c>
    </row>
    <row r="18" spans="1:7" x14ac:dyDescent="0.25">
      <c r="A18" t="s">
        <v>216</v>
      </c>
      <c r="B18" t="s">
        <v>217</v>
      </c>
      <c r="C18">
        <v>34.6</v>
      </c>
      <c r="D18">
        <v>21.1</v>
      </c>
      <c r="E18">
        <v>198</v>
      </c>
      <c r="F18">
        <v>4400</v>
      </c>
      <c r="G18" t="s">
        <v>218</v>
      </c>
    </row>
    <row r="19" spans="1:7" x14ac:dyDescent="0.25">
      <c r="A19" t="s">
        <v>216</v>
      </c>
      <c r="B19" t="s">
        <v>217</v>
      </c>
      <c r="C19">
        <v>36.6</v>
      </c>
      <c r="D19">
        <v>17.8</v>
      </c>
      <c r="E19">
        <v>185</v>
      </c>
      <c r="F19">
        <v>3700</v>
      </c>
      <c r="G19" t="s">
        <v>219</v>
      </c>
    </row>
    <row r="20" spans="1:7" x14ac:dyDescent="0.25">
      <c r="A20" t="s">
        <v>216</v>
      </c>
      <c r="B20" t="s">
        <v>217</v>
      </c>
      <c r="C20">
        <v>38.700000000000003</v>
      </c>
      <c r="D20">
        <v>19</v>
      </c>
      <c r="E20">
        <v>195</v>
      </c>
      <c r="F20">
        <v>3450</v>
      </c>
      <c r="G20" t="s">
        <v>219</v>
      </c>
    </row>
    <row r="21" spans="1:7" x14ac:dyDescent="0.25">
      <c r="A21" t="s">
        <v>216</v>
      </c>
      <c r="B21" t="s">
        <v>217</v>
      </c>
      <c r="C21">
        <v>42.5</v>
      </c>
      <c r="D21">
        <v>20.7</v>
      </c>
      <c r="E21">
        <v>197</v>
      </c>
      <c r="F21">
        <v>4500</v>
      </c>
      <c r="G21" t="s">
        <v>218</v>
      </c>
    </row>
    <row r="22" spans="1:7" x14ac:dyDescent="0.25">
      <c r="A22" t="s">
        <v>216</v>
      </c>
      <c r="B22" t="s">
        <v>217</v>
      </c>
      <c r="C22">
        <v>34.4</v>
      </c>
      <c r="D22">
        <v>18.399999999999999</v>
      </c>
      <c r="E22">
        <v>184</v>
      </c>
      <c r="F22">
        <v>3325</v>
      </c>
      <c r="G22" t="s">
        <v>219</v>
      </c>
    </row>
    <row r="23" spans="1:7" x14ac:dyDescent="0.25">
      <c r="A23" t="s">
        <v>216</v>
      </c>
      <c r="B23" t="s">
        <v>217</v>
      </c>
      <c r="C23">
        <v>46</v>
      </c>
      <c r="D23">
        <v>21.5</v>
      </c>
      <c r="E23">
        <v>194</v>
      </c>
      <c r="F23">
        <v>4200</v>
      </c>
      <c r="G23" t="s">
        <v>218</v>
      </c>
    </row>
    <row r="24" spans="1:7" x14ac:dyDescent="0.25">
      <c r="A24" t="s">
        <v>216</v>
      </c>
      <c r="B24" t="s">
        <v>220</v>
      </c>
      <c r="C24">
        <v>37.799999999999997</v>
      </c>
      <c r="D24">
        <v>18.3</v>
      </c>
      <c r="E24">
        <v>174</v>
      </c>
      <c r="F24">
        <v>3400</v>
      </c>
      <c r="G24" t="s">
        <v>219</v>
      </c>
    </row>
    <row r="25" spans="1:7" x14ac:dyDescent="0.25">
      <c r="A25" t="s">
        <v>216</v>
      </c>
      <c r="B25" t="s">
        <v>220</v>
      </c>
      <c r="C25">
        <v>37.700000000000003</v>
      </c>
      <c r="D25">
        <v>18.7</v>
      </c>
      <c r="E25">
        <v>180</v>
      </c>
      <c r="F25">
        <v>3600</v>
      </c>
      <c r="G25" t="s">
        <v>218</v>
      </c>
    </row>
    <row r="26" spans="1:7" x14ac:dyDescent="0.25">
      <c r="A26" t="s">
        <v>216</v>
      </c>
      <c r="B26" t="s">
        <v>220</v>
      </c>
      <c r="C26">
        <v>35.9</v>
      </c>
      <c r="D26">
        <v>19.2</v>
      </c>
      <c r="E26">
        <v>189</v>
      </c>
      <c r="F26">
        <v>3800</v>
      </c>
      <c r="G26" t="s">
        <v>219</v>
      </c>
    </row>
    <row r="27" spans="1:7" x14ac:dyDescent="0.25">
      <c r="A27" t="s">
        <v>216</v>
      </c>
      <c r="B27" t="s">
        <v>220</v>
      </c>
      <c r="C27">
        <v>38.200000000000003</v>
      </c>
      <c r="D27">
        <v>18.100000000000001</v>
      </c>
      <c r="E27">
        <v>185</v>
      </c>
      <c r="F27">
        <v>3950</v>
      </c>
      <c r="G27" t="s">
        <v>218</v>
      </c>
    </row>
    <row r="28" spans="1:7" x14ac:dyDescent="0.25">
      <c r="A28" t="s">
        <v>216</v>
      </c>
      <c r="B28" t="s">
        <v>220</v>
      </c>
      <c r="C28">
        <v>38.799999999999997</v>
      </c>
      <c r="D28">
        <v>17.2</v>
      </c>
      <c r="E28">
        <v>180</v>
      </c>
      <c r="F28">
        <v>3800</v>
      </c>
      <c r="G28" t="s">
        <v>218</v>
      </c>
    </row>
    <row r="29" spans="1:7" x14ac:dyDescent="0.25">
      <c r="A29" t="s">
        <v>216</v>
      </c>
      <c r="B29" t="s">
        <v>220</v>
      </c>
      <c r="C29">
        <v>35.299999999999997</v>
      </c>
      <c r="D29">
        <v>18.899999999999999</v>
      </c>
      <c r="E29">
        <v>187</v>
      </c>
      <c r="F29">
        <v>3800</v>
      </c>
      <c r="G29" t="s">
        <v>219</v>
      </c>
    </row>
    <row r="30" spans="1:7" x14ac:dyDescent="0.25">
      <c r="A30" t="s">
        <v>216</v>
      </c>
      <c r="B30" t="s">
        <v>220</v>
      </c>
      <c r="C30">
        <v>40.6</v>
      </c>
      <c r="D30">
        <v>18.600000000000001</v>
      </c>
      <c r="E30">
        <v>183</v>
      </c>
      <c r="F30">
        <v>3550</v>
      </c>
      <c r="G30" t="s">
        <v>218</v>
      </c>
    </row>
    <row r="31" spans="1:7" x14ac:dyDescent="0.25">
      <c r="A31" t="s">
        <v>216</v>
      </c>
      <c r="B31" t="s">
        <v>220</v>
      </c>
      <c r="C31">
        <v>40.5</v>
      </c>
      <c r="D31">
        <v>17.899999999999999</v>
      </c>
      <c r="E31">
        <v>187</v>
      </c>
      <c r="F31">
        <v>3200</v>
      </c>
      <c r="G31" t="s">
        <v>219</v>
      </c>
    </row>
    <row r="32" spans="1:7" x14ac:dyDescent="0.25">
      <c r="A32" t="s">
        <v>216</v>
      </c>
      <c r="B32" t="s">
        <v>220</v>
      </c>
      <c r="C32">
        <v>37.9</v>
      </c>
      <c r="D32">
        <v>18.600000000000001</v>
      </c>
      <c r="E32">
        <v>172</v>
      </c>
      <c r="F32">
        <v>3150</v>
      </c>
      <c r="G32" t="s">
        <v>219</v>
      </c>
    </row>
    <row r="33" spans="1:7" x14ac:dyDescent="0.25">
      <c r="A33" t="s">
        <v>216</v>
      </c>
      <c r="B33" t="s">
        <v>220</v>
      </c>
      <c r="C33">
        <v>40.5</v>
      </c>
      <c r="D33">
        <v>18.899999999999999</v>
      </c>
      <c r="E33">
        <v>180</v>
      </c>
      <c r="F33">
        <v>3950</v>
      </c>
      <c r="G33" t="s">
        <v>218</v>
      </c>
    </row>
    <row r="34" spans="1:7" x14ac:dyDescent="0.25">
      <c r="A34" t="s">
        <v>216</v>
      </c>
      <c r="B34" t="s">
        <v>221</v>
      </c>
      <c r="C34">
        <v>39.5</v>
      </c>
      <c r="D34">
        <v>16.7</v>
      </c>
      <c r="E34">
        <v>178</v>
      </c>
      <c r="F34">
        <v>3250</v>
      </c>
      <c r="G34" t="s">
        <v>219</v>
      </c>
    </row>
    <row r="35" spans="1:7" x14ac:dyDescent="0.25">
      <c r="A35" t="s">
        <v>216</v>
      </c>
      <c r="B35" t="s">
        <v>221</v>
      </c>
      <c r="C35">
        <v>37.200000000000003</v>
      </c>
      <c r="D35">
        <v>18.100000000000001</v>
      </c>
      <c r="E35">
        <v>178</v>
      </c>
      <c r="F35">
        <v>3900</v>
      </c>
      <c r="G35" t="s">
        <v>218</v>
      </c>
    </row>
    <row r="36" spans="1:7" x14ac:dyDescent="0.25">
      <c r="A36" t="s">
        <v>216</v>
      </c>
      <c r="B36" t="s">
        <v>221</v>
      </c>
      <c r="C36">
        <v>39.5</v>
      </c>
      <c r="D36">
        <v>17.8</v>
      </c>
      <c r="E36">
        <v>188</v>
      </c>
      <c r="F36">
        <v>3300</v>
      </c>
      <c r="G36" t="s">
        <v>219</v>
      </c>
    </row>
    <row r="37" spans="1:7" x14ac:dyDescent="0.25">
      <c r="A37" t="s">
        <v>216</v>
      </c>
      <c r="B37" t="s">
        <v>221</v>
      </c>
      <c r="C37">
        <v>40.9</v>
      </c>
      <c r="D37">
        <v>18.899999999999999</v>
      </c>
      <c r="E37">
        <v>184</v>
      </c>
      <c r="F37">
        <v>3900</v>
      </c>
      <c r="G37" t="s">
        <v>218</v>
      </c>
    </row>
    <row r="38" spans="1:7" x14ac:dyDescent="0.25">
      <c r="A38" t="s">
        <v>216</v>
      </c>
      <c r="B38" t="s">
        <v>221</v>
      </c>
      <c r="C38">
        <v>36.4</v>
      </c>
      <c r="D38">
        <v>17</v>
      </c>
      <c r="E38">
        <v>195</v>
      </c>
      <c r="F38">
        <v>3325</v>
      </c>
      <c r="G38" t="s">
        <v>219</v>
      </c>
    </row>
    <row r="39" spans="1:7" x14ac:dyDescent="0.25">
      <c r="A39" t="s">
        <v>216</v>
      </c>
      <c r="B39" t="s">
        <v>221</v>
      </c>
      <c r="C39">
        <v>39.200000000000003</v>
      </c>
      <c r="D39">
        <v>21.1</v>
      </c>
      <c r="E39">
        <v>196</v>
      </c>
      <c r="F39">
        <v>4150</v>
      </c>
      <c r="G39" t="s">
        <v>218</v>
      </c>
    </row>
    <row r="40" spans="1:7" x14ac:dyDescent="0.25">
      <c r="A40" t="s">
        <v>216</v>
      </c>
      <c r="B40" t="s">
        <v>221</v>
      </c>
      <c r="C40">
        <v>38.799999999999997</v>
      </c>
      <c r="D40">
        <v>20</v>
      </c>
      <c r="E40">
        <v>190</v>
      </c>
      <c r="F40">
        <v>3950</v>
      </c>
      <c r="G40" t="s">
        <v>218</v>
      </c>
    </row>
    <row r="41" spans="1:7" x14ac:dyDescent="0.25">
      <c r="A41" t="s">
        <v>216</v>
      </c>
      <c r="B41" t="s">
        <v>221</v>
      </c>
      <c r="C41">
        <v>42.2</v>
      </c>
      <c r="D41">
        <v>18.5</v>
      </c>
      <c r="E41">
        <v>180</v>
      </c>
      <c r="F41">
        <v>3550</v>
      </c>
      <c r="G41" t="s">
        <v>219</v>
      </c>
    </row>
    <row r="42" spans="1:7" x14ac:dyDescent="0.25">
      <c r="A42" t="s">
        <v>216</v>
      </c>
      <c r="B42" t="s">
        <v>221</v>
      </c>
      <c r="C42">
        <v>37.6</v>
      </c>
      <c r="D42">
        <v>19.3</v>
      </c>
      <c r="E42">
        <v>181</v>
      </c>
      <c r="F42">
        <v>3300</v>
      </c>
      <c r="G42" t="s">
        <v>219</v>
      </c>
    </row>
    <row r="43" spans="1:7" x14ac:dyDescent="0.25">
      <c r="A43" t="s">
        <v>216</v>
      </c>
      <c r="B43" t="s">
        <v>221</v>
      </c>
      <c r="C43">
        <v>39.799999999999997</v>
      </c>
      <c r="D43">
        <v>19.100000000000001</v>
      </c>
      <c r="E43">
        <v>184</v>
      </c>
      <c r="F43">
        <v>4650</v>
      </c>
      <c r="G43" t="s">
        <v>218</v>
      </c>
    </row>
    <row r="44" spans="1:7" x14ac:dyDescent="0.25">
      <c r="A44" t="s">
        <v>216</v>
      </c>
      <c r="B44" t="s">
        <v>221</v>
      </c>
      <c r="C44">
        <v>36.5</v>
      </c>
      <c r="D44">
        <v>18</v>
      </c>
      <c r="E44">
        <v>182</v>
      </c>
      <c r="F44">
        <v>3150</v>
      </c>
      <c r="G44" t="s">
        <v>219</v>
      </c>
    </row>
    <row r="45" spans="1:7" x14ac:dyDescent="0.25">
      <c r="A45" t="s">
        <v>216</v>
      </c>
      <c r="B45" t="s">
        <v>221</v>
      </c>
      <c r="C45">
        <v>40.799999999999997</v>
      </c>
      <c r="D45">
        <v>18.399999999999999</v>
      </c>
      <c r="E45">
        <v>195</v>
      </c>
      <c r="F45">
        <v>3900</v>
      </c>
      <c r="G45" t="s">
        <v>218</v>
      </c>
    </row>
    <row r="46" spans="1:7" x14ac:dyDescent="0.25">
      <c r="A46" t="s">
        <v>216</v>
      </c>
      <c r="B46" t="s">
        <v>221</v>
      </c>
      <c r="C46">
        <v>36</v>
      </c>
      <c r="D46">
        <v>18.5</v>
      </c>
      <c r="E46">
        <v>186</v>
      </c>
      <c r="F46">
        <v>3100</v>
      </c>
      <c r="G46" t="s">
        <v>219</v>
      </c>
    </row>
    <row r="47" spans="1:7" x14ac:dyDescent="0.25">
      <c r="A47" t="s">
        <v>216</v>
      </c>
      <c r="B47" t="s">
        <v>221</v>
      </c>
      <c r="C47">
        <v>44.1</v>
      </c>
      <c r="D47">
        <v>19.7</v>
      </c>
      <c r="E47">
        <v>196</v>
      </c>
      <c r="F47">
        <v>4400</v>
      </c>
      <c r="G47" t="s">
        <v>218</v>
      </c>
    </row>
    <row r="48" spans="1:7" x14ac:dyDescent="0.25">
      <c r="A48" t="s">
        <v>216</v>
      </c>
      <c r="B48" t="s">
        <v>221</v>
      </c>
      <c r="C48">
        <v>37</v>
      </c>
      <c r="D48">
        <v>16.899999999999999</v>
      </c>
      <c r="E48">
        <v>185</v>
      </c>
      <c r="F48">
        <v>3000</v>
      </c>
      <c r="G48" t="s">
        <v>219</v>
      </c>
    </row>
    <row r="49" spans="1:7" x14ac:dyDescent="0.25">
      <c r="A49" t="s">
        <v>216</v>
      </c>
      <c r="B49" t="s">
        <v>221</v>
      </c>
      <c r="C49">
        <v>39.6</v>
      </c>
      <c r="D49">
        <v>18.8</v>
      </c>
      <c r="E49">
        <v>190</v>
      </c>
      <c r="F49">
        <v>4600</v>
      </c>
      <c r="G49" t="s">
        <v>218</v>
      </c>
    </row>
    <row r="50" spans="1:7" x14ac:dyDescent="0.25">
      <c r="A50" t="s">
        <v>216</v>
      </c>
      <c r="B50" t="s">
        <v>221</v>
      </c>
      <c r="C50">
        <v>41.1</v>
      </c>
      <c r="D50">
        <v>19</v>
      </c>
      <c r="E50">
        <v>182</v>
      </c>
      <c r="F50">
        <v>3425</v>
      </c>
      <c r="G50" t="s">
        <v>218</v>
      </c>
    </row>
    <row r="51" spans="1:7" x14ac:dyDescent="0.25">
      <c r="A51" t="s">
        <v>216</v>
      </c>
      <c r="B51" t="s">
        <v>221</v>
      </c>
      <c r="C51">
        <v>37.5</v>
      </c>
      <c r="D51">
        <v>18.899999999999999</v>
      </c>
      <c r="E51">
        <v>179</v>
      </c>
      <c r="F51">
        <v>2975</v>
      </c>
    </row>
    <row r="52" spans="1:7" x14ac:dyDescent="0.25">
      <c r="A52" t="s">
        <v>216</v>
      </c>
      <c r="B52" t="s">
        <v>221</v>
      </c>
      <c r="C52">
        <v>36</v>
      </c>
      <c r="D52">
        <v>17.899999999999999</v>
      </c>
      <c r="E52">
        <v>190</v>
      </c>
      <c r="F52">
        <v>3450</v>
      </c>
      <c r="G52" t="s">
        <v>219</v>
      </c>
    </row>
    <row r="53" spans="1:7" x14ac:dyDescent="0.25">
      <c r="A53" t="s">
        <v>216</v>
      </c>
      <c r="B53" t="s">
        <v>221</v>
      </c>
      <c r="C53">
        <v>42.3</v>
      </c>
      <c r="D53">
        <v>21.2</v>
      </c>
      <c r="E53">
        <v>191</v>
      </c>
      <c r="F53">
        <v>4150</v>
      </c>
      <c r="G53" t="s">
        <v>218</v>
      </c>
    </row>
    <row r="54" spans="1:7" x14ac:dyDescent="0.25">
      <c r="A54" t="s">
        <v>216</v>
      </c>
      <c r="B54" t="s">
        <v>220</v>
      </c>
      <c r="C54">
        <v>39.6</v>
      </c>
      <c r="D54">
        <v>17.7</v>
      </c>
      <c r="E54">
        <v>186</v>
      </c>
      <c r="F54">
        <v>3500</v>
      </c>
      <c r="G54" t="s">
        <v>219</v>
      </c>
    </row>
    <row r="55" spans="1:7" x14ac:dyDescent="0.25">
      <c r="A55" t="s">
        <v>216</v>
      </c>
      <c r="B55" t="s">
        <v>220</v>
      </c>
      <c r="C55">
        <v>40.1</v>
      </c>
      <c r="D55">
        <v>18.899999999999999</v>
      </c>
      <c r="E55">
        <v>188</v>
      </c>
      <c r="F55">
        <v>4300</v>
      </c>
      <c r="G55" t="s">
        <v>218</v>
      </c>
    </row>
    <row r="56" spans="1:7" x14ac:dyDescent="0.25">
      <c r="A56" t="s">
        <v>216</v>
      </c>
      <c r="B56" t="s">
        <v>220</v>
      </c>
      <c r="C56">
        <v>35</v>
      </c>
      <c r="D56">
        <v>17.899999999999999</v>
      </c>
      <c r="E56">
        <v>190</v>
      </c>
      <c r="F56">
        <v>3450</v>
      </c>
      <c r="G56" t="s">
        <v>219</v>
      </c>
    </row>
    <row r="57" spans="1:7" x14ac:dyDescent="0.25">
      <c r="A57" t="s">
        <v>216</v>
      </c>
      <c r="B57" t="s">
        <v>220</v>
      </c>
      <c r="C57">
        <v>42</v>
      </c>
      <c r="D57">
        <v>19.5</v>
      </c>
      <c r="E57">
        <v>200</v>
      </c>
      <c r="F57">
        <v>4050</v>
      </c>
      <c r="G57" t="s">
        <v>218</v>
      </c>
    </row>
    <row r="58" spans="1:7" x14ac:dyDescent="0.25">
      <c r="A58" t="s">
        <v>216</v>
      </c>
      <c r="B58" t="s">
        <v>220</v>
      </c>
      <c r="C58">
        <v>34.5</v>
      </c>
      <c r="D58">
        <v>18.100000000000001</v>
      </c>
      <c r="E58">
        <v>187</v>
      </c>
      <c r="F58">
        <v>2900</v>
      </c>
      <c r="G58" t="s">
        <v>219</v>
      </c>
    </row>
    <row r="59" spans="1:7" x14ac:dyDescent="0.25">
      <c r="A59" t="s">
        <v>216</v>
      </c>
      <c r="B59" t="s">
        <v>220</v>
      </c>
      <c r="C59">
        <v>41.4</v>
      </c>
      <c r="D59">
        <v>18.600000000000001</v>
      </c>
      <c r="E59">
        <v>191</v>
      </c>
      <c r="F59">
        <v>3700</v>
      </c>
      <c r="G59" t="s">
        <v>218</v>
      </c>
    </row>
    <row r="60" spans="1:7" x14ac:dyDescent="0.25">
      <c r="A60" t="s">
        <v>216</v>
      </c>
      <c r="B60" t="s">
        <v>220</v>
      </c>
      <c r="C60">
        <v>39</v>
      </c>
      <c r="D60">
        <v>17.5</v>
      </c>
      <c r="E60">
        <v>186</v>
      </c>
      <c r="F60">
        <v>3550</v>
      </c>
      <c r="G60" t="s">
        <v>219</v>
      </c>
    </row>
    <row r="61" spans="1:7" x14ac:dyDescent="0.25">
      <c r="A61" t="s">
        <v>216</v>
      </c>
      <c r="B61" t="s">
        <v>220</v>
      </c>
      <c r="C61">
        <v>40.6</v>
      </c>
      <c r="D61">
        <v>18.8</v>
      </c>
      <c r="E61">
        <v>193</v>
      </c>
      <c r="F61">
        <v>3800</v>
      </c>
      <c r="G61" t="s">
        <v>218</v>
      </c>
    </row>
    <row r="62" spans="1:7" x14ac:dyDescent="0.25">
      <c r="A62" t="s">
        <v>216</v>
      </c>
      <c r="B62" t="s">
        <v>220</v>
      </c>
      <c r="C62">
        <v>36.5</v>
      </c>
      <c r="D62">
        <v>16.600000000000001</v>
      </c>
      <c r="E62">
        <v>181</v>
      </c>
      <c r="F62">
        <v>2850</v>
      </c>
      <c r="G62" t="s">
        <v>219</v>
      </c>
    </row>
    <row r="63" spans="1:7" x14ac:dyDescent="0.25">
      <c r="A63" t="s">
        <v>216</v>
      </c>
      <c r="B63" t="s">
        <v>220</v>
      </c>
      <c r="C63">
        <v>37.6</v>
      </c>
      <c r="D63">
        <v>19.100000000000001</v>
      </c>
      <c r="E63">
        <v>194</v>
      </c>
      <c r="F63">
        <v>3750</v>
      </c>
      <c r="G63" t="s">
        <v>218</v>
      </c>
    </row>
    <row r="64" spans="1:7" x14ac:dyDescent="0.25">
      <c r="A64" t="s">
        <v>216</v>
      </c>
      <c r="B64" t="s">
        <v>220</v>
      </c>
      <c r="C64">
        <v>35.700000000000003</v>
      </c>
      <c r="D64">
        <v>16.899999999999999</v>
      </c>
      <c r="E64">
        <v>185</v>
      </c>
      <c r="F64">
        <v>3150</v>
      </c>
      <c r="G64" t="s">
        <v>219</v>
      </c>
    </row>
    <row r="65" spans="1:7" x14ac:dyDescent="0.25">
      <c r="A65" t="s">
        <v>216</v>
      </c>
      <c r="B65" t="s">
        <v>220</v>
      </c>
      <c r="C65">
        <v>41.3</v>
      </c>
      <c r="D65">
        <v>21.1</v>
      </c>
      <c r="E65">
        <v>195</v>
      </c>
      <c r="F65">
        <v>4400</v>
      </c>
      <c r="G65" t="s">
        <v>218</v>
      </c>
    </row>
    <row r="66" spans="1:7" x14ac:dyDescent="0.25">
      <c r="A66" t="s">
        <v>216</v>
      </c>
      <c r="B66" t="s">
        <v>220</v>
      </c>
      <c r="C66">
        <v>37.6</v>
      </c>
      <c r="D66">
        <v>17</v>
      </c>
      <c r="E66">
        <v>185</v>
      </c>
      <c r="F66">
        <v>3600</v>
      </c>
      <c r="G66" t="s">
        <v>219</v>
      </c>
    </row>
    <row r="67" spans="1:7" x14ac:dyDescent="0.25">
      <c r="A67" t="s">
        <v>216</v>
      </c>
      <c r="B67" t="s">
        <v>220</v>
      </c>
      <c r="C67">
        <v>41.1</v>
      </c>
      <c r="D67">
        <v>18.2</v>
      </c>
      <c r="E67">
        <v>192</v>
      </c>
      <c r="F67">
        <v>4050</v>
      </c>
      <c r="G67" t="s">
        <v>218</v>
      </c>
    </row>
    <row r="68" spans="1:7" x14ac:dyDescent="0.25">
      <c r="A68" t="s">
        <v>216</v>
      </c>
      <c r="B68" t="s">
        <v>220</v>
      </c>
      <c r="C68">
        <v>36.4</v>
      </c>
      <c r="D68">
        <v>17.100000000000001</v>
      </c>
      <c r="E68">
        <v>184</v>
      </c>
      <c r="F68">
        <v>2850</v>
      </c>
      <c r="G68" t="s">
        <v>219</v>
      </c>
    </row>
    <row r="69" spans="1:7" x14ac:dyDescent="0.25">
      <c r="A69" t="s">
        <v>216</v>
      </c>
      <c r="B69" t="s">
        <v>220</v>
      </c>
      <c r="C69">
        <v>41.6</v>
      </c>
      <c r="D69">
        <v>18</v>
      </c>
      <c r="E69">
        <v>192</v>
      </c>
      <c r="F69">
        <v>3950</v>
      </c>
      <c r="G69" t="s">
        <v>218</v>
      </c>
    </row>
    <row r="70" spans="1:7" x14ac:dyDescent="0.25">
      <c r="A70" t="s">
        <v>216</v>
      </c>
      <c r="B70" t="s">
        <v>220</v>
      </c>
      <c r="C70">
        <v>35.5</v>
      </c>
      <c r="D70">
        <v>16.2</v>
      </c>
      <c r="E70">
        <v>195</v>
      </c>
      <c r="F70">
        <v>3350</v>
      </c>
      <c r="G70" t="s">
        <v>219</v>
      </c>
    </row>
    <row r="71" spans="1:7" x14ac:dyDescent="0.25">
      <c r="A71" t="s">
        <v>216</v>
      </c>
      <c r="B71" t="s">
        <v>220</v>
      </c>
      <c r="C71">
        <v>41.1</v>
      </c>
      <c r="D71">
        <v>19.100000000000001</v>
      </c>
      <c r="E71">
        <v>188</v>
      </c>
      <c r="F71">
        <v>4100</v>
      </c>
      <c r="G71" t="s">
        <v>218</v>
      </c>
    </row>
    <row r="72" spans="1:7" x14ac:dyDescent="0.25">
      <c r="A72" t="s">
        <v>216</v>
      </c>
      <c r="B72" t="s">
        <v>217</v>
      </c>
      <c r="C72">
        <v>35.9</v>
      </c>
      <c r="D72">
        <v>16.600000000000001</v>
      </c>
      <c r="E72">
        <v>190</v>
      </c>
      <c r="F72">
        <v>3050</v>
      </c>
      <c r="G72" t="s">
        <v>219</v>
      </c>
    </row>
    <row r="73" spans="1:7" x14ac:dyDescent="0.25">
      <c r="A73" t="s">
        <v>216</v>
      </c>
      <c r="B73" t="s">
        <v>217</v>
      </c>
      <c r="C73">
        <v>41.8</v>
      </c>
      <c r="D73">
        <v>19.399999999999999</v>
      </c>
      <c r="E73">
        <v>198</v>
      </c>
      <c r="F73">
        <v>4450</v>
      </c>
      <c r="G73" t="s">
        <v>218</v>
      </c>
    </row>
    <row r="74" spans="1:7" x14ac:dyDescent="0.25">
      <c r="A74" t="s">
        <v>216</v>
      </c>
      <c r="B74" t="s">
        <v>217</v>
      </c>
      <c r="C74">
        <v>33.5</v>
      </c>
      <c r="D74">
        <v>19</v>
      </c>
      <c r="E74">
        <v>190</v>
      </c>
      <c r="F74">
        <v>3600</v>
      </c>
      <c r="G74" t="s">
        <v>219</v>
      </c>
    </row>
    <row r="75" spans="1:7" x14ac:dyDescent="0.25">
      <c r="A75" t="s">
        <v>216</v>
      </c>
      <c r="B75" t="s">
        <v>217</v>
      </c>
      <c r="C75">
        <v>39.700000000000003</v>
      </c>
      <c r="D75">
        <v>18.399999999999999</v>
      </c>
      <c r="E75">
        <v>190</v>
      </c>
      <c r="F75">
        <v>3900</v>
      </c>
      <c r="G75" t="s">
        <v>218</v>
      </c>
    </row>
    <row r="76" spans="1:7" x14ac:dyDescent="0.25">
      <c r="A76" t="s">
        <v>216</v>
      </c>
      <c r="B76" t="s">
        <v>217</v>
      </c>
      <c r="C76">
        <v>39.6</v>
      </c>
      <c r="D76">
        <v>17.2</v>
      </c>
      <c r="E76">
        <v>196</v>
      </c>
      <c r="F76">
        <v>3550</v>
      </c>
      <c r="G76" t="s">
        <v>219</v>
      </c>
    </row>
    <row r="77" spans="1:7" x14ac:dyDescent="0.25">
      <c r="A77" t="s">
        <v>216</v>
      </c>
      <c r="B77" t="s">
        <v>217</v>
      </c>
      <c r="C77">
        <v>45.8</v>
      </c>
      <c r="D77">
        <v>18.899999999999999</v>
      </c>
      <c r="E77">
        <v>197</v>
      </c>
      <c r="F77">
        <v>4150</v>
      </c>
      <c r="G77" t="s">
        <v>218</v>
      </c>
    </row>
    <row r="78" spans="1:7" x14ac:dyDescent="0.25">
      <c r="A78" t="s">
        <v>216</v>
      </c>
      <c r="B78" t="s">
        <v>217</v>
      </c>
      <c r="C78">
        <v>35.5</v>
      </c>
      <c r="D78">
        <v>17.5</v>
      </c>
      <c r="E78">
        <v>190</v>
      </c>
      <c r="F78">
        <v>3700</v>
      </c>
      <c r="G78" t="s">
        <v>219</v>
      </c>
    </row>
    <row r="79" spans="1:7" x14ac:dyDescent="0.25">
      <c r="A79" t="s">
        <v>216</v>
      </c>
      <c r="B79" t="s">
        <v>217</v>
      </c>
      <c r="C79">
        <v>42.8</v>
      </c>
      <c r="D79">
        <v>18.5</v>
      </c>
      <c r="E79">
        <v>195</v>
      </c>
      <c r="F79">
        <v>4250</v>
      </c>
      <c r="G79" t="s">
        <v>218</v>
      </c>
    </row>
    <row r="80" spans="1:7" x14ac:dyDescent="0.25">
      <c r="A80" t="s">
        <v>216</v>
      </c>
      <c r="B80" t="s">
        <v>217</v>
      </c>
      <c r="C80">
        <v>40.9</v>
      </c>
      <c r="D80">
        <v>16.8</v>
      </c>
      <c r="E80">
        <v>191</v>
      </c>
      <c r="F80">
        <v>3700</v>
      </c>
      <c r="G80" t="s">
        <v>219</v>
      </c>
    </row>
    <row r="81" spans="1:7" x14ac:dyDescent="0.25">
      <c r="A81" t="s">
        <v>216</v>
      </c>
      <c r="B81" t="s">
        <v>217</v>
      </c>
      <c r="C81">
        <v>37.200000000000003</v>
      </c>
      <c r="D81">
        <v>19.399999999999999</v>
      </c>
      <c r="E81">
        <v>184</v>
      </c>
      <c r="F81">
        <v>3900</v>
      </c>
      <c r="G81" t="s">
        <v>218</v>
      </c>
    </row>
    <row r="82" spans="1:7" x14ac:dyDescent="0.25">
      <c r="A82" t="s">
        <v>216</v>
      </c>
      <c r="B82" t="s">
        <v>217</v>
      </c>
      <c r="C82">
        <v>36.200000000000003</v>
      </c>
      <c r="D82">
        <v>16.100000000000001</v>
      </c>
      <c r="E82">
        <v>187</v>
      </c>
      <c r="F82">
        <v>3550</v>
      </c>
      <c r="G82" t="s">
        <v>219</v>
      </c>
    </row>
    <row r="83" spans="1:7" x14ac:dyDescent="0.25">
      <c r="A83" t="s">
        <v>216</v>
      </c>
      <c r="B83" t="s">
        <v>217</v>
      </c>
      <c r="C83">
        <v>42.1</v>
      </c>
      <c r="D83">
        <v>19.100000000000001</v>
      </c>
      <c r="E83">
        <v>195</v>
      </c>
      <c r="F83">
        <v>4000</v>
      </c>
      <c r="G83" t="s">
        <v>218</v>
      </c>
    </row>
    <row r="84" spans="1:7" x14ac:dyDescent="0.25">
      <c r="A84" t="s">
        <v>216</v>
      </c>
      <c r="B84" t="s">
        <v>217</v>
      </c>
      <c r="C84">
        <v>34.6</v>
      </c>
      <c r="D84">
        <v>17.2</v>
      </c>
      <c r="E84">
        <v>189</v>
      </c>
      <c r="F84">
        <v>3200</v>
      </c>
      <c r="G84" t="s">
        <v>219</v>
      </c>
    </row>
    <row r="85" spans="1:7" x14ac:dyDescent="0.25">
      <c r="A85" t="s">
        <v>216</v>
      </c>
      <c r="B85" t="s">
        <v>217</v>
      </c>
      <c r="C85">
        <v>42.9</v>
      </c>
      <c r="D85">
        <v>17.600000000000001</v>
      </c>
      <c r="E85">
        <v>196</v>
      </c>
      <c r="F85">
        <v>4700</v>
      </c>
      <c r="G85" t="s">
        <v>218</v>
      </c>
    </row>
    <row r="86" spans="1:7" x14ac:dyDescent="0.25">
      <c r="A86" t="s">
        <v>216</v>
      </c>
      <c r="B86" t="s">
        <v>217</v>
      </c>
      <c r="C86">
        <v>36.700000000000003</v>
      </c>
      <c r="D86">
        <v>18.8</v>
      </c>
      <c r="E86">
        <v>187</v>
      </c>
      <c r="F86">
        <v>3800</v>
      </c>
      <c r="G86" t="s">
        <v>219</v>
      </c>
    </row>
    <row r="87" spans="1:7" x14ac:dyDescent="0.25">
      <c r="A87" t="s">
        <v>216</v>
      </c>
      <c r="B87" t="s">
        <v>217</v>
      </c>
      <c r="C87">
        <v>35.1</v>
      </c>
      <c r="D87">
        <v>19.399999999999999</v>
      </c>
      <c r="E87">
        <v>193</v>
      </c>
      <c r="F87">
        <v>4200</v>
      </c>
      <c r="G87" t="s">
        <v>218</v>
      </c>
    </row>
    <row r="88" spans="1:7" x14ac:dyDescent="0.25">
      <c r="A88" t="s">
        <v>216</v>
      </c>
      <c r="B88" t="s">
        <v>221</v>
      </c>
      <c r="C88">
        <v>37.299999999999997</v>
      </c>
      <c r="D88">
        <v>17.8</v>
      </c>
      <c r="E88">
        <v>191</v>
      </c>
      <c r="F88">
        <v>3350</v>
      </c>
      <c r="G88" t="s">
        <v>219</v>
      </c>
    </row>
    <row r="89" spans="1:7" x14ac:dyDescent="0.25">
      <c r="A89" t="s">
        <v>216</v>
      </c>
      <c r="B89" t="s">
        <v>221</v>
      </c>
      <c r="C89">
        <v>41.3</v>
      </c>
      <c r="D89">
        <v>20.3</v>
      </c>
      <c r="E89">
        <v>194</v>
      </c>
      <c r="F89">
        <v>3550</v>
      </c>
      <c r="G89" t="s">
        <v>218</v>
      </c>
    </row>
    <row r="90" spans="1:7" x14ac:dyDescent="0.25">
      <c r="A90" t="s">
        <v>216</v>
      </c>
      <c r="B90" t="s">
        <v>221</v>
      </c>
      <c r="C90">
        <v>36.299999999999997</v>
      </c>
      <c r="D90">
        <v>19.5</v>
      </c>
      <c r="E90">
        <v>190</v>
      </c>
      <c r="F90">
        <v>3800</v>
      </c>
      <c r="G90" t="s">
        <v>218</v>
      </c>
    </row>
    <row r="91" spans="1:7" x14ac:dyDescent="0.25">
      <c r="A91" t="s">
        <v>216</v>
      </c>
      <c r="B91" t="s">
        <v>221</v>
      </c>
      <c r="C91">
        <v>36.9</v>
      </c>
      <c r="D91">
        <v>18.600000000000001</v>
      </c>
      <c r="E91">
        <v>189</v>
      </c>
      <c r="F91">
        <v>3500</v>
      </c>
      <c r="G91" t="s">
        <v>219</v>
      </c>
    </row>
    <row r="92" spans="1:7" x14ac:dyDescent="0.25">
      <c r="A92" t="s">
        <v>216</v>
      </c>
      <c r="B92" t="s">
        <v>221</v>
      </c>
      <c r="C92">
        <v>38.299999999999997</v>
      </c>
      <c r="D92">
        <v>19.2</v>
      </c>
      <c r="E92">
        <v>189</v>
      </c>
      <c r="F92">
        <v>3950</v>
      </c>
      <c r="G92" t="s">
        <v>218</v>
      </c>
    </row>
    <row r="93" spans="1:7" x14ac:dyDescent="0.25">
      <c r="A93" t="s">
        <v>216</v>
      </c>
      <c r="B93" t="s">
        <v>221</v>
      </c>
      <c r="C93">
        <v>38.9</v>
      </c>
      <c r="D93">
        <v>18.8</v>
      </c>
      <c r="E93">
        <v>190</v>
      </c>
      <c r="F93">
        <v>3600</v>
      </c>
      <c r="G93" t="s">
        <v>219</v>
      </c>
    </row>
    <row r="94" spans="1:7" x14ac:dyDescent="0.25">
      <c r="A94" t="s">
        <v>216</v>
      </c>
      <c r="B94" t="s">
        <v>221</v>
      </c>
      <c r="C94">
        <v>35.700000000000003</v>
      </c>
      <c r="D94">
        <v>18</v>
      </c>
      <c r="E94">
        <v>202</v>
      </c>
      <c r="F94">
        <v>3550</v>
      </c>
      <c r="G94" t="s">
        <v>219</v>
      </c>
    </row>
    <row r="95" spans="1:7" x14ac:dyDescent="0.25">
      <c r="A95" t="s">
        <v>216</v>
      </c>
      <c r="B95" t="s">
        <v>221</v>
      </c>
      <c r="C95">
        <v>41.1</v>
      </c>
      <c r="D95">
        <v>18.100000000000001</v>
      </c>
      <c r="E95">
        <v>205</v>
      </c>
      <c r="F95">
        <v>4300</v>
      </c>
      <c r="G95" t="s">
        <v>218</v>
      </c>
    </row>
    <row r="96" spans="1:7" x14ac:dyDescent="0.25">
      <c r="A96" t="s">
        <v>216</v>
      </c>
      <c r="B96" t="s">
        <v>221</v>
      </c>
      <c r="C96">
        <v>34</v>
      </c>
      <c r="D96">
        <v>17.100000000000001</v>
      </c>
      <c r="E96">
        <v>185</v>
      </c>
      <c r="F96">
        <v>3400</v>
      </c>
      <c r="G96" t="s">
        <v>219</v>
      </c>
    </row>
    <row r="97" spans="1:7" x14ac:dyDescent="0.25">
      <c r="A97" t="s">
        <v>216</v>
      </c>
      <c r="B97" t="s">
        <v>221</v>
      </c>
      <c r="C97">
        <v>39.6</v>
      </c>
      <c r="D97">
        <v>18.100000000000001</v>
      </c>
      <c r="E97">
        <v>186</v>
      </c>
      <c r="F97">
        <v>4450</v>
      </c>
      <c r="G97" t="s">
        <v>218</v>
      </c>
    </row>
    <row r="98" spans="1:7" x14ac:dyDescent="0.25">
      <c r="A98" t="s">
        <v>216</v>
      </c>
      <c r="B98" t="s">
        <v>221</v>
      </c>
      <c r="C98">
        <v>36.200000000000003</v>
      </c>
      <c r="D98">
        <v>17.3</v>
      </c>
      <c r="E98">
        <v>187</v>
      </c>
      <c r="F98">
        <v>3300</v>
      </c>
      <c r="G98" t="s">
        <v>219</v>
      </c>
    </row>
    <row r="99" spans="1:7" x14ac:dyDescent="0.25">
      <c r="A99" t="s">
        <v>216</v>
      </c>
      <c r="B99" t="s">
        <v>221</v>
      </c>
      <c r="C99">
        <v>40.799999999999997</v>
      </c>
      <c r="D99">
        <v>18.899999999999999</v>
      </c>
      <c r="E99">
        <v>208</v>
      </c>
      <c r="F99">
        <v>4300</v>
      </c>
      <c r="G99" t="s">
        <v>218</v>
      </c>
    </row>
    <row r="100" spans="1:7" x14ac:dyDescent="0.25">
      <c r="A100" t="s">
        <v>216</v>
      </c>
      <c r="B100" t="s">
        <v>221</v>
      </c>
      <c r="C100">
        <v>38.1</v>
      </c>
      <c r="D100">
        <v>18.600000000000001</v>
      </c>
      <c r="E100">
        <v>190</v>
      </c>
      <c r="F100">
        <v>3700</v>
      </c>
      <c r="G100" t="s">
        <v>219</v>
      </c>
    </row>
    <row r="101" spans="1:7" x14ac:dyDescent="0.25">
      <c r="A101" t="s">
        <v>216</v>
      </c>
      <c r="B101" t="s">
        <v>221</v>
      </c>
      <c r="C101">
        <v>40.299999999999997</v>
      </c>
      <c r="D101">
        <v>18.5</v>
      </c>
      <c r="E101">
        <v>196</v>
      </c>
      <c r="F101">
        <v>4350</v>
      </c>
      <c r="G101" t="s">
        <v>218</v>
      </c>
    </row>
    <row r="102" spans="1:7" x14ac:dyDescent="0.25">
      <c r="A102" t="s">
        <v>216</v>
      </c>
      <c r="B102" t="s">
        <v>221</v>
      </c>
      <c r="C102">
        <v>33.1</v>
      </c>
      <c r="D102">
        <v>16.100000000000001</v>
      </c>
      <c r="E102">
        <v>178</v>
      </c>
      <c r="F102">
        <v>2900</v>
      </c>
      <c r="G102" t="s">
        <v>219</v>
      </c>
    </row>
    <row r="103" spans="1:7" x14ac:dyDescent="0.25">
      <c r="A103" t="s">
        <v>216</v>
      </c>
      <c r="B103" t="s">
        <v>221</v>
      </c>
      <c r="C103">
        <v>43.2</v>
      </c>
      <c r="D103">
        <v>18.5</v>
      </c>
      <c r="E103">
        <v>192</v>
      </c>
      <c r="F103">
        <v>4100</v>
      </c>
      <c r="G103" t="s">
        <v>218</v>
      </c>
    </row>
    <row r="104" spans="1:7" x14ac:dyDescent="0.25">
      <c r="A104" t="s">
        <v>216</v>
      </c>
      <c r="B104" t="s">
        <v>220</v>
      </c>
      <c r="C104">
        <v>35</v>
      </c>
      <c r="D104">
        <v>17.899999999999999</v>
      </c>
      <c r="E104">
        <v>192</v>
      </c>
      <c r="F104">
        <v>3725</v>
      </c>
      <c r="G104" t="s">
        <v>219</v>
      </c>
    </row>
    <row r="105" spans="1:7" x14ac:dyDescent="0.25">
      <c r="A105" t="s">
        <v>216</v>
      </c>
      <c r="B105" t="s">
        <v>220</v>
      </c>
      <c r="C105">
        <v>41</v>
      </c>
      <c r="D105">
        <v>20</v>
      </c>
      <c r="E105">
        <v>203</v>
      </c>
      <c r="F105">
        <v>4725</v>
      </c>
      <c r="G105" t="s">
        <v>218</v>
      </c>
    </row>
    <row r="106" spans="1:7" x14ac:dyDescent="0.25">
      <c r="A106" t="s">
        <v>216</v>
      </c>
      <c r="B106" t="s">
        <v>220</v>
      </c>
      <c r="C106">
        <v>37.700000000000003</v>
      </c>
      <c r="D106">
        <v>16</v>
      </c>
      <c r="E106">
        <v>183</v>
      </c>
      <c r="F106">
        <v>3075</v>
      </c>
      <c r="G106" t="s">
        <v>219</v>
      </c>
    </row>
    <row r="107" spans="1:7" x14ac:dyDescent="0.25">
      <c r="A107" t="s">
        <v>216</v>
      </c>
      <c r="B107" t="s">
        <v>220</v>
      </c>
      <c r="C107">
        <v>37.799999999999997</v>
      </c>
      <c r="D107">
        <v>20</v>
      </c>
      <c r="E107">
        <v>190</v>
      </c>
      <c r="F107">
        <v>4250</v>
      </c>
      <c r="G107" t="s">
        <v>218</v>
      </c>
    </row>
    <row r="108" spans="1:7" x14ac:dyDescent="0.25">
      <c r="A108" t="s">
        <v>216</v>
      </c>
      <c r="B108" t="s">
        <v>220</v>
      </c>
      <c r="C108">
        <v>37.9</v>
      </c>
      <c r="D108">
        <v>18.600000000000001</v>
      </c>
      <c r="E108">
        <v>193</v>
      </c>
      <c r="F108">
        <v>2925</v>
      </c>
      <c r="G108" t="s">
        <v>219</v>
      </c>
    </row>
    <row r="109" spans="1:7" x14ac:dyDescent="0.25">
      <c r="A109" t="s">
        <v>216</v>
      </c>
      <c r="B109" t="s">
        <v>220</v>
      </c>
      <c r="C109">
        <v>39.700000000000003</v>
      </c>
      <c r="D109">
        <v>18.899999999999999</v>
      </c>
      <c r="E109">
        <v>184</v>
      </c>
      <c r="F109">
        <v>3550</v>
      </c>
      <c r="G109" t="s">
        <v>218</v>
      </c>
    </row>
    <row r="110" spans="1:7" x14ac:dyDescent="0.25">
      <c r="A110" t="s">
        <v>216</v>
      </c>
      <c r="B110" t="s">
        <v>220</v>
      </c>
      <c r="C110">
        <v>38.6</v>
      </c>
      <c r="D110">
        <v>17.2</v>
      </c>
      <c r="E110">
        <v>199</v>
      </c>
      <c r="F110">
        <v>3750</v>
      </c>
      <c r="G110" t="s">
        <v>219</v>
      </c>
    </row>
    <row r="111" spans="1:7" x14ac:dyDescent="0.25">
      <c r="A111" t="s">
        <v>216</v>
      </c>
      <c r="B111" t="s">
        <v>220</v>
      </c>
      <c r="C111">
        <v>38.200000000000003</v>
      </c>
      <c r="D111">
        <v>20</v>
      </c>
      <c r="E111">
        <v>190</v>
      </c>
      <c r="F111">
        <v>3900</v>
      </c>
      <c r="G111" t="s">
        <v>218</v>
      </c>
    </row>
    <row r="112" spans="1:7" x14ac:dyDescent="0.25">
      <c r="A112" t="s">
        <v>216</v>
      </c>
      <c r="B112" t="s">
        <v>220</v>
      </c>
      <c r="C112">
        <v>38.1</v>
      </c>
      <c r="D112">
        <v>17</v>
      </c>
      <c r="E112">
        <v>181</v>
      </c>
      <c r="F112">
        <v>3175</v>
      </c>
      <c r="G112" t="s">
        <v>219</v>
      </c>
    </row>
    <row r="113" spans="1:7" x14ac:dyDescent="0.25">
      <c r="A113" t="s">
        <v>216</v>
      </c>
      <c r="B113" t="s">
        <v>220</v>
      </c>
      <c r="C113">
        <v>43.2</v>
      </c>
      <c r="D113">
        <v>19</v>
      </c>
      <c r="E113">
        <v>197</v>
      </c>
      <c r="F113">
        <v>4775</v>
      </c>
      <c r="G113" t="s">
        <v>218</v>
      </c>
    </row>
    <row r="114" spans="1:7" x14ac:dyDescent="0.25">
      <c r="A114" t="s">
        <v>216</v>
      </c>
      <c r="B114" t="s">
        <v>220</v>
      </c>
      <c r="C114">
        <v>38.1</v>
      </c>
      <c r="D114">
        <v>16.5</v>
      </c>
      <c r="E114">
        <v>198</v>
      </c>
      <c r="F114">
        <v>3825</v>
      </c>
      <c r="G114" t="s">
        <v>219</v>
      </c>
    </row>
    <row r="115" spans="1:7" x14ac:dyDescent="0.25">
      <c r="A115" t="s">
        <v>216</v>
      </c>
      <c r="B115" t="s">
        <v>220</v>
      </c>
      <c r="C115">
        <v>45.6</v>
      </c>
      <c r="D115">
        <v>20.3</v>
      </c>
      <c r="E115">
        <v>191</v>
      </c>
      <c r="F115">
        <v>4600</v>
      </c>
      <c r="G115" t="s">
        <v>218</v>
      </c>
    </row>
    <row r="116" spans="1:7" x14ac:dyDescent="0.25">
      <c r="A116" t="s">
        <v>216</v>
      </c>
      <c r="B116" t="s">
        <v>220</v>
      </c>
      <c r="C116">
        <v>39.700000000000003</v>
      </c>
      <c r="D116">
        <v>17.7</v>
      </c>
      <c r="E116">
        <v>193</v>
      </c>
      <c r="F116">
        <v>3200</v>
      </c>
      <c r="G116" t="s">
        <v>219</v>
      </c>
    </row>
    <row r="117" spans="1:7" x14ac:dyDescent="0.25">
      <c r="A117" t="s">
        <v>216</v>
      </c>
      <c r="B117" t="s">
        <v>220</v>
      </c>
      <c r="C117">
        <v>42.2</v>
      </c>
      <c r="D117">
        <v>19.5</v>
      </c>
      <c r="E117">
        <v>197</v>
      </c>
      <c r="F117">
        <v>4275</v>
      </c>
      <c r="G117" t="s">
        <v>218</v>
      </c>
    </row>
    <row r="118" spans="1:7" x14ac:dyDescent="0.25">
      <c r="A118" t="s">
        <v>216</v>
      </c>
      <c r="B118" t="s">
        <v>220</v>
      </c>
      <c r="C118">
        <v>39.6</v>
      </c>
      <c r="D118">
        <v>20.7</v>
      </c>
      <c r="E118">
        <v>191</v>
      </c>
      <c r="F118">
        <v>3900</v>
      </c>
      <c r="G118" t="s">
        <v>219</v>
      </c>
    </row>
    <row r="119" spans="1:7" x14ac:dyDescent="0.25">
      <c r="A119" t="s">
        <v>216</v>
      </c>
      <c r="B119" t="s">
        <v>220</v>
      </c>
      <c r="C119">
        <v>42.7</v>
      </c>
      <c r="D119">
        <v>18.3</v>
      </c>
      <c r="E119">
        <v>196</v>
      </c>
      <c r="F119">
        <v>4075</v>
      </c>
      <c r="G119" t="s">
        <v>218</v>
      </c>
    </row>
    <row r="120" spans="1:7" x14ac:dyDescent="0.25">
      <c r="A120" t="s">
        <v>216</v>
      </c>
      <c r="B120" t="s">
        <v>217</v>
      </c>
      <c r="C120">
        <v>38.6</v>
      </c>
      <c r="D120">
        <v>17</v>
      </c>
      <c r="E120">
        <v>188</v>
      </c>
      <c r="F120">
        <v>2900</v>
      </c>
      <c r="G120" t="s">
        <v>219</v>
      </c>
    </row>
    <row r="121" spans="1:7" x14ac:dyDescent="0.25">
      <c r="A121" t="s">
        <v>216</v>
      </c>
      <c r="B121" t="s">
        <v>217</v>
      </c>
      <c r="C121">
        <v>37.299999999999997</v>
      </c>
      <c r="D121">
        <v>20.5</v>
      </c>
      <c r="E121">
        <v>199</v>
      </c>
      <c r="F121">
        <v>3775</v>
      </c>
      <c r="G121" t="s">
        <v>218</v>
      </c>
    </row>
    <row r="122" spans="1:7" x14ac:dyDescent="0.25">
      <c r="A122" t="s">
        <v>216</v>
      </c>
      <c r="B122" t="s">
        <v>217</v>
      </c>
      <c r="C122">
        <v>35.700000000000003</v>
      </c>
      <c r="D122">
        <v>17</v>
      </c>
      <c r="E122">
        <v>189</v>
      </c>
      <c r="F122">
        <v>3350</v>
      </c>
      <c r="G122" t="s">
        <v>219</v>
      </c>
    </row>
    <row r="123" spans="1:7" x14ac:dyDescent="0.25">
      <c r="A123" t="s">
        <v>216</v>
      </c>
      <c r="B123" t="s">
        <v>217</v>
      </c>
      <c r="C123">
        <v>41.1</v>
      </c>
      <c r="D123">
        <v>18.600000000000001</v>
      </c>
      <c r="E123">
        <v>189</v>
      </c>
      <c r="F123">
        <v>3325</v>
      </c>
      <c r="G123" t="s">
        <v>218</v>
      </c>
    </row>
    <row r="124" spans="1:7" x14ac:dyDescent="0.25">
      <c r="A124" t="s">
        <v>216</v>
      </c>
      <c r="B124" t="s">
        <v>217</v>
      </c>
      <c r="C124">
        <v>36.200000000000003</v>
      </c>
      <c r="D124">
        <v>17.2</v>
      </c>
      <c r="E124">
        <v>187</v>
      </c>
      <c r="F124">
        <v>3150</v>
      </c>
      <c r="G124" t="s">
        <v>219</v>
      </c>
    </row>
    <row r="125" spans="1:7" x14ac:dyDescent="0.25">
      <c r="A125" t="s">
        <v>216</v>
      </c>
      <c r="B125" t="s">
        <v>217</v>
      </c>
      <c r="C125">
        <v>37.700000000000003</v>
      </c>
      <c r="D125">
        <v>19.8</v>
      </c>
      <c r="E125">
        <v>198</v>
      </c>
      <c r="F125">
        <v>3500</v>
      </c>
      <c r="G125" t="s">
        <v>218</v>
      </c>
    </row>
    <row r="126" spans="1:7" x14ac:dyDescent="0.25">
      <c r="A126" t="s">
        <v>216</v>
      </c>
      <c r="B126" t="s">
        <v>217</v>
      </c>
      <c r="C126">
        <v>40.200000000000003</v>
      </c>
      <c r="D126">
        <v>17</v>
      </c>
      <c r="E126">
        <v>176</v>
      </c>
      <c r="F126">
        <v>3450</v>
      </c>
      <c r="G126" t="s">
        <v>219</v>
      </c>
    </row>
    <row r="127" spans="1:7" x14ac:dyDescent="0.25">
      <c r="A127" t="s">
        <v>216</v>
      </c>
      <c r="B127" t="s">
        <v>217</v>
      </c>
      <c r="C127">
        <v>41.4</v>
      </c>
      <c r="D127">
        <v>18.5</v>
      </c>
      <c r="E127">
        <v>202</v>
      </c>
      <c r="F127">
        <v>3875</v>
      </c>
      <c r="G127" t="s">
        <v>218</v>
      </c>
    </row>
    <row r="128" spans="1:7" x14ac:dyDescent="0.25">
      <c r="A128" t="s">
        <v>216</v>
      </c>
      <c r="B128" t="s">
        <v>217</v>
      </c>
      <c r="C128">
        <v>35.200000000000003</v>
      </c>
      <c r="D128">
        <v>15.9</v>
      </c>
      <c r="E128">
        <v>186</v>
      </c>
      <c r="F128">
        <v>3050</v>
      </c>
      <c r="G128" t="s">
        <v>219</v>
      </c>
    </row>
    <row r="129" spans="1:7" x14ac:dyDescent="0.25">
      <c r="A129" t="s">
        <v>216</v>
      </c>
      <c r="B129" t="s">
        <v>217</v>
      </c>
      <c r="C129">
        <v>40.6</v>
      </c>
      <c r="D129">
        <v>19</v>
      </c>
      <c r="E129">
        <v>199</v>
      </c>
      <c r="F129">
        <v>4000</v>
      </c>
      <c r="G129" t="s">
        <v>218</v>
      </c>
    </row>
    <row r="130" spans="1:7" x14ac:dyDescent="0.25">
      <c r="A130" t="s">
        <v>216</v>
      </c>
      <c r="B130" t="s">
        <v>217</v>
      </c>
      <c r="C130">
        <v>38.799999999999997</v>
      </c>
      <c r="D130">
        <v>17.600000000000001</v>
      </c>
      <c r="E130">
        <v>191</v>
      </c>
      <c r="F130">
        <v>3275</v>
      </c>
      <c r="G130" t="s">
        <v>219</v>
      </c>
    </row>
    <row r="131" spans="1:7" x14ac:dyDescent="0.25">
      <c r="A131" t="s">
        <v>216</v>
      </c>
      <c r="B131" t="s">
        <v>217</v>
      </c>
      <c r="C131">
        <v>41.5</v>
      </c>
      <c r="D131">
        <v>18.3</v>
      </c>
      <c r="E131">
        <v>195</v>
      </c>
      <c r="F131">
        <v>4300</v>
      </c>
      <c r="G131" t="s">
        <v>218</v>
      </c>
    </row>
    <row r="132" spans="1:7" x14ac:dyDescent="0.25">
      <c r="A132" t="s">
        <v>216</v>
      </c>
      <c r="B132" t="s">
        <v>217</v>
      </c>
      <c r="C132">
        <v>39</v>
      </c>
      <c r="D132">
        <v>17.100000000000001</v>
      </c>
      <c r="E132">
        <v>191</v>
      </c>
      <c r="F132">
        <v>3050</v>
      </c>
      <c r="G132" t="s">
        <v>219</v>
      </c>
    </row>
    <row r="133" spans="1:7" x14ac:dyDescent="0.25">
      <c r="A133" t="s">
        <v>216</v>
      </c>
      <c r="B133" t="s">
        <v>217</v>
      </c>
      <c r="C133">
        <v>44.1</v>
      </c>
      <c r="D133">
        <v>18</v>
      </c>
      <c r="E133">
        <v>210</v>
      </c>
      <c r="F133">
        <v>4000</v>
      </c>
      <c r="G133" t="s">
        <v>218</v>
      </c>
    </row>
    <row r="134" spans="1:7" x14ac:dyDescent="0.25">
      <c r="A134" t="s">
        <v>216</v>
      </c>
      <c r="B134" t="s">
        <v>217</v>
      </c>
      <c r="C134">
        <v>38.5</v>
      </c>
      <c r="D134">
        <v>17.899999999999999</v>
      </c>
      <c r="E134">
        <v>190</v>
      </c>
      <c r="F134">
        <v>3325</v>
      </c>
      <c r="G134" t="s">
        <v>219</v>
      </c>
    </row>
    <row r="135" spans="1:7" x14ac:dyDescent="0.25">
      <c r="A135" t="s">
        <v>216</v>
      </c>
      <c r="B135" t="s">
        <v>217</v>
      </c>
      <c r="C135">
        <v>43.1</v>
      </c>
      <c r="D135">
        <v>19.2</v>
      </c>
      <c r="E135">
        <v>197</v>
      </c>
      <c r="F135">
        <v>3500</v>
      </c>
      <c r="G135" t="s">
        <v>218</v>
      </c>
    </row>
    <row r="136" spans="1:7" x14ac:dyDescent="0.25">
      <c r="A136" t="s">
        <v>216</v>
      </c>
      <c r="B136" t="s">
        <v>221</v>
      </c>
      <c r="C136">
        <v>36.799999999999997</v>
      </c>
      <c r="D136">
        <v>18.5</v>
      </c>
      <c r="E136">
        <v>193</v>
      </c>
      <c r="F136">
        <v>3500</v>
      </c>
      <c r="G136" t="s">
        <v>219</v>
      </c>
    </row>
    <row r="137" spans="1:7" x14ac:dyDescent="0.25">
      <c r="A137" t="s">
        <v>216</v>
      </c>
      <c r="B137" t="s">
        <v>221</v>
      </c>
      <c r="C137">
        <v>37.5</v>
      </c>
      <c r="D137">
        <v>18.5</v>
      </c>
      <c r="E137">
        <v>199</v>
      </c>
      <c r="F137">
        <v>4475</v>
      </c>
      <c r="G137" t="s">
        <v>218</v>
      </c>
    </row>
    <row r="138" spans="1:7" x14ac:dyDescent="0.25">
      <c r="A138" t="s">
        <v>216</v>
      </c>
      <c r="B138" t="s">
        <v>221</v>
      </c>
      <c r="C138">
        <v>38.1</v>
      </c>
      <c r="D138">
        <v>17.600000000000001</v>
      </c>
      <c r="E138">
        <v>187</v>
      </c>
      <c r="F138">
        <v>3425</v>
      </c>
      <c r="G138" t="s">
        <v>219</v>
      </c>
    </row>
    <row r="139" spans="1:7" x14ac:dyDescent="0.25">
      <c r="A139" t="s">
        <v>216</v>
      </c>
      <c r="B139" t="s">
        <v>221</v>
      </c>
      <c r="C139">
        <v>41.1</v>
      </c>
      <c r="D139">
        <v>17.5</v>
      </c>
      <c r="E139">
        <v>190</v>
      </c>
      <c r="F139">
        <v>3900</v>
      </c>
      <c r="G139" t="s">
        <v>218</v>
      </c>
    </row>
    <row r="140" spans="1:7" x14ac:dyDescent="0.25">
      <c r="A140" t="s">
        <v>216</v>
      </c>
      <c r="B140" t="s">
        <v>221</v>
      </c>
      <c r="C140">
        <v>35.6</v>
      </c>
      <c r="D140">
        <v>17.5</v>
      </c>
      <c r="E140">
        <v>191</v>
      </c>
      <c r="F140">
        <v>3175</v>
      </c>
      <c r="G140" t="s">
        <v>219</v>
      </c>
    </row>
    <row r="141" spans="1:7" x14ac:dyDescent="0.25">
      <c r="A141" t="s">
        <v>216</v>
      </c>
      <c r="B141" t="s">
        <v>221</v>
      </c>
      <c r="C141">
        <v>40.200000000000003</v>
      </c>
      <c r="D141">
        <v>20.100000000000001</v>
      </c>
      <c r="E141">
        <v>200</v>
      </c>
      <c r="F141">
        <v>3975</v>
      </c>
      <c r="G141" t="s">
        <v>218</v>
      </c>
    </row>
    <row r="142" spans="1:7" x14ac:dyDescent="0.25">
      <c r="A142" t="s">
        <v>216</v>
      </c>
      <c r="B142" t="s">
        <v>221</v>
      </c>
      <c r="C142">
        <v>37</v>
      </c>
      <c r="D142">
        <v>16.5</v>
      </c>
      <c r="E142">
        <v>185</v>
      </c>
      <c r="F142">
        <v>3400</v>
      </c>
      <c r="G142" t="s">
        <v>219</v>
      </c>
    </row>
    <row r="143" spans="1:7" x14ac:dyDescent="0.25">
      <c r="A143" t="s">
        <v>216</v>
      </c>
      <c r="B143" t="s">
        <v>221</v>
      </c>
      <c r="C143">
        <v>39.700000000000003</v>
      </c>
      <c r="D143">
        <v>17.899999999999999</v>
      </c>
      <c r="E143">
        <v>193</v>
      </c>
      <c r="F143">
        <v>4250</v>
      </c>
      <c r="G143" t="s">
        <v>218</v>
      </c>
    </row>
    <row r="144" spans="1:7" x14ac:dyDescent="0.25">
      <c r="A144" t="s">
        <v>216</v>
      </c>
      <c r="B144" t="s">
        <v>221</v>
      </c>
      <c r="C144">
        <v>40.200000000000003</v>
      </c>
      <c r="D144">
        <v>17.100000000000001</v>
      </c>
      <c r="E144">
        <v>193</v>
      </c>
      <c r="F144">
        <v>3400</v>
      </c>
      <c r="G144" t="s">
        <v>219</v>
      </c>
    </row>
    <row r="145" spans="1:7" x14ac:dyDescent="0.25">
      <c r="A145" t="s">
        <v>216</v>
      </c>
      <c r="B145" t="s">
        <v>221</v>
      </c>
      <c r="C145">
        <v>40.6</v>
      </c>
      <c r="D145">
        <v>17.2</v>
      </c>
      <c r="E145">
        <v>187</v>
      </c>
      <c r="F145">
        <v>3475</v>
      </c>
      <c r="G145" t="s">
        <v>218</v>
      </c>
    </row>
    <row r="146" spans="1:7" x14ac:dyDescent="0.25">
      <c r="A146" t="s">
        <v>216</v>
      </c>
      <c r="B146" t="s">
        <v>221</v>
      </c>
      <c r="C146">
        <v>32.1</v>
      </c>
      <c r="D146">
        <v>15.5</v>
      </c>
      <c r="E146">
        <v>188</v>
      </c>
      <c r="F146">
        <v>3050</v>
      </c>
      <c r="G146" t="s">
        <v>219</v>
      </c>
    </row>
    <row r="147" spans="1:7" x14ac:dyDescent="0.25">
      <c r="A147" t="s">
        <v>216</v>
      </c>
      <c r="B147" t="s">
        <v>221</v>
      </c>
      <c r="C147">
        <v>40.700000000000003</v>
      </c>
      <c r="D147">
        <v>17</v>
      </c>
      <c r="E147">
        <v>190</v>
      </c>
      <c r="F147">
        <v>3725</v>
      </c>
      <c r="G147" t="s">
        <v>218</v>
      </c>
    </row>
    <row r="148" spans="1:7" x14ac:dyDescent="0.25">
      <c r="A148" t="s">
        <v>216</v>
      </c>
      <c r="B148" t="s">
        <v>221</v>
      </c>
      <c r="C148">
        <v>37.299999999999997</v>
      </c>
      <c r="D148">
        <v>16.8</v>
      </c>
      <c r="E148">
        <v>192</v>
      </c>
      <c r="F148">
        <v>3000</v>
      </c>
      <c r="G148" t="s">
        <v>219</v>
      </c>
    </row>
    <row r="149" spans="1:7" x14ac:dyDescent="0.25">
      <c r="A149" t="s">
        <v>216</v>
      </c>
      <c r="B149" t="s">
        <v>221</v>
      </c>
      <c r="C149">
        <v>39</v>
      </c>
      <c r="D149">
        <v>18.7</v>
      </c>
      <c r="E149">
        <v>185</v>
      </c>
      <c r="F149">
        <v>3650</v>
      </c>
      <c r="G149" t="s">
        <v>218</v>
      </c>
    </row>
    <row r="150" spans="1:7" x14ac:dyDescent="0.25">
      <c r="A150" t="s">
        <v>216</v>
      </c>
      <c r="B150" t="s">
        <v>221</v>
      </c>
      <c r="C150">
        <v>39.200000000000003</v>
      </c>
      <c r="D150">
        <v>18.600000000000001</v>
      </c>
      <c r="E150">
        <v>190</v>
      </c>
      <c r="F150">
        <v>4250</v>
      </c>
      <c r="G150" t="s">
        <v>218</v>
      </c>
    </row>
    <row r="151" spans="1:7" x14ac:dyDescent="0.25">
      <c r="A151" t="s">
        <v>216</v>
      </c>
      <c r="B151" t="s">
        <v>221</v>
      </c>
      <c r="C151">
        <v>36.6</v>
      </c>
      <c r="D151">
        <v>18.399999999999999</v>
      </c>
      <c r="E151">
        <v>184</v>
      </c>
      <c r="F151">
        <v>3475</v>
      </c>
      <c r="G151" t="s">
        <v>219</v>
      </c>
    </row>
    <row r="152" spans="1:7" x14ac:dyDescent="0.25">
      <c r="A152" t="s">
        <v>216</v>
      </c>
      <c r="B152" t="s">
        <v>221</v>
      </c>
      <c r="C152">
        <v>36</v>
      </c>
      <c r="D152">
        <v>17.8</v>
      </c>
      <c r="E152">
        <v>195</v>
      </c>
      <c r="F152">
        <v>3450</v>
      </c>
      <c r="G152" t="s">
        <v>219</v>
      </c>
    </row>
    <row r="153" spans="1:7" x14ac:dyDescent="0.25">
      <c r="A153" t="s">
        <v>216</v>
      </c>
      <c r="B153" t="s">
        <v>221</v>
      </c>
      <c r="C153">
        <v>37.799999999999997</v>
      </c>
      <c r="D153">
        <v>18.100000000000001</v>
      </c>
      <c r="E153">
        <v>193</v>
      </c>
      <c r="F153">
        <v>3750</v>
      </c>
      <c r="G153" t="s">
        <v>218</v>
      </c>
    </row>
    <row r="154" spans="1:7" x14ac:dyDescent="0.25">
      <c r="A154" t="s">
        <v>216</v>
      </c>
      <c r="B154" t="s">
        <v>221</v>
      </c>
      <c r="C154">
        <v>36</v>
      </c>
      <c r="D154">
        <v>17.100000000000001</v>
      </c>
      <c r="E154">
        <v>187</v>
      </c>
      <c r="F154">
        <v>3700</v>
      </c>
      <c r="G154" t="s">
        <v>219</v>
      </c>
    </row>
    <row r="155" spans="1:7" x14ac:dyDescent="0.25">
      <c r="A155" t="s">
        <v>216</v>
      </c>
      <c r="B155" t="s">
        <v>221</v>
      </c>
      <c r="C155">
        <v>41.5</v>
      </c>
      <c r="D155">
        <v>18.5</v>
      </c>
      <c r="E155">
        <v>201</v>
      </c>
      <c r="F155">
        <v>4000</v>
      </c>
      <c r="G155" t="s">
        <v>218</v>
      </c>
    </row>
    <row r="156" spans="1:7" x14ac:dyDescent="0.25">
      <c r="A156" t="s">
        <v>222</v>
      </c>
      <c r="B156" t="s">
        <v>221</v>
      </c>
      <c r="C156">
        <v>46.5</v>
      </c>
      <c r="D156">
        <v>17.899999999999999</v>
      </c>
      <c r="E156">
        <v>192</v>
      </c>
      <c r="F156">
        <v>3500</v>
      </c>
      <c r="G156" t="s">
        <v>219</v>
      </c>
    </row>
    <row r="157" spans="1:7" x14ac:dyDescent="0.25">
      <c r="A157" t="s">
        <v>222</v>
      </c>
      <c r="B157" t="s">
        <v>221</v>
      </c>
      <c r="C157">
        <v>50</v>
      </c>
      <c r="D157">
        <v>19.5</v>
      </c>
      <c r="E157">
        <v>196</v>
      </c>
      <c r="F157">
        <v>3900</v>
      </c>
      <c r="G157" t="s">
        <v>218</v>
      </c>
    </row>
    <row r="158" spans="1:7" x14ac:dyDescent="0.25">
      <c r="A158" t="s">
        <v>222</v>
      </c>
      <c r="B158" t="s">
        <v>221</v>
      </c>
      <c r="C158">
        <v>51.3</v>
      </c>
      <c r="D158">
        <v>19.2</v>
      </c>
      <c r="E158">
        <v>193</v>
      </c>
      <c r="F158">
        <v>3650</v>
      </c>
      <c r="G158" t="s">
        <v>218</v>
      </c>
    </row>
    <row r="159" spans="1:7" x14ac:dyDescent="0.25">
      <c r="A159" t="s">
        <v>222</v>
      </c>
      <c r="B159" t="s">
        <v>221</v>
      </c>
      <c r="C159">
        <v>45.4</v>
      </c>
      <c r="D159">
        <v>18.7</v>
      </c>
      <c r="E159">
        <v>188</v>
      </c>
      <c r="F159">
        <v>3525</v>
      </c>
      <c r="G159" t="s">
        <v>219</v>
      </c>
    </row>
    <row r="160" spans="1:7" x14ac:dyDescent="0.25">
      <c r="A160" t="s">
        <v>222</v>
      </c>
      <c r="B160" t="s">
        <v>221</v>
      </c>
      <c r="C160">
        <v>52.7</v>
      </c>
      <c r="D160">
        <v>19.8</v>
      </c>
      <c r="E160">
        <v>197</v>
      </c>
      <c r="F160">
        <v>3725</v>
      </c>
      <c r="G160" t="s">
        <v>218</v>
      </c>
    </row>
    <row r="161" spans="1:7" x14ac:dyDescent="0.25">
      <c r="A161" t="s">
        <v>222</v>
      </c>
      <c r="B161" t="s">
        <v>221</v>
      </c>
      <c r="C161">
        <v>45.2</v>
      </c>
      <c r="D161">
        <v>17.8</v>
      </c>
      <c r="E161">
        <v>198</v>
      </c>
      <c r="F161">
        <v>3950</v>
      </c>
      <c r="G161" t="s">
        <v>219</v>
      </c>
    </row>
    <row r="162" spans="1:7" x14ac:dyDescent="0.25">
      <c r="A162" t="s">
        <v>222</v>
      </c>
      <c r="B162" t="s">
        <v>221</v>
      </c>
      <c r="C162">
        <v>46.1</v>
      </c>
      <c r="D162">
        <v>18.2</v>
      </c>
      <c r="E162">
        <v>178</v>
      </c>
      <c r="F162">
        <v>3250</v>
      </c>
      <c r="G162" t="s">
        <v>219</v>
      </c>
    </row>
    <row r="163" spans="1:7" x14ac:dyDescent="0.25">
      <c r="A163" t="s">
        <v>222</v>
      </c>
      <c r="B163" t="s">
        <v>221</v>
      </c>
      <c r="C163">
        <v>51.3</v>
      </c>
      <c r="D163">
        <v>18.2</v>
      </c>
      <c r="E163">
        <v>197</v>
      </c>
      <c r="F163">
        <v>3750</v>
      </c>
      <c r="G163" t="s">
        <v>218</v>
      </c>
    </row>
    <row r="164" spans="1:7" x14ac:dyDescent="0.25">
      <c r="A164" t="s">
        <v>222</v>
      </c>
      <c r="B164" t="s">
        <v>221</v>
      </c>
      <c r="C164">
        <v>46</v>
      </c>
      <c r="D164">
        <v>18.899999999999999</v>
      </c>
      <c r="E164">
        <v>195</v>
      </c>
      <c r="F164">
        <v>4150</v>
      </c>
      <c r="G164" t="s">
        <v>219</v>
      </c>
    </row>
    <row r="165" spans="1:7" x14ac:dyDescent="0.25">
      <c r="A165" t="s">
        <v>222</v>
      </c>
      <c r="B165" t="s">
        <v>221</v>
      </c>
      <c r="C165">
        <v>51.3</v>
      </c>
      <c r="D165">
        <v>19.899999999999999</v>
      </c>
      <c r="E165">
        <v>198</v>
      </c>
      <c r="F165">
        <v>3700</v>
      </c>
      <c r="G165" t="s">
        <v>218</v>
      </c>
    </row>
    <row r="166" spans="1:7" x14ac:dyDescent="0.25">
      <c r="A166" t="s">
        <v>222</v>
      </c>
      <c r="B166" t="s">
        <v>221</v>
      </c>
      <c r="C166">
        <v>46.6</v>
      </c>
      <c r="D166">
        <v>17.8</v>
      </c>
      <c r="E166">
        <v>193</v>
      </c>
      <c r="F166">
        <v>3800</v>
      </c>
      <c r="G166" t="s">
        <v>219</v>
      </c>
    </row>
    <row r="167" spans="1:7" x14ac:dyDescent="0.25">
      <c r="A167" t="s">
        <v>222</v>
      </c>
      <c r="B167" t="s">
        <v>221</v>
      </c>
      <c r="C167">
        <v>51.7</v>
      </c>
      <c r="D167">
        <v>20.3</v>
      </c>
      <c r="E167">
        <v>194</v>
      </c>
      <c r="F167">
        <v>3775</v>
      </c>
      <c r="G167" t="s">
        <v>218</v>
      </c>
    </row>
    <row r="168" spans="1:7" x14ac:dyDescent="0.25">
      <c r="A168" t="s">
        <v>222</v>
      </c>
      <c r="B168" t="s">
        <v>221</v>
      </c>
      <c r="C168">
        <v>47</v>
      </c>
      <c r="D168">
        <v>17.3</v>
      </c>
      <c r="E168">
        <v>185</v>
      </c>
      <c r="F168">
        <v>3700</v>
      </c>
      <c r="G168" t="s">
        <v>219</v>
      </c>
    </row>
    <row r="169" spans="1:7" x14ac:dyDescent="0.25">
      <c r="A169" t="s">
        <v>222</v>
      </c>
      <c r="B169" t="s">
        <v>221</v>
      </c>
      <c r="C169">
        <v>52</v>
      </c>
      <c r="D169">
        <v>18.100000000000001</v>
      </c>
      <c r="E169">
        <v>201</v>
      </c>
      <c r="F169">
        <v>4050</v>
      </c>
      <c r="G169" t="s">
        <v>218</v>
      </c>
    </row>
    <row r="170" spans="1:7" x14ac:dyDescent="0.25">
      <c r="A170" t="s">
        <v>222</v>
      </c>
      <c r="B170" t="s">
        <v>221</v>
      </c>
      <c r="C170">
        <v>45.9</v>
      </c>
      <c r="D170">
        <v>17.100000000000001</v>
      </c>
      <c r="E170">
        <v>190</v>
      </c>
      <c r="F170">
        <v>3575</v>
      </c>
      <c r="G170" t="s">
        <v>219</v>
      </c>
    </row>
    <row r="171" spans="1:7" x14ac:dyDescent="0.25">
      <c r="A171" t="s">
        <v>222</v>
      </c>
      <c r="B171" t="s">
        <v>221</v>
      </c>
      <c r="C171">
        <v>50.5</v>
      </c>
      <c r="D171">
        <v>19.600000000000001</v>
      </c>
      <c r="E171">
        <v>201</v>
      </c>
      <c r="F171">
        <v>4050</v>
      </c>
      <c r="G171" t="s">
        <v>218</v>
      </c>
    </row>
    <row r="172" spans="1:7" x14ac:dyDescent="0.25">
      <c r="A172" t="s">
        <v>222</v>
      </c>
      <c r="B172" t="s">
        <v>221</v>
      </c>
      <c r="C172">
        <v>50.3</v>
      </c>
      <c r="D172">
        <v>20</v>
      </c>
      <c r="E172">
        <v>197</v>
      </c>
      <c r="F172">
        <v>3300</v>
      </c>
      <c r="G172" t="s">
        <v>218</v>
      </c>
    </row>
    <row r="173" spans="1:7" x14ac:dyDescent="0.25">
      <c r="A173" t="s">
        <v>222</v>
      </c>
      <c r="B173" t="s">
        <v>221</v>
      </c>
      <c r="C173">
        <v>58</v>
      </c>
      <c r="D173">
        <v>17.8</v>
      </c>
      <c r="E173">
        <v>181</v>
      </c>
      <c r="F173">
        <v>3700</v>
      </c>
      <c r="G173" t="s">
        <v>219</v>
      </c>
    </row>
    <row r="174" spans="1:7" x14ac:dyDescent="0.25">
      <c r="A174" t="s">
        <v>222</v>
      </c>
      <c r="B174" t="s">
        <v>221</v>
      </c>
      <c r="C174">
        <v>46.4</v>
      </c>
      <c r="D174">
        <v>18.600000000000001</v>
      </c>
      <c r="E174">
        <v>190</v>
      </c>
      <c r="F174">
        <v>3450</v>
      </c>
      <c r="G174" t="s">
        <v>219</v>
      </c>
    </row>
    <row r="175" spans="1:7" x14ac:dyDescent="0.25">
      <c r="A175" t="s">
        <v>222</v>
      </c>
      <c r="B175" t="s">
        <v>221</v>
      </c>
      <c r="C175">
        <v>49.2</v>
      </c>
      <c r="D175">
        <v>18.2</v>
      </c>
      <c r="E175">
        <v>195</v>
      </c>
      <c r="F175">
        <v>4400</v>
      </c>
      <c r="G175" t="s">
        <v>218</v>
      </c>
    </row>
    <row r="176" spans="1:7" x14ac:dyDescent="0.25">
      <c r="A176" t="s">
        <v>222</v>
      </c>
      <c r="B176" t="s">
        <v>221</v>
      </c>
      <c r="C176">
        <v>42.4</v>
      </c>
      <c r="D176">
        <v>17.3</v>
      </c>
      <c r="E176">
        <v>181</v>
      </c>
      <c r="F176">
        <v>3600</v>
      </c>
      <c r="G176" t="s">
        <v>219</v>
      </c>
    </row>
    <row r="177" spans="1:7" x14ac:dyDescent="0.25">
      <c r="A177" t="s">
        <v>222</v>
      </c>
      <c r="B177" t="s">
        <v>221</v>
      </c>
      <c r="C177">
        <v>48.5</v>
      </c>
      <c r="D177">
        <v>17.5</v>
      </c>
      <c r="E177">
        <v>191</v>
      </c>
      <c r="F177">
        <v>3400</v>
      </c>
      <c r="G177" t="s">
        <v>218</v>
      </c>
    </row>
    <row r="178" spans="1:7" x14ac:dyDescent="0.25">
      <c r="A178" t="s">
        <v>222</v>
      </c>
      <c r="B178" t="s">
        <v>221</v>
      </c>
      <c r="C178">
        <v>43.2</v>
      </c>
      <c r="D178">
        <v>16.600000000000001</v>
      </c>
      <c r="E178">
        <v>187</v>
      </c>
      <c r="F178">
        <v>2900</v>
      </c>
      <c r="G178" t="s">
        <v>219</v>
      </c>
    </row>
    <row r="179" spans="1:7" x14ac:dyDescent="0.25">
      <c r="A179" t="s">
        <v>222</v>
      </c>
      <c r="B179" t="s">
        <v>221</v>
      </c>
      <c r="C179">
        <v>50.6</v>
      </c>
      <c r="D179">
        <v>19.399999999999999</v>
      </c>
      <c r="E179">
        <v>193</v>
      </c>
      <c r="F179">
        <v>3800</v>
      </c>
      <c r="G179" t="s">
        <v>218</v>
      </c>
    </row>
    <row r="180" spans="1:7" x14ac:dyDescent="0.25">
      <c r="A180" t="s">
        <v>222</v>
      </c>
      <c r="B180" t="s">
        <v>221</v>
      </c>
      <c r="C180">
        <v>46.7</v>
      </c>
      <c r="D180">
        <v>17.899999999999999</v>
      </c>
      <c r="E180">
        <v>195</v>
      </c>
      <c r="F180">
        <v>3300</v>
      </c>
      <c r="G180" t="s">
        <v>219</v>
      </c>
    </row>
    <row r="181" spans="1:7" x14ac:dyDescent="0.25">
      <c r="A181" t="s">
        <v>222</v>
      </c>
      <c r="B181" t="s">
        <v>221</v>
      </c>
      <c r="C181">
        <v>52</v>
      </c>
      <c r="D181">
        <v>19</v>
      </c>
      <c r="E181">
        <v>197</v>
      </c>
      <c r="F181">
        <v>4150</v>
      </c>
      <c r="G181" t="s">
        <v>218</v>
      </c>
    </row>
    <row r="182" spans="1:7" x14ac:dyDescent="0.25">
      <c r="A182" t="s">
        <v>222</v>
      </c>
      <c r="B182" t="s">
        <v>221</v>
      </c>
      <c r="C182">
        <v>50.5</v>
      </c>
      <c r="D182">
        <v>18.399999999999999</v>
      </c>
      <c r="E182">
        <v>200</v>
      </c>
      <c r="F182">
        <v>3400</v>
      </c>
      <c r="G182" t="s">
        <v>219</v>
      </c>
    </row>
    <row r="183" spans="1:7" x14ac:dyDescent="0.25">
      <c r="A183" t="s">
        <v>222</v>
      </c>
      <c r="B183" t="s">
        <v>221</v>
      </c>
      <c r="C183">
        <v>49.5</v>
      </c>
      <c r="D183">
        <v>19</v>
      </c>
      <c r="E183">
        <v>200</v>
      </c>
      <c r="F183">
        <v>3800</v>
      </c>
      <c r="G183" t="s">
        <v>218</v>
      </c>
    </row>
    <row r="184" spans="1:7" x14ac:dyDescent="0.25">
      <c r="A184" t="s">
        <v>222</v>
      </c>
      <c r="B184" t="s">
        <v>221</v>
      </c>
      <c r="C184">
        <v>46.4</v>
      </c>
      <c r="D184">
        <v>17.8</v>
      </c>
      <c r="E184">
        <v>191</v>
      </c>
      <c r="F184">
        <v>3700</v>
      </c>
      <c r="G184" t="s">
        <v>219</v>
      </c>
    </row>
    <row r="185" spans="1:7" x14ac:dyDescent="0.25">
      <c r="A185" t="s">
        <v>222</v>
      </c>
      <c r="B185" t="s">
        <v>221</v>
      </c>
      <c r="C185">
        <v>52.8</v>
      </c>
      <c r="D185">
        <v>20</v>
      </c>
      <c r="E185">
        <v>205</v>
      </c>
      <c r="F185">
        <v>4550</v>
      </c>
      <c r="G185" t="s">
        <v>218</v>
      </c>
    </row>
    <row r="186" spans="1:7" x14ac:dyDescent="0.25">
      <c r="A186" t="s">
        <v>222</v>
      </c>
      <c r="B186" t="s">
        <v>221</v>
      </c>
      <c r="C186">
        <v>40.9</v>
      </c>
      <c r="D186">
        <v>16.600000000000001</v>
      </c>
      <c r="E186">
        <v>187</v>
      </c>
      <c r="F186">
        <v>3200</v>
      </c>
      <c r="G186" t="s">
        <v>219</v>
      </c>
    </row>
    <row r="187" spans="1:7" x14ac:dyDescent="0.25">
      <c r="A187" t="s">
        <v>222</v>
      </c>
      <c r="B187" t="s">
        <v>221</v>
      </c>
      <c r="C187">
        <v>54.2</v>
      </c>
      <c r="D187">
        <v>20.8</v>
      </c>
      <c r="E187">
        <v>201</v>
      </c>
      <c r="F187">
        <v>4300</v>
      </c>
      <c r="G187" t="s">
        <v>218</v>
      </c>
    </row>
    <row r="188" spans="1:7" x14ac:dyDescent="0.25">
      <c r="A188" t="s">
        <v>222</v>
      </c>
      <c r="B188" t="s">
        <v>221</v>
      </c>
      <c r="C188">
        <v>42.5</v>
      </c>
      <c r="D188">
        <v>16.7</v>
      </c>
      <c r="E188">
        <v>187</v>
      </c>
      <c r="F188">
        <v>3350</v>
      </c>
      <c r="G188" t="s">
        <v>219</v>
      </c>
    </row>
    <row r="189" spans="1:7" x14ac:dyDescent="0.25">
      <c r="A189" t="s">
        <v>222</v>
      </c>
      <c r="B189" t="s">
        <v>221</v>
      </c>
      <c r="C189">
        <v>51</v>
      </c>
      <c r="D189">
        <v>18.8</v>
      </c>
      <c r="E189">
        <v>203</v>
      </c>
      <c r="F189">
        <v>4100</v>
      </c>
      <c r="G189" t="s">
        <v>218</v>
      </c>
    </row>
    <row r="190" spans="1:7" x14ac:dyDescent="0.25">
      <c r="A190" t="s">
        <v>222</v>
      </c>
      <c r="B190" t="s">
        <v>221</v>
      </c>
      <c r="C190">
        <v>49.7</v>
      </c>
      <c r="D190">
        <v>18.600000000000001</v>
      </c>
      <c r="E190">
        <v>195</v>
      </c>
      <c r="F190">
        <v>3600</v>
      </c>
      <c r="G190" t="s">
        <v>218</v>
      </c>
    </row>
    <row r="191" spans="1:7" x14ac:dyDescent="0.25">
      <c r="A191" t="s">
        <v>222</v>
      </c>
      <c r="B191" t="s">
        <v>221</v>
      </c>
      <c r="C191">
        <v>47.5</v>
      </c>
      <c r="D191">
        <v>16.8</v>
      </c>
      <c r="E191">
        <v>199</v>
      </c>
      <c r="F191">
        <v>3900</v>
      </c>
      <c r="G191" t="s">
        <v>219</v>
      </c>
    </row>
    <row r="192" spans="1:7" x14ac:dyDescent="0.25">
      <c r="A192" t="s">
        <v>222</v>
      </c>
      <c r="B192" t="s">
        <v>221</v>
      </c>
      <c r="C192">
        <v>47.6</v>
      </c>
      <c r="D192">
        <v>18.3</v>
      </c>
      <c r="E192">
        <v>195</v>
      </c>
      <c r="F192">
        <v>3850</v>
      </c>
      <c r="G192" t="s">
        <v>219</v>
      </c>
    </row>
    <row r="193" spans="1:7" x14ac:dyDescent="0.25">
      <c r="A193" t="s">
        <v>222</v>
      </c>
      <c r="B193" t="s">
        <v>221</v>
      </c>
      <c r="C193">
        <v>52</v>
      </c>
      <c r="D193">
        <v>20.7</v>
      </c>
      <c r="E193">
        <v>210</v>
      </c>
      <c r="F193">
        <v>4800</v>
      </c>
      <c r="G193" t="s">
        <v>218</v>
      </c>
    </row>
    <row r="194" spans="1:7" x14ac:dyDescent="0.25">
      <c r="A194" t="s">
        <v>222</v>
      </c>
      <c r="B194" t="s">
        <v>221</v>
      </c>
      <c r="C194">
        <v>46.9</v>
      </c>
      <c r="D194">
        <v>16.600000000000001</v>
      </c>
      <c r="E194">
        <v>192</v>
      </c>
      <c r="F194">
        <v>2700</v>
      </c>
      <c r="G194" t="s">
        <v>219</v>
      </c>
    </row>
    <row r="195" spans="1:7" x14ac:dyDescent="0.25">
      <c r="A195" t="s">
        <v>222</v>
      </c>
      <c r="B195" t="s">
        <v>221</v>
      </c>
      <c r="C195">
        <v>53.5</v>
      </c>
      <c r="D195">
        <v>19.899999999999999</v>
      </c>
      <c r="E195">
        <v>205</v>
      </c>
      <c r="F195">
        <v>4500</v>
      </c>
      <c r="G195" t="s">
        <v>218</v>
      </c>
    </row>
    <row r="196" spans="1:7" x14ac:dyDescent="0.25">
      <c r="A196" t="s">
        <v>222</v>
      </c>
      <c r="B196" t="s">
        <v>221</v>
      </c>
      <c r="C196">
        <v>49</v>
      </c>
      <c r="D196">
        <v>19.5</v>
      </c>
      <c r="E196">
        <v>210</v>
      </c>
      <c r="F196">
        <v>3950</v>
      </c>
      <c r="G196" t="s">
        <v>218</v>
      </c>
    </row>
    <row r="197" spans="1:7" x14ac:dyDescent="0.25">
      <c r="A197" t="s">
        <v>222</v>
      </c>
      <c r="B197" t="s">
        <v>221</v>
      </c>
      <c r="C197">
        <v>46.2</v>
      </c>
      <c r="D197">
        <v>17.5</v>
      </c>
      <c r="E197">
        <v>187</v>
      </c>
      <c r="F197">
        <v>3650</v>
      </c>
      <c r="G197" t="s">
        <v>219</v>
      </c>
    </row>
    <row r="198" spans="1:7" x14ac:dyDescent="0.25">
      <c r="A198" t="s">
        <v>222</v>
      </c>
      <c r="B198" t="s">
        <v>221</v>
      </c>
      <c r="C198">
        <v>50.9</v>
      </c>
      <c r="D198">
        <v>19.100000000000001</v>
      </c>
      <c r="E198">
        <v>196</v>
      </c>
      <c r="F198">
        <v>3550</v>
      </c>
      <c r="G198" t="s">
        <v>218</v>
      </c>
    </row>
    <row r="199" spans="1:7" x14ac:dyDescent="0.25">
      <c r="A199" t="s">
        <v>222</v>
      </c>
      <c r="B199" t="s">
        <v>221</v>
      </c>
      <c r="C199">
        <v>45.5</v>
      </c>
      <c r="D199">
        <v>17</v>
      </c>
      <c r="E199">
        <v>196</v>
      </c>
      <c r="F199">
        <v>3500</v>
      </c>
      <c r="G199" t="s">
        <v>219</v>
      </c>
    </row>
    <row r="200" spans="1:7" x14ac:dyDescent="0.25">
      <c r="A200" t="s">
        <v>222</v>
      </c>
      <c r="B200" t="s">
        <v>221</v>
      </c>
      <c r="C200">
        <v>50.9</v>
      </c>
      <c r="D200">
        <v>17.899999999999999</v>
      </c>
      <c r="E200">
        <v>196</v>
      </c>
      <c r="F200">
        <v>3675</v>
      </c>
      <c r="G200" t="s">
        <v>219</v>
      </c>
    </row>
    <row r="201" spans="1:7" x14ac:dyDescent="0.25">
      <c r="A201" t="s">
        <v>222</v>
      </c>
      <c r="B201" t="s">
        <v>221</v>
      </c>
      <c r="C201">
        <v>50.8</v>
      </c>
      <c r="D201">
        <v>18.5</v>
      </c>
      <c r="E201">
        <v>201</v>
      </c>
      <c r="F201">
        <v>4450</v>
      </c>
      <c r="G201" t="s">
        <v>218</v>
      </c>
    </row>
    <row r="202" spans="1:7" x14ac:dyDescent="0.25">
      <c r="A202" t="s">
        <v>222</v>
      </c>
      <c r="B202" t="s">
        <v>221</v>
      </c>
      <c r="C202">
        <v>50.1</v>
      </c>
      <c r="D202">
        <v>17.899999999999999</v>
      </c>
      <c r="E202">
        <v>190</v>
      </c>
      <c r="F202">
        <v>3400</v>
      </c>
      <c r="G202" t="s">
        <v>219</v>
      </c>
    </row>
    <row r="203" spans="1:7" x14ac:dyDescent="0.25">
      <c r="A203" t="s">
        <v>222</v>
      </c>
      <c r="B203" t="s">
        <v>221</v>
      </c>
      <c r="C203">
        <v>49</v>
      </c>
      <c r="D203">
        <v>19.600000000000001</v>
      </c>
      <c r="E203">
        <v>212</v>
      </c>
      <c r="F203">
        <v>4300</v>
      </c>
      <c r="G203" t="s">
        <v>218</v>
      </c>
    </row>
    <row r="204" spans="1:7" x14ac:dyDescent="0.25">
      <c r="A204" t="s">
        <v>222</v>
      </c>
      <c r="B204" t="s">
        <v>221</v>
      </c>
      <c r="C204">
        <v>51.5</v>
      </c>
      <c r="D204">
        <v>18.7</v>
      </c>
      <c r="E204">
        <v>187</v>
      </c>
      <c r="F204">
        <v>3250</v>
      </c>
      <c r="G204" t="s">
        <v>218</v>
      </c>
    </row>
    <row r="205" spans="1:7" x14ac:dyDescent="0.25">
      <c r="A205" t="s">
        <v>222</v>
      </c>
      <c r="B205" t="s">
        <v>221</v>
      </c>
      <c r="C205">
        <v>49.8</v>
      </c>
      <c r="D205">
        <v>17.3</v>
      </c>
      <c r="E205">
        <v>198</v>
      </c>
      <c r="F205">
        <v>3675</v>
      </c>
      <c r="G205" t="s">
        <v>219</v>
      </c>
    </row>
    <row r="206" spans="1:7" x14ac:dyDescent="0.25">
      <c r="A206" t="s">
        <v>222</v>
      </c>
      <c r="B206" t="s">
        <v>221</v>
      </c>
      <c r="C206">
        <v>48.1</v>
      </c>
      <c r="D206">
        <v>16.399999999999999</v>
      </c>
      <c r="E206">
        <v>199</v>
      </c>
      <c r="F206">
        <v>3325</v>
      </c>
      <c r="G206" t="s">
        <v>219</v>
      </c>
    </row>
    <row r="207" spans="1:7" x14ac:dyDescent="0.25">
      <c r="A207" t="s">
        <v>222</v>
      </c>
      <c r="B207" t="s">
        <v>221</v>
      </c>
      <c r="C207">
        <v>51.4</v>
      </c>
      <c r="D207">
        <v>19</v>
      </c>
      <c r="E207">
        <v>201</v>
      </c>
      <c r="F207">
        <v>3950</v>
      </c>
      <c r="G207" t="s">
        <v>218</v>
      </c>
    </row>
    <row r="208" spans="1:7" x14ac:dyDescent="0.25">
      <c r="A208" t="s">
        <v>222</v>
      </c>
      <c r="B208" t="s">
        <v>221</v>
      </c>
      <c r="C208">
        <v>45.7</v>
      </c>
      <c r="D208">
        <v>17.3</v>
      </c>
      <c r="E208">
        <v>193</v>
      </c>
      <c r="F208">
        <v>3600</v>
      </c>
      <c r="G208" t="s">
        <v>219</v>
      </c>
    </row>
    <row r="209" spans="1:7" x14ac:dyDescent="0.25">
      <c r="A209" t="s">
        <v>222</v>
      </c>
      <c r="B209" t="s">
        <v>221</v>
      </c>
      <c r="C209">
        <v>50.7</v>
      </c>
      <c r="D209">
        <v>19.7</v>
      </c>
      <c r="E209">
        <v>203</v>
      </c>
      <c r="F209">
        <v>4050</v>
      </c>
      <c r="G209" t="s">
        <v>218</v>
      </c>
    </row>
    <row r="210" spans="1:7" x14ac:dyDescent="0.25">
      <c r="A210" t="s">
        <v>222</v>
      </c>
      <c r="B210" t="s">
        <v>221</v>
      </c>
      <c r="C210">
        <v>42.5</v>
      </c>
      <c r="D210">
        <v>17.3</v>
      </c>
      <c r="E210">
        <v>187</v>
      </c>
      <c r="F210">
        <v>3350</v>
      </c>
      <c r="G210" t="s">
        <v>219</v>
      </c>
    </row>
    <row r="211" spans="1:7" x14ac:dyDescent="0.25">
      <c r="A211" t="s">
        <v>222</v>
      </c>
      <c r="B211" t="s">
        <v>221</v>
      </c>
      <c r="C211">
        <v>52.2</v>
      </c>
      <c r="D211">
        <v>18.8</v>
      </c>
      <c r="E211">
        <v>197</v>
      </c>
      <c r="F211">
        <v>3450</v>
      </c>
      <c r="G211" t="s">
        <v>218</v>
      </c>
    </row>
    <row r="212" spans="1:7" x14ac:dyDescent="0.25">
      <c r="A212" t="s">
        <v>222</v>
      </c>
      <c r="B212" t="s">
        <v>221</v>
      </c>
      <c r="C212">
        <v>45.2</v>
      </c>
      <c r="D212">
        <v>16.600000000000001</v>
      </c>
      <c r="E212">
        <v>191</v>
      </c>
      <c r="F212">
        <v>3250</v>
      </c>
      <c r="G212" t="s">
        <v>219</v>
      </c>
    </row>
    <row r="213" spans="1:7" x14ac:dyDescent="0.25">
      <c r="A213" t="s">
        <v>222</v>
      </c>
      <c r="B213" t="s">
        <v>221</v>
      </c>
      <c r="C213">
        <v>49.3</v>
      </c>
      <c r="D213">
        <v>19.899999999999999</v>
      </c>
      <c r="E213">
        <v>203</v>
      </c>
      <c r="F213">
        <v>4050</v>
      </c>
      <c r="G213" t="s">
        <v>218</v>
      </c>
    </row>
    <row r="214" spans="1:7" x14ac:dyDescent="0.25">
      <c r="A214" t="s">
        <v>222</v>
      </c>
      <c r="B214" t="s">
        <v>221</v>
      </c>
      <c r="C214">
        <v>50.2</v>
      </c>
      <c r="D214">
        <v>18.8</v>
      </c>
      <c r="E214">
        <v>202</v>
      </c>
      <c r="F214">
        <v>3800</v>
      </c>
      <c r="G214" t="s">
        <v>218</v>
      </c>
    </row>
    <row r="215" spans="1:7" x14ac:dyDescent="0.25">
      <c r="A215" t="s">
        <v>222</v>
      </c>
      <c r="B215" t="s">
        <v>221</v>
      </c>
      <c r="C215">
        <v>45.6</v>
      </c>
      <c r="D215">
        <v>19.399999999999999</v>
      </c>
      <c r="E215">
        <v>194</v>
      </c>
      <c r="F215">
        <v>3525</v>
      </c>
      <c r="G215" t="s">
        <v>219</v>
      </c>
    </row>
    <row r="216" spans="1:7" x14ac:dyDescent="0.25">
      <c r="A216" t="s">
        <v>222</v>
      </c>
      <c r="B216" t="s">
        <v>221</v>
      </c>
      <c r="C216">
        <v>51.9</v>
      </c>
      <c r="D216">
        <v>19.5</v>
      </c>
      <c r="E216">
        <v>206</v>
      </c>
      <c r="F216">
        <v>3950</v>
      </c>
      <c r="G216" t="s">
        <v>218</v>
      </c>
    </row>
    <row r="217" spans="1:7" x14ac:dyDescent="0.25">
      <c r="A217" t="s">
        <v>222</v>
      </c>
      <c r="B217" t="s">
        <v>221</v>
      </c>
      <c r="C217">
        <v>46.8</v>
      </c>
      <c r="D217">
        <v>16.5</v>
      </c>
      <c r="E217">
        <v>189</v>
      </c>
      <c r="F217">
        <v>3650</v>
      </c>
      <c r="G217" t="s">
        <v>219</v>
      </c>
    </row>
    <row r="218" spans="1:7" x14ac:dyDescent="0.25">
      <c r="A218" t="s">
        <v>222</v>
      </c>
      <c r="B218" t="s">
        <v>221</v>
      </c>
      <c r="C218">
        <v>45.7</v>
      </c>
      <c r="D218">
        <v>17</v>
      </c>
      <c r="E218">
        <v>195</v>
      </c>
      <c r="F218">
        <v>3650</v>
      </c>
      <c r="G218" t="s">
        <v>219</v>
      </c>
    </row>
    <row r="219" spans="1:7" x14ac:dyDescent="0.25">
      <c r="A219" t="s">
        <v>222</v>
      </c>
      <c r="B219" t="s">
        <v>221</v>
      </c>
      <c r="C219">
        <v>55.8</v>
      </c>
      <c r="D219">
        <v>19.8</v>
      </c>
      <c r="E219">
        <v>207</v>
      </c>
      <c r="F219">
        <v>4000</v>
      </c>
      <c r="G219" t="s">
        <v>218</v>
      </c>
    </row>
    <row r="220" spans="1:7" x14ac:dyDescent="0.25">
      <c r="A220" t="s">
        <v>222</v>
      </c>
      <c r="B220" t="s">
        <v>221</v>
      </c>
      <c r="C220">
        <v>43.5</v>
      </c>
      <c r="D220">
        <v>18.100000000000001</v>
      </c>
      <c r="E220">
        <v>202</v>
      </c>
      <c r="F220">
        <v>3400</v>
      </c>
      <c r="G220" t="s">
        <v>219</v>
      </c>
    </row>
    <row r="221" spans="1:7" x14ac:dyDescent="0.25">
      <c r="A221" t="s">
        <v>222</v>
      </c>
      <c r="B221" t="s">
        <v>221</v>
      </c>
      <c r="C221">
        <v>49.6</v>
      </c>
      <c r="D221">
        <v>18.2</v>
      </c>
      <c r="E221">
        <v>193</v>
      </c>
      <c r="F221">
        <v>3775</v>
      </c>
      <c r="G221" t="s">
        <v>218</v>
      </c>
    </row>
    <row r="222" spans="1:7" x14ac:dyDescent="0.25">
      <c r="A222" t="s">
        <v>222</v>
      </c>
      <c r="B222" t="s">
        <v>221</v>
      </c>
      <c r="C222">
        <v>50.8</v>
      </c>
      <c r="D222">
        <v>19</v>
      </c>
      <c r="E222">
        <v>210</v>
      </c>
      <c r="F222">
        <v>4100</v>
      </c>
      <c r="G222" t="s">
        <v>218</v>
      </c>
    </row>
    <row r="223" spans="1:7" x14ac:dyDescent="0.25">
      <c r="A223" t="s">
        <v>222</v>
      </c>
      <c r="B223" t="s">
        <v>221</v>
      </c>
      <c r="C223">
        <v>50.2</v>
      </c>
      <c r="D223">
        <v>18.7</v>
      </c>
      <c r="E223">
        <v>198</v>
      </c>
      <c r="F223">
        <v>3775</v>
      </c>
      <c r="G223" t="s">
        <v>219</v>
      </c>
    </row>
    <row r="224" spans="1:7" x14ac:dyDescent="0.25">
      <c r="A224" t="s">
        <v>223</v>
      </c>
      <c r="B224" t="s">
        <v>220</v>
      </c>
      <c r="C224">
        <v>46.1</v>
      </c>
      <c r="D224">
        <v>13.2</v>
      </c>
      <c r="E224">
        <v>211</v>
      </c>
      <c r="F224">
        <v>4500</v>
      </c>
      <c r="G224" t="s">
        <v>219</v>
      </c>
    </row>
    <row r="225" spans="1:7" x14ac:dyDescent="0.25">
      <c r="A225" t="s">
        <v>223</v>
      </c>
      <c r="B225" t="s">
        <v>220</v>
      </c>
      <c r="C225">
        <v>50</v>
      </c>
      <c r="D225">
        <v>16.3</v>
      </c>
      <c r="E225">
        <v>230</v>
      </c>
      <c r="F225">
        <v>5700</v>
      </c>
      <c r="G225" t="s">
        <v>218</v>
      </c>
    </row>
    <row r="226" spans="1:7" x14ac:dyDescent="0.25">
      <c r="A226" t="s">
        <v>223</v>
      </c>
      <c r="B226" t="s">
        <v>220</v>
      </c>
      <c r="C226">
        <v>48.7</v>
      </c>
      <c r="D226">
        <v>14.1</v>
      </c>
      <c r="E226">
        <v>210</v>
      </c>
      <c r="F226">
        <v>4450</v>
      </c>
      <c r="G226" t="s">
        <v>219</v>
      </c>
    </row>
    <row r="227" spans="1:7" x14ac:dyDescent="0.25">
      <c r="A227" t="s">
        <v>223</v>
      </c>
      <c r="B227" t="s">
        <v>220</v>
      </c>
      <c r="C227">
        <v>50</v>
      </c>
      <c r="D227">
        <v>15.2</v>
      </c>
      <c r="E227">
        <v>218</v>
      </c>
      <c r="F227">
        <v>5700</v>
      </c>
      <c r="G227" t="s">
        <v>218</v>
      </c>
    </row>
    <row r="228" spans="1:7" x14ac:dyDescent="0.25">
      <c r="A228" t="s">
        <v>223</v>
      </c>
      <c r="B228" t="s">
        <v>220</v>
      </c>
      <c r="C228">
        <v>47.6</v>
      </c>
      <c r="D228">
        <v>14.5</v>
      </c>
      <c r="E228">
        <v>215</v>
      </c>
      <c r="F228">
        <v>5400</v>
      </c>
      <c r="G228" t="s">
        <v>218</v>
      </c>
    </row>
    <row r="229" spans="1:7" x14ac:dyDescent="0.25">
      <c r="A229" t="s">
        <v>223</v>
      </c>
      <c r="B229" t="s">
        <v>220</v>
      </c>
      <c r="C229">
        <v>46.5</v>
      </c>
      <c r="D229">
        <v>13.5</v>
      </c>
      <c r="E229">
        <v>210</v>
      </c>
      <c r="F229">
        <v>4550</v>
      </c>
      <c r="G229" t="s">
        <v>219</v>
      </c>
    </row>
    <row r="230" spans="1:7" x14ac:dyDescent="0.25">
      <c r="A230" t="s">
        <v>223</v>
      </c>
      <c r="B230" t="s">
        <v>220</v>
      </c>
      <c r="C230">
        <v>45.4</v>
      </c>
      <c r="D230">
        <v>14.6</v>
      </c>
      <c r="E230">
        <v>211</v>
      </c>
      <c r="F230">
        <v>4800</v>
      </c>
      <c r="G230" t="s">
        <v>219</v>
      </c>
    </row>
    <row r="231" spans="1:7" x14ac:dyDescent="0.25">
      <c r="A231" t="s">
        <v>223</v>
      </c>
      <c r="B231" t="s">
        <v>220</v>
      </c>
      <c r="C231">
        <v>46.7</v>
      </c>
      <c r="D231">
        <v>15.3</v>
      </c>
      <c r="E231">
        <v>219</v>
      </c>
      <c r="F231">
        <v>5200</v>
      </c>
      <c r="G231" t="s">
        <v>218</v>
      </c>
    </row>
    <row r="232" spans="1:7" x14ac:dyDescent="0.25">
      <c r="A232" t="s">
        <v>223</v>
      </c>
      <c r="B232" t="s">
        <v>220</v>
      </c>
      <c r="C232">
        <v>43.3</v>
      </c>
      <c r="D232">
        <v>13.4</v>
      </c>
      <c r="E232">
        <v>209</v>
      </c>
      <c r="F232">
        <v>4400</v>
      </c>
      <c r="G232" t="s">
        <v>219</v>
      </c>
    </row>
    <row r="233" spans="1:7" x14ac:dyDescent="0.25">
      <c r="A233" t="s">
        <v>223</v>
      </c>
      <c r="B233" t="s">
        <v>220</v>
      </c>
      <c r="C233">
        <v>46.8</v>
      </c>
      <c r="D233">
        <v>15.4</v>
      </c>
      <c r="E233">
        <v>215</v>
      </c>
      <c r="F233">
        <v>5150</v>
      </c>
      <c r="G233" t="s">
        <v>218</v>
      </c>
    </row>
    <row r="234" spans="1:7" x14ac:dyDescent="0.25">
      <c r="A234" t="s">
        <v>223</v>
      </c>
      <c r="B234" t="s">
        <v>220</v>
      </c>
      <c r="C234">
        <v>40.9</v>
      </c>
      <c r="D234">
        <v>13.7</v>
      </c>
      <c r="E234">
        <v>214</v>
      </c>
      <c r="F234">
        <v>4650</v>
      </c>
      <c r="G234" t="s">
        <v>219</v>
      </c>
    </row>
    <row r="235" spans="1:7" x14ac:dyDescent="0.25">
      <c r="A235" t="s">
        <v>223</v>
      </c>
      <c r="B235" t="s">
        <v>220</v>
      </c>
      <c r="C235">
        <v>49</v>
      </c>
      <c r="D235">
        <v>16.100000000000001</v>
      </c>
      <c r="E235">
        <v>216</v>
      </c>
      <c r="F235">
        <v>5550</v>
      </c>
      <c r="G235" t="s">
        <v>218</v>
      </c>
    </row>
    <row r="236" spans="1:7" x14ac:dyDescent="0.25">
      <c r="A236" t="s">
        <v>223</v>
      </c>
      <c r="B236" t="s">
        <v>220</v>
      </c>
      <c r="C236">
        <v>45.5</v>
      </c>
      <c r="D236">
        <v>13.7</v>
      </c>
      <c r="E236">
        <v>214</v>
      </c>
      <c r="F236">
        <v>4650</v>
      </c>
      <c r="G236" t="s">
        <v>219</v>
      </c>
    </row>
    <row r="237" spans="1:7" x14ac:dyDescent="0.25">
      <c r="A237" t="s">
        <v>223</v>
      </c>
      <c r="B237" t="s">
        <v>220</v>
      </c>
      <c r="C237">
        <v>48.4</v>
      </c>
      <c r="D237">
        <v>14.6</v>
      </c>
      <c r="E237">
        <v>213</v>
      </c>
      <c r="F237">
        <v>5850</v>
      </c>
      <c r="G237" t="s">
        <v>218</v>
      </c>
    </row>
    <row r="238" spans="1:7" x14ac:dyDescent="0.25">
      <c r="A238" t="s">
        <v>223</v>
      </c>
      <c r="B238" t="s">
        <v>220</v>
      </c>
      <c r="C238">
        <v>45.8</v>
      </c>
      <c r="D238">
        <v>14.6</v>
      </c>
      <c r="E238">
        <v>210</v>
      </c>
      <c r="F238">
        <v>4200</v>
      </c>
      <c r="G238" t="s">
        <v>219</v>
      </c>
    </row>
    <row r="239" spans="1:7" x14ac:dyDescent="0.25">
      <c r="A239" t="s">
        <v>223</v>
      </c>
      <c r="B239" t="s">
        <v>220</v>
      </c>
      <c r="C239">
        <v>49.3</v>
      </c>
      <c r="D239">
        <v>15.7</v>
      </c>
      <c r="E239">
        <v>217</v>
      </c>
      <c r="F239">
        <v>5850</v>
      </c>
      <c r="G239" t="s">
        <v>218</v>
      </c>
    </row>
    <row r="240" spans="1:7" x14ac:dyDescent="0.25">
      <c r="A240" t="s">
        <v>223</v>
      </c>
      <c r="B240" t="s">
        <v>220</v>
      </c>
      <c r="C240">
        <v>42</v>
      </c>
      <c r="D240">
        <v>13.5</v>
      </c>
      <c r="E240">
        <v>210</v>
      </c>
      <c r="F240">
        <v>4150</v>
      </c>
      <c r="G240" t="s">
        <v>219</v>
      </c>
    </row>
    <row r="241" spans="1:7" x14ac:dyDescent="0.25">
      <c r="A241" t="s">
        <v>223</v>
      </c>
      <c r="B241" t="s">
        <v>220</v>
      </c>
      <c r="C241">
        <v>49.2</v>
      </c>
      <c r="D241">
        <v>15.2</v>
      </c>
      <c r="E241">
        <v>221</v>
      </c>
      <c r="F241">
        <v>6300</v>
      </c>
      <c r="G241" t="s">
        <v>218</v>
      </c>
    </row>
    <row r="242" spans="1:7" x14ac:dyDescent="0.25">
      <c r="A242" t="s">
        <v>223</v>
      </c>
      <c r="B242" t="s">
        <v>220</v>
      </c>
      <c r="C242">
        <v>46.2</v>
      </c>
      <c r="D242">
        <v>14.5</v>
      </c>
      <c r="E242">
        <v>209</v>
      </c>
      <c r="F242">
        <v>4800</v>
      </c>
      <c r="G242" t="s">
        <v>219</v>
      </c>
    </row>
    <row r="243" spans="1:7" x14ac:dyDescent="0.25">
      <c r="A243" t="s">
        <v>223</v>
      </c>
      <c r="B243" t="s">
        <v>220</v>
      </c>
      <c r="C243">
        <v>48.7</v>
      </c>
      <c r="D243">
        <v>15.1</v>
      </c>
      <c r="E243">
        <v>222</v>
      </c>
      <c r="F243">
        <v>5350</v>
      </c>
      <c r="G243" t="s">
        <v>218</v>
      </c>
    </row>
    <row r="244" spans="1:7" x14ac:dyDescent="0.25">
      <c r="A244" t="s">
        <v>223</v>
      </c>
      <c r="B244" t="s">
        <v>220</v>
      </c>
      <c r="C244">
        <v>50.2</v>
      </c>
      <c r="D244">
        <v>14.3</v>
      </c>
      <c r="E244">
        <v>218</v>
      </c>
      <c r="F244">
        <v>5700</v>
      </c>
      <c r="G244" t="s">
        <v>218</v>
      </c>
    </row>
    <row r="245" spans="1:7" x14ac:dyDescent="0.25">
      <c r="A245" t="s">
        <v>223</v>
      </c>
      <c r="B245" t="s">
        <v>220</v>
      </c>
      <c r="C245">
        <v>45.1</v>
      </c>
      <c r="D245">
        <v>14.5</v>
      </c>
      <c r="E245">
        <v>215</v>
      </c>
      <c r="F245">
        <v>5000</v>
      </c>
      <c r="G245" t="s">
        <v>219</v>
      </c>
    </row>
    <row r="246" spans="1:7" x14ac:dyDescent="0.25">
      <c r="A246" t="s">
        <v>223</v>
      </c>
      <c r="B246" t="s">
        <v>220</v>
      </c>
      <c r="C246">
        <v>46.5</v>
      </c>
      <c r="D246">
        <v>14.5</v>
      </c>
      <c r="E246">
        <v>213</v>
      </c>
      <c r="F246">
        <v>4400</v>
      </c>
      <c r="G246" t="s">
        <v>219</v>
      </c>
    </row>
    <row r="247" spans="1:7" x14ac:dyDescent="0.25">
      <c r="A247" t="s">
        <v>223</v>
      </c>
      <c r="B247" t="s">
        <v>220</v>
      </c>
      <c r="C247">
        <v>46.3</v>
      </c>
      <c r="D247">
        <v>15.8</v>
      </c>
      <c r="E247">
        <v>215</v>
      </c>
      <c r="F247">
        <v>5050</v>
      </c>
      <c r="G247" t="s">
        <v>218</v>
      </c>
    </row>
    <row r="248" spans="1:7" x14ac:dyDescent="0.25">
      <c r="A248" t="s">
        <v>223</v>
      </c>
      <c r="B248" t="s">
        <v>220</v>
      </c>
      <c r="C248">
        <v>42.9</v>
      </c>
      <c r="D248">
        <v>13.1</v>
      </c>
      <c r="E248">
        <v>215</v>
      </c>
      <c r="F248">
        <v>5000</v>
      </c>
      <c r="G248" t="s">
        <v>219</v>
      </c>
    </row>
    <row r="249" spans="1:7" x14ac:dyDescent="0.25">
      <c r="A249" t="s">
        <v>223</v>
      </c>
      <c r="B249" t="s">
        <v>220</v>
      </c>
      <c r="C249">
        <v>46.1</v>
      </c>
      <c r="D249">
        <v>15.1</v>
      </c>
      <c r="E249">
        <v>215</v>
      </c>
      <c r="F249">
        <v>5100</v>
      </c>
      <c r="G249" t="s">
        <v>218</v>
      </c>
    </row>
    <row r="250" spans="1:7" x14ac:dyDescent="0.25">
      <c r="A250" t="s">
        <v>223</v>
      </c>
      <c r="B250" t="s">
        <v>220</v>
      </c>
      <c r="C250">
        <v>44.5</v>
      </c>
      <c r="D250">
        <v>14.3</v>
      </c>
      <c r="E250">
        <v>216</v>
      </c>
      <c r="F250">
        <v>4100</v>
      </c>
    </row>
    <row r="251" spans="1:7" x14ac:dyDescent="0.25">
      <c r="A251" t="s">
        <v>223</v>
      </c>
      <c r="B251" t="s">
        <v>220</v>
      </c>
      <c r="C251">
        <v>47.8</v>
      </c>
      <c r="D251">
        <v>15</v>
      </c>
      <c r="E251">
        <v>215</v>
      </c>
      <c r="F251">
        <v>5650</v>
      </c>
      <c r="G251" t="s">
        <v>218</v>
      </c>
    </row>
    <row r="252" spans="1:7" x14ac:dyDescent="0.25">
      <c r="A252" t="s">
        <v>223</v>
      </c>
      <c r="B252" t="s">
        <v>220</v>
      </c>
      <c r="C252">
        <v>48.2</v>
      </c>
      <c r="D252">
        <v>14.3</v>
      </c>
      <c r="E252">
        <v>210</v>
      </c>
      <c r="F252">
        <v>4600</v>
      </c>
      <c r="G252" t="s">
        <v>219</v>
      </c>
    </row>
    <row r="253" spans="1:7" x14ac:dyDescent="0.25">
      <c r="A253" t="s">
        <v>223</v>
      </c>
      <c r="B253" t="s">
        <v>220</v>
      </c>
      <c r="C253">
        <v>50</v>
      </c>
      <c r="D253">
        <v>15.3</v>
      </c>
      <c r="E253">
        <v>220</v>
      </c>
      <c r="F253">
        <v>5550</v>
      </c>
      <c r="G253" t="s">
        <v>218</v>
      </c>
    </row>
    <row r="254" spans="1:7" x14ac:dyDescent="0.25">
      <c r="A254" t="s">
        <v>223</v>
      </c>
      <c r="B254" t="s">
        <v>220</v>
      </c>
      <c r="C254">
        <v>47.3</v>
      </c>
      <c r="D254">
        <v>15.3</v>
      </c>
      <c r="E254">
        <v>222</v>
      </c>
      <c r="F254">
        <v>5250</v>
      </c>
      <c r="G254" t="s">
        <v>218</v>
      </c>
    </row>
    <row r="255" spans="1:7" x14ac:dyDescent="0.25">
      <c r="A255" t="s">
        <v>223</v>
      </c>
      <c r="B255" t="s">
        <v>220</v>
      </c>
      <c r="C255">
        <v>42.8</v>
      </c>
      <c r="D255">
        <v>14.2</v>
      </c>
      <c r="E255">
        <v>209</v>
      </c>
      <c r="F255">
        <v>4700</v>
      </c>
      <c r="G255" t="s">
        <v>219</v>
      </c>
    </row>
    <row r="256" spans="1:7" x14ac:dyDescent="0.25">
      <c r="A256" t="s">
        <v>223</v>
      </c>
      <c r="B256" t="s">
        <v>220</v>
      </c>
      <c r="C256">
        <v>45.1</v>
      </c>
      <c r="D256">
        <v>14.5</v>
      </c>
      <c r="E256">
        <v>207</v>
      </c>
      <c r="F256">
        <v>5050</v>
      </c>
      <c r="G256" t="s">
        <v>219</v>
      </c>
    </row>
    <row r="257" spans="1:7" x14ac:dyDescent="0.25">
      <c r="A257" t="s">
        <v>223</v>
      </c>
      <c r="B257" t="s">
        <v>220</v>
      </c>
      <c r="C257">
        <v>59.6</v>
      </c>
      <c r="D257">
        <v>17</v>
      </c>
      <c r="E257">
        <v>230</v>
      </c>
      <c r="F257">
        <v>6050</v>
      </c>
      <c r="G257" t="s">
        <v>218</v>
      </c>
    </row>
    <row r="258" spans="1:7" x14ac:dyDescent="0.25">
      <c r="A258" t="s">
        <v>223</v>
      </c>
      <c r="B258" t="s">
        <v>220</v>
      </c>
      <c r="C258">
        <v>49.1</v>
      </c>
      <c r="D258">
        <v>14.8</v>
      </c>
      <c r="E258">
        <v>220</v>
      </c>
      <c r="F258">
        <v>5150</v>
      </c>
      <c r="G258" t="s">
        <v>219</v>
      </c>
    </row>
    <row r="259" spans="1:7" x14ac:dyDescent="0.25">
      <c r="A259" t="s">
        <v>223</v>
      </c>
      <c r="B259" t="s">
        <v>220</v>
      </c>
      <c r="C259">
        <v>48.4</v>
      </c>
      <c r="D259">
        <v>16.3</v>
      </c>
      <c r="E259">
        <v>220</v>
      </c>
      <c r="F259">
        <v>5400</v>
      </c>
      <c r="G259" t="s">
        <v>218</v>
      </c>
    </row>
    <row r="260" spans="1:7" x14ac:dyDescent="0.25">
      <c r="A260" t="s">
        <v>223</v>
      </c>
      <c r="B260" t="s">
        <v>220</v>
      </c>
      <c r="C260">
        <v>42.6</v>
      </c>
      <c r="D260">
        <v>13.7</v>
      </c>
      <c r="E260">
        <v>213</v>
      </c>
      <c r="F260">
        <v>4950</v>
      </c>
      <c r="G260" t="s">
        <v>219</v>
      </c>
    </row>
    <row r="261" spans="1:7" x14ac:dyDescent="0.25">
      <c r="A261" t="s">
        <v>223</v>
      </c>
      <c r="B261" t="s">
        <v>220</v>
      </c>
      <c r="C261">
        <v>44.4</v>
      </c>
      <c r="D261">
        <v>17.3</v>
      </c>
      <c r="E261">
        <v>219</v>
      </c>
      <c r="F261">
        <v>5250</v>
      </c>
      <c r="G261" t="s">
        <v>218</v>
      </c>
    </row>
    <row r="262" spans="1:7" x14ac:dyDescent="0.25">
      <c r="A262" t="s">
        <v>223</v>
      </c>
      <c r="B262" t="s">
        <v>220</v>
      </c>
      <c r="C262">
        <v>44</v>
      </c>
      <c r="D262">
        <v>13.6</v>
      </c>
      <c r="E262">
        <v>208</v>
      </c>
      <c r="F262">
        <v>4350</v>
      </c>
      <c r="G262" t="s">
        <v>219</v>
      </c>
    </row>
    <row r="263" spans="1:7" x14ac:dyDescent="0.25">
      <c r="A263" t="s">
        <v>223</v>
      </c>
      <c r="B263" t="s">
        <v>220</v>
      </c>
      <c r="C263">
        <v>48.7</v>
      </c>
      <c r="D263">
        <v>15.7</v>
      </c>
      <c r="E263">
        <v>208</v>
      </c>
      <c r="F263">
        <v>5350</v>
      </c>
      <c r="G263" t="s">
        <v>218</v>
      </c>
    </row>
    <row r="264" spans="1:7" x14ac:dyDescent="0.25">
      <c r="A264" t="s">
        <v>223</v>
      </c>
      <c r="B264" t="s">
        <v>220</v>
      </c>
      <c r="C264">
        <v>42.7</v>
      </c>
      <c r="D264">
        <v>13.7</v>
      </c>
      <c r="E264">
        <v>208</v>
      </c>
      <c r="F264">
        <v>3950</v>
      </c>
      <c r="G264" t="s">
        <v>219</v>
      </c>
    </row>
    <row r="265" spans="1:7" x14ac:dyDescent="0.25">
      <c r="A265" t="s">
        <v>223</v>
      </c>
      <c r="B265" t="s">
        <v>220</v>
      </c>
      <c r="C265">
        <v>49.6</v>
      </c>
      <c r="D265">
        <v>16</v>
      </c>
      <c r="E265">
        <v>225</v>
      </c>
      <c r="F265">
        <v>5700</v>
      </c>
      <c r="G265" t="s">
        <v>218</v>
      </c>
    </row>
    <row r="266" spans="1:7" x14ac:dyDescent="0.25">
      <c r="A266" t="s">
        <v>223</v>
      </c>
      <c r="B266" t="s">
        <v>220</v>
      </c>
      <c r="C266">
        <v>45.3</v>
      </c>
      <c r="D266">
        <v>13.7</v>
      </c>
      <c r="E266">
        <v>210</v>
      </c>
      <c r="F266">
        <v>4300</v>
      </c>
      <c r="G266" t="s">
        <v>219</v>
      </c>
    </row>
    <row r="267" spans="1:7" x14ac:dyDescent="0.25">
      <c r="A267" t="s">
        <v>223</v>
      </c>
      <c r="B267" t="s">
        <v>220</v>
      </c>
      <c r="C267">
        <v>49.6</v>
      </c>
      <c r="D267">
        <v>15</v>
      </c>
      <c r="E267">
        <v>216</v>
      </c>
      <c r="F267">
        <v>4750</v>
      </c>
      <c r="G267" t="s">
        <v>218</v>
      </c>
    </row>
    <row r="268" spans="1:7" x14ac:dyDescent="0.25">
      <c r="A268" t="s">
        <v>223</v>
      </c>
      <c r="B268" t="s">
        <v>220</v>
      </c>
      <c r="C268">
        <v>50.5</v>
      </c>
      <c r="D268">
        <v>15.9</v>
      </c>
      <c r="E268">
        <v>222</v>
      </c>
      <c r="F268">
        <v>5550</v>
      </c>
      <c r="G268" t="s">
        <v>218</v>
      </c>
    </row>
    <row r="269" spans="1:7" x14ac:dyDescent="0.25">
      <c r="A269" t="s">
        <v>223</v>
      </c>
      <c r="B269" t="s">
        <v>220</v>
      </c>
      <c r="C269">
        <v>43.6</v>
      </c>
      <c r="D269">
        <v>13.9</v>
      </c>
      <c r="E269">
        <v>217</v>
      </c>
      <c r="F269">
        <v>4900</v>
      </c>
      <c r="G269" t="s">
        <v>219</v>
      </c>
    </row>
    <row r="270" spans="1:7" x14ac:dyDescent="0.25">
      <c r="A270" t="s">
        <v>223</v>
      </c>
      <c r="B270" t="s">
        <v>220</v>
      </c>
      <c r="C270">
        <v>45.5</v>
      </c>
      <c r="D270">
        <v>13.9</v>
      </c>
      <c r="E270">
        <v>210</v>
      </c>
      <c r="F270">
        <v>4200</v>
      </c>
      <c r="G270" t="s">
        <v>219</v>
      </c>
    </row>
    <row r="271" spans="1:7" x14ac:dyDescent="0.25">
      <c r="A271" t="s">
        <v>223</v>
      </c>
      <c r="B271" t="s">
        <v>220</v>
      </c>
      <c r="C271">
        <v>50.5</v>
      </c>
      <c r="D271">
        <v>15.9</v>
      </c>
      <c r="E271">
        <v>225</v>
      </c>
      <c r="F271">
        <v>5400</v>
      </c>
      <c r="G271" t="s">
        <v>218</v>
      </c>
    </row>
    <row r="272" spans="1:7" x14ac:dyDescent="0.25">
      <c r="A272" t="s">
        <v>223</v>
      </c>
      <c r="B272" t="s">
        <v>220</v>
      </c>
      <c r="C272">
        <v>44.9</v>
      </c>
      <c r="D272">
        <v>13.3</v>
      </c>
      <c r="E272">
        <v>213</v>
      </c>
      <c r="F272">
        <v>5100</v>
      </c>
      <c r="G272" t="s">
        <v>219</v>
      </c>
    </row>
    <row r="273" spans="1:7" x14ac:dyDescent="0.25">
      <c r="A273" t="s">
        <v>223</v>
      </c>
      <c r="B273" t="s">
        <v>220</v>
      </c>
      <c r="C273">
        <v>45.2</v>
      </c>
      <c r="D273">
        <v>15.8</v>
      </c>
      <c r="E273">
        <v>215</v>
      </c>
      <c r="F273">
        <v>5300</v>
      </c>
      <c r="G273" t="s">
        <v>218</v>
      </c>
    </row>
    <row r="274" spans="1:7" x14ac:dyDescent="0.25">
      <c r="A274" t="s">
        <v>223</v>
      </c>
      <c r="B274" t="s">
        <v>220</v>
      </c>
      <c r="C274">
        <v>46.6</v>
      </c>
      <c r="D274">
        <v>14.2</v>
      </c>
      <c r="E274">
        <v>210</v>
      </c>
      <c r="F274">
        <v>4850</v>
      </c>
      <c r="G274" t="s">
        <v>219</v>
      </c>
    </row>
    <row r="275" spans="1:7" x14ac:dyDescent="0.25">
      <c r="A275" t="s">
        <v>223</v>
      </c>
      <c r="B275" t="s">
        <v>220</v>
      </c>
      <c r="C275">
        <v>48.5</v>
      </c>
      <c r="D275">
        <v>14.1</v>
      </c>
      <c r="E275">
        <v>220</v>
      </c>
      <c r="F275">
        <v>5300</v>
      </c>
      <c r="G275" t="s">
        <v>218</v>
      </c>
    </row>
    <row r="276" spans="1:7" x14ac:dyDescent="0.25">
      <c r="A276" t="s">
        <v>223</v>
      </c>
      <c r="B276" t="s">
        <v>220</v>
      </c>
      <c r="C276">
        <v>45.1</v>
      </c>
      <c r="D276">
        <v>14.4</v>
      </c>
      <c r="E276">
        <v>210</v>
      </c>
      <c r="F276">
        <v>4400</v>
      </c>
      <c r="G276" t="s">
        <v>219</v>
      </c>
    </row>
    <row r="277" spans="1:7" x14ac:dyDescent="0.25">
      <c r="A277" t="s">
        <v>223</v>
      </c>
      <c r="B277" t="s">
        <v>220</v>
      </c>
      <c r="C277">
        <v>50.1</v>
      </c>
      <c r="D277">
        <v>15</v>
      </c>
      <c r="E277">
        <v>225</v>
      </c>
      <c r="F277">
        <v>5000</v>
      </c>
      <c r="G277" t="s">
        <v>218</v>
      </c>
    </row>
    <row r="278" spans="1:7" x14ac:dyDescent="0.25">
      <c r="A278" t="s">
        <v>223</v>
      </c>
      <c r="B278" t="s">
        <v>220</v>
      </c>
      <c r="C278">
        <v>46.5</v>
      </c>
      <c r="D278">
        <v>14.4</v>
      </c>
      <c r="E278">
        <v>217</v>
      </c>
      <c r="F278">
        <v>4900</v>
      </c>
      <c r="G278" t="s">
        <v>219</v>
      </c>
    </row>
    <row r="279" spans="1:7" x14ac:dyDescent="0.25">
      <c r="A279" t="s">
        <v>223</v>
      </c>
      <c r="B279" t="s">
        <v>220</v>
      </c>
      <c r="C279">
        <v>45</v>
      </c>
      <c r="D279">
        <v>15.4</v>
      </c>
      <c r="E279">
        <v>220</v>
      </c>
      <c r="F279">
        <v>5050</v>
      </c>
      <c r="G279" t="s">
        <v>218</v>
      </c>
    </row>
    <row r="280" spans="1:7" x14ac:dyDescent="0.25">
      <c r="A280" t="s">
        <v>223</v>
      </c>
      <c r="B280" t="s">
        <v>220</v>
      </c>
      <c r="C280">
        <v>43.8</v>
      </c>
      <c r="D280">
        <v>13.9</v>
      </c>
      <c r="E280">
        <v>208</v>
      </c>
      <c r="F280">
        <v>4300</v>
      </c>
      <c r="G280" t="s">
        <v>219</v>
      </c>
    </row>
    <row r="281" spans="1:7" x14ac:dyDescent="0.25">
      <c r="A281" t="s">
        <v>223</v>
      </c>
      <c r="B281" t="s">
        <v>220</v>
      </c>
      <c r="C281">
        <v>45.5</v>
      </c>
      <c r="D281">
        <v>15</v>
      </c>
      <c r="E281">
        <v>220</v>
      </c>
      <c r="F281">
        <v>5000</v>
      </c>
      <c r="G281" t="s">
        <v>218</v>
      </c>
    </row>
    <row r="282" spans="1:7" x14ac:dyDescent="0.25">
      <c r="A282" t="s">
        <v>223</v>
      </c>
      <c r="B282" t="s">
        <v>220</v>
      </c>
      <c r="C282">
        <v>43.2</v>
      </c>
      <c r="D282">
        <v>14.5</v>
      </c>
      <c r="E282">
        <v>208</v>
      </c>
      <c r="F282">
        <v>4450</v>
      </c>
      <c r="G282" t="s">
        <v>219</v>
      </c>
    </row>
    <row r="283" spans="1:7" x14ac:dyDescent="0.25">
      <c r="A283" t="s">
        <v>223</v>
      </c>
      <c r="B283" t="s">
        <v>220</v>
      </c>
      <c r="C283">
        <v>50.4</v>
      </c>
      <c r="D283">
        <v>15.3</v>
      </c>
      <c r="E283">
        <v>224</v>
      </c>
      <c r="F283">
        <v>5550</v>
      </c>
      <c r="G283" t="s">
        <v>218</v>
      </c>
    </row>
    <row r="284" spans="1:7" x14ac:dyDescent="0.25">
      <c r="A284" t="s">
        <v>223</v>
      </c>
      <c r="B284" t="s">
        <v>220</v>
      </c>
      <c r="C284">
        <v>45.3</v>
      </c>
      <c r="D284">
        <v>13.8</v>
      </c>
      <c r="E284">
        <v>208</v>
      </c>
      <c r="F284">
        <v>4200</v>
      </c>
      <c r="G284" t="s">
        <v>219</v>
      </c>
    </row>
    <row r="285" spans="1:7" x14ac:dyDescent="0.25">
      <c r="A285" t="s">
        <v>223</v>
      </c>
      <c r="B285" t="s">
        <v>220</v>
      </c>
      <c r="C285">
        <v>46.2</v>
      </c>
      <c r="D285">
        <v>14.9</v>
      </c>
      <c r="E285">
        <v>221</v>
      </c>
      <c r="F285">
        <v>5300</v>
      </c>
      <c r="G285" t="s">
        <v>218</v>
      </c>
    </row>
    <row r="286" spans="1:7" x14ac:dyDescent="0.25">
      <c r="A286" t="s">
        <v>223</v>
      </c>
      <c r="B286" t="s">
        <v>220</v>
      </c>
      <c r="C286">
        <v>45.7</v>
      </c>
      <c r="D286">
        <v>13.9</v>
      </c>
      <c r="E286">
        <v>214</v>
      </c>
      <c r="F286">
        <v>4400</v>
      </c>
      <c r="G286" t="s">
        <v>219</v>
      </c>
    </row>
    <row r="287" spans="1:7" x14ac:dyDescent="0.25">
      <c r="A287" t="s">
        <v>223</v>
      </c>
      <c r="B287" t="s">
        <v>220</v>
      </c>
      <c r="C287">
        <v>54.3</v>
      </c>
      <c r="D287">
        <v>15.7</v>
      </c>
      <c r="E287">
        <v>231</v>
      </c>
      <c r="F287">
        <v>5650</v>
      </c>
      <c r="G287" t="s">
        <v>218</v>
      </c>
    </row>
    <row r="288" spans="1:7" x14ac:dyDescent="0.25">
      <c r="A288" t="s">
        <v>223</v>
      </c>
      <c r="B288" t="s">
        <v>220</v>
      </c>
      <c r="C288">
        <v>45.8</v>
      </c>
      <c r="D288">
        <v>14.2</v>
      </c>
      <c r="E288">
        <v>219</v>
      </c>
      <c r="F288">
        <v>4700</v>
      </c>
      <c r="G288" t="s">
        <v>219</v>
      </c>
    </row>
    <row r="289" spans="1:7" x14ac:dyDescent="0.25">
      <c r="A289" t="s">
        <v>223</v>
      </c>
      <c r="B289" t="s">
        <v>220</v>
      </c>
      <c r="C289">
        <v>49.8</v>
      </c>
      <c r="D289">
        <v>16.8</v>
      </c>
      <c r="E289">
        <v>230</v>
      </c>
      <c r="F289">
        <v>5700</v>
      </c>
      <c r="G289" t="s">
        <v>218</v>
      </c>
    </row>
    <row r="290" spans="1:7" x14ac:dyDescent="0.25">
      <c r="A290" t="s">
        <v>223</v>
      </c>
      <c r="B290" t="s">
        <v>220</v>
      </c>
      <c r="C290">
        <v>46.2</v>
      </c>
      <c r="D290">
        <v>14.4</v>
      </c>
      <c r="E290">
        <v>214</v>
      </c>
      <c r="F290">
        <v>4650</v>
      </c>
    </row>
    <row r="291" spans="1:7" x14ac:dyDescent="0.25">
      <c r="A291" t="s">
        <v>223</v>
      </c>
      <c r="B291" t="s">
        <v>220</v>
      </c>
      <c r="C291">
        <v>49.5</v>
      </c>
      <c r="D291">
        <v>16.2</v>
      </c>
      <c r="E291">
        <v>229</v>
      </c>
      <c r="F291">
        <v>5800</v>
      </c>
      <c r="G291" t="s">
        <v>218</v>
      </c>
    </row>
    <row r="292" spans="1:7" x14ac:dyDescent="0.25">
      <c r="A292" t="s">
        <v>223</v>
      </c>
      <c r="B292" t="s">
        <v>220</v>
      </c>
      <c r="C292">
        <v>43.5</v>
      </c>
      <c r="D292">
        <v>14.2</v>
      </c>
      <c r="E292">
        <v>220</v>
      </c>
      <c r="F292">
        <v>4700</v>
      </c>
      <c r="G292" t="s">
        <v>219</v>
      </c>
    </row>
    <row r="293" spans="1:7" x14ac:dyDescent="0.25">
      <c r="A293" t="s">
        <v>223</v>
      </c>
      <c r="B293" t="s">
        <v>220</v>
      </c>
      <c r="C293">
        <v>50.7</v>
      </c>
      <c r="D293">
        <v>15</v>
      </c>
      <c r="E293">
        <v>223</v>
      </c>
      <c r="F293">
        <v>5550</v>
      </c>
      <c r="G293" t="s">
        <v>218</v>
      </c>
    </row>
    <row r="294" spans="1:7" x14ac:dyDescent="0.25">
      <c r="A294" t="s">
        <v>223</v>
      </c>
      <c r="B294" t="s">
        <v>220</v>
      </c>
      <c r="C294">
        <v>47.7</v>
      </c>
      <c r="D294">
        <v>15</v>
      </c>
      <c r="E294">
        <v>216</v>
      </c>
      <c r="F294">
        <v>4750</v>
      </c>
      <c r="G294" t="s">
        <v>219</v>
      </c>
    </row>
    <row r="295" spans="1:7" x14ac:dyDescent="0.25">
      <c r="A295" t="s">
        <v>223</v>
      </c>
      <c r="B295" t="s">
        <v>220</v>
      </c>
      <c r="C295">
        <v>46.4</v>
      </c>
      <c r="D295">
        <v>15.6</v>
      </c>
      <c r="E295">
        <v>221</v>
      </c>
      <c r="F295">
        <v>5000</v>
      </c>
      <c r="G295" t="s">
        <v>218</v>
      </c>
    </row>
    <row r="296" spans="1:7" x14ac:dyDescent="0.25">
      <c r="A296" t="s">
        <v>223</v>
      </c>
      <c r="B296" t="s">
        <v>220</v>
      </c>
      <c r="C296">
        <v>48.2</v>
      </c>
      <c r="D296">
        <v>15.6</v>
      </c>
      <c r="E296">
        <v>221</v>
      </c>
      <c r="F296">
        <v>5100</v>
      </c>
      <c r="G296" t="s">
        <v>218</v>
      </c>
    </row>
    <row r="297" spans="1:7" x14ac:dyDescent="0.25">
      <c r="A297" t="s">
        <v>223</v>
      </c>
      <c r="B297" t="s">
        <v>220</v>
      </c>
      <c r="C297">
        <v>46.5</v>
      </c>
      <c r="D297">
        <v>14.8</v>
      </c>
      <c r="E297">
        <v>217</v>
      </c>
      <c r="F297">
        <v>5200</v>
      </c>
      <c r="G297" t="s">
        <v>219</v>
      </c>
    </row>
    <row r="298" spans="1:7" x14ac:dyDescent="0.25">
      <c r="A298" t="s">
        <v>223</v>
      </c>
      <c r="B298" t="s">
        <v>220</v>
      </c>
      <c r="C298">
        <v>46.4</v>
      </c>
      <c r="D298">
        <v>15</v>
      </c>
      <c r="E298">
        <v>216</v>
      </c>
      <c r="F298">
        <v>4700</v>
      </c>
      <c r="G298" t="s">
        <v>219</v>
      </c>
    </row>
    <row r="299" spans="1:7" x14ac:dyDescent="0.25">
      <c r="A299" t="s">
        <v>223</v>
      </c>
      <c r="B299" t="s">
        <v>220</v>
      </c>
      <c r="C299">
        <v>48.6</v>
      </c>
      <c r="D299">
        <v>16</v>
      </c>
      <c r="E299">
        <v>230</v>
      </c>
      <c r="F299">
        <v>5800</v>
      </c>
      <c r="G299" t="s">
        <v>218</v>
      </c>
    </row>
    <row r="300" spans="1:7" x14ac:dyDescent="0.25">
      <c r="A300" t="s">
        <v>223</v>
      </c>
      <c r="B300" t="s">
        <v>220</v>
      </c>
      <c r="C300">
        <v>47.5</v>
      </c>
      <c r="D300">
        <v>14.2</v>
      </c>
      <c r="E300">
        <v>209</v>
      </c>
      <c r="F300">
        <v>4600</v>
      </c>
      <c r="G300" t="s">
        <v>219</v>
      </c>
    </row>
    <row r="301" spans="1:7" x14ac:dyDescent="0.25">
      <c r="A301" t="s">
        <v>223</v>
      </c>
      <c r="B301" t="s">
        <v>220</v>
      </c>
      <c r="C301">
        <v>51.1</v>
      </c>
      <c r="D301">
        <v>16.3</v>
      </c>
      <c r="E301">
        <v>220</v>
      </c>
      <c r="F301">
        <v>6000</v>
      </c>
      <c r="G301" t="s">
        <v>218</v>
      </c>
    </row>
    <row r="302" spans="1:7" x14ac:dyDescent="0.25">
      <c r="A302" t="s">
        <v>223</v>
      </c>
      <c r="B302" t="s">
        <v>220</v>
      </c>
      <c r="C302">
        <v>45.2</v>
      </c>
      <c r="D302">
        <v>13.8</v>
      </c>
      <c r="E302">
        <v>215</v>
      </c>
      <c r="F302">
        <v>4750</v>
      </c>
      <c r="G302" t="s">
        <v>219</v>
      </c>
    </row>
    <row r="303" spans="1:7" x14ac:dyDescent="0.25">
      <c r="A303" t="s">
        <v>223</v>
      </c>
      <c r="B303" t="s">
        <v>220</v>
      </c>
      <c r="C303">
        <v>45.2</v>
      </c>
      <c r="D303">
        <v>16.399999999999999</v>
      </c>
      <c r="E303">
        <v>223</v>
      </c>
      <c r="F303">
        <v>5950</v>
      </c>
      <c r="G303" t="s">
        <v>218</v>
      </c>
    </row>
    <row r="304" spans="1:7" x14ac:dyDescent="0.25">
      <c r="A304" t="s">
        <v>223</v>
      </c>
      <c r="B304" t="s">
        <v>220</v>
      </c>
      <c r="C304">
        <v>49.1</v>
      </c>
      <c r="D304">
        <v>14.5</v>
      </c>
      <c r="E304">
        <v>212</v>
      </c>
      <c r="F304">
        <v>4625</v>
      </c>
      <c r="G304" t="s">
        <v>219</v>
      </c>
    </row>
    <row r="305" spans="1:7" x14ac:dyDescent="0.25">
      <c r="A305" t="s">
        <v>223</v>
      </c>
      <c r="B305" t="s">
        <v>220</v>
      </c>
      <c r="C305">
        <v>52.5</v>
      </c>
      <c r="D305">
        <v>15.6</v>
      </c>
      <c r="E305">
        <v>221</v>
      </c>
      <c r="F305">
        <v>5450</v>
      </c>
      <c r="G305" t="s">
        <v>218</v>
      </c>
    </row>
    <row r="306" spans="1:7" x14ac:dyDescent="0.25">
      <c r="A306" t="s">
        <v>223</v>
      </c>
      <c r="B306" t="s">
        <v>220</v>
      </c>
      <c r="C306">
        <v>47.4</v>
      </c>
      <c r="D306">
        <v>14.6</v>
      </c>
      <c r="E306">
        <v>212</v>
      </c>
      <c r="F306">
        <v>4725</v>
      </c>
      <c r="G306" t="s">
        <v>219</v>
      </c>
    </row>
    <row r="307" spans="1:7" x14ac:dyDescent="0.25">
      <c r="A307" t="s">
        <v>223</v>
      </c>
      <c r="B307" t="s">
        <v>220</v>
      </c>
      <c r="C307">
        <v>50</v>
      </c>
      <c r="D307">
        <v>15.9</v>
      </c>
      <c r="E307">
        <v>224</v>
      </c>
      <c r="F307">
        <v>5350</v>
      </c>
      <c r="G307" t="s">
        <v>218</v>
      </c>
    </row>
    <row r="308" spans="1:7" x14ac:dyDescent="0.25">
      <c r="A308" t="s">
        <v>223</v>
      </c>
      <c r="B308" t="s">
        <v>220</v>
      </c>
      <c r="C308">
        <v>44.9</v>
      </c>
      <c r="D308">
        <v>13.8</v>
      </c>
      <c r="E308">
        <v>212</v>
      </c>
      <c r="F308">
        <v>4750</v>
      </c>
      <c r="G308" t="s">
        <v>219</v>
      </c>
    </row>
    <row r="309" spans="1:7" x14ac:dyDescent="0.25">
      <c r="A309" t="s">
        <v>223</v>
      </c>
      <c r="B309" t="s">
        <v>220</v>
      </c>
      <c r="C309">
        <v>50.8</v>
      </c>
      <c r="D309">
        <v>17.3</v>
      </c>
      <c r="E309">
        <v>228</v>
      </c>
      <c r="F309">
        <v>5600</v>
      </c>
      <c r="G309" t="s">
        <v>218</v>
      </c>
    </row>
    <row r="310" spans="1:7" x14ac:dyDescent="0.25">
      <c r="A310" t="s">
        <v>223</v>
      </c>
      <c r="B310" t="s">
        <v>220</v>
      </c>
      <c r="C310">
        <v>43.4</v>
      </c>
      <c r="D310">
        <v>14.4</v>
      </c>
      <c r="E310">
        <v>218</v>
      </c>
      <c r="F310">
        <v>4600</v>
      </c>
      <c r="G310" t="s">
        <v>219</v>
      </c>
    </row>
    <row r="311" spans="1:7" x14ac:dyDescent="0.25">
      <c r="A311" t="s">
        <v>223</v>
      </c>
      <c r="B311" t="s">
        <v>220</v>
      </c>
      <c r="C311">
        <v>51.3</v>
      </c>
      <c r="D311">
        <v>14.2</v>
      </c>
      <c r="E311">
        <v>218</v>
      </c>
      <c r="F311">
        <v>5300</v>
      </c>
      <c r="G311" t="s">
        <v>218</v>
      </c>
    </row>
    <row r="312" spans="1:7" x14ac:dyDescent="0.25">
      <c r="A312" t="s">
        <v>223</v>
      </c>
      <c r="B312" t="s">
        <v>220</v>
      </c>
      <c r="C312">
        <v>47.5</v>
      </c>
      <c r="D312">
        <v>14</v>
      </c>
      <c r="E312">
        <v>212</v>
      </c>
      <c r="F312">
        <v>4875</v>
      </c>
      <c r="G312" t="s">
        <v>219</v>
      </c>
    </row>
    <row r="313" spans="1:7" x14ac:dyDescent="0.25">
      <c r="A313" t="s">
        <v>223</v>
      </c>
      <c r="B313" t="s">
        <v>220</v>
      </c>
      <c r="C313">
        <v>52.1</v>
      </c>
      <c r="D313">
        <v>17</v>
      </c>
      <c r="E313">
        <v>230</v>
      </c>
      <c r="F313">
        <v>5550</v>
      </c>
      <c r="G313" t="s">
        <v>218</v>
      </c>
    </row>
    <row r="314" spans="1:7" x14ac:dyDescent="0.25">
      <c r="A314" t="s">
        <v>223</v>
      </c>
      <c r="B314" t="s">
        <v>220</v>
      </c>
      <c r="C314">
        <v>47.5</v>
      </c>
      <c r="D314">
        <v>15</v>
      </c>
      <c r="E314">
        <v>218</v>
      </c>
      <c r="F314">
        <v>4950</v>
      </c>
      <c r="G314" t="s">
        <v>219</v>
      </c>
    </row>
    <row r="315" spans="1:7" x14ac:dyDescent="0.25">
      <c r="A315" t="s">
        <v>223</v>
      </c>
      <c r="B315" t="s">
        <v>220</v>
      </c>
      <c r="C315">
        <v>52.2</v>
      </c>
      <c r="D315">
        <v>17.100000000000001</v>
      </c>
      <c r="E315">
        <v>228</v>
      </c>
      <c r="F315">
        <v>5400</v>
      </c>
      <c r="G315" t="s">
        <v>218</v>
      </c>
    </row>
    <row r="316" spans="1:7" x14ac:dyDescent="0.25">
      <c r="A316" t="s">
        <v>223</v>
      </c>
      <c r="B316" t="s">
        <v>220</v>
      </c>
      <c r="C316">
        <v>45.5</v>
      </c>
      <c r="D316">
        <v>14.5</v>
      </c>
      <c r="E316">
        <v>212</v>
      </c>
      <c r="F316">
        <v>4750</v>
      </c>
      <c r="G316" t="s">
        <v>219</v>
      </c>
    </row>
    <row r="317" spans="1:7" x14ac:dyDescent="0.25">
      <c r="A317" t="s">
        <v>223</v>
      </c>
      <c r="B317" t="s">
        <v>220</v>
      </c>
      <c r="C317">
        <v>49.5</v>
      </c>
      <c r="D317">
        <v>16.100000000000001</v>
      </c>
      <c r="E317">
        <v>224</v>
      </c>
      <c r="F317">
        <v>5650</v>
      </c>
      <c r="G317" t="s">
        <v>218</v>
      </c>
    </row>
    <row r="318" spans="1:7" x14ac:dyDescent="0.25">
      <c r="A318" t="s">
        <v>223</v>
      </c>
      <c r="B318" t="s">
        <v>220</v>
      </c>
      <c r="C318">
        <v>44.5</v>
      </c>
      <c r="D318">
        <v>14.7</v>
      </c>
      <c r="E318">
        <v>214</v>
      </c>
      <c r="F318">
        <v>4850</v>
      </c>
      <c r="G318" t="s">
        <v>219</v>
      </c>
    </row>
    <row r="319" spans="1:7" x14ac:dyDescent="0.25">
      <c r="A319" t="s">
        <v>223</v>
      </c>
      <c r="B319" t="s">
        <v>220</v>
      </c>
      <c r="C319">
        <v>50.8</v>
      </c>
      <c r="D319">
        <v>15.7</v>
      </c>
      <c r="E319">
        <v>226</v>
      </c>
      <c r="F319">
        <v>5200</v>
      </c>
      <c r="G319" t="s">
        <v>218</v>
      </c>
    </row>
    <row r="320" spans="1:7" x14ac:dyDescent="0.25">
      <c r="A320" t="s">
        <v>223</v>
      </c>
      <c r="B320" t="s">
        <v>220</v>
      </c>
      <c r="C320">
        <v>49.4</v>
      </c>
      <c r="D320">
        <v>15.8</v>
      </c>
      <c r="E320">
        <v>216</v>
      </c>
      <c r="F320">
        <v>4925</v>
      </c>
      <c r="G320" t="s">
        <v>218</v>
      </c>
    </row>
    <row r="321" spans="1:7" x14ac:dyDescent="0.25">
      <c r="A321" t="s">
        <v>223</v>
      </c>
      <c r="B321" t="s">
        <v>220</v>
      </c>
      <c r="C321">
        <v>46.9</v>
      </c>
      <c r="D321">
        <v>14.6</v>
      </c>
      <c r="E321">
        <v>222</v>
      </c>
      <c r="F321">
        <v>4875</v>
      </c>
      <c r="G321" t="s">
        <v>219</v>
      </c>
    </row>
    <row r="322" spans="1:7" x14ac:dyDescent="0.25">
      <c r="A322" t="s">
        <v>223</v>
      </c>
      <c r="B322" t="s">
        <v>220</v>
      </c>
      <c r="C322">
        <v>48.4</v>
      </c>
      <c r="D322">
        <v>14.4</v>
      </c>
      <c r="E322">
        <v>203</v>
      </c>
      <c r="F322">
        <v>4625</v>
      </c>
      <c r="G322" t="s">
        <v>219</v>
      </c>
    </row>
    <row r="323" spans="1:7" x14ac:dyDescent="0.25">
      <c r="A323" t="s">
        <v>223</v>
      </c>
      <c r="B323" t="s">
        <v>220</v>
      </c>
      <c r="C323">
        <v>51.1</v>
      </c>
      <c r="D323">
        <v>16.5</v>
      </c>
      <c r="E323">
        <v>225</v>
      </c>
      <c r="F323">
        <v>5250</v>
      </c>
      <c r="G323" t="s">
        <v>218</v>
      </c>
    </row>
    <row r="324" spans="1:7" x14ac:dyDescent="0.25">
      <c r="A324" t="s">
        <v>223</v>
      </c>
      <c r="B324" t="s">
        <v>220</v>
      </c>
      <c r="C324">
        <v>48.5</v>
      </c>
      <c r="D324">
        <v>15</v>
      </c>
      <c r="E324">
        <v>219</v>
      </c>
      <c r="F324">
        <v>4850</v>
      </c>
      <c r="G324" t="s">
        <v>219</v>
      </c>
    </row>
    <row r="325" spans="1:7" x14ac:dyDescent="0.25">
      <c r="A325" t="s">
        <v>223</v>
      </c>
      <c r="B325" t="s">
        <v>220</v>
      </c>
      <c r="C325">
        <v>55.9</v>
      </c>
      <c r="D325">
        <v>17</v>
      </c>
      <c r="E325">
        <v>228</v>
      </c>
      <c r="F325">
        <v>5600</v>
      </c>
      <c r="G325" t="s">
        <v>218</v>
      </c>
    </row>
    <row r="326" spans="1:7" x14ac:dyDescent="0.25">
      <c r="A326" t="s">
        <v>223</v>
      </c>
      <c r="B326" t="s">
        <v>220</v>
      </c>
      <c r="C326">
        <v>47.2</v>
      </c>
      <c r="D326">
        <v>15.5</v>
      </c>
      <c r="E326">
        <v>215</v>
      </c>
      <c r="F326">
        <v>4975</v>
      </c>
      <c r="G326" t="s">
        <v>219</v>
      </c>
    </row>
    <row r="327" spans="1:7" x14ac:dyDescent="0.25">
      <c r="A327" t="s">
        <v>223</v>
      </c>
      <c r="B327" t="s">
        <v>220</v>
      </c>
      <c r="C327">
        <v>49.1</v>
      </c>
      <c r="D327">
        <v>15</v>
      </c>
      <c r="E327">
        <v>228</v>
      </c>
      <c r="F327">
        <v>5500</v>
      </c>
      <c r="G327" t="s">
        <v>218</v>
      </c>
    </row>
    <row r="328" spans="1:7" x14ac:dyDescent="0.25">
      <c r="A328" t="s">
        <v>223</v>
      </c>
      <c r="B328" t="s">
        <v>220</v>
      </c>
      <c r="C328">
        <v>47.3</v>
      </c>
      <c r="D328">
        <v>13.8</v>
      </c>
      <c r="E328">
        <v>216</v>
      </c>
      <c r="F328">
        <v>4725</v>
      </c>
    </row>
    <row r="329" spans="1:7" x14ac:dyDescent="0.25">
      <c r="A329" t="s">
        <v>223</v>
      </c>
      <c r="B329" t="s">
        <v>220</v>
      </c>
      <c r="C329">
        <v>46.8</v>
      </c>
      <c r="D329">
        <v>16.100000000000001</v>
      </c>
      <c r="E329">
        <v>215</v>
      </c>
      <c r="F329">
        <v>5500</v>
      </c>
      <c r="G329" t="s">
        <v>218</v>
      </c>
    </row>
    <row r="330" spans="1:7" x14ac:dyDescent="0.25">
      <c r="A330" t="s">
        <v>223</v>
      </c>
      <c r="B330" t="s">
        <v>220</v>
      </c>
      <c r="C330">
        <v>41.7</v>
      </c>
      <c r="D330">
        <v>14.7</v>
      </c>
      <c r="E330">
        <v>210</v>
      </c>
      <c r="F330">
        <v>4700</v>
      </c>
      <c r="G330" t="s">
        <v>219</v>
      </c>
    </row>
    <row r="331" spans="1:7" x14ac:dyDescent="0.25">
      <c r="A331" t="s">
        <v>223</v>
      </c>
      <c r="B331" t="s">
        <v>220</v>
      </c>
      <c r="C331">
        <v>53.4</v>
      </c>
      <c r="D331">
        <v>15.8</v>
      </c>
      <c r="E331">
        <v>219</v>
      </c>
      <c r="F331">
        <v>5500</v>
      </c>
      <c r="G331" t="s">
        <v>218</v>
      </c>
    </row>
    <row r="332" spans="1:7" x14ac:dyDescent="0.25">
      <c r="A332" t="s">
        <v>223</v>
      </c>
      <c r="B332" t="s">
        <v>220</v>
      </c>
      <c r="C332">
        <v>43.3</v>
      </c>
      <c r="D332">
        <v>14</v>
      </c>
      <c r="E332">
        <v>208</v>
      </c>
      <c r="F332">
        <v>4575</v>
      </c>
      <c r="G332" t="s">
        <v>219</v>
      </c>
    </row>
    <row r="333" spans="1:7" x14ac:dyDescent="0.25">
      <c r="A333" t="s">
        <v>223</v>
      </c>
      <c r="B333" t="s">
        <v>220</v>
      </c>
      <c r="C333">
        <v>48.1</v>
      </c>
      <c r="D333">
        <v>15.1</v>
      </c>
      <c r="E333">
        <v>209</v>
      </c>
      <c r="F333">
        <v>5500</v>
      </c>
      <c r="G333" t="s">
        <v>218</v>
      </c>
    </row>
    <row r="334" spans="1:7" x14ac:dyDescent="0.25">
      <c r="A334" t="s">
        <v>223</v>
      </c>
      <c r="B334" t="s">
        <v>220</v>
      </c>
      <c r="C334">
        <v>50.5</v>
      </c>
      <c r="D334">
        <v>15.2</v>
      </c>
      <c r="E334">
        <v>216</v>
      </c>
      <c r="F334">
        <v>5000</v>
      </c>
      <c r="G334" t="s">
        <v>219</v>
      </c>
    </row>
    <row r="335" spans="1:7" x14ac:dyDescent="0.25">
      <c r="A335" t="s">
        <v>223</v>
      </c>
      <c r="B335" t="s">
        <v>220</v>
      </c>
      <c r="C335">
        <v>49.8</v>
      </c>
      <c r="D335">
        <v>15.9</v>
      </c>
      <c r="E335">
        <v>229</v>
      </c>
      <c r="F335">
        <v>5950</v>
      </c>
      <c r="G335" t="s">
        <v>218</v>
      </c>
    </row>
    <row r="336" spans="1:7" x14ac:dyDescent="0.25">
      <c r="A336" t="s">
        <v>223</v>
      </c>
      <c r="B336" t="s">
        <v>220</v>
      </c>
      <c r="C336">
        <v>43.5</v>
      </c>
      <c r="D336">
        <v>15.2</v>
      </c>
      <c r="E336">
        <v>213</v>
      </c>
      <c r="F336">
        <v>4650</v>
      </c>
      <c r="G336" t="s">
        <v>219</v>
      </c>
    </row>
    <row r="337" spans="1:7" x14ac:dyDescent="0.25">
      <c r="A337" t="s">
        <v>223</v>
      </c>
      <c r="B337" t="s">
        <v>220</v>
      </c>
      <c r="C337">
        <v>51.5</v>
      </c>
      <c r="D337">
        <v>16.3</v>
      </c>
      <c r="E337">
        <v>230</v>
      </c>
      <c r="F337">
        <v>5500</v>
      </c>
      <c r="G337" t="s">
        <v>218</v>
      </c>
    </row>
    <row r="338" spans="1:7" x14ac:dyDescent="0.25">
      <c r="A338" t="s">
        <v>223</v>
      </c>
      <c r="B338" t="s">
        <v>220</v>
      </c>
      <c r="C338">
        <v>46.2</v>
      </c>
      <c r="D338">
        <v>14.1</v>
      </c>
      <c r="E338">
        <v>217</v>
      </c>
      <c r="F338">
        <v>4375</v>
      </c>
      <c r="G338" t="s">
        <v>219</v>
      </c>
    </row>
    <row r="339" spans="1:7" x14ac:dyDescent="0.25">
      <c r="A339" t="s">
        <v>223</v>
      </c>
      <c r="B339" t="s">
        <v>220</v>
      </c>
      <c r="C339">
        <v>55.1</v>
      </c>
      <c r="D339">
        <v>16</v>
      </c>
      <c r="E339">
        <v>230</v>
      </c>
      <c r="F339">
        <v>5850</v>
      </c>
      <c r="G339" t="s">
        <v>218</v>
      </c>
    </row>
    <row r="340" spans="1:7" x14ac:dyDescent="0.25">
      <c r="A340" t="s">
        <v>223</v>
      </c>
      <c r="B340" t="s">
        <v>220</v>
      </c>
      <c r="C340">
        <v>44.5</v>
      </c>
      <c r="D340">
        <v>15.7</v>
      </c>
      <c r="E340">
        <v>217</v>
      </c>
      <c r="F340">
        <v>4875</v>
      </c>
    </row>
    <row r="341" spans="1:7" x14ac:dyDescent="0.25">
      <c r="A341" t="s">
        <v>223</v>
      </c>
      <c r="B341" t="s">
        <v>220</v>
      </c>
      <c r="C341">
        <v>48.8</v>
      </c>
      <c r="D341">
        <v>16.2</v>
      </c>
      <c r="E341">
        <v>222</v>
      </c>
      <c r="F341">
        <v>6000</v>
      </c>
      <c r="G341" t="s">
        <v>218</v>
      </c>
    </row>
    <row r="342" spans="1:7" x14ac:dyDescent="0.25">
      <c r="A342" t="s">
        <v>223</v>
      </c>
      <c r="B342" t="s">
        <v>220</v>
      </c>
      <c r="C342">
        <v>47.2</v>
      </c>
      <c r="D342">
        <v>13.7</v>
      </c>
      <c r="E342">
        <v>214</v>
      </c>
      <c r="F342">
        <v>4925</v>
      </c>
      <c r="G342" t="s">
        <v>219</v>
      </c>
    </row>
    <row r="343" spans="1:7" x14ac:dyDescent="0.25">
      <c r="A343" t="s">
        <v>223</v>
      </c>
      <c r="B343" t="s">
        <v>220</v>
      </c>
    </row>
    <row r="344" spans="1:7" x14ac:dyDescent="0.25">
      <c r="A344" t="s">
        <v>223</v>
      </c>
      <c r="B344" t="s">
        <v>220</v>
      </c>
      <c r="C344">
        <v>46.8</v>
      </c>
      <c r="D344">
        <v>14.3</v>
      </c>
      <c r="E344">
        <v>215</v>
      </c>
      <c r="F344">
        <v>4850</v>
      </c>
      <c r="G344" t="s">
        <v>219</v>
      </c>
    </row>
    <row r="345" spans="1:7" x14ac:dyDescent="0.25">
      <c r="A345" t="s">
        <v>223</v>
      </c>
      <c r="B345" t="s">
        <v>220</v>
      </c>
      <c r="C345">
        <v>50.4</v>
      </c>
      <c r="D345">
        <v>15.7</v>
      </c>
      <c r="E345">
        <v>222</v>
      </c>
      <c r="F345">
        <v>5750</v>
      </c>
      <c r="G345" t="s">
        <v>218</v>
      </c>
    </row>
    <row r="346" spans="1:7" x14ac:dyDescent="0.25">
      <c r="A346" t="s">
        <v>223</v>
      </c>
      <c r="B346" t="s">
        <v>220</v>
      </c>
      <c r="C346">
        <v>45.2</v>
      </c>
      <c r="D346">
        <v>14.8</v>
      </c>
      <c r="E346">
        <v>212</v>
      </c>
      <c r="F346">
        <v>5200</v>
      </c>
      <c r="G346" t="s">
        <v>219</v>
      </c>
    </row>
    <row r="347" spans="1:7" x14ac:dyDescent="0.25">
      <c r="A347" t="s">
        <v>223</v>
      </c>
      <c r="B347" t="s">
        <v>220</v>
      </c>
      <c r="C347">
        <v>49.9</v>
      </c>
      <c r="D347">
        <v>16.100000000000001</v>
      </c>
      <c r="E347">
        <v>213</v>
      </c>
      <c r="F347">
        <v>5400</v>
      </c>
      <c r="G347" t="s">
        <v>218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AD566-C022-4E7E-9D3C-B3BFA4321021}">
  <dimension ref="A1:G347"/>
  <sheetViews>
    <sheetView workbookViewId="0"/>
  </sheetViews>
  <sheetFormatPr defaultRowHeight="15" x14ac:dyDescent="0.25"/>
  <sheetData>
    <row r="1" spans="1:7" ht="33" x14ac:dyDescent="0.6">
      <c r="A1" s="17" t="s">
        <v>224</v>
      </c>
    </row>
    <row r="3" spans="1:7" x14ac:dyDescent="0.25">
      <c r="A3" t="s">
        <v>201</v>
      </c>
      <c r="B3" t="s">
        <v>210</v>
      </c>
      <c r="C3" t="s">
        <v>211</v>
      </c>
      <c r="D3" t="s">
        <v>212</v>
      </c>
      <c r="E3" t="s">
        <v>213</v>
      </c>
      <c r="F3" t="s">
        <v>214</v>
      </c>
      <c r="G3" t="s">
        <v>215</v>
      </c>
    </row>
    <row r="4" spans="1:7" x14ac:dyDescent="0.25">
      <c r="A4" t="s">
        <v>216</v>
      </c>
      <c r="B4" t="s">
        <v>217</v>
      </c>
      <c r="C4">
        <v>39.1</v>
      </c>
      <c r="D4">
        <v>18.7</v>
      </c>
      <c r="E4">
        <v>181</v>
      </c>
      <c r="F4">
        <v>3750</v>
      </c>
      <c r="G4" t="s">
        <v>218</v>
      </c>
    </row>
    <row r="5" spans="1:7" x14ac:dyDescent="0.25">
      <c r="A5" t="s">
        <v>216</v>
      </c>
      <c r="B5" t="s">
        <v>217</v>
      </c>
      <c r="C5">
        <v>39.5</v>
      </c>
      <c r="D5">
        <v>17.399999999999999</v>
      </c>
      <c r="E5">
        <v>186</v>
      </c>
      <c r="F5">
        <v>3800</v>
      </c>
      <c r="G5" t="s">
        <v>219</v>
      </c>
    </row>
    <row r="6" spans="1:7" x14ac:dyDescent="0.25">
      <c r="A6" t="s">
        <v>216</v>
      </c>
      <c r="B6" t="s">
        <v>217</v>
      </c>
      <c r="C6">
        <v>40.299999999999997</v>
      </c>
      <c r="D6">
        <v>18</v>
      </c>
      <c r="E6">
        <v>195</v>
      </c>
      <c r="F6">
        <v>3250</v>
      </c>
      <c r="G6" t="s">
        <v>219</v>
      </c>
    </row>
    <row r="7" spans="1:7" x14ac:dyDescent="0.25">
      <c r="A7" t="s">
        <v>216</v>
      </c>
      <c r="B7" t="s">
        <v>217</v>
      </c>
    </row>
    <row r="8" spans="1:7" x14ac:dyDescent="0.25">
      <c r="A8" t="s">
        <v>216</v>
      </c>
      <c r="B8" t="s">
        <v>217</v>
      </c>
      <c r="C8">
        <v>36.700000000000003</v>
      </c>
      <c r="D8">
        <v>19.3</v>
      </c>
      <c r="E8">
        <v>193</v>
      </c>
      <c r="F8">
        <v>3450</v>
      </c>
      <c r="G8" t="s">
        <v>219</v>
      </c>
    </row>
    <row r="9" spans="1:7" x14ac:dyDescent="0.25">
      <c r="A9" t="s">
        <v>216</v>
      </c>
      <c r="B9" t="s">
        <v>217</v>
      </c>
      <c r="C9">
        <v>39.299999999999997</v>
      </c>
      <c r="D9">
        <v>20.6</v>
      </c>
      <c r="E9">
        <v>190</v>
      </c>
      <c r="F9">
        <v>3650</v>
      </c>
      <c r="G9" t="s">
        <v>218</v>
      </c>
    </row>
    <row r="10" spans="1:7" x14ac:dyDescent="0.25">
      <c r="A10" t="s">
        <v>216</v>
      </c>
      <c r="B10" t="s">
        <v>217</v>
      </c>
      <c r="C10">
        <v>38.9</v>
      </c>
      <c r="D10">
        <v>17.8</v>
      </c>
      <c r="E10">
        <v>181</v>
      </c>
      <c r="F10">
        <v>3625</v>
      </c>
      <c r="G10" t="s">
        <v>219</v>
      </c>
    </row>
    <row r="11" spans="1:7" x14ac:dyDescent="0.25">
      <c r="A11" t="s">
        <v>216</v>
      </c>
      <c r="B11" t="s">
        <v>217</v>
      </c>
      <c r="C11">
        <v>39.200000000000003</v>
      </c>
      <c r="D11">
        <v>19.600000000000001</v>
      </c>
      <c r="E11">
        <v>195</v>
      </c>
      <c r="F11">
        <v>4675</v>
      </c>
      <c r="G11" t="s">
        <v>218</v>
      </c>
    </row>
    <row r="12" spans="1:7" x14ac:dyDescent="0.25">
      <c r="A12" t="s">
        <v>216</v>
      </c>
      <c r="B12" t="s">
        <v>217</v>
      </c>
      <c r="C12">
        <v>34.1</v>
      </c>
      <c r="D12">
        <v>18.100000000000001</v>
      </c>
      <c r="E12">
        <v>193</v>
      </c>
      <c r="F12">
        <v>3475</v>
      </c>
    </row>
    <row r="13" spans="1:7" x14ac:dyDescent="0.25">
      <c r="A13" t="s">
        <v>216</v>
      </c>
      <c r="B13" t="s">
        <v>217</v>
      </c>
      <c r="C13">
        <v>42</v>
      </c>
      <c r="D13">
        <v>20.2</v>
      </c>
      <c r="E13">
        <v>190</v>
      </c>
      <c r="F13">
        <v>4250</v>
      </c>
    </row>
    <row r="14" spans="1:7" x14ac:dyDescent="0.25">
      <c r="A14" t="s">
        <v>216</v>
      </c>
      <c r="B14" t="s">
        <v>217</v>
      </c>
      <c r="C14">
        <v>37.799999999999997</v>
      </c>
      <c r="D14">
        <v>17.100000000000001</v>
      </c>
      <c r="E14">
        <v>186</v>
      </c>
      <c r="F14">
        <v>3300</v>
      </c>
    </row>
    <row r="15" spans="1:7" x14ac:dyDescent="0.25">
      <c r="A15" t="s">
        <v>216</v>
      </c>
      <c r="B15" t="s">
        <v>217</v>
      </c>
      <c r="C15">
        <v>37.799999999999997</v>
      </c>
      <c r="D15">
        <v>17.3</v>
      </c>
      <c r="E15">
        <v>180</v>
      </c>
      <c r="F15">
        <v>3700</v>
      </c>
    </row>
    <row r="16" spans="1:7" x14ac:dyDescent="0.25">
      <c r="A16" t="s">
        <v>216</v>
      </c>
      <c r="B16" t="s">
        <v>217</v>
      </c>
      <c r="C16">
        <v>41.1</v>
      </c>
      <c r="D16">
        <v>17.600000000000001</v>
      </c>
      <c r="E16">
        <v>182</v>
      </c>
      <c r="F16">
        <v>3200</v>
      </c>
      <c r="G16" t="s">
        <v>219</v>
      </c>
    </row>
    <row r="17" spans="1:7" x14ac:dyDescent="0.25">
      <c r="A17" t="s">
        <v>216</v>
      </c>
      <c r="B17" t="s">
        <v>217</v>
      </c>
      <c r="C17">
        <v>38.6</v>
      </c>
      <c r="D17">
        <v>21.2</v>
      </c>
      <c r="E17">
        <v>191</v>
      </c>
      <c r="F17">
        <v>3800</v>
      </c>
      <c r="G17" t="s">
        <v>218</v>
      </c>
    </row>
    <row r="18" spans="1:7" x14ac:dyDescent="0.25">
      <c r="A18" t="s">
        <v>216</v>
      </c>
      <c r="B18" t="s">
        <v>217</v>
      </c>
      <c r="C18">
        <v>34.6</v>
      </c>
      <c r="D18">
        <v>21.1</v>
      </c>
      <c r="E18">
        <v>198</v>
      </c>
      <c r="F18">
        <v>4400</v>
      </c>
      <c r="G18" t="s">
        <v>218</v>
      </c>
    </row>
    <row r="19" spans="1:7" x14ac:dyDescent="0.25">
      <c r="A19" t="s">
        <v>216</v>
      </c>
      <c r="B19" t="s">
        <v>217</v>
      </c>
      <c r="C19">
        <v>36.6</v>
      </c>
      <c r="D19">
        <v>17.8</v>
      </c>
      <c r="E19">
        <v>185</v>
      </c>
      <c r="F19">
        <v>3700</v>
      </c>
      <c r="G19" t="s">
        <v>219</v>
      </c>
    </row>
    <row r="20" spans="1:7" x14ac:dyDescent="0.25">
      <c r="A20" t="s">
        <v>216</v>
      </c>
      <c r="B20" t="s">
        <v>217</v>
      </c>
      <c r="C20">
        <v>38.700000000000003</v>
      </c>
      <c r="D20">
        <v>19</v>
      </c>
      <c r="E20">
        <v>195</v>
      </c>
      <c r="F20">
        <v>3450</v>
      </c>
      <c r="G20" t="s">
        <v>219</v>
      </c>
    </row>
    <row r="21" spans="1:7" x14ac:dyDescent="0.25">
      <c r="A21" t="s">
        <v>216</v>
      </c>
      <c r="B21" t="s">
        <v>217</v>
      </c>
      <c r="C21">
        <v>42.5</v>
      </c>
      <c r="D21">
        <v>20.7</v>
      </c>
      <c r="E21">
        <v>197</v>
      </c>
      <c r="F21">
        <v>4500</v>
      </c>
      <c r="G21" t="s">
        <v>218</v>
      </c>
    </row>
    <row r="22" spans="1:7" x14ac:dyDescent="0.25">
      <c r="A22" t="s">
        <v>216</v>
      </c>
      <c r="B22" t="s">
        <v>217</v>
      </c>
      <c r="C22">
        <v>34.4</v>
      </c>
      <c r="D22">
        <v>18.399999999999999</v>
      </c>
      <c r="E22">
        <v>184</v>
      </c>
      <c r="F22">
        <v>3325</v>
      </c>
      <c r="G22" t="s">
        <v>219</v>
      </c>
    </row>
    <row r="23" spans="1:7" x14ac:dyDescent="0.25">
      <c r="A23" t="s">
        <v>216</v>
      </c>
      <c r="B23" t="s">
        <v>217</v>
      </c>
      <c r="C23">
        <v>46</v>
      </c>
      <c r="D23">
        <v>21.5</v>
      </c>
      <c r="E23">
        <v>194</v>
      </c>
      <c r="F23">
        <v>4200</v>
      </c>
      <c r="G23" t="s">
        <v>218</v>
      </c>
    </row>
    <row r="24" spans="1:7" x14ac:dyDescent="0.25">
      <c r="A24" t="s">
        <v>216</v>
      </c>
      <c r="B24" t="s">
        <v>220</v>
      </c>
      <c r="C24">
        <v>37.799999999999997</v>
      </c>
      <c r="D24">
        <v>18.3</v>
      </c>
      <c r="E24">
        <v>174</v>
      </c>
      <c r="F24">
        <v>3400</v>
      </c>
      <c r="G24" t="s">
        <v>219</v>
      </c>
    </row>
    <row r="25" spans="1:7" x14ac:dyDescent="0.25">
      <c r="A25" t="s">
        <v>216</v>
      </c>
      <c r="B25" t="s">
        <v>220</v>
      </c>
      <c r="C25">
        <v>37.700000000000003</v>
      </c>
      <c r="D25">
        <v>18.7</v>
      </c>
      <c r="E25">
        <v>180</v>
      </c>
      <c r="F25">
        <v>3600</v>
      </c>
      <c r="G25" t="s">
        <v>218</v>
      </c>
    </row>
    <row r="26" spans="1:7" x14ac:dyDescent="0.25">
      <c r="A26" t="s">
        <v>216</v>
      </c>
      <c r="B26" t="s">
        <v>220</v>
      </c>
      <c r="C26">
        <v>35.9</v>
      </c>
      <c r="D26">
        <v>19.2</v>
      </c>
      <c r="E26">
        <v>189</v>
      </c>
      <c r="F26">
        <v>3800</v>
      </c>
      <c r="G26" t="s">
        <v>219</v>
      </c>
    </row>
    <row r="27" spans="1:7" x14ac:dyDescent="0.25">
      <c r="A27" t="s">
        <v>216</v>
      </c>
      <c r="B27" t="s">
        <v>220</v>
      </c>
      <c r="C27">
        <v>38.200000000000003</v>
      </c>
      <c r="D27">
        <v>18.100000000000001</v>
      </c>
      <c r="E27">
        <v>185</v>
      </c>
      <c r="F27">
        <v>3950</v>
      </c>
      <c r="G27" t="s">
        <v>218</v>
      </c>
    </row>
    <row r="28" spans="1:7" x14ac:dyDescent="0.25">
      <c r="A28" t="s">
        <v>216</v>
      </c>
      <c r="B28" t="s">
        <v>220</v>
      </c>
      <c r="C28">
        <v>38.799999999999997</v>
      </c>
      <c r="D28">
        <v>17.2</v>
      </c>
      <c r="E28">
        <v>180</v>
      </c>
      <c r="F28">
        <v>3800</v>
      </c>
      <c r="G28" t="s">
        <v>218</v>
      </c>
    </row>
    <row r="29" spans="1:7" x14ac:dyDescent="0.25">
      <c r="A29" t="s">
        <v>216</v>
      </c>
      <c r="B29" t="s">
        <v>220</v>
      </c>
      <c r="C29">
        <v>35.299999999999997</v>
      </c>
      <c r="D29">
        <v>18.899999999999999</v>
      </c>
      <c r="E29">
        <v>187</v>
      </c>
      <c r="F29">
        <v>3800</v>
      </c>
      <c r="G29" t="s">
        <v>219</v>
      </c>
    </row>
    <row r="30" spans="1:7" x14ac:dyDescent="0.25">
      <c r="A30" t="s">
        <v>216</v>
      </c>
      <c r="B30" t="s">
        <v>220</v>
      </c>
      <c r="C30">
        <v>40.6</v>
      </c>
      <c r="D30">
        <v>18.600000000000001</v>
      </c>
      <c r="E30">
        <v>183</v>
      </c>
      <c r="F30">
        <v>3550</v>
      </c>
      <c r="G30" t="s">
        <v>218</v>
      </c>
    </row>
    <row r="31" spans="1:7" x14ac:dyDescent="0.25">
      <c r="A31" t="s">
        <v>216</v>
      </c>
      <c r="B31" t="s">
        <v>220</v>
      </c>
      <c r="C31">
        <v>40.5</v>
      </c>
      <c r="D31">
        <v>17.899999999999999</v>
      </c>
      <c r="E31">
        <v>187</v>
      </c>
      <c r="F31">
        <v>3200</v>
      </c>
      <c r="G31" t="s">
        <v>219</v>
      </c>
    </row>
    <row r="32" spans="1:7" x14ac:dyDescent="0.25">
      <c r="A32" t="s">
        <v>216</v>
      </c>
      <c r="B32" t="s">
        <v>220</v>
      </c>
      <c r="C32">
        <v>37.9</v>
      </c>
      <c r="D32">
        <v>18.600000000000001</v>
      </c>
      <c r="E32">
        <v>172</v>
      </c>
      <c r="F32">
        <v>3150</v>
      </c>
      <c r="G32" t="s">
        <v>219</v>
      </c>
    </row>
    <row r="33" spans="1:7" x14ac:dyDescent="0.25">
      <c r="A33" t="s">
        <v>216</v>
      </c>
      <c r="B33" t="s">
        <v>220</v>
      </c>
      <c r="C33">
        <v>40.5</v>
      </c>
      <c r="D33">
        <v>18.899999999999999</v>
      </c>
      <c r="E33">
        <v>180</v>
      </c>
      <c r="F33">
        <v>3950</v>
      </c>
      <c r="G33" t="s">
        <v>218</v>
      </c>
    </row>
    <row r="34" spans="1:7" x14ac:dyDescent="0.25">
      <c r="A34" t="s">
        <v>216</v>
      </c>
      <c r="B34" t="s">
        <v>221</v>
      </c>
      <c r="C34">
        <v>39.5</v>
      </c>
      <c r="D34">
        <v>16.7</v>
      </c>
      <c r="E34">
        <v>178</v>
      </c>
      <c r="F34">
        <v>3250</v>
      </c>
      <c r="G34" t="s">
        <v>219</v>
      </c>
    </row>
    <row r="35" spans="1:7" x14ac:dyDescent="0.25">
      <c r="A35" t="s">
        <v>216</v>
      </c>
      <c r="B35" t="s">
        <v>221</v>
      </c>
      <c r="C35">
        <v>37.200000000000003</v>
      </c>
      <c r="D35">
        <v>18.100000000000001</v>
      </c>
      <c r="E35">
        <v>178</v>
      </c>
      <c r="F35">
        <v>3900</v>
      </c>
      <c r="G35" t="s">
        <v>218</v>
      </c>
    </row>
    <row r="36" spans="1:7" x14ac:dyDescent="0.25">
      <c r="A36" t="s">
        <v>216</v>
      </c>
      <c r="B36" t="s">
        <v>221</v>
      </c>
      <c r="C36">
        <v>39.5</v>
      </c>
      <c r="D36">
        <v>17.8</v>
      </c>
      <c r="E36">
        <v>188</v>
      </c>
      <c r="F36">
        <v>3300</v>
      </c>
      <c r="G36" t="s">
        <v>219</v>
      </c>
    </row>
    <row r="37" spans="1:7" x14ac:dyDescent="0.25">
      <c r="A37" t="s">
        <v>216</v>
      </c>
      <c r="B37" t="s">
        <v>221</v>
      </c>
      <c r="C37">
        <v>40.9</v>
      </c>
      <c r="D37">
        <v>18.899999999999999</v>
      </c>
      <c r="E37">
        <v>184</v>
      </c>
      <c r="F37">
        <v>3900</v>
      </c>
      <c r="G37" t="s">
        <v>218</v>
      </c>
    </row>
    <row r="38" spans="1:7" x14ac:dyDescent="0.25">
      <c r="A38" t="s">
        <v>216</v>
      </c>
      <c r="B38" t="s">
        <v>221</v>
      </c>
      <c r="C38">
        <v>36.4</v>
      </c>
      <c r="D38">
        <v>17</v>
      </c>
      <c r="E38">
        <v>195</v>
      </c>
      <c r="F38">
        <v>3325</v>
      </c>
      <c r="G38" t="s">
        <v>219</v>
      </c>
    </row>
    <row r="39" spans="1:7" x14ac:dyDescent="0.25">
      <c r="A39" t="s">
        <v>216</v>
      </c>
      <c r="B39" t="s">
        <v>221</v>
      </c>
      <c r="C39">
        <v>39.200000000000003</v>
      </c>
      <c r="D39">
        <v>21.1</v>
      </c>
      <c r="E39">
        <v>196</v>
      </c>
      <c r="F39">
        <v>4150</v>
      </c>
      <c r="G39" t="s">
        <v>218</v>
      </c>
    </row>
    <row r="40" spans="1:7" x14ac:dyDescent="0.25">
      <c r="A40" t="s">
        <v>216</v>
      </c>
      <c r="B40" t="s">
        <v>221</v>
      </c>
      <c r="C40">
        <v>38.799999999999997</v>
      </c>
      <c r="D40">
        <v>20</v>
      </c>
      <c r="E40">
        <v>190</v>
      </c>
      <c r="F40">
        <v>3950</v>
      </c>
      <c r="G40" t="s">
        <v>218</v>
      </c>
    </row>
    <row r="41" spans="1:7" x14ac:dyDescent="0.25">
      <c r="A41" t="s">
        <v>216</v>
      </c>
      <c r="B41" t="s">
        <v>221</v>
      </c>
      <c r="C41">
        <v>42.2</v>
      </c>
      <c r="D41">
        <v>18.5</v>
      </c>
      <c r="E41">
        <v>180</v>
      </c>
      <c r="F41">
        <v>3550</v>
      </c>
      <c r="G41" t="s">
        <v>219</v>
      </c>
    </row>
    <row r="42" spans="1:7" x14ac:dyDescent="0.25">
      <c r="A42" t="s">
        <v>216</v>
      </c>
      <c r="B42" t="s">
        <v>221</v>
      </c>
      <c r="C42">
        <v>37.6</v>
      </c>
      <c r="D42">
        <v>19.3</v>
      </c>
      <c r="E42">
        <v>181</v>
      </c>
      <c r="F42">
        <v>3300</v>
      </c>
      <c r="G42" t="s">
        <v>219</v>
      </c>
    </row>
    <row r="43" spans="1:7" x14ac:dyDescent="0.25">
      <c r="A43" t="s">
        <v>216</v>
      </c>
      <c r="B43" t="s">
        <v>221</v>
      </c>
      <c r="C43">
        <v>39.799999999999997</v>
      </c>
      <c r="D43">
        <v>19.100000000000001</v>
      </c>
      <c r="E43">
        <v>184</v>
      </c>
      <c r="F43">
        <v>4650</v>
      </c>
      <c r="G43" t="s">
        <v>218</v>
      </c>
    </row>
    <row r="44" spans="1:7" x14ac:dyDescent="0.25">
      <c r="A44" t="s">
        <v>216</v>
      </c>
      <c r="B44" t="s">
        <v>221</v>
      </c>
      <c r="C44">
        <v>36.5</v>
      </c>
      <c r="D44">
        <v>18</v>
      </c>
      <c r="E44">
        <v>182</v>
      </c>
      <c r="F44">
        <v>3150</v>
      </c>
      <c r="G44" t="s">
        <v>219</v>
      </c>
    </row>
    <row r="45" spans="1:7" x14ac:dyDescent="0.25">
      <c r="A45" t="s">
        <v>216</v>
      </c>
      <c r="B45" t="s">
        <v>221</v>
      </c>
      <c r="C45">
        <v>40.799999999999997</v>
      </c>
      <c r="D45">
        <v>18.399999999999999</v>
      </c>
      <c r="E45">
        <v>195</v>
      </c>
      <c r="F45">
        <v>3900</v>
      </c>
      <c r="G45" t="s">
        <v>218</v>
      </c>
    </row>
    <row r="46" spans="1:7" x14ac:dyDescent="0.25">
      <c r="A46" t="s">
        <v>216</v>
      </c>
      <c r="B46" t="s">
        <v>221</v>
      </c>
      <c r="C46">
        <v>36</v>
      </c>
      <c r="D46">
        <v>18.5</v>
      </c>
      <c r="E46">
        <v>186</v>
      </c>
      <c r="F46">
        <v>3100</v>
      </c>
      <c r="G46" t="s">
        <v>219</v>
      </c>
    </row>
    <row r="47" spans="1:7" x14ac:dyDescent="0.25">
      <c r="A47" t="s">
        <v>216</v>
      </c>
      <c r="B47" t="s">
        <v>221</v>
      </c>
      <c r="C47">
        <v>44.1</v>
      </c>
      <c r="D47">
        <v>19.7</v>
      </c>
      <c r="E47">
        <v>196</v>
      </c>
      <c r="F47">
        <v>4400</v>
      </c>
      <c r="G47" t="s">
        <v>218</v>
      </c>
    </row>
    <row r="48" spans="1:7" x14ac:dyDescent="0.25">
      <c r="A48" t="s">
        <v>216</v>
      </c>
      <c r="B48" t="s">
        <v>221</v>
      </c>
      <c r="C48">
        <v>37</v>
      </c>
      <c r="D48">
        <v>16.899999999999999</v>
      </c>
      <c r="E48">
        <v>185</v>
      </c>
      <c r="F48">
        <v>3000</v>
      </c>
      <c r="G48" t="s">
        <v>219</v>
      </c>
    </row>
    <row r="49" spans="1:7" x14ac:dyDescent="0.25">
      <c r="A49" t="s">
        <v>216</v>
      </c>
      <c r="B49" t="s">
        <v>221</v>
      </c>
      <c r="C49">
        <v>39.6</v>
      </c>
      <c r="D49">
        <v>18.8</v>
      </c>
      <c r="E49">
        <v>190</v>
      </c>
      <c r="F49">
        <v>4600</v>
      </c>
      <c r="G49" t="s">
        <v>218</v>
      </c>
    </row>
    <row r="50" spans="1:7" x14ac:dyDescent="0.25">
      <c r="A50" t="s">
        <v>216</v>
      </c>
      <c r="B50" t="s">
        <v>221</v>
      </c>
      <c r="C50">
        <v>41.1</v>
      </c>
      <c r="D50">
        <v>19</v>
      </c>
      <c r="E50">
        <v>182</v>
      </c>
      <c r="F50">
        <v>3425</v>
      </c>
      <c r="G50" t="s">
        <v>218</v>
      </c>
    </row>
    <row r="51" spans="1:7" x14ac:dyDescent="0.25">
      <c r="A51" t="s">
        <v>216</v>
      </c>
      <c r="B51" t="s">
        <v>221</v>
      </c>
      <c r="C51">
        <v>37.5</v>
      </c>
      <c r="D51">
        <v>18.899999999999999</v>
      </c>
      <c r="E51">
        <v>179</v>
      </c>
      <c r="F51">
        <v>2975</v>
      </c>
    </row>
    <row r="52" spans="1:7" x14ac:dyDescent="0.25">
      <c r="A52" t="s">
        <v>216</v>
      </c>
      <c r="B52" t="s">
        <v>221</v>
      </c>
      <c r="C52">
        <v>36</v>
      </c>
      <c r="D52">
        <v>17.899999999999999</v>
      </c>
      <c r="E52">
        <v>190</v>
      </c>
      <c r="F52">
        <v>3450</v>
      </c>
      <c r="G52" t="s">
        <v>219</v>
      </c>
    </row>
    <row r="53" spans="1:7" x14ac:dyDescent="0.25">
      <c r="A53" t="s">
        <v>216</v>
      </c>
      <c r="B53" t="s">
        <v>221</v>
      </c>
      <c r="C53">
        <v>42.3</v>
      </c>
      <c r="D53">
        <v>21.2</v>
      </c>
      <c r="E53">
        <v>191</v>
      </c>
      <c r="F53">
        <v>4150</v>
      </c>
      <c r="G53" t="s">
        <v>218</v>
      </c>
    </row>
    <row r="54" spans="1:7" x14ac:dyDescent="0.25">
      <c r="A54" t="s">
        <v>216</v>
      </c>
      <c r="B54" t="s">
        <v>220</v>
      </c>
      <c r="C54">
        <v>39.6</v>
      </c>
      <c r="D54">
        <v>17.7</v>
      </c>
      <c r="E54">
        <v>186</v>
      </c>
      <c r="F54">
        <v>3500</v>
      </c>
      <c r="G54" t="s">
        <v>219</v>
      </c>
    </row>
    <row r="55" spans="1:7" x14ac:dyDescent="0.25">
      <c r="A55" t="s">
        <v>216</v>
      </c>
      <c r="B55" t="s">
        <v>220</v>
      </c>
      <c r="C55">
        <v>40.1</v>
      </c>
      <c r="D55">
        <v>18.899999999999999</v>
      </c>
      <c r="E55">
        <v>188</v>
      </c>
      <c r="F55">
        <v>4300</v>
      </c>
      <c r="G55" t="s">
        <v>218</v>
      </c>
    </row>
    <row r="56" spans="1:7" x14ac:dyDescent="0.25">
      <c r="A56" t="s">
        <v>216</v>
      </c>
      <c r="B56" t="s">
        <v>220</v>
      </c>
      <c r="C56">
        <v>35</v>
      </c>
      <c r="D56">
        <v>17.899999999999999</v>
      </c>
      <c r="E56">
        <v>190</v>
      </c>
      <c r="F56">
        <v>3450</v>
      </c>
      <c r="G56" t="s">
        <v>219</v>
      </c>
    </row>
    <row r="57" spans="1:7" x14ac:dyDescent="0.25">
      <c r="A57" t="s">
        <v>216</v>
      </c>
      <c r="B57" t="s">
        <v>220</v>
      </c>
      <c r="C57">
        <v>42</v>
      </c>
      <c r="D57">
        <v>19.5</v>
      </c>
      <c r="E57">
        <v>200</v>
      </c>
      <c r="F57">
        <v>4050</v>
      </c>
      <c r="G57" t="s">
        <v>218</v>
      </c>
    </row>
    <row r="58" spans="1:7" x14ac:dyDescent="0.25">
      <c r="A58" t="s">
        <v>216</v>
      </c>
      <c r="B58" t="s">
        <v>220</v>
      </c>
      <c r="C58">
        <v>34.5</v>
      </c>
      <c r="D58">
        <v>18.100000000000001</v>
      </c>
      <c r="E58">
        <v>187</v>
      </c>
      <c r="F58">
        <v>2900</v>
      </c>
      <c r="G58" t="s">
        <v>219</v>
      </c>
    </row>
    <row r="59" spans="1:7" x14ac:dyDescent="0.25">
      <c r="A59" t="s">
        <v>216</v>
      </c>
      <c r="B59" t="s">
        <v>220</v>
      </c>
      <c r="C59">
        <v>41.4</v>
      </c>
      <c r="D59">
        <v>18.600000000000001</v>
      </c>
      <c r="E59">
        <v>191</v>
      </c>
      <c r="F59">
        <v>3700</v>
      </c>
      <c r="G59" t="s">
        <v>218</v>
      </c>
    </row>
    <row r="60" spans="1:7" x14ac:dyDescent="0.25">
      <c r="A60" t="s">
        <v>216</v>
      </c>
      <c r="B60" t="s">
        <v>220</v>
      </c>
      <c r="C60">
        <v>39</v>
      </c>
      <c r="D60">
        <v>17.5</v>
      </c>
      <c r="E60">
        <v>186</v>
      </c>
      <c r="F60">
        <v>3550</v>
      </c>
      <c r="G60" t="s">
        <v>219</v>
      </c>
    </row>
    <row r="61" spans="1:7" x14ac:dyDescent="0.25">
      <c r="A61" t="s">
        <v>216</v>
      </c>
      <c r="B61" t="s">
        <v>220</v>
      </c>
      <c r="C61">
        <v>40.6</v>
      </c>
      <c r="D61">
        <v>18.8</v>
      </c>
      <c r="E61">
        <v>193</v>
      </c>
      <c r="F61">
        <v>3800</v>
      </c>
      <c r="G61" t="s">
        <v>218</v>
      </c>
    </row>
    <row r="62" spans="1:7" x14ac:dyDescent="0.25">
      <c r="A62" t="s">
        <v>216</v>
      </c>
      <c r="B62" t="s">
        <v>220</v>
      </c>
      <c r="C62">
        <v>36.5</v>
      </c>
      <c r="D62">
        <v>16.600000000000001</v>
      </c>
      <c r="E62">
        <v>181</v>
      </c>
      <c r="F62">
        <v>2850</v>
      </c>
      <c r="G62" t="s">
        <v>219</v>
      </c>
    </row>
    <row r="63" spans="1:7" x14ac:dyDescent="0.25">
      <c r="A63" t="s">
        <v>216</v>
      </c>
      <c r="B63" t="s">
        <v>220</v>
      </c>
      <c r="C63">
        <v>37.6</v>
      </c>
      <c r="D63">
        <v>19.100000000000001</v>
      </c>
      <c r="E63">
        <v>194</v>
      </c>
      <c r="F63">
        <v>3750</v>
      </c>
      <c r="G63" t="s">
        <v>218</v>
      </c>
    </row>
    <row r="64" spans="1:7" x14ac:dyDescent="0.25">
      <c r="A64" t="s">
        <v>216</v>
      </c>
      <c r="B64" t="s">
        <v>220</v>
      </c>
      <c r="C64">
        <v>35.700000000000003</v>
      </c>
      <c r="D64">
        <v>16.899999999999999</v>
      </c>
      <c r="E64">
        <v>185</v>
      </c>
      <c r="F64">
        <v>3150</v>
      </c>
      <c r="G64" t="s">
        <v>219</v>
      </c>
    </row>
    <row r="65" spans="1:7" x14ac:dyDescent="0.25">
      <c r="A65" t="s">
        <v>216</v>
      </c>
      <c r="B65" t="s">
        <v>220</v>
      </c>
      <c r="C65">
        <v>41.3</v>
      </c>
      <c r="D65">
        <v>21.1</v>
      </c>
      <c r="E65">
        <v>195</v>
      </c>
      <c r="F65">
        <v>4400</v>
      </c>
      <c r="G65" t="s">
        <v>218</v>
      </c>
    </row>
    <row r="66" spans="1:7" x14ac:dyDescent="0.25">
      <c r="A66" t="s">
        <v>216</v>
      </c>
      <c r="B66" t="s">
        <v>220</v>
      </c>
      <c r="C66">
        <v>37.6</v>
      </c>
      <c r="D66">
        <v>17</v>
      </c>
      <c r="E66">
        <v>185</v>
      </c>
      <c r="F66">
        <v>3600</v>
      </c>
      <c r="G66" t="s">
        <v>219</v>
      </c>
    </row>
    <row r="67" spans="1:7" x14ac:dyDescent="0.25">
      <c r="A67" t="s">
        <v>216</v>
      </c>
      <c r="B67" t="s">
        <v>220</v>
      </c>
      <c r="C67">
        <v>41.1</v>
      </c>
      <c r="D67">
        <v>18.2</v>
      </c>
      <c r="E67">
        <v>192</v>
      </c>
      <c r="F67">
        <v>4050</v>
      </c>
      <c r="G67" t="s">
        <v>218</v>
      </c>
    </row>
    <row r="68" spans="1:7" x14ac:dyDescent="0.25">
      <c r="A68" t="s">
        <v>216</v>
      </c>
      <c r="B68" t="s">
        <v>220</v>
      </c>
      <c r="C68">
        <v>36.4</v>
      </c>
      <c r="D68">
        <v>17.100000000000001</v>
      </c>
      <c r="E68">
        <v>184</v>
      </c>
      <c r="F68">
        <v>2850</v>
      </c>
      <c r="G68" t="s">
        <v>219</v>
      </c>
    </row>
    <row r="69" spans="1:7" x14ac:dyDescent="0.25">
      <c r="A69" t="s">
        <v>216</v>
      </c>
      <c r="B69" t="s">
        <v>220</v>
      </c>
      <c r="C69">
        <v>41.6</v>
      </c>
      <c r="D69">
        <v>18</v>
      </c>
      <c r="E69">
        <v>192</v>
      </c>
      <c r="F69">
        <v>3950</v>
      </c>
      <c r="G69" t="s">
        <v>218</v>
      </c>
    </row>
    <row r="70" spans="1:7" x14ac:dyDescent="0.25">
      <c r="A70" t="s">
        <v>216</v>
      </c>
      <c r="B70" t="s">
        <v>220</v>
      </c>
      <c r="C70">
        <v>35.5</v>
      </c>
      <c r="D70">
        <v>16.2</v>
      </c>
      <c r="E70">
        <v>195</v>
      </c>
      <c r="F70">
        <v>3350</v>
      </c>
      <c r="G70" t="s">
        <v>219</v>
      </c>
    </row>
    <row r="71" spans="1:7" x14ac:dyDescent="0.25">
      <c r="A71" t="s">
        <v>216</v>
      </c>
      <c r="B71" t="s">
        <v>220</v>
      </c>
      <c r="C71">
        <v>41.1</v>
      </c>
      <c r="D71">
        <v>19.100000000000001</v>
      </c>
      <c r="E71">
        <v>188</v>
      </c>
      <c r="F71">
        <v>4100</v>
      </c>
      <c r="G71" t="s">
        <v>218</v>
      </c>
    </row>
    <row r="72" spans="1:7" x14ac:dyDescent="0.25">
      <c r="A72" t="s">
        <v>216</v>
      </c>
      <c r="B72" t="s">
        <v>217</v>
      </c>
      <c r="C72">
        <v>35.9</v>
      </c>
      <c r="D72">
        <v>16.600000000000001</v>
      </c>
      <c r="E72">
        <v>190</v>
      </c>
      <c r="F72">
        <v>3050</v>
      </c>
      <c r="G72" t="s">
        <v>219</v>
      </c>
    </row>
    <row r="73" spans="1:7" x14ac:dyDescent="0.25">
      <c r="A73" t="s">
        <v>216</v>
      </c>
      <c r="B73" t="s">
        <v>217</v>
      </c>
      <c r="C73">
        <v>41.8</v>
      </c>
      <c r="D73">
        <v>19.399999999999999</v>
      </c>
      <c r="E73">
        <v>198</v>
      </c>
      <c r="F73">
        <v>4450</v>
      </c>
      <c r="G73" t="s">
        <v>218</v>
      </c>
    </row>
    <row r="74" spans="1:7" x14ac:dyDescent="0.25">
      <c r="A74" t="s">
        <v>216</v>
      </c>
      <c r="B74" t="s">
        <v>217</v>
      </c>
      <c r="C74">
        <v>33.5</v>
      </c>
      <c r="D74">
        <v>19</v>
      </c>
      <c r="E74">
        <v>190</v>
      </c>
      <c r="F74">
        <v>3600</v>
      </c>
      <c r="G74" t="s">
        <v>219</v>
      </c>
    </row>
    <row r="75" spans="1:7" x14ac:dyDescent="0.25">
      <c r="A75" t="s">
        <v>216</v>
      </c>
      <c r="B75" t="s">
        <v>217</v>
      </c>
      <c r="C75">
        <v>39.700000000000003</v>
      </c>
      <c r="D75">
        <v>18.399999999999999</v>
      </c>
      <c r="E75">
        <v>190</v>
      </c>
      <c r="F75">
        <v>3900</v>
      </c>
      <c r="G75" t="s">
        <v>218</v>
      </c>
    </row>
    <row r="76" spans="1:7" x14ac:dyDescent="0.25">
      <c r="A76" t="s">
        <v>216</v>
      </c>
      <c r="B76" t="s">
        <v>217</v>
      </c>
      <c r="C76">
        <v>39.6</v>
      </c>
      <c r="D76">
        <v>17.2</v>
      </c>
      <c r="E76">
        <v>196</v>
      </c>
      <c r="F76">
        <v>3550</v>
      </c>
      <c r="G76" t="s">
        <v>219</v>
      </c>
    </row>
    <row r="77" spans="1:7" x14ac:dyDescent="0.25">
      <c r="A77" t="s">
        <v>216</v>
      </c>
      <c r="B77" t="s">
        <v>217</v>
      </c>
      <c r="C77">
        <v>45.8</v>
      </c>
      <c r="D77">
        <v>18.899999999999999</v>
      </c>
      <c r="E77">
        <v>197</v>
      </c>
      <c r="F77">
        <v>4150</v>
      </c>
      <c r="G77" t="s">
        <v>218</v>
      </c>
    </row>
    <row r="78" spans="1:7" x14ac:dyDescent="0.25">
      <c r="A78" t="s">
        <v>216</v>
      </c>
      <c r="B78" t="s">
        <v>217</v>
      </c>
      <c r="C78">
        <v>35.5</v>
      </c>
      <c r="D78">
        <v>17.5</v>
      </c>
      <c r="E78">
        <v>190</v>
      </c>
      <c r="F78">
        <v>3700</v>
      </c>
      <c r="G78" t="s">
        <v>219</v>
      </c>
    </row>
    <row r="79" spans="1:7" x14ac:dyDescent="0.25">
      <c r="A79" t="s">
        <v>216</v>
      </c>
      <c r="B79" t="s">
        <v>217</v>
      </c>
      <c r="C79">
        <v>42.8</v>
      </c>
      <c r="D79">
        <v>18.5</v>
      </c>
      <c r="E79">
        <v>195</v>
      </c>
      <c r="F79">
        <v>4250</v>
      </c>
      <c r="G79" t="s">
        <v>218</v>
      </c>
    </row>
    <row r="80" spans="1:7" x14ac:dyDescent="0.25">
      <c r="A80" t="s">
        <v>216</v>
      </c>
      <c r="B80" t="s">
        <v>217</v>
      </c>
      <c r="C80">
        <v>40.9</v>
      </c>
      <c r="D80">
        <v>16.8</v>
      </c>
      <c r="E80">
        <v>191</v>
      </c>
      <c r="F80">
        <v>3700</v>
      </c>
      <c r="G80" t="s">
        <v>219</v>
      </c>
    </row>
    <row r="81" spans="1:7" x14ac:dyDescent="0.25">
      <c r="A81" t="s">
        <v>216</v>
      </c>
      <c r="B81" t="s">
        <v>217</v>
      </c>
      <c r="C81">
        <v>37.200000000000003</v>
      </c>
      <c r="D81">
        <v>19.399999999999999</v>
      </c>
      <c r="E81">
        <v>184</v>
      </c>
      <c r="F81">
        <v>3900</v>
      </c>
      <c r="G81" t="s">
        <v>218</v>
      </c>
    </row>
    <row r="82" spans="1:7" x14ac:dyDescent="0.25">
      <c r="A82" t="s">
        <v>216</v>
      </c>
      <c r="B82" t="s">
        <v>217</v>
      </c>
      <c r="C82">
        <v>36.200000000000003</v>
      </c>
      <c r="D82">
        <v>16.100000000000001</v>
      </c>
      <c r="E82">
        <v>187</v>
      </c>
      <c r="F82">
        <v>3550</v>
      </c>
      <c r="G82" t="s">
        <v>219</v>
      </c>
    </row>
    <row r="83" spans="1:7" x14ac:dyDescent="0.25">
      <c r="A83" t="s">
        <v>216</v>
      </c>
      <c r="B83" t="s">
        <v>217</v>
      </c>
      <c r="C83">
        <v>42.1</v>
      </c>
      <c r="D83">
        <v>19.100000000000001</v>
      </c>
      <c r="E83">
        <v>195</v>
      </c>
      <c r="F83">
        <v>4000</v>
      </c>
      <c r="G83" t="s">
        <v>218</v>
      </c>
    </row>
    <row r="84" spans="1:7" x14ac:dyDescent="0.25">
      <c r="A84" t="s">
        <v>216</v>
      </c>
      <c r="B84" t="s">
        <v>217</v>
      </c>
      <c r="C84">
        <v>34.6</v>
      </c>
      <c r="D84">
        <v>17.2</v>
      </c>
      <c r="E84">
        <v>189</v>
      </c>
      <c r="F84">
        <v>3200</v>
      </c>
      <c r="G84" t="s">
        <v>219</v>
      </c>
    </row>
    <row r="85" spans="1:7" x14ac:dyDescent="0.25">
      <c r="A85" t="s">
        <v>216</v>
      </c>
      <c r="B85" t="s">
        <v>217</v>
      </c>
      <c r="C85">
        <v>42.9</v>
      </c>
      <c r="D85">
        <v>17.600000000000001</v>
      </c>
      <c r="E85">
        <v>196</v>
      </c>
      <c r="F85">
        <v>4700</v>
      </c>
      <c r="G85" t="s">
        <v>218</v>
      </c>
    </row>
    <row r="86" spans="1:7" x14ac:dyDescent="0.25">
      <c r="A86" t="s">
        <v>216</v>
      </c>
      <c r="B86" t="s">
        <v>217</v>
      </c>
      <c r="C86">
        <v>36.700000000000003</v>
      </c>
      <c r="D86">
        <v>18.8</v>
      </c>
      <c r="E86">
        <v>187</v>
      </c>
      <c r="F86">
        <v>3800</v>
      </c>
      <c r="G86" t="s">
        <v>219</v>
      </c>
    </row>
    <row r="87" spans="1:7" x14ac:dyDescent="0.25">
      <c r="A87" t="s">
        <v>216</v>
      </c>
      <c r="B87" t="s">
        <v>217</v>
      </c>
      <c r="C87">
        <v>35.1</v>
      </c>
      <c r="D87">
        <v>19.399999999999999</v>
      </c>
      <c r="E87">
        <v>193</v>
      </c>
      <c r="F87">
        <v>4200</v>
      </c>
      <c r="G87" t="s">
        <v>218</v>
      </c>
    </row>
    <row r="88" spans="1:7" x14ac:dyDescent="0.25">
      <c r="A88" t="s">
        <v>216</v>
      </c>
      <c r="B88" t="s">
        <v>221</v>
      </c>
      <c r="C88">
        <v>37.299999999999997</v>
      </c>
      <c r="D88">
        <v>17.8</v>
      </c>
      <c r="E88">
        <v>191</v>
      </c>
      <c r="F88">
        <v>3350</v>
      </c>
      <c r="G88" t="s">
        <v>219</v>
      </c>
    </row>
    <row r="89" spans="1:7" x14ac:dyDescent="0.25">
      <c r="A89" t="s">
        <v>216</v>
      </c>
      <c r="B89" t="s">
        <v>221</v>
      </c>
      <c r="C89">
        <v>41.3</v>
      </c>
      <c r="D89">
        <v>20.3</v>
      </c>
      <c r="E89">
        <v>194</v>
      </c>
      <c r="F89">
        <v>3550</v>
      </c>
      <c r="G89" t="s">
        <v>218</v>
      </c>
    </row>
    <row r="90" spans="1:7" x14ac:dyDescent="0.25">
      <c r="A90" t="s">
        <v>216</v>
      </c>
      <c r="B90" t="s">
        <v>221</v>
      </c>
      <c r="C90">
        <v>36.299999999999997</v>
      </c>
      <c r="D90">
        <v>19.5</v>
      </c>
      <c r="E90">
        <v>190</v>
      </c>
      <c r="F90">
        <v>3800</v>
      </c>
      <c r="G90" t="s">
        <v>218</v>
      </c>
    </row>
    <row r="91" spans="1:7" x14ac:dyDescent="0.25">
      <c r="A91" t="s">
        <v>216</v>
      </c>
      <c r="B91" t="s">
        <v>221</v>
      </c>
      <c r="C91">
        <v>36.9</v>
      </c>
      <c r="D91">
        <v>18.600000000000001</v>
      </c>
      <c r="E91">
        <v>189</v>
      </c>
      <c r="F91">
        <v>3500</v>
      </c>
      <c r="G91" t="s">
        <v>219</v>
      </c>
    </row>
    <row r="92" spans="1:7" x14ac:dyDescent="0.25">
      <c r="A92" t="s">
        <v>216</v>
      </c>
      <c r="B92" t="s">
        <v>221</v>
      </c>
      <c r="C92">
        <v>38.299999999999997</v>
      </c>
      <c r="D92">
        <v>19.2</v>
      </c>
      <c r="E92">
        <v>189</v>
      </c>
      <c r="F92">
        <v>3950</v>
      </c>
      <c r="G92" t="s">
        <v>218</v>
      </c>
    </row>
    <row r="93" spans="1:7" x14ac:dyDescent="0.25">
      <c r="A93" t="s">
        <v>216</v>
      </c>
      <c r="B93" t="s">
        <v>221</v>
      </c>
      <c r="C93">
        <v>38.9</v>
      </c>
      <c r="D93">
        <v>18.8</v>
      </c>
      <c r="E93">
        <v>190</v>
      </c>
      <c r="F93">
        <v>3600</v>
      </c>
      <c r="G93" t="s">
        <v>219</v>
      </c>
    </row>
    <row r="94" spans="1:7" x14ac:dyDescent="0.25">
      <c r="A94" t="s">
        <v>216</v>
      </c>
      <c r="B94" t="s">
        <v>221</v>
      </c>
      <c r="C94">
        <v>35.700000000000003</v>
      </c>
      <c r="D94">
        <v>18</v>
      </c>
      <c r="E94">
        <v>202</v>
      </c>
      <c r="F94">
        <v>3550</v>
      </c>
      <c r="G94" t="s">
        <v>219</v>
      </c>
    </row>
    <row r="95" spans="1:7" x14ac:dyDescent="0.25">
      <c r="A95" t="s">
        <v>216</v>
      </c>
      <c r="B95" t="s">
        <v>221</v>
      </c>
      <c r="C95">
        <v>41.1</v>
      </c>
      <c r="D95">
        <v>18.100000000000001</v>
      </c>
      <c r="E95">
        <v>205</v>
      </c>
      <c r="F95">
        <v>4300</v>
      </c>
      <c r="G95" t="s">
        <v>218</v>
      </c>
    </row>
    <row r="96" spans="1:7" x14ac:dyDescent="0.25">
      <c r="A96" t="s">
        <v>216</v>
      </c>
      <c r="B96" t="s">
        <v>221</v>
      </c>
      <c r="C96">
        <v>34</v>
      </c>
      <c r="D96">
        <v>17.100000000000001</v>
      </c>
      <c r="E96">
        <v>185</v>
      </c>
      <c r="F96">
        <v>3400</v>
      </c>
      <c r="G96" t="s">
        <v>219</v>
      </c>
    </row>
    <row r="97" spans="1:7" x14ac:dyDescent="0.25">
      <c r="A97" t="s">
        <v>216</v>
      </c>
      <c r="B97" t="s">
        <v>221</v>
      </c>
      <c r="C97">
        <v>39.6</v>
      </c>
      <c r="D97">
        <v>18.100000000000001</v>
      </c>
      <c r="E97">
        <v>186</v>
      </c>
      <c r="F97">
        <v>4450</v>
      </c>
      <c r="G97" t="s">
        <v>218</v>
      </c>
    </row>
    <row r="98" spans="1:7" x14ac:dyDescent="0.25">
      <c r="A98" t="s">
        <v>216</v>
      </c>
      <c r="B98" t="s">
        <v>221</v>
      </c>
      <c r="C98">
        <v>36.200000000000003</v>
      </c>
      <c r="D98">
        <v>17.3</v>
      </c>
      <c r="E98">
        <v>187</v>
      </c>
      <c r="F98">
        <v>3300</v>
      </c>
      <c r="G98" t="s">
        <v>219</v>
      </c>
    </row>
    <row r="99" spans="1:7" x14ac:dyDescent="0.25">
      <c r="A99" t="s">
        <v>216</v>
      </c>
      <c r="B99" t="s">
        <v>221</v>
      </c>
      <c r="C99">
        <v>40.799999999999997</v>
      </c>
      <c r="D99">
        <v>18.899999999999999</v>
      </c>
      <c r="E99">
        <v>208</v>
      </c>
      <c r="F99">
        <v>4300</v>
      </c>
      <c r="G99" t="s">
        <v>218</v>
      </c>
    </row>
    <row r="100" spans="1:7" x14ac:dyDescent="0.25">
      <c r="A100" t="s">
        <v>216</v>
      </c>
      <c r="B100" t="s">
        <v>221</v>
      </c>
      <c r="C100">
        <v>38.1</v>
      </c>
      <c r="D100">
        <v>18.600000000000001</v>
      </c>
      <c r="E100">
        <v>190</v>
      </c>
      <c r="F100">
        <v>3700</v>
      </c>
      <c r="G100" t="s">
        <v>219</v>
      </c>
    </row>
    <row r="101" spans="1:7" x14ac:dyDescent="0.25">
      <c r="A101" t="s">
        <v>216</v>
      </c>
      <c r="B101" t="s">
        <v>221</v>
      </c>
      <c r="C101">
        <v>40.299999999999997</v>
      </c>
      <c r="D101">
        <v>18.5</v>
      </c>
      <c r="E101">
        <v>196</v>
      </c>
      <c r="F101">
        <v>4350</v>
      </c>
      <c r="G101" t="s">
        <v>218</v>
      </c>
    </row>
    <row r="102" spans="1:7" x14ac:dyDescent="0.25">
      <c r="A102" t="s">
        <v>216</v>
      </c>
      <c r="B102" t="s">
        <v>221</v>
      </c>
      <c r="C102">
        <v>33.1</v>
      </c>
      <c r="D102">
        <v>16.100000000000001</v>
      </c>
      <c r="E102">
        <v>178</v>
      </c>
      <c r="F102">
        <v>2900</v>
      </c>
      <c r="G102" t="s">
        <v>219</v>
      </c>
    </row>
    <row r="103" spans="1:7" x14ac:dyDescent="0.25">
      <c r="A103" t="s">
        <v>216</v>
      </c>
      <c r="B103" t="s">
        <v>221</v>
      </c>
      <c r="C103">
        <v>43.2</v>
      </c>
      <c r="D103">
        <v>18.5</v>
      </c>
      <c r="E103">
        <v>192</v>
      </c>
      <c r="F103">
        <v>4100</v>
      </c>
      <c r="G103" t="s">
        <v>218</v>
      </c>
    </row>
    <row r="104" spans="1:7" x14ac:dyDescent="0.25">
      <c r="A104" t="s">
        <v>216</v>
      </c>
      <c r="B104" t="s">
        <v>220</v>
      </c>
      <c r="C104">
        <v>35</v>
      </c>
      <c r="D104">
        <v>17.899999999999999</v>
      </c>
      <c r="E104">
        <v>192</v>
      </c>
      <c r="F104">
        <v>3725</v>
      </c>
      <c r="G104" t="s">
        <v>219</v>
      </c>
    </row>
    <row r="105" spans="1:7" x14ac:dyDescent="0.25">
      <c r="A105" t="s">
        <v>216</v>
      </c>
      <c r="B105" t="s">
        <v>220</v>
      </c>
      <c r="C105">
        <v>41</v>
      </c>
      <c r="D105">
        <v>20</v>
      </c>
      <c r="E105">
        <v>203</v>
      </c>
      <c r="F105">
        <v>4725</v>
      </c>
      <c r="G105" t="s">
        <v>218</v>
      </c>
    </row>
    <row r="106" spans="1:7" x14ac:dyDescent="0.25">
      <c r="A106" t="s">
        <v>216</v>
      </c>
      <c r="B106" t="s">
        <v>220</v>
      </c>
      <c r="C106">
        <v>37.700000000000003</v>
      </c>
      <c r="D106">
        <v>16</v>
      </c>
      <c r="E106">
        <v>183</v>
      </c>
      <c r="F106">
        <v>3075</v>
      </c>
      <c r="G106" t="s">
        <v>219</v>
      </c>
    </row>
    <row r="107" spans="1:7" x14ac:dyDescent="0.25">
      <c r="A107" t="s">
        <v>216</v>
      </c>
      <c r="B107" t="s">
        <v>220</v>
      </c>
      <c r="C107">
        <v>37.799999999999997</v>
      </c>
      <c r="D107">
        <v>20</v>
      </c>
      <c r="E107">
        <v>190</v>
      </c>
      <c r="F107">
        <v>4250</v>
      </c>
      <c r="G107" t="s">
        <v>218</v>
      </c>
    </row>
    <row r="108" spans="1:7" x14ac:dyDescent="0.25">
      <c r="A108" t="s">
        <v>216</v>
      </c>
      <c r="B108" t="s">
        <v>220</v>
      </c>
      <c r="C108">
        <v>37.9</v>
      </c>
      <c r="D108">
        <v>18.600000000000001</v>
      </c>
      <c r="E108">
        <v>193</v>
      </c>
      <c r="F108">
        <v>2925</v>
      </c>
      <c r="G108" t="s">
        <v>219</v>
      </c>
    </row>
    <row r="109" spans="1:7" x14ac:dyDescent="0.25">
      <c r="A109" t="s">
        <v>216</v>
      </c>
      <c r="B109" t="s">
        <v>220</v>
      </c>
      <c r="C109">
        <v>39.700000000000003</v>
      </c>
      <c r="D109">
        <v>18.899999999999999</v>
      </c>
      <c r="E109">
        <v>184</v>
      </c>
      <c r="F109">
        <v>3550</v>
      </c>
      <c r="G109" t="s">
        <v>218</v>
      </c>
    </row>
    <row r="110" spans="1:7" x14ac:dyDescent="0.25">
      <c r="A110" t="s">
        <v>216</v>
      </c>
      <c r="B110" t="s">
        <v>220</v>
      </c>
      <c r="C110">
        <v>38.6</v>
      </c>
      <c r="D110">
        <v>17.2</v>
      </c>
      <c r="E110">
        <v>199</v>
      </c>
      <c r="F110">
        <v>3750</v>
      </c>
      <c r="G110" t="s">
        <v>219</v>
      </c>
    </row>
    <row r="111" spans="1:7" x14ac:dyDescent="0.25">
      <c r="A111" t="s">
        <v>216</v>
      </c>
      <c r="B111" t="s">
        <v>220</v>
      </c>
      <c r="C111">
        <v>38.200000000000003</v>
      </c>
      <c r="D111">
        <v>20</v>
      </c>
      <c r="E111">
        <v>190</v>
      </c>
      <c r="F111">
        <v>3900</v>
      </c>
      <c r="G111" t="s">
        <v>218</v>
      </c>
    </row>
    <row r="112" spans="1:7" x14ac:dyDescent="0.25">
      <c r="A112" t="s">
        <v>216</v>
      </c>
      <c r="B112" t="s">
        <v>220</v>
      </c>
      <c r="C112">
        <v>38.1</v>
      </c>
      <c r="D112">
        <v>17</v>
      </c>
      <c r="E112">
        <v>181</v>
      </c>
      <c r="F112">
        <v>3175</v>
      </c>
      <c r="G112" t="s">
        <v>219</v>
      </c>
    </row>
    <row r="113" spans="1:7" x14ac:dyDescent="0.25">
      <c r="A113" t="s">
        <v>216</v>
      </c>
      <c r="B113" t="s">
        <v>220</v>
      </c>
      <c r="C113">
        <v>43.2</v>
      </c>
      <c r="D113">
        <v>19</v>
      </c>
      <c r="E113">
        <v>197</v>
      </c>
      <c r="F113">
        <v>4775</v>
      </c>
      <c r="G113" t="s">
        <v>218</v>
      </c>
    </row>
    <row r="114" spans="1:7" x14ac:dyDescent="0.25">
      <c r="A114" t="s">
        <v>216</v>
      </c>
      <c r="B114" t="s">
        <v>220</v>
      </c>
      <c r="C114">
        <v>38.1</v>
      </c>
      <c r="D114">
        <v>16.5</v>
      </c>
      <c r="E114">
        <v>198</v>
      </c>
      <c r="F114">
        <v>3825</v>
      </c>
      <c r="G114" t="s">
        <v>219</v>
      </c>
    </row>
    <row r="115" spans="1:7" x14ac:dyDescent="0.25">
      <c r="A115" t="s">
        <v>216</v>
      </c>
      <c r="B115" t="s">
        <v>220</v>
      </c>
      <c r="C115">
        <v>45.6</v>
      </c>
      <c r="D115">
        <v>20.3</v>
      </c>
      <c r="E115">
        <v>191</v>
      </c>
      <c r="F115">
        <v>4600</v>
      </c>
      <c r="G115" t="s">
        <v>218</v>
      </c>
    </row>
    <row r="116" spans="1:7" x14ac:dyDescent="0.25">
      <c r="A116" t="s">
        <v>216</v>
      </c>
      <c r="B116" t="s">
        <v>220</v>
      </c>
      <c r="C116">
        <v>39.700000000000003</v>
      </c>
      <c r="D116">
        <v>17.7</v>
      </c>
      <c r="E116">
        <v>193</v>
      </c>
      <c r="F116">
        <v>3200</v>
      </c>
      <c r="G116" t="s">
        <v>219</v>
      </c>
    </row>
    <row r="117" spans="1:7" x14ac:dyDescent="0.25">
      <c r="A117" t="s">
        <v>216</v>
      </c>
      <c r="B117" t="s">
        <v>220</v>
      </c>
      <c r="C117">
        <v>42.2</v>
      </c>
      <c r="D117">
        <v>19.5</v>
      </c>
      <c r="E117">
        <v>197</v>
      </c>
      <c r="F117">
        <v>4275</v>
      </c>
      <c r="G117" t="s">
        <v>218</v>
      </c>
    </row>
    <row r="118" spans="1:7" x14ac:dyDescent="0.25">
      <c r="A118" t="s">
        <v>216</v>
      </c>
      <c r="B118" t="s">
        <v>220</v>
      </c>
      <c r="C118">
        <v>39.6</v>
      </c>
      <c r="D118">
        <v>20.7</v>
      </c>
      <c r="E118">
        <v>191</v>
      </c>
      <c r="F118">
        <v>3900</v>
      </c>
      <c r="G118" t="s">
        <v>219</v>
      </c>
    </row>
    <row r="119" spans="1:7" x14ac:dyDescent="0.25">
      <c r="A119" t="s">
        <v>216</v>
      </c>
      <c r="B119" t="s">
        <v>220</v>
      </c>
      <c r="C119">
        <v>42.7</v>
      </c>
      <c r="D119">
        <v>18.3</v>
      </c>
      <c r="E119">
        <v>196</v>
      </c>
      <c r="F119">
        <v>4075</v>
      </c>
      <c r="G119" t="s">
        <v>218</v>
      </c>
    </row>
    <row r="120" spans="1:7" x14ac:dyDescent="0.25">
      <c r="A120" t="s">
        <v>216</v>
      </c>
      <c r="B120" t="s">
        <v>217</v>
      </c>
      <c r="C120">
        <v>38.6</v>
      </c>
      <c r="D120">
        <v>17</v>
      </c>
      <c r="E120">
        <v>188</v>
      </c>
      <c r="F120">
        <v>2900</v>
      </c>
      <c r="G120" t="s">
        <v>219</v>
      </c>
    </row>
    <row r="121" spans="1:7" x14ac:dyDescent="0.25">
      <c r="A121" t="s">
        <v>216</v>
      </c>
      <c r="B121" t="s">
        <v>217</v>
      </c>
      <c r="C121">
        <v>37.299999999999997</v>
      </c>
      <c r="D121">
        <v>20.5</v>
      </c>
      <c r="E121">
        <v>199</v>
      </c>
      <c r="F121">
        <v>3775</v>
      </c>
      <c r="G121" t="s">
        <v>218</v>
      </c>
    </row>
    <row r="122" spans="1:7" x14ac:dyDescent="0.25">
      <c r="A122" t="s">
        <v>216</v>
      </c>
      <c r="B122" t="s">
        <v>217</v>
      </c>
      <c r="C122">
        <v>35.700000000000003</v>
      </c>
      <c r="D122">
        <v>17</v>
      </c>
      <c r="E122">
        <v>189</v>
      </c>
      <c r="F122">
        <v>3350</v>
      </c>
      <c r="G122" t="s">
        <v>219</v>
      </c>
    </row>
    <row r="123" spans="1:7" x14ac:dyDescent="0.25">
      <c r="A123" t="s">
        <v>216</v>
      </c>
      <c r="B123" t="s">
        <v>217</v>
      </c>
      <c r="C123">
        <v>41.1</v>
      </c>
      <c r="D123">
        <v>18.600000000000001</v>
      </c>
      <c r="E123">
        <v>189</v>
      </c>
      <c r="F123">
        <v>3325</v>
      </c>
      <c r="G123" t="s">
        <v>218</v>
      </c>
    </row>
    <row r="124" spans="1:7" x14ac:dyDescent="0.25">
      <c r="A124" t="s">
        <v>216</v>
      </c>
      <c r="B124" t="s">
        <v>217</v>
      </c>
      <c r="C124">
        <v>36.200000000000003</v>
      </c>
      <c r="D124">
        <v>17.2</v>
      </c>
      <c r="E124">
        <v>187</v>
      </c>
      <c r="F124">
        <v>3150</v>
      </c>
      <c r="G124" t="s">
        <v>219</v>
      </c>
    </row>
    <row r="125" spans="1:7" x14ac:dyDescent="0.25">
      <c r="A125" t="s">
        <v>216</v>
      </c>
      <c r="B125" t="s">
        <v>217</v>
      </c>
      <c r="C125">
        <v>37.700000000000003</v>
      </c>
      <c r="D125">
        <v>19.8</v>
      </c>
      <c r="E125">
        <v>198</v>
      </c>
      <c r="F125">
        <v>3500</v>
      </c>
      <c r="G125" t="s">
        <v>218</v>
      </c>
    </row>
    <row r="126" spans="1:7" x14ac:dyDescent="0.25">
      <c r="A126" t="s">
        <v>216</v>
      </c>
      <c r="B126" t="s">
        <v>217</v>
      </c>
      <c r="C126">
        <v>40.200000000000003</v>
      </c>
      <c r="D126">
        <v>17</v>
      </c>
      <c r="E126">
        <v>176</v>
      </c>
      <c r="F126">
        <v>3450</v>
      </c>
      <c r="G126" t="s">
        <v>219</v>
      </c>
    </row>
    <row r="127" spans="1:7" x14ac:dyDescent="0.25">
      <c r="A127" t="s">
        <v>216</v>
      </c>
      <c r="B127" t="s">
        <v>217</v>
      </c>
      <c r="C127">
        <v>41.4</v>
      </c>
      <c r="D127">
        <v>18.5</v>
      </c>
      <c r="E127">
        <v>202</v>
      </c>
      <c r="F127">
        <v>3875</v>
      </c>
      <c r="G127" t="s">
        <v>218</v>
      </c>
    </row>
    <row r="128" spans="1:7" x14ac:dyDescent="0.25">
      <c r="A128" t="s">
        <v>216</v>
      </c>
      <c r="B128" t="s">
        <v>217</v>
      </c>
      <c r="C128">
        <v>35.200000000000003</v>
      </c>
      <c r="D128">
        <v>15.9</v>
      </c>
      <c r="E128">
        <v>186</v>
      </c>
      <c r="F128">
        <v>3050</v>
      </c>
      <c r="G128" t="s">
        <v>219</v>
      </c>
    </row>
    <row r="129" spans="1:7" x14ac:dyDescent="0.25">
      <c r="A129" t="s">
        <v>216</v>
      </c>
      <c r="B129" t="s">
        <v>217</v>
      </c>
      <c r="C129">
        <v>40.6</v>
      </c>
      <c r="D129">
        <v>19</v>
      </c>
      <c r="E129">
        <v>199</v>
      </c>
      <c r="F129">
        <v>4000</v>
      </c>
      <c r="G129" t="s">
        <v>218</v>
      </c>
    </row>
    <row r="130" spans="1:7" x14ac:dyDescent="0.25">
      <c r="A130" t="s">
        <v>216</v>
      </c>
      <c r="B130" t="s">
        <v>217</v>
      </c>
      <c r="C130">
        <v>38.799999999999997</v>
      </c>
      <c r="D130">
        <v>17.600000000000001</v>
      </c>
      <c r="E130">
        <v>191</v>
      </c>
      <c r="F130">
        <v>3275</v>
      </c>
      <c r="G130" t="s">
        <v>219</v>
      </c>
    </row>
    <row r="131" spans="1:7" x14ac:dyDescent="0.25">
      <c r="A131" t="s">
        <v>216</v>
      </c>
      <c r="B131" t="s">
        <v>217</v>
      </c>
      <c r="C131">
        <v>41.5</v>
      </c>
      <c r="D131">
        <v>18.3</v>
      </c>
      <c r="E131">
        <v>195</v>
      </c>
      <c r="F131">
        <v>4300</v>
      </c>
      <c r="G131" t="s">
        <v>218</v>
      </c>
    </row>
    <row r="132" spans="1:7" x14ac:dyDescent="0.25">
      <c r="A132" t="s">
        <v>216</v>
      </c>
      <c r="B132" t="s">
        <v>217</v>
      </c>
      <c r="C132">
        <v>39</v>
      </c>
      <c r="D132">
        <v>17.100000000000001</v>
      </c>
      <c r="E132">
        <v>191</v>
      </c>
      <c r="F132">
        <v>3050</v>
      </c>
      <c r="G132" t="s">
        <v>219</v>
      </c>
    </row>
    <row r="133" spans="1:7" x14ac:dyDescent="0.25">
      <c r="A133" t="s">
        <v>216</v>
      </c>
      <c r="B133" t="s">
        <v>217</v>
      </c>
      <c r="C133">
        <v>44.1</v>
      </c>
      <c r="D133">
        <v>18</v>
      </c>
      <c r="E133">
        <v>210</v>
      </c>
      <c r="F133">
        <v>4000</v>
      </c>
      <c r="G133" t="s">
        <v>218</v>
      </c>
    </row>
    <row r="134" spans="1:7" x14ac:dyDescent="0.25">
      <c r="A134" t="s">
        <v>216</v>
      </c>
      <c r="B134" t="s">
        <v>217</v>
      </c>
      <c r="C134">
        <v>38.5</v>
      </c>
      <c r="D134">
        <v>17.899999999999999</v>
      </c>
      <c r="E134">
        <v>190</v>
      </c>
      <c r="F134">
        <v>3325</v>
      </c>
      <c r="G134" t="s">
        <v>219</v>
      </c>
    </row>
    <row r="135" spans="1:7" x14ac:dyDescent="0.25">
      <c r="A135" t="s">
        <v>216</v>
      </c>
      <c r="B135" t="s">
        <v>217</v>
      </c>
      <c r="C135">
        <v>43.1</v>
      </c>
      <c r="D135">
        <v>19.2</v>
      </c>
      <c r="E135">
        <v>197</v>
      </c>
      <c r="F135">
        <v>3500</v>
      </c>
      <c r="G135" t="s">
        <v>218</v>
      </c>
    </row>
    <row r="136" spans="1:7" x14ac:dyDescent="0.25">
      <c r="A136" t="s">
        <v>216</v>
      </c>
      <c r="B136" t="s">
        <v>221</v>
      </c>
      <c r="C136">
        <v>36.799999999999997</v>
      </c>
      <c r="D136">
        <v>18.5</v>
      </c>
      <c r="E136">
        <v>193</v>
      </c>
      <c r="F136">
        <v>3500</v>
      </c>
      <c r="G136" t="s">
        <v>219</v>
      </c>
    </row>
    <row r="137" spans="1:7" x14ac:dyDescent="0.25">
      <c r="A137" t="s">
        <v>216</v>
      </c>
      <c r="B137" t="s">
        <v>221</v>
      </c>
      <c r="C137">
        <v>37.5</v>
      </c>
      <c r="D137">
        <v>18.5</v>
      </c>
      <c r="E137">
        <v>199</v>
      </c>
      <c r="F137">
        <v>4475</v>
      </c>
      <c r="G137" t="s">
        <v>218</v>
      </c>
    </row>
    <row r="138" spans="1:7" x14ac:dyDescent="0.25">
      <c r="A138" t="s">
        <v>216</v>
      </c>
      <c r="B138" t="s">
        <v>221</v>
      </c>
      <c r="C138">
        <v>38.1</v>
      </c>
      <c r="D138">
        <v>17.600000000000001</v>
      </c>
      <c r="E138">
        <v>187</v>
      </c>
      <c r="F138">
        <v>3425</v>
      </c>
      <c r="G138" t="s">
        <v>219</v>
      </c>
    </row>
    <row r="139" spans="1:7" x14ac:dyDescent="0.25">
      <c r="A139" t="s">
        <v>216</v>
      </c>
      <c r="B139" t="s">
        <v>221</v>
      </c>
      <c r="C139">
        <v>41.1</v>
      </c>
      <c r="D139">
        <v>17.5</v>
      </c>
      <c r="E139">
        <v>190</v>
      </c>
      <c r="F139">
        <v>3900</v>
      </c>
      <c r="G139" t="s">
        <v>218</v>
      </c>
    </row>
    <row r="140" spans="1:7" x14ac:dyDescent="0.25">
      <c r="A140" t="s">
        <v>216</v>
      </c>
      <c r="B140" t="s">
        <v>221</v>
      </c>
      <c r="C140">
        <v>35.6</v>
      </c>
      <c r="D140">
        <v>17.5</v>
      </c>
      <c r="E140">
        <v>191</v>
      </c>
      <c r="F140">
        <v>3175</v>
      </c>
      <c r="G140" t="s">
        <v>219</v>
      </c>
    </row>
    <row r="141" spans="1:7" x14ac:dyDescent="0.25">
      <c r="A141" t="s">
        <v>216</v>
      </c>
      <c r="B141" t="s">
        <v>221</v>
      </c>
      <c r="C141">
        <v>40.200000000000003</v>
      </c>
      <c r="D141">
        <v>20.100000000000001</v>
      </c>
      <c r="E141">
        <v>200</v>
      </c>
      <c r="F141">
        <v>3975</v>
      </c>
      <c r="G141" t="s">
        <v>218</v>
      </c>
    </row>
    <row r="142" spans="1:7" x14ac:dyDescent="0.25">
      <c r="A142" t="s">
        <v>216</v>
      </c>
      <c r="B142" t="s">
        <v>221</v>
      </c>
      <c r="C142">
        <v>37</v>
      </c>
      <c r="D142">
        <v>16.5</v>
      </c>
      <c r="E142">
        <v>185</v>
      </c>
      <c r="F142">
        <v>3400</v>
      </c>
      <c r="G142" t="s">
        <v>219</v>
      </c>
    </row>
    <row r="143" spans="1:7" x14ac:dyDescent="0.25">
      <c r="A143" t="s">
        <v>216</v>
      </c>
      <c r="B143" t="s">
        <v>221</v>
      </c>
      <c r="C143">
        <v>39.700000000000003</v>
      </c>
      <c r="D143">
        <v>17.899999999999999</v>
      </c>
      <c r="E143">
        <v>193</v>
      </c>
      <c r="F143">
        <v>4250</v>
      </c>
      <c r="G143" t="s">
        <v>218</v>
      </c>
    </row>
    <row r="144" spans="1:7" x14ac:dyDescent="0.25">
      <c r="A144" t="s">
        <v>216</v>
      </c>
      <c r="B144" t="s">
        <v>221</v>
      </c>
      <c r="C144">
        <v>40.200000000000003</v>
      </c>
      <c r="D144">
        <v>17.100000000000001</v>
      </c>
      <c r="E144">
        <v>193</v>
      </c>
      <c r="F144">
        <v>3400</v>
      </c>
      <c r="G144" t="s">
        <v>219</v>
      </c>
    </row>
    <row r="145" spans="1:7" x14ac:dyDescent="0.25">
      <c r="A145" t="s">
        <v>216</v>
      </c>
      <c r="B145" t="s">
        <v>221</v>
      </c>
      <c r="C145">
        <v>40.6</v>
      </c>
      <c r="D145">
        <v>17.2</v>
      </c>
      <c r="E145">
        <v>187</v>
      </c>
      <c r="F145">
        <v>3475</v>
      </c>
      <c r="G145" t="s">
        <v>218</v>
      </c>
    </row>
    <row r="146" spans="1:7" x14ac:dyDescent="0.25">
      <c r="A146" t="s">
        <v>216</v>
      </c>
      <c r="B146" t="s">
        <v>221</v>
      </c>
      <c r="C146">
        <v>32.1</v>
      </c>
      <c r="D146">
        <v>15.5</v>
      </c>
      <c r="E146">
        <v>188</v>
      </c>
      <c r="F146">
        <v>3050</v>
      </c>
      <c r="G146" t="s">
        <v>219</v>
      </c>
    </row>
    <row r="147" spans="1:7" x14ac:dyDescent="0.25">
      <c r="A147" t="s">
        <v>216</v>
      </c>
      <c r="B147" t="s">
        <v>221</v>
      </c>
      <c r="C147">
        <v>40.700000000000003</v>
      </c>
      <c r="D147">
        <v>17</v>
      </c>
      <c r="E147">
        <v>190</v>
      </c>
      <c r="F147">
        <v>3725</v>
      </c>
      <c r="G147" t="s">
        <v>218</v>
      </c>
    </row>
    <row r="148" spans="1:7" x14ac:dyDescent="0.25">
      <c r="A148" t="s">
        <v>216</v>
      </c>
      <c r="B148" t="s">
        <v>221</v>
      </c>
      <c r="C148">
        <v>37.299999999999997</v>
      </c>
      <c r="D148">
        <v>16.8</v>
      </c>
      <c r="E148">
        <v>192</v>
      </c>
      <c r="F148">
        <v>3000</v>
      </c>
      <c r="G148" t="s">
        <v>219</v>
      </c>
    </row>
    <row r="149" spans="1:7" x14ac:dyDescent="0.25">
      <c r="A149" t="s">
        <v>216</v>
      </c>
      <c r="B149" t="s">
        <v>221</v>
      </c>
      <c r="C149">
        <v>39</v>
      </c>
      <c r="D149">
        <v>18.7</v>
      </c>
      <c r="E149">
        <v>185</v>
      </c>
      <c r="F149">
        <v>3650</v>
      </c>
      <c r="G149" t="s">
        <v>218</v>
      </c>
    </row>
    <row r="150" spans="1:7" x14ac:dyDescent="0.25">
      <c r="A150" t="s">
        <v>216</v>
      </c>
      <c r="B150" t="s">
        <v>221</v>
      </c>
      <c r="C150">
        <v>39.200000000000003</v>
      </c>
      <c r="D150">
        <v>18.600000000000001</v>
      </c>
      <c r="E150">
        <v>190</v>
      </c>
      <c r="F150">
        <v>4250</v>
      </c>
      <c r="G150" t="s">
        <v>218</v>
      </c>
    </row>
    <row r="151" spans="1:7" x14ac:dyDescent="0.25">
      <c r="A151" t="s">
        <v>216</v>
      </c>
      <c r="B151" t="s">
        <v>221</v>
      </c>
      <c r="C151">
        <v>36.6</v>
      </c>
      <c r="D151">
        <v>18.399999999999999</v>
      </c>
      <c r="E151">
        <v>184</v>
      </c>
      <c r="F151">
        <v>3475</v>
      </c>
      <c r="G151" t="s">
        <v>219</v>
      </c>
    </row>
    <row r="152" spans="1:7" x14ac:dyDescent="0.25">
      <c r="A152" t="s">
        <v>216</v>
      </c>
      <c r="B152" t="s">
        <v>221</v>
      </c>
      <c r="C152">
        <v>36</v>
      </c>
      <c r="D152">
        <v>17.8</v>
      </c>
      <c r="E152">
        <v>195</v>
      </c>
      <c r="F152">
        <v>3450</v>
      </c>
      <c r="G152" t="s">
        <v>219</v>
      </c>
    </row>
    <row r="153" spans="1:7" x14ac:dyDescent="0.25">
      <c r="A153" t="s">
        <v>216</v>
      </c>
      <c r="B153" t="s">
        <v>221</v>
      </c>
      <c r="C153">
        <v>37.799999999999997</v>
      </c>
      <c r="D153">
        <v>18.100000000000001</v>
      </c>
      <c r="E153">
        <v>193</v>
      </c>
      <c r="F153">
        <v>3750</v>
      </c>
      <c r="G153" t="s">
        <v>218</v>
      </c>
    </row>
    <row r="154" spans="1:7" x14ac:dyDescent="0.25">
      <c r="A154" t="s">
        <v>216</v>
      </c>
      <c r="B154" t="s">
        <v>221</v>
      </c>
      <c r="C154">
        <v>36</v>
      </c>
      <c r="D154">
        <v>17.100000000000001</v>
      </c>
      <c r="E154">
        <v>187</v>
      </c>
      <c r="F154">
        <v>3700</v>
      </c>
      <c r="G154" t="s">
        <v>219</v>
      </c>
    </row>
    <row r="155" spans="1:7" x14ac:dyDescent="0.25">
      <c r="A155" t="s">
        <v>216</v>
      </c>
      <c r="B155" t="s">
        <v>221</v>
      </c>
      <c r="C155">
        <v>41.5</v>
      </c>
      <c r="D155">
        <v>18.5</v>
      </c>
      <c r="E155">
        <v>201</v>
      </c>
      <c r="F155">
        <v>4000</v>
      </c>
      <c r="G155" t="s">
        <v>218</v>
      </c>
    </row>
    <row r="156" spans="1:7" x14ac:dyDescent="0.25">
      <c r="A156" t="s">
        <v>222</v>
      </c>
      <c r="B156" t="s">
        <v>221</v>
      </c>
      <c r="C156">
        <v>46.5</v>
      </c>
      <c r="D156">
        <v>17.899999999999999</v>
      </c>
      <c r="E156">
        <v>192</v>
      </c>
      <c r="F156">
        <v>3500</v>
      </c>
      <c r="G156" t="s">
        <v>219</v>
      </c>
    </row>
    <row r="157" spans="1:7" x14ac:dyDescent="0.25">
      <c r="A157" t="s">
        <v>222</v>
      </c>
      <c r="B157" t="s">
        <v>221</v>
      </c>
      <c r="C157">
        <v>50</v>
      </c>
      <c r="D157">
        <v>19.5</v>
      </c>
      <c r="E157">
        <v>196</v>
      </c>
      <c r="F157">
        <v>3900</v>
      </c>
      <c r="G157" t="s">
        <v>218</v>
      </c>
    </row>
    <row r="158" spans="1:7" x14ac:dyDescent="0.25">
      <c r="A158" t="s">
        <v>222</v>
      </c>
      <c r="B158" t="s">
        <v>221</v>
      </c>
      <c r="C158">
        <v>51.3</v>
      </c>
      <c r="D158">
        <v>19.2</v>
      </c>
      <c r="E158">
        <v>193</v>
      </c>
      <c r="F158">
        <v>3650</v>
      </c>
      <c r="G158" t="s">
        <v>218</v>
      </c>
    </row>
    <row r="159" spans="1:7" x14ac:dyDescent="0.25">
      <c r="A159" t="s">
        <v>222</v>
      </c>
      <c r="B159" t="s">
        <v>221</v>
      </c>
      <c r="C159">
        <v>45.4</v>
      </c>
      <c r="D159">
        <v>18.7</v>
      </c>
      <c r="E159">
        <v>188</v>
      </c>
      <c r="F159">
        <v>3525</v>
      </c>
      <c r="G159" t="s">
        <v>219</v>
      </c>
    </row>
    <row r="160" spans="1:7" x14ac:dyDescent="0.25">
      <c r="A160" t="s">
        <v>222</v>
      </c>
      <c r="B160" t="s">
        <v>221</v>
      </c>
      <c r="C160">
        <v>52.7</v>
      </c>
      <c r="D160">
        <v>19.8</v>
      </c>
      <c r="E160">
        <v>197</v>
      </c>
      <c r="F160">
        <v>3725</v>
      </c>
      <c r="G160" t="s">
        <v>218</v>
      </c>
    </row>
    <row r="161" spans="1:7" x14ac:dyDescent="0.25">
      <c r="A161" t="s">
        <v>222</v>
      </c>
      <c r="B161" t="s">
        <v>221</v>
      </c>
      <c r="C161">
        <v>45.2</v>
      </c>
      <c r="D161">
        <v>17.8</v>
      </c>
      <c r="E161">
        <v>198</v>
      </c>
      <c r="F161">
        <v>3950</v>
      </c>
      <c r="G161" t="s">
        <v>219</v>
      </c>
    </row>
    <row r="162" spans="1:7" x14ac:dyDescent="0.25">
      <c r="A162" t="s">
        <v>222</v>
      </c>
      <c r="B162" t="s">
        <v>221</v>
      </c>
      <c r="C162">
        <v>46.1</v>
      </c>
      <c r="D162">
        <v>18.2</v>
      </c>
      <c r="E162">
        <v>178</v>
      </c>
      <c r="F162">
        <v>3250</v>
      </c>
      <c r="G162" t="s">
        <v>219</v>
      </c>
    </row>
    <row r="163" spans="1:7" x14ac:dyDescent="0.25">
      <c r="A163" t="s">
        <v>222</v>
      </c>
      <c r="B163" t="s">
        <v>221</v>
      </c>
      <c r="C163">
        <v>51.3</v>
      </c>
      <c r="D163">
        <v>18.2</v>
      </c>
      <c r="E163">
        <v>197</v>
      </c>
      <c r="F163">
        <v>3750</v>
      </c>
      <c r="G163" t="s">
        <v>218</v>
      </c>
    </row>
    <row r="164" spans="1:7" x14ac:dyDescent="0.25">
      <c r="A164" t="s">
        <v>222</v>
      </c>
      <c r="B164" t="s">
        <v>221</v>
      </c>
      <c r="C164">
        <v>46</v>
      </c>
      <c r="D164">
        <v>18.899999999999999</v>
      </c>
      <c r="E164">
        <v>195</v>
      </c>
      <c r="F164">
        <v>4150</v>
      </c>
      <c r="G164" t="s">
        <v>219</v>
      </c>
    </row>
    <row r="165" spans="1:7" x14ac:dyDescent="0.25">
      <c r="A165" t="s">
        <v>222</v>
      </c>
      <c r="B165" t="s">
        <v>221</v>
      </c>
      <c r="C165">
        <v>51.3</v>
      </c>
      <c r="D165">
        <v>19.899999999999999</v>
      </c>
      <c r="E165">
        <v>198</v>
      </c>
      <c r="F165">
        <v>3700</v>
      </c>
      <c r="G165" t="s">
        <v>218</v>
      </c>
    </row>
    <row r="166" spans="1:7" x14ac:dyDescent="0.25">
      <c r="A166" t="s">
        <v>222</v>
      </c>
      <c r="B166" t="s">
        <v>221</v>
      </c>
      <c r="C166">
        <v>46.6</v>
      </c>
      <c r="D166">
        <v>17.8</v>
      </c>
      <c r="E166">
        <v>193</v>
      </c>
      <c r="F166">
        <v>3800</v>
      </c>
      <c r="G166" t="s">
        <v>219</v>
      </c>
    </row>
    <row r="167" spans="1:7" x14ac:dyDescent="0.25">
      <c r="A167" t="s">
        <v>222</v>
      </c>
      <c r="B167" t="s">
        <v>221</v>
      </c>
      <c r="C167">
        <v>51.7</v>
      </c>
      <c r="D167">
        <v>20.3</v>
      </c>
      <c r="E167">
        <v>194</v>
      </c>
      <c r="F167">
        <v>3775</v>
      </c>
      <c r="G167" t="s">
        <v>218</v>
      </c>
    </row>
    <row r="168" spans="1:7" x14ac:dyDescent="0.25">
      <c r="A168" t="s">
        <v>222</v>
      </c>
      <c r="B168" t="s">
        <v>221</v>
      </c>
      <c r="C168">
        <v>47</v>
      </c>
      <c r="D168">
        <v>17.3</v>
      </c>
      <c r="E168">
        <v>185</v>
      </c>
      <c r="F168">
        <v>3700</v>
      </c>
      <c r="G168" t="s">
        <v>219</v>
      </c>
    </row>
    <row r="169" spans="1:7" x14ac:dyDescent="0.25">
      <c r="A169" t="s">
        <v>222</v>
      </c>
      <c r="B169" t="s">
        <v>221</v>
      </c>
      <c r="C169">
        <v>52</v>
      </c>
      <c r="D169">
        <v>18.100000000000001</v>
      </c>
      <c r="E169">
        <v>201</v>
      </c>
      <c r="F169">
        <v>4050</v>
      </c>
      <c r="G169" t="s">
        <v>218</v>
      </c>
    </row>
    <row r="170" spans="1:7" x14ac:dyDescent="0.25">
      <c r="A170" t="s">
        <v>222</v>
      </c>
      <c r="B170" t="s">
        <v>221</v>
      </c>
      <c r="C170">
        <v>45.9</v>
      </c>
      <c r="D170">
        <v>17.100000000000001</v>
      </c>
      <c r="E170">
        <v>190</v>
      </c>
      <c r="F170">
        <v>3575</v>
      </c>
      <c r="G170" t="s">
        <v>219</v>
      </c>
    </row>
    <row r="171" spans="1:7" x14ac:dyDescent="0.25">
      <c r="A171" t="s">
        <v>222</v>
      </c>
      <c r="B171" t="s">
        <v>221</v>
      </c>
      <c r="C171">
        <v>50.5</v>
      </c>
      <c r="D171">
        <v>19.600000000000001</v>
      </c>
      <c r="E171">
        <v>201</v>
      </c>
      <c r="F171">
        <v>4050</v>
      </c>
      <c r="G171" t="s">
        <v>218</v>
      </c>
    </row>
    <row r="172" spans="1:7" x14ac:dyDescent="0.25">
      <c r="A172" t="s">
        <v>222</v>
      </c>
      <c r="B172" t="s">
        <v>221</v>
      </c>
      <c r="C172">
        <v>50.3</v>
      </c>
      <c r="D172">
        <v>20</v>
      </c>
      <c r="E172">
        <v>197</v>
      </c>
      <c r="F172">
        <v>3300</v>
      </c>
      <c r="G172" t="s">
        <v>218</v>
      </c>
    </row>
    <row r="173" spans="1:7" x14ac:dyDescent="0.25">
      <c r="A173" t="s">
        <v>222</v>
      </c>
      <c r="B173" t="s">
        <v>221</v>
      </c>
      <c r="C173">
        <v>58</v>
      </c>
      <c r="D173">
        <v>17.8</v>
      </c>
      <c r="E173">
        <v>181</v>
      </c>
      <c r="F173">
        <v>3700</v>
      </c>
      <c r="G173" t="s">
        <v>219</v>
      </c>
    </row>
    <row r="174" spans="1:7" x14ac:dyDescent="0.25">
      <c r="A174" t="s">
        <v>222</v>
      </c>
      <c r="B174" t="s">
        <v>221</v>
      </c>
      <c r="C174">
        <v>46.4</v>
      </c>
      <c r="D174">
        <v>18.600000000000001</v>
      </c>
      <c r="E174">
        <v>190</v>
      </c>
      <c r="F174">
        <v>3450</v>
      </c>
      <c r="G174" t="s">
        <v>219</v>
      </c>
    </row>
    <row r="175" spans="1:7" x14ac:dyDescent="0.25">
      <c r="A175" t="s">
        <v>222</v>
      </c>
      <c r="B175" t="s">
        <v>221</v>
      </c>
      <c r="C175">
        <v>49.2</v>
      </c>
      <c r="D175">
        <v>18.2</v>
      </c>
      <c r="E175">
        <v>195</v>
      </c>
      <c r="F175">
        <v>4400</v>
      </c>
      <c r="G175" t="s">
        <v>218</v>
      </c>
    </row>
    <row r="176" spans="1:7" x14ac:dyDescent="0.25">
      <c r="A176" t="s">
        <v>222</v>
      </c>
      <c r="B176" t="s">
        <v>221</v>
      </c>
      <c r="C176">
        <v>42.4</v>
      </c>
      <c r="D176">
        <v>17.3</v>
      </c>
      <c r="E176">
        <v>181</v>
      </c>
      <c r="F176">
        <v>3600</v>
      </c>
      <c r="G176" t="s">
        <v>219</v>
      </c>
    </row>
    <row r="177" spans="1:7" x14ac:dyDescent="0.25">
      <c r="A177" t="s">
        <v>222</v>
      </c>
      <c r="B177" t="s">
        <v>221</v>
      </c>
      <c r="C177">
        <v>48.5</v>
      </c>
      <c r="D177">
        <v>17.5</v>
      </c>
      <c r="E177">
        <v>191</v>
      </c>
      <c r="F177">
        <v>3400</v>
      </c>
      <c r="G177" t="s">
        <v>218</v>
      </c>
    </row>
    <row r="178" spans="1:7" x14ac:dyDescent="0.25">
      <c r="A178" t="s">
        <v>222</v>
      </c>
      <c r="B178" t="s">
        <v>221</v>
      </c>
      <c r="C178">
        <v>43.2</v>
      </c>
      <c r="D178">
        <v>16.600000000000001</v>
      </c>
      <c r="E178">
        <v>187</v>
      </c>
      <c r="F178">
        <v>2900</v>
      </c>
      <c r="G178" t="s">
        <v>219</v>
      </c>
    </row>
    <row r="179" spans="1:7" x14ac:dyDescent="0.25">
      <c r="A179" t="s">
        <v>222</v>
      </c>
      <c r="B179" t="s">
        <v>221</v>
      </c>
      <c r="C179">
        <v>50.6</v>
      </c>
      <c r="D179">
        <v>19.399999999999999</v>
      </c>
      <c r="E179">
        <v>193</v>
      </c>
      <c r="F179">
        <v>3800</v>
      </c>
      <c r="G179" t="s">
        <v>218</v>
      </c>
    </row>
    <row r="180" spans="1:7" x14ac:dyDescent="0.25">
      <c r="A180" t="s">
        <v>222</v>
      </c>
      <c r="B180" t="s">
        <v>221</v>
      </c>
      <c r="C180">
        <v>46.7</v>
      </c>
      <c r="D180">
        <v>17.899999999999999</v>
      </c>
      <c r="E180">
        <v>195</v>
      </c>
      <c r="F180">
        <v>3300</v>
      </c>
      <c r="G180" t="s">
        <v>219</v>
      </c>
    </row>
    <row r="181" spans="1:7" x14ac:dyDescent="0.25">
      <c r="A181" t="s">
        <v>222</v>
      </c>
      <c r="B181" t="s">
        <v>221</v>
      </c>
      <c r="C181">
        <v>52</v>
      </c>
      <c r="D181">
        <v>19</v>
      </c>
      <c r="E181">
        <v>197</v>
      </c>
      <c r="F181">
        <v>4150</v>
      </c>
      <c r="G181" t="s">
        <v>218</v>
      </c>
    </row>
    <row r="182" spans="1:7" x14ac:dyDescent="0.25">
      <c r="A182" t="s">
        <v>222</v>
      </c>
      <c r="B182" t="s">
        <v>221</v>
      </c>
      <c r="C182">
        <v>50.5</v>
      </c>
      <c r="D182">
        <v>18.399999999999999</v>
      </c>
      <c r="E182">
        <v>200</v>
      </c>
      <c r="F182">
        <v>3400</v>
      </c>
      <c r="G182" t="s">
        <v>219</v>
      </c>
    </row>
    <row r="183" spans="1:7" x14ac:dyDescent="0.25">
      <c r="A183" t="s">
        <v>222</v>
      </c>
      <c r="B183" t="s">
        <v>221</v>
      </c>
      <c r="C183">
        <v>49.5</v>
      </c>
      <c r="D183">
        <v>19</v>
      </c>
      <c r="E183">
        <v>200</v>
      </c>
      <c r="F183">
        <v>3800</v>
      </c>
      <c r="G183" t="s">
        <v>218</v>
      </c>
    </row>
    <row r="184" spans="1:7" x14ac:dyDescent="0.25">
      <c r="A184" t="s">
        <v>222</v>
      </c>
      <c r="B184" t="s">
        <v>221</v>
      </c>
      <c r="C184">
        <v>46.4</v>
      </c>
      <c r="D184">
        <v>17.8</v>
      </c>
      <c r="E184">
        <v>191</v>
      </c>
      <c r="F184">
        <v>3700</v>
      </c>
      <c r="G184" t="s">
        <v>219</v>
      </c>
    </row>
    <row r="185" spans="1:7" x14ac:dyDescent="0.25">
      <c r="A185" t="s">
        <v>222</v>
      </c>
      <c r="B185" t="s">
        <v>221</v>
      </c>
      <c r="C185">
        <v>52.8</v>
      </c>
      <c r="D185">
        <v>20</v>
      </c>
      <c r="E185">
        <v>205</v>
      </c>
      <c r="F185">
        <v>4550</v>
      </c>
      <c r="G185" t="s">
        <v>218</v>
      </c>
    </row>
    <row r="186" spans="1:7" x14ac:dyDescent="0.25">
      <c r="A186" t="s">
        <v>222</v>
      </c>
      <c r="B186" t="s">
        <v>221</v>
      </c>
      <c r="C186">
        <v>40.9</v>
      </c>
      <c r="D186">
        <v>16.600000000000001</v>
      </c>
      <c r="E186">
        <v>187</v>
      </c>
      <c r="F186">
        <v>3200</v>
      </c>
      <c r="G186" t="s">
        <v>219</v>
      </c>
    </row>
    <row r="187" spans="1:7" x14ac:dyDescent="0.25">
      <c r="A187" t="s">
        <v>222</v>
      </c>
      <c r="B187" t="s">
        <v>221</v>
      </c>
      <c r="C187">
        <v>54.2</v>
      </c>
      <c r="D187">
        <v>20.8</v>
      </c>
      <c r="E187">
        <v>201</v>
      </c>
      <c r="F187">
        <v>4300</v>
      </c>
      <c r="G187" t="s">
        <v>218</v>
      </c>
    </row>
    <row r="188" spans="1:7" x14ac:dyDescent="0.25">
      <c r="A188" t="s">
        <v>222</v>
      </c>
      <c r="B188" t="s">
        <v>221</v>
      </c>
      <c r="C188">
        <v>42.5</v>
      </c>
      <c r="D188">
        <v>16.7</v>
      </c>
      <c r="E188">
        <v>187</v>
      </c>
      <c r="F188">
        <v>3350</v>
      </c>
      <c r="G188" t="s">
        <v>219</v>
      </c>
    </row>
    <row r="189" spans="1:7" x14ac:dyDescent="0.25">
      <c r="A189" t="s">
        <v>222</v>
      </c>
      <c r="B189" t="s">
        <v>221</v>
      </c>
      <c r="C189">
        <v>51</v>
      </c>
      <c r="D189">
        <v>18.8</v>
      </c>
      <c r="E189">
        <v>203</v>
      </c>
      <c r="F189">
        <v>4100</v>
      </c>
      <c r="G189" t="s">
        <v>218</v>
      </c>
    </row>
    <row r="190" spans="1:7" x14ac:dyDescent="0.25">
      <c r="A190" t="s">
        <v>222</v>
      </c>
      <c r="B190" t="s">
        <v>221</v>
      </c>
      <c r="C190">
        <v>49.7</v>
      </c>
      <c r="D190">
        <v>18.600000000000001</v>
      </c>
      <c r="E190">
        <v>195</v>
      </c>
      <c r="F190">
        <v>3600</v>
      </c>
      <c r="G190" t="s">
        <v>218</v>
      </c>
    </row>
    <row r="191" spans="1:7" x14ac:dyDescent="0.25">
      <c r="A191" t="s">
        <v>222</v>
      </c>
      <c r="B191" t="s">
        <v>221</v>
      </c>
      <c r="C191">
        <v>47.5</v>
      </c>
      <c r="D191">
        <v>16.8</v>
      </c>
      <c r="E191">
        <v>199</v>
      </c>
      <c r="F191">
        <v>3900</v>
      </c>
      <c r="G191" t="s">
        <v>219</v>
      </c>
    </row>
    <row r="192" spans="1:7" x14ac:dyDescent="0.25">
      <c r="A192" t="s">
        <v>222</v>
      </c>
      <c r="B192" t="s">
        <v>221</v>
      </c>
      <c r="C192">
        <v>47.6</v>
      </c>
      <c r="D192">
        <v>18.3</v>
      </c>
      <c r="E192">
        <v>195</v>
      </c>
      <c r="F192">
        <v>3850</v>
      </c>
      <c r="G192" t="s">
        <v>219</v>
      </c>
    </row>
    <row r="193" spans="1:7" x14ac:dyDescent="0.25">
      <c r="A193" t="s">
        <v>222</v>
      </c>
      <c r="B193" t="s">
        <v>221</v>
      </c>
      <c r="C193">
        <v>52</v>
      </c>
      <c r="D193">
        <v>20.7</v>
      </c>
      <c r="E193">
        <v>210</v>
      </c>
      <c r="F193">
        <v>4800</v>
      </c>
      <c r="G193" t="s">
        <v>218</v>
      </c>
    </row>
    <row r="194" spans="1:7" x14ac:dyDescent="0.25">
      <c r="A194" t="s">
        <v>222</v>
      </c>
      <c r="B194" t="s">
        <v>221</v>
      </c>
      <c r="C194">
        <v>46.9</v>
      </c>
      <c r="D194">
        <v>16.600000000000001</v>
      </c>
      <c r="E194">
        <v>192</v>
      </c>
      <c r="F194">
        <v>2700</v>
      </c>
      <c r="G194" t="s">
        <v>219</v>
      </c>
    </row>
    <row r="195" spans="1:7" x14ac:dyDescent="0.25">
      <c r="A195" t="s">
        <v>222</v>
      </c>
      <c r="B195" t="s">
        <v>221</v>
      </c>
      <c r="C195">
        <v>53.5</v>
      </c>
      <c r="D195">
        <v>19.899999999999999</v>
      </c>
      <c r="E195">
        <v>205</v>
      </c>
      <c r="F195">
        <v>4500</v>
      </c>
      <c r="G195" t="s">
        <v>218</v>
      </c>
    </row>
    <row r="196" spans="1:7" x14ac:dyDescent="0.25">
      <c r="A196" t="s">
        <v>222</v>
      </c>
      <c r="B196" t="s">
        <v>221</v>
      </c>
      <c r="C196">
        <v>49</v>
      </c>
      <c r="D196">
        <v>19.5</v>
      </c>
      <c r="E196">
        <v>210</v>
      </c>
      <c r="F196">
        <v>3950</v>
      </c>
      <c r="G196" t="s">
        <v>218</v>
      </c>
    </row>
    <row r="197" spans="1:7" x14ac:dyDescent="0.25">
      <c r="A197" t="s">
        <v>222</v>
      </c>
      <c r="B197" t="s">
        <v>221</v>
      </c>
      <c r="C197">
        <v>46.2</v>
      </c>
      <c r="D197">
        <v>17.5</v>
      </c>
      <c r="E197">
        <v>187</v>
      </c>
      <c r="F197">
        <v>3650</v>
      </c>
      <c r="G197" t="s">
        <v>219</v>
      </c>
    </row>
    <row r="198" spans="1:7" x14ac:dyDescent="0.25">
      <c r="A198" t="s">
        <v>222</v>
      </c>
      <c r="B198" t="s">
        <v>221</v>
      </c>
      <c r="C198">
        <v>50.9</v>
      </c>
      <c r="D198">
        <v>19.100000000000001</v>
      </c>
      <c r="E198">
        <v>196</v>
      </c>
      <c r="F198">
        <v>3550</v>
      </c>
      <c r="G198" t="s">
        <v>218</v>
      </c>
    </row>
    <row r="199" spans="1:7" x14ac:dyDescent="0.25">
      <c r="A199" t="s">
        <v>222</v>
      </c>
      <c r="B199" t="s">
        <v>221</v>
      </c>
      <c r="C199">
        <v>45.5</v>
      </c>
      <c r="D199">
        <v>17</v>
      </c>
      <c r="E199">
        <v>196</v>
      </c>
      <c r="F199">
        <v>3500</v>
      </c>
      <c r="G199" t="s">
        <v>219</v>
      </c>
    </row>
    <row r="200" spans="1:7" x14ac:dyDescent="0.25">
      <c r="A200" t="s">
        <v>222</v>
      </c>
      <c r="B200" t="s">
        <v>221</v>
      </c>
      <c r="C200">
        <v>50.9</v>
      </c>
      <c r="D200">
        <v>17.899999999999999</v>
      </c>
      <c r="E200">
        <v>196</v>
      </c>
      <c r="F200">
        <v>3675</v>
      </c>
      <c r="G200" t="s">
        <v>219</v>
      </c>
    </row>
    <row r="201" spans="1:7" x14ac:dyDescent="0.25">
      <c r="A201" t="s">
        <v>222</v>
      </c>
      <c r="B201" t="s">
        <v>221</v>
      </c>
      <c r="C201">
        <v>50.8</v>
      </c>
      <c r="D201">
        <v>18.5</v>
      </c>
      <c r="E201">
        <v>201</v>
      </c>
      <c r="F201">
        <v>4450</v>
      </c>
      <c r="G201" t="s">
        <v>218</v>
      </c>
    </row>
    <row r="202" spans="1:7" x14ac:dyDescent="0.25">
      <c r="A202" t="s">
        <v>222</v>
      </c>
      <c r="B202" t="s">
        <v>221</v>
      </c>
      <c r="C202">
        <v>50.1</v>
      </c>
      <c r="D202">
        <v>17.899999999999999</v>
      </c>
      <c r="E202">
        <v>190</v>
      </c>
      <c r="F202">
        <v>3400</v>
      </c>
      <c r="G202" t="s">
        <v>219</v>
      </c>
    </row>
    <row r="203" spans="1:7" x14ac:dyDescent="0.25">
      <c r="A203" t="s">
        <v>222</v>
      </c>
      <c r="B203" t="s">
        <v>221</v>
      </c>
      <c r="C203">
        <v>49</v>
      </c>
      <c r="D203">
        <v>19.600000000000001</v>
      </c>
      <c r="E203">
        <v>212</v>
      </c>
      <c r="F203">
        <v>4300</v>
      </c>
      <c r="G203" t="s">
        <v>218</v>
      </c>
    </row>
    <row r="204" spans="1:7" x14ac:dyDescent="0.25">
      <c r="A204" t="s">
        <v>222</v>
      </c>
      <c r="B204" t="s">
        <v>221</v>
      </c>
      <c r="C204">
        <v>51.5</v>
      </c>
      <c r="D204">
        <v>18.7</v>
      </c>
      <c r="E204">
        <v>187</v>
      </c>
      <c r="F204">
        <v>3250</v>
      </c>
      <c r="G204" t="s">
        <v>218</v>
      </c>
    </row>
    <row r="205" spans="1:7" x14ac:dyDescent="0.25">
      <c r="A205" t="s">
        <v>222</v>
      </c>
      <c r="B205" t="s">
        <v>221</v>
      </c>
      <c r="C205">
        <v>49.8</v>
      </c>
      <c r="D205">
        <v>17.3</v>
      </c>
      <c r="E205">
        <v>198</v>
      </c>
      <c r="F205">
        <v>3675</v>
      </c>
      <c r="G205" t="s">
        <v>219</v>
      </c>
    </row>
    <row r="206" spans="1:7" x14ac:dyDescent="0.25">
      <c r="A206" t="s">
        <v>222</v>
      </c>
      <c r="B206" t="s">
        <v>221</v>
      </c>
      <c r="C206">
        <v>48.1</v>
      </c>
      <c r="D206">
        <v>16.399999999999999</v>
      </c>
      <c r="E206">
        <v>199</v>
      </c>
      <c r="F206">
        <v>3325</v>
      </c>
      <c r="G206" t="s">
        <v>219</v>
      </c>
    </row>
    <row r="207" spans="1:7" x14ac:dyDescent="0.25">
      <c r="A207" t="s">
        <v>222</v>
      </c>
      <c r="B207" t="s">
        <v>221</v>
      </c>
      <c r="C207">
        <v>51.4</v>
      </c>
      <c r="D207">
        <v>19</v>
      </c>
      <c r="E207">
        <v>201</v>
      </c>
      <c r="F207">
        <v>3950</v>
      </c>
      <c r="G207" t="s">
        <v>218</v>
      </c>
    </row>
    <row r="208" spans="1:7" x14ac:dyDescent="0.25">
      <c r="A208" t="s">
        <v>222</v>
      </c>
      <c r="B208" t="s">
        <v>221</v>
      </c>
      <c r="C208">
        <v>45.7</v>
      </c>
      <c r="D208">
        <v>17.3</v>
      </c>
      <c r="E208">
        <v>193</v>
      </c>
      <c r="F208">
        <v>3600</v>
      </c>
      <c r="G208" t="s">
        <v>219</v>
      </c>
    </row>
    <row r="209" spans="1:7" x14ac:dyDescent="0.25">
      <c r="A209" t="s">
        <v>222</v>
      </c>
      <c r="B209" t="s">
        <v>221</v>
      </c>
      <c r="C209">
        <v>50.7</v>
      </c>
      <c r="D209">
        <v>19.7</v>
      </c>
      <c r="E209">
        <v>203</v>
      </c>
      <c r="F209">
        <v>4050</v>
      </c>
      <c r="G209" t="s">
        <v>218</v>
      </c>
    </row>
    <row r="210" spans="1:7" x14ac:dyDescent="0.25">
      <c r="A210" t="s">
        <v>222</v>
      </c>
      <c r="B210" t="s">
        <v>221</v>
      </c>
      <c r="C210">
        <v>42.5</v>
      </c>
      <c r="D210">
        <v>17.3</v>
      </c>
      <c r="E210">
        <v>187</v>
      </c>
      <c r="F210">
        <v>3350</v>
      </c>
      <c r="G210" t="s">
        <v>219</v>
      </c>
    </row>
    <row r="211" spans="1:7" x14ac:dyDescent="0.25">
      <c r="A211" t="s">
        <v>222</v>
      </c>
      <c r="B211" t="s">
        <v>221</v>
      </c>
      <c r="C211">
        <v>52.2</v>
      </c>
      <c r="D211">
        <v>18.8</v>
      </c>
      <c r="E211">
        <v>197</v>
      </c>
      <c r="F211">
        <v>3450</v>
      </c>
      <c r="G211" t="s">
        <v>218</v>
      </c>
    </row>
    <row r="212" spans="1:7" x14ac:dyDescent="0.25">
      <c r="A212" t="s">
        <v>222</v>
      </c>
      <c r="B212" t="s">
        <v>221</v>
      </c>
      <c r="C212">
        <v>45.2</v>
      </c>
      <c r="D212">
        <v>16.600000000000001</v>
      </c>
      <c r="E212">
        <v>191</v>
      </c>
      <c r="F212">
        <v>3250</v>
      </c>
      <c r="G212" t="s">
        <v>219</v>
      </c>
    </row>
    <row r="213" spans="1:7" x14ac:dyDescent="0.25">
      <c r="A213" t="s">
        <v>222</v>
      </c>
      <c r="B213" t="s">
        <v>221</v>
      </c>
      <c r="C213">
        <v>49.3</v>
      </c>
      <c r="D213">
        <v>19.899999999999999</v>
      </c>
      <c r="E213">
        <v>203</v>
      </c>
      <c r="F213">
        <v>4050</v>
      </c>
      <c r="G213" t="s">
        <v>218</v>
      </c>
    </row>
    <row r="214" spans="1:7" x14ac:dyDescent="0.25">
      <c r="A214" t="s">
        <v>222</v>
      </c>
      <c r="B214" t="s">
        <v>221</v>
      </c>
      <c r="C214">
        <v>50.2</v>
      </c>
      <c r="D214">
        <v>18.8</v>
      </c>
      <c r="E214">
        <v>202</v>
      </c>
      <c r="F214">
        <v>3800</v>
      </c>
      <c r="G214" t="s">
        <v>218</v>
      </c>
    </row>
    <row r="215" spans="1:7" x14ac:dyDescent="0.25">
      <c r="A215" t="s">
        <v>222</v>
      </c>
      <c r="B215" t="s">
        <v>221</v>
      </c>
      <c r="C215">
        <v>45.6</v>
      </c>
      <c r="D215">
        <v>19.399999999999999</v>
      </c>
      <c r="E215">
        <v>194</v>
      </c>
      <c r="F215">
        <v>3525</v>
      </c>
      <c r="G215" t="s">
        <v>219</v>
      </c>
    </row>
    <row r="216" spans="1:7" x14ac:dyDescent="0.25">
      <c r="A216" t="s">
        <v>222</v>
      </c>
      <c r="B216" t="s">
        <v>221</v>
      </c>
      <c r="C216">
        <v>51.9</v>
      </c>
      <c r="D216">
        <v>19.5</v>
      </c>
      <c r="E216">
        <v>206</v>
      </c>
      <c r="F216">
        <v>3950</v>
      </c>
      <c r="G216" t="s">
        <v>218</v>
      </c>
    </row>
    <row r="217" spans="1:7" x14ac:dyDescent="0.25">
      <c r="A217" t="s">
        <v>222</v>
      </c>
      <c r="B217" t="s">
        <v>221</v>
      </c>
      <c r="C217">
        <v>46.8</v>
      </c>
      <c r="D217">
        <v>16.5</v>
      </c>
      <c r="E217">
        <v>189</v>
      </c>
      <c r="F217">
        <v>3650</v>
      </c>
      <c r="G217" t="s">
        <v>219</v>
      </c>
    </row>
    <row r="218" spans="1:7" x14ac:dyDescent="0.25">
      <c r="A218" t="s">
        <v>222</v>
      </c>
      <c r="B218" t="s">
        <v>221</v>
      </c>
      <c r="C218">
        <v>45.7</v>
      </c>
      <c r="D218">
        <v>17</v>
      </c>
      <c r="E218">
        <v>195</v>
      </c>
      <c r="F218">
        <v>3650</v>
      </c>
      <c r="G218" t="s">
        <v>219</v>
      </c>
    </row>
    <row r="219" spans="1:7" x14ac:dyDescent="0.25">
      <c r="A219" t="s">
        <v>222</v>
      </c>
      <c r="B219" t="s">
        <v>221</v>
      </c>
      <c r="C219">
        <v>55.8</v>
      </c>
      <c r="D219">
        <v>19.8</v>
      </c>
      <c r="E219">
        <v>207</v>
      </c>
      <c r="F219">
        <v>4000</v>
      </c>
      <c r="G219" t="s">
        <v>218</v>
      </c>
    </row>
    <row r="220" spans="1:7" x14ac:dyDescent="0.25">
      <c r="A220" t="s">
        <v>222</v>
      </c>
      <c r="B220" t="s">
        <v>221</v>
      </c>
      <c r="C220">
        <v>43.5</v>
      </c>
      <c r="D220">
        <v>18.100000000000001</v>
      </c>
      <c r="E220">
        <v>202</v>
      </c>
      <c r="F220">
        <v>3400</v>
      </c>
      <c r="G220" t="s">
        <v>219</v>
      </c>
    </row>
    <row r="221" spans="1:7" x14ac:dyDescent="0.25">
      <c r="A221" t="s">
        <v>222</v>
      </c>
      <c r="B221" t="s">
        <v>221</v>
      </c>
      <c r="C221">
        <v>49.6</v>
      </c>
      <c r="D221">
        <v>18.2</v>
      </c>
      <c r="E221">
        <v>193</v>
      </c>
      <c r="F221">
        <v>3775</v>
      </c>
      <c r="G221" t="s">
        <v>218</v>
      </c>
    </row>
    <row r="222" spans="1:7" x14ac:dyDescent="0.25">
      <c r="A222" t="s">
        <v>222</v>
      </c>
      <c r="B222" t="s">
        <v>221</v>
      </c>
      <c r="C222">
        <v>50.8</v>
      </c>
      <c r="D222">
        <v>19</v>
      </c>
      <c r="E222">
        <v>210</v>
      </c>
      <c r="F222">
        <v>4100</v>
      </c>
      <c r="G222" t="s">
        <v>218</v>
      </c>
    </row>
    <row r="223" spans="1:7" x14ac:dyDescent="0.25">
      <c r="A223" t="s">
        <v>222</v>
      </c>
      <c r="B223" t="s">
        <v>221</v>
      </c>
      <c r="C223">
        <v>50.2</v>
      </c>
      <c r="D223">
        <v>18.7</v>
      </c>
      <c r="E223">
        <v>198</v>
      </c>
      <c r="F223">
        <v>3775</v>
      </c>
      <c r="G223" t="s">
        <v>219</v>
      </c>
    </row>
    <row r="224" spans="1:7" x14ac:dyDescent="0.25">
      <c r="A224" t="s">
        <v>223</v>
      </c>
      <c r="B224" t="s">
        <v>220</v>
      </c>
      <c r="C224">
        <v>46.1</v>
      </c>
      <c r="D224">
        <v>13.2</v>
      </c>
      <c r="E224">
        <v>211</v>
      </c>
      <c r="F224">
        <v>4500</v>
      </c>
      <c r="G224" t="s">
        <v>219</v>
      </c>
    </row>
    <row r="225" spans="1:7" x14ac:dyDescent="0.25">
      <c r="A225" t="s">
        <v>223</v>
      </c>
      <c r="B225" t="s">
        <v>220</v>
      </c>
      <c r="C225">
        <v>50</v>
      </c>
      <c r="D225">
        <v>16.3</v>
      </c>
      <c r="E225">
        <v>230</v>
      </c>
      <c r="F225">
        <v>5700</v>
      </c>
      <c r="G225" t="s">
        <v>218</v>
      </c>
    </row>
    <row r="226" spans="1:7" x14ac:dyDescent="0.25">
      <c r="A226" t="s">
        <v>223</v>
      </c>
      <c r="B226" t="s">
        <v>220</v>
      </c>
      <c r="C226">
        <v>48.7</v>
      </c>
      <c r="D226">
        <v>14.1</v>
      </c>
      <c r="E226">
        <v>210</v>
      </c>
      <c r="F226">
        <v>4450</v>
      </c>
      <c r="G226" t="s">
        <v>219</v>
      </c>
    </row>
    <row r="227" spans="1:7" x14ac:dyDescent="0.25">
      <c r="A227" t="s">
        <v>223</v>
      </c>
      <c r="B227" t="s">
        <v>220</v>
      </c>
      <c r="C227">
        <v>50</v>
      </c>
      <c r="D227">
        <v>15.2</v>
      </c>
      <c r="E227">
        <v>218</v>
      </c>
      <c r="F227">
        <v>5700</v>
      </c>
      <c r="G227" t="s">
        <v>218</v>
      </c>
    </row>
    <row r="228" spans="1:7" x14ac:dyDescent="0.25">
      <c r="A228" t="s">
        <v>223</v>
      </c>
      <c r="B228" t="s">
        <v>220</v>
      </c>
      <c r="C228">
        <v>47.6</v>
      </c>
      <c r="D228">
        <v>14.5</v>
      </c>
      <c r="E228">
        <v>215</v>
      </c>
      <c r="F228">
        <v>5400</v>
      </c>
      <c r="G228" t="s">
        <v>218</v>
      </c>
    </row>
    <row r="229" spans="1:7" x14ac:dyDescent="0.25">
      <c r="A229" t="s">
        <v>223</v>
      </c>
      <c r="B229" t="s">
        <v>220</v>
      </c>
      <c r="C229">
        <v>46.5</v>
      </c>
      <c r="D229">
        <v>13.5</v>
      </c>
      <c r="E229">
        <v>210</v>
      </c>
      <c r="F229">
        <v>4550</v>
      </c>
      <c r="G229" t="s">
        <v>219</v>
      </c>
    </row>
    <row r="230" spans="1:7" x14ac:dyDescent="0.25">
      <c r="A230" t="s">
        <v>223</v>
      </c>
      <c r="B230" t="s">
        <v>220</v>
      </c>
      <c r="C230">
        <v>45.4</v>
      </c>
      <c r="D230">
        <v>14.6</v>
      </c>
      <c r="E230">
        <v>211</v>
      </c>
      <c r="F230">
        <v>4800</v>
      </c>
      <c r="G230" t="s">
        <v>219</v>
      </c>
    </row>
    <row r="231" spans="1:7" x14ac:dyDescent="0.25">
      <c r="A231" t="s">
        <v>223</v>
      </c>
      <c r="B231" t="s">
        <v>220</v>
      </c>
      <c r="C231">
        <v>46.7</v>
      </c>
      <c r="D231">
        <v>15.3</v>
      </c>
      <c r="E231">
        <v>219</v>
      </c>
      <c r="F231">
        <v>5200</v>
      </c>
      <c r="G231" t="s">
        <v>218</v>
      </c>
    </row>
    <row r="232" spans="1:7" x14ac:dyDescent="0.25">
      <c r="A232" t="s">
        <v>223</v>
      </c>
      <c r="B232" t="s">
        <v>220</v>
      </c>
      <c r="C232">
        <v>43.3</v>
      </c>
      <c r="D232">
        <v>13.4</v>
      </c>
      <c r="E232">
        <v>209</v>
      </c>
      <c r="F232">
        <v>4400</v>
      </c>
      <c r="G232" t="s">
        <v>219</v>
      </c>
    </row>
    <row r="233" spans="1:7" x14ac:dyDescent="0.25">
      <c r="A233" t="s">
        <v>223</v>
      </c>
      <c r="B233" t="s">
        <v>220</v>
      </c>
      <c r="C233">
        <v>46.8</v>
      </c>
      <c r="D233">
        <v>15.4</v>
      </c>
      <c r="E233">
        <v>215</v>
      </c>
      <c r="F233">
        <v>5150</v>
      </c>
      <c r="G233" t="s">
        <v>218</v>
      </c>
    </row>
    <row r="234" spans="1:7" x14ac:dyDescent="0.25">
      <c r="A234" t="s">
        <v>223</v>
      </c>
      <c r="B234" t="s">
        <v>220</v>
      </c>
      <c r="C234">
        <v>40.9</v>
      </c>
      <c r="D234">
        <v>13.7</v>
      </c>
      <c r="E234">
        <v>214</v>
      </c>
      <c r="F234">
        <v>4650</v>
      </c>
      <c r="G234" t="s">
        <v>219</v>
      </c>
    </row>
    <row r="235" spans="1:7" x14ac:dyDescent="0.25">
      <c r="A235" t="s">
        <v>223</v>
      </c>
      <c r="B235" t="s">
        <v>220</v>
      </c>
      <c r="C235">
        <v>49</v>
      </c>
      <c r="D235">
        <v>16.100000000000001</v>
      </c>
      <c r="E235">
        <v>216</v>
      </c>
      <c r="F235">
        <v>5550</v>
      </c>
      <c r="G235" t="s">
        <v>218</v>
      </c>
    </row>
    <row r="236" spans="1:7" x14ac:dyDescent="0.25">
      <c r="A236" t="s">
        <v>223</v>
      </c>
      <c r="B236" t="s">
        <v>220</v>
      </c>
      <c r="C236">
        <v>45.5</v>
      </c>
      <c r="D236">
        <v>13.7</v>
      </c>
      <c r="E236">
        <v>214</v>
      </c>
      <c r="F236">
        <v>4650</v>
      </c>
      <c r="G236" t="s">
        <v>219</v>
      </c>
    </row>
    <row r="237" spans="1:7" x14ac:dyDescent="0.25">
      <c r="A237" t="s">
        <v>223</v>
      </c>
      <c r="B237" t="s">
        <v>220</v>
      </c>
      <c r="C237">
        <v>48.4</v>
      </c>
      <c r="D237">
        <v>14.6</v>
      </c>
      <c r="E237">
        <v>213</v>
      </c>
      <c r="F237">
        <v>5850</v>
      </c>
      <c r="G237" t="s">
        <v>218</v>
      </c>
    </row>
    <row r="238" spans="1:7" x14ac:dyDescent="0.25">
      <c r="A238" t="s">
        <v>223</v>
      </c>
      <c r="B238" t="s">
        <v>220</v>
      </c>
      <c r="C238">
        <v>45.8</v>
      </c>
      <c r="D238">
        <v>14.6</v>
      </c>
      <c r="E238">
        <v>210</v>
      </c>
      <c r="F238">
        <v>4200</v>
      </c>
      <c r="G238" t="s">
        <v>219</v>
      </c>
    </row>
    <row r="239" spans="1:7" x14ac:dyDescent="0.25">
      <c r="A239" t="s">
        <v>223</v>
      </c>
      <c r="B239" t="s">
        <v>220</v>
      </c>
      <c r="C239">
        <v>49.3</v>
      </c>
      <c r="D239">
        <v>15.7</v>
      </c>
      <c r="E239">
        <v>217</v>
      </c>
      <c r="F239">
        <v>5850</v>
      </c>
      <c r="G239" t="s">
        <v>218</v>
      </c>
    </row>
    <row r="240" spans="1:7" x14ac:dyDescent="0.25">
      <c r="A240" t="s">
        <v>223</v>
      </c>
      <c r="B240" t="s">
        <v>220</v>
      </c>
      <c r="C240">
        <v>42</v>
      </c>
      <c r="D240">
        <v>13.5</v>
      </c>
      <c r="E240">
        <v>210</v>
      </c>
      <c r="F240">
        <v>4150</v>
      </c>
      <c r="G240" t="s">
        <v>219</v>
      </c>
    </row>
    <row r="241" spans="1:7" x14ac:dyDescent="0.25">
      <c r="A241" t="s">
        <v>223</v>
      </c>
      <c r="B241" t="s">
        <v>220</v>
      </c>
      <c r="C241">
        <v>49.2</v>
      </c>
      <c r="D241">
        <v>15.2</v>
      </c>
      <c r="E241">
        <v>221</v>
      </c>
      <c r="F241">
        <v>6300</v>
      </c>
      <c r="G241" t="s">
        <v>218</v>
      </c>
    </row>
    <row r="242" spans="1:7" x14ac:dyDescent="0.25">
      <c r="A242" t="s">
        <v>223</v>
      </c>
      <c r="B242" t="s">
        <v>220</v>
      </c>
      <c r="C242">
        <v>46.2</v>
      </c>
      <c r="D242">
        <v>14.5</v>
      </c>
      <c r="E242">
        <v>209</v>
      </c>
      <c r="F242">
        <v>4800</v>
      </c>
      <c r="G242" t="s">
        <v>219</v>
      </c>
    </row>
    <row r="243" spans="1:7" x14ac:dyDescent="0.25">
      <c r="A243" t="s">
        <v>223</v>
      </c>
      <c r="B243" t="s">
        <v>220</v>
      </c>
      <c r="C243">
        <v>48.7</v>
      </c>
      <c r="D243">
        <v>15.1</v>
      </c>
      <c r="E243">
        <v>222</v>
      </c>
      <c r="F243">
        <v>5350</v>
      </c>
      <c r="G243" t="s">
        <v>218</v>
      </c>
    </row>
    <row r="244" spans="1:7" x14ac:dyDescent="0.25">
      <c r="A244" t="s">
        <v>223</v>
      </c>
      <c r="B244" t="s">
        <v>220</v>
      </c>
      <c r="C244">
        <v>50.2</v>
      </c>
      <c r="D244">
        <v>14.3</v>
      </c>
      <c r="E244">
        <v>218</v>
      </c>
      <c r="F244">
        <v>5700</v>
      </c>
      <c r="G244" t="s">
        <v>218</v>
      </c>
    </row>
    <row r="245" spans="1:7" x14ac:dyDescent="0.25">
      <c r="A245" t="s">
        <v>223</v>
      </c>
      <c r="B245" t="s">
        <v>220</v>
      </c>
      <c r="C245">
        <v>45.1</v>
      </c>
      <c r="D245">
        <v>14.5</v>
      </c>
      <c r="E245">
        <v>215</v>
      </c>
      <c r="F245">
        <v>5000</v>
      </c>
      <c r="G245" t="s">
        <v>219</v>
      </c>
    </row>
    <row r="246" spans="1:7" x14ac:dyDescent="0.25">
      <c r="A246" t="s">
        <v>223</v>
      </c>
      <c r="B246" t="s">
        <v>220</v>
      </c>
      <c r="C246">
        <v>46.5</v>
      </c>
      <c r="D246">
        <v>14.5</v>
      </c>
      <c r="E246">
        <v>213</v>
      </c>
      <c r="F246">
        <v>4400</v>
      </c>
      <c r="G246" t="s">
        <v>219</v>
      </c>
    </row>
    <row r="247" spans="1:7" x14ac:dyDescent="0.25">
      <c r="A247" t="s">
        <v>223</v>
      </c>
      <c r="B247" t="s">
        <v>220</v>
      </c>
      <c r="C247">
        <v>46.3</v>
      </c>
      <c r="D247">
        <v>15.8</v>
      </c>
      <c r="E247">
        <v>215</v>
      </c>
      <c r="F247">
        <v>5050</v>
      </c>
      <c r="G247" t="s">
        <v>218</v>
      </c>
    </row>
    <row r="248" spans="1:7" x14ac:dyDescent="0.25">
      <c r="A248" t="s">
        <v>223</v>
      </c>
      <c r="B248" t="s">
        <v>220</v>
      </c>
      <c r="C248">
        <v>42.9</v>
      </c>
      <c r="D248">
        <v>13.1</v>
      </c>
      <c r="E248">
        <v>215</v>
      </c>
      <c r="F248">
        <v>5000</v>
      </c>
      <c r="G248" t="s">
        <v>219</v>
      </c>
    </row>
    <row r="249" spans="1:7" x14ac:dyDescent="0.25">
      <c r="A249" t="s">
        <v>223</v>
      </c>
      <c r="B249" t="s">
        <v>220</v>
      </c>
      <c r="C249">
        <v>46.1</v>
      </c>
      <c r="D249">
        <v>15.1</v>
      </c>
      <c r="E249">
        <v>215</v>
      </c>
      <c r="F249">
        <v>5100</v>
      </c>
      <c r="G249" t="s">
        <v>218</v>
      </c>
    </row>
    <row r="250" spans="1:7" x14ac:dyDescent="0.25">
      <c r="A250" t="s">
        <v>223</v>
      </c>
      <c r="B250" t="s">
        <v>220</v>
      </c>
      <c r="C250">
        <v>44.5</v>
      </c>
      <c r="D250">
        <v>14.3</v>
      </c>
      <c r="E250">
        <v>216</v>
      </c>
      <c r="F250">
        <v>4100</v>
      </c>
    </row>
    <row r="251" spans="1:7" x14ac:dyDescent="0.25">
      <c r="A251" t="s">
        <v>223</v>
      </c>
      <c r="B251" t="s">
        <v>220</v>
      </c>
      <c r="C251">
        <v>47.8</v>
      </c>
      <c r="D251">
        <v>15</v>
      </c>
      <c r="E251">
        <v>215</v>
      </c>
      <c r="F251">
        <v>5650</v>
      </c>
      <c r="G251" t="s">
        <v>218</v>
      </c>
    </row>
    <row r="252" spans="1:7" x14ac:dyDescent="0.25">
      <c r="A252" t="s">
        <v>223</v>
      </c>
      <c r="B252" t="s">
        <v>220</v>
      </c>
      <c r="C252">
        <v>48.2</v>
      </c>
      <c r="D252">
        <v>14.3</v>
      </c>
      <c r="E252">
        <v>210</v>
      </c>
      <c r="F252">
        <v>4600</v>
      </c>
      <c r="G252" t="s">
        <v>219</v>
      </c>
    </row>
    <row r="253" spans="1:7" x14ac:dyDescent="0.25">
      <c r="A253" t="s">
        <v>223</v>
      </c>
      <c r="B253" t="s">
        <v>220</v>
      </c>
      <c r="C253">
        <v>50</v>
      </c>
      <c r="D253">
        <v>15.3</v>
      </c>
      <c r="E253">
        <v>220</v>
      </c>
      <c r="F253">
        <v>5550</v>
      </c>
      <c r="G253" t="s">
        <v>218</v>
      </c>
    </row>
    <row r="254" spans="1:7" x14ac:dyDescent="0.25">
      <c r="A254" t="s">
        <v>223</v>
      </c>
      <c r="B254" t="s">
        <v>220</v>
      </c>
      <c r="C254">
        <v>47.3</v>
      </c>
      <c r="D254">
        <v>15.3</v>
      </c>
      <c r="E254">
        <v>222</v>
      </c>
      <c r="F254">
        <v>5250</v>
      </c>
      <c r="G254" t="s">
        <v>218</v>
      </c>
    </row>
    <row r="255" spans="1:7" x14ac:dyDescent="0.25">
      <c r="A255" t="s">
        <v>223</v>
      </c>
      <c r="B255" t="s">
        <v>220</v>
      </c>
      <c r="C255">
        <v>42.8</v>
      </c>
      <c r="D255">
        <v>14.2</v>
      </c>
      <c r="E255">
        <v>209</v>
      </c>
      <c r="F255">
        <v>4700</v>
      </c>
      <c r="G255" t="s">
        <v>219</v>
      </c>
    </row>
    <row r="256" spans="1:7" x14ac:dyDescent="0.25">
      <c r="A256" t="s">
        <v>223</v>
      </c>
      <c r="B256" t="s">
        <v>220</v>
      </c>
      <c r="C256">
        <v>45.1</v>
      </c>
      <c r="D256">
        <v>14.5</v>
      </c>
      <c r="E256">
        <v>207</v>
      </c>
      <c r="F256">
        <v>5050</v>
      </c>
      <c r="G256" t="s">
        <v>219</v>
      </c>
    </row>
    <row r="257" spans="1:7" x14ac:dyDescent="0.25">
      <c r="A257" t="s">
        <v>223</v>
      </c>
      <c r="B257" t="s">
        <v>220</v>
      </c>
      <c r="C257">
        <v>59.6</v>
      </c>
      <c r="D257">
        <v>17</v>
      </c>
      <c r="E257">
        <v>230</v>
      </c>
      <c r="F257">
        <v>6050</v>
      </c>
      <c r="G257" t="s">
        <v>218</v>
      </c>
    </row>
    <row r="258" spans="1:7" x14ac:dyDescent="0.25">
      <c r="A258" t="s">
        <v>223</v>
      </c>
      <c r="B258" t="s">
        <v>220</v>
      </c>
      <c r="C258">
        <v>49.1</v>
      </c>
      <c r="D258">
        <v>14.8</v>
      </c>
      <c r="E258">
        <v>220</v>
      </c>
      <c r="F258">
        <v>5150</v>
      </c>
      <c r="G258" t="s">
        <v>219</v>
      </c>
    </row>
    <row r="259" spans="1:7" x14ac:dyDescent="0.25">
      <c r="A259" t="s">
        <v>223</v>
      </c>
      <c r="B259" t="s">
        <v>220</v>
      </c>
      <c r="C259">
        <v>48.4</v>
      </c>
      <c r="D259">
        <v>16.3</v>
      </c>
      <c r="E259">
        <v>220</v>
      </c>
      <c r="F259">
        <v>5400</v>
      </c>
      <c r="G259" t="s">
        <v>218</v>
      </c>
    </row>
    <row r="260" spans="1:7" x14ac:dyDescent="0.25">
      <c r="A260" t="s">
        <v>223</v>
      </c>
      <c r="B260" t="s">
        <v>220</v>
      </c>
      <c r="C260">
        <v>42.6</v>
      </c>
      <c r="D260">
        <v>13.7</v>
      </c>
      <c r="E260">
        <v>213</v>
      </c>
      <c r="F260">
        <v>4950</v>
      </c>
      <c r="G260" t="s">
        <v>219</v>
      </c>
    </row>
    <row r="261" spans="1:7" x14ac:dyDescent="0.25">
      <c r="A261" t="s">
        <v>223</v>
      </c>
      <c r="B261" t="s">
        <v>220</v>
      </c>
      <c r="C261">
        <v>44.4</v>
      </c>
      <c r="D261">
        <v>17.3</v>
      </c>
      <c r="E261">
        <v>219</v>
      </c>
      <c r="F261">
        <v>5250</v>
      </c>
      <c r="G261" t="s">
        <v>218</v>
      </c>
    </row>
    <row r="262" spans="1:7" x14ac:dyDescent="0.25">
      <c r="A262" t="s">
        <v>223</v>
      </c>
      <c r="B262" t="s">
        <v>220</v>
      </c>
      <c r="C262">
        <v>44</v>
      </c>
      <c r="D262">
        <v>13.6</v>
      </c>
      <c r="E262">
        <v>208</v>
      </c>
      <c r="F262">
        <v>4350</v>
      </c>
      <c r="G262" t="s">
        <v>219</v>
      </c>
    </row>
    <row r="263" spans="1:7" x14ac:dyDescent="0.25">
      <c r="A263" t="s">
        <v>223</v>
      </c>
      <c r="B263" t="s">
        <v>220</v>
      </c>
      <c r="C263">
        <v>48.7</v>
      </c>
      <c r="D263">
        <v>15.7</v>
      </c>
      <c r="E263">
        <v>208</v>
      </c>
      <c r="F263">
        <v>5350</v>
      </c>
      <c r="G263" t="s">
        <v>218</v>
      </c>
    </row>
    <row r="264" spans="1:7" x14ac:dyDescent="0.25">
      <c r="A264" t="s">
        <v>223</v>
      </c>
      <c r="B264" t="s">
        <v>220</v>
      </c>
      <c r="C264">
        <v>42.7</v>
      </c>
      <c r="D264">
        <v>13.7</v>
      </c>
      <c r="E264">
        <v>208</v>
      </c>
      <c r="F264">
        <v>3950</v>
      </c>
      <c r="G264" t="s">
        <v>219</v>
      </c>
    </row>
    <row r="265" spans="1:7" x14ac:dyDescent="0.25">
      <c r="A265" t="s">
        <v>223</v>
      </c>
      <c r="B265" t="s">
        <v>220</v>
      </c>
      <c r="C265">
        <v>49.6</v>
      </c>
      <c r="D265">
        <v>16</v>
      </c>
      <c r="E265">
        <v>225</v>
      </c>
      <c r="F265">
        <v>5700</v>
      </c>
      <c r="G265" t="s">
        <v>218</v>
      </c>
    </row>
    <row r="266" spans="1:7" x14ac:dyDescent="0.25">
      <c r="A266" t="s">
        <v>223</v>
      </c>
      <c r="B266" t="s">
        <v>220</v>
      </c>
      <c r="C266">
        <v>45.3</v>
      </c>
      <c r="D266">
        <v>13.7</v>
      </c>
      <c r="E266">
        <v>210</v>
      </c>
      <c r="F266">
        <v>4300</v>
      </c>
      <c r="G266" t="s">
        <v>219</v>
      </c>
    </row>
    <row r="267" spans="1:7" x14ac:dyDescent="0.25">
      <c r="A267" t="s">
        <v>223</v>
      </c>
      <c r="B267" t="s">
        <v>220</v>
      </c>
      <c r="C267">
        <v>49.6</v>
      </c>
      <c r="D267">
        <v>15</v>
      </c>
      <c r="E267">
        <v>216</v>
      </c>
      <c r="F267">
        <v>4750</v>
      </c>
      <c r="G267" t="s">
        <v>218</v>
      </c>
    </row>
    <row r="268" spans="1:7" x14ac:dyDescent="0.25">
      <c r="A268" t="s">
        <v>223</v>
      </c>
      <c r="B268" t="s">
        <v>220</v>
      </c>
      <c r="C268">
        <v>50.5</v>
      </c>
      <c r="D268">
        <v>15.9</v>
      </c>
      <c r="E268">
        <v>222</v>
      </c>
      <c r="F268">
        <v>5550</v>
      </c>
      <c r="G268" t="s">
        <v>218</v>
      </c>
    </row>
    <row r="269" spans="1:7" x14ac:dyDescent="0.25">
      <c r="A269" t="s">
        <v>223</v>
      </c>
      <c r="B269" t="s">
        <v>220</v>
      </c>
      <c r="C269">
        <v>43.6</v>
      </c>
      <c r="D269">
        <v>13.9</v>
      </c>
      <c r="E269">
        <v>217</v>
      </c>
      <c r="F269">
        <v>4900</v>
      </c>
      <c r="G269" t="s">
        <v>219</v>
      </c>
    </row>
    <row r="270" spans="1:7" x14ac:dyDescent="0.25">
      <c r="A270" t="s">
        <v>223</v>
      </c>
      <c r="B270" t="s">
        <v>220</v>
      </c>
      <c r="C270">
        <v>45.5</v>
      </c>
      <c r="D270">
        <v>13.9</v>
      </c>
      <c r="E270">
        <v>210</v>
      </c>
      <c r="F270">
        <v>4200</v>
      </c>
      <c r="G270" t="s">
        <v>219</v>
      </c>
    </row>
    <row r="271" spans="1:7" x14ac:dyDescent="0.25">
      <c r="A271" t="s">
        <v>223</v>
      </c>
      <c r="B271" t="s">
        <v>220</v>
      </c>
      <c r="C271">
        <v>50.5</v>
      </c>
      <c r="D271">
        <v>15.9</v>
      </c>
      <c r="E271">
        <v>225</v>
      </c>
      <c r="F271">
        <v>5400</v>
      </c>
      <c r="G271" t="s">
        <v>218</v>
      </c>
    </row>
    <row r="272" spans="1:7" x14ac:dyDescent="0.25">
      <c r="A272" t="s">
        <v>223</v>
      </c>
      <c r="B272" t="s">
        <v>220</v>
      </c>
      <c r="C272">
        <v>44.9</v>
      </c>
      <c r="D272">
        <v>13.3</v>
      </c>
      <c r="E272">
        <v>213</v>
      </c>
      <c r="F272">
        <v>5100</v>
      </c>
      <c r="G272" t="s">
        <v>219</v>
      </c>
    </row>
    <row r="273" spans="1:7" x14ac:dyDescent="0.25">
      <c r="A273" t="s">
        <v>223</v>
      </c>
      <c r="B273" t="s">
        <v>220</v>
      </c>
      <c r="C273">
        <v>45.2</v>
      </c>
      <c r="D273">
        <v>15.8</v>
      </c>
      <c r="E273">
        <v>215</v>
      </c>
      <c r="F273">
        <v>5300</v>
      </c>
      <c r="G273" t="s">
        <v>218</v>
      </c>
    </row>
    <row r="274" spans="1:7" x14ac:dyDescent="0.25">
      <c r="A274" t="s">
        <v>223</v>
      </c>
      <c r="B274" t="s">
        <v>220</v>
      </c>
      <c r="C274">
        <v>46.6</v>
      </c>
      <c r="D274">
        <v>14.2</v>
      </c>
      <c r="E274">
        <v>210</v>
      </c>
      <c r="F274">
        <v>4850</v>
      </c>
      <c r="G274" t="s">
        <v>219</v>
      </c>
    </row>
    <row r="275" spans="1:7" x14ac:dyDescent="0.25">
      <c r="A275" t="s">
        <v>223</v>
      </c>
      <c r="B275" t="s">
        <v>220</v>
      </c>
      <c r="C275">
        <v>48.5</v>
      </c>
      <c r="D275">
        <v>14.1</v>
      </c>
      <c r="E275">
        <v>220</v>
      </c>
      <c r="F275">
        <v>5300</v>
      </c>
      <c r="G275" t="s">
        <v>218</v>
      </c>
    </row>
    <row r="276" spans="1:7" x14ac:dyDescent="0.25">
      <c r="A276" t="s">
        <v>223</v>
      </c>
      <c r="B276" t="s">
        <v>220</v>
      </c>
      <c r="C276">
        <v>45.1</v>
      </c>
      <c r="D276">
        <v>14.4</v>
      </c>
      <c r="E276">
        <v>210</v>
      </c>
      <c r="F276">
        <v>4400</v>
      </c>
      <c r="G276" t="s">
        <v>219</v>
      </c>
    </row>
    <row r="277" spans="1:7" x14ac:dyDescent="0.25">
      <c r="A277" t="s">
        <v>223</v>
      </c>
      <c r="B277" t="s">
        <v>220</v>
      </c>
      <c r="C277">
        <v>50.1</v>
      </c>
      <c r="D277">
        <v>15</v>
      </c>
      <c r="E277">
        <v>225</v>
      </c>
      <c r="F277">
        <v>5000</v>
      </c>
      <c r="G277" t="s">
        <v>218</v>
      </c>
    </row>
    <row r="278" spans="1:7" x14ac:dyDescent="0.25">
      <c r="A278" t="s">
        <v>223</v>
      </c>
      <c r="B278" t="s">
        <v>220</v>
      </c>
      <c r="C278">
        <v>46.5</v>
      </c>
      <c r="D278">
        <v>14.4</v>
      </c>
      <c r="E278">
        <v>217</v>
      </c>
      <c r="F278">
        <v>4900</v>
      </c>
      <c r="G278" t="s">
        <v>219</v>
      </c>
    </row>
    <row r="279" spans="1:7" x14ac:dyDescent="0.25">
      <c r="A279" t="s">
        <v>223</v>
      </c>
      <c r="B279" t="s">
        <v>220</v>
      </c>
      <c r="C279">
        <v>45</v>
      </c>
      <c r="D279">
        <v>15.4</v>
      </c>
      <c r="E279">
        <v>220</v>
      </c>
      <c r="F279">
        <v>5050</v>
      </c>
      <c r="G279" t="s">
        <v>218</v>
      </c>
    </row>
    <row r="280" spans="1:7" x14ac:dyDescent="0.25">
      <c r="A280" t="s">
        <v>223</v>
      </c>
      <c r="B280" t="s">
        <v>220</v>
      </c>
      <c r="C280">
        <v>43.8</v>
      </c>
      <c r="D280">
        <v>13.9</v>
      </c>
      <c r="E280">
        <v>208</v>
      </c>
      <c r="F280">
        <v>4300</v>
      </c>
      <c r="G280" t="s">
        <v>219</v>
      </c>
    </row>
    <row r="281" spans="1:7" x14ac:dyDescent="0.25">
      <c r="A281" t="s">
        <v>223</v>
      </c>
      <c r="B281" t="s">
        <v>220</v>
      </c>
      <c r="C281">
        <v>45.5</v>
      </c>
      <c r="D281">
        <v>15</v>
      </c>
      <c r="E281">
        <v>220</v>
      </c>
      <c r="F281">
        <v>5000</v>
      </c>
      <c r="G281" t="s">
        <v>218</v>
      </c>
    </row>
    <row r="282" spans="1:7" x14ac:dyDescent="0.25">
      <c r="A282" t="s">
        <v>223</v>
      </c>
      <c r="B282" t="s">
        <v>220</v>
      </c>
      <c r="C282">
        <v>43.2</v>
      </c>
      <c r="D282">
        <v>14.5</v>
      </c>
      <c r="E282">
        <v>208</v>
      </c>
      <c r="F282">
        <v>4450</v>
      </c>
      <c r="G282" t="s">
        <v>219</v>
      </c>
    </row>
    <row r="283" spans="1:7" x14ac:dyDescent="0.25">
      <c r="A283" t="s">
        <v>223</v>
      </c>
      <c r="B283" t="s">
        <v>220</v>
      </c>
      <c r="C283">
        <v>50.4</v>
      </c>
      <c r="D283">
        <v>15.3</v>
      </c>
      <c r="E283">
        <v>224</v>
      </c>
      <c r="F283">
        <v>5550</v>
      </c>
      <c r="G283" t="s">
        <v>218</v>
      </c>
    </row>
    <row r="284" spans="1:7" x14ac:dyDescent="0.25">
      <c r="A284" t="s">
        <v>223</v>
      </c>
      <c r="B284" t="s">
        <v>220</v>
      </c>
      <c r="C284">
        <v>45.3</v>
      </c>
      <c r="D284">
        <v>13.8</v>
      </c>
      <c r="E284">
        <v>208</v>
      </c>
      <c r="F284">
        <v>4200</v>
      </c>
      <c r="G284" t="s">
        <v>219</v>
      </c>
    </row>
    <row r="285" spans="1:7" x14ac:dyDescent="0.25">
      <c r="A285" t="s">
        <v>223</v>
      </c>
      <c r="B285" t="s">
        <v>220</v>
      </c>
      <c r="C285">
        <v>46.2</v>
      </c>
      <c r="D285">
        <v>14.9</v>
      </c>
      <c r="E285">
        <v>221</v>
      </c>
      <c r="F285">
        <v>5300</v>
      </c>
      <c r="G285" t="s">
        <v>218</v>
      </c>
    </row>
    <row r="286" spans="1:7" x14ac:dyDescent="0.25">
      <c r="A286" t="s">
        <v>223</v>
      </c>
      <c r="B286" t="s">
        <v>220</v>
      </c>
      <c r="C286">
        <v>45.7</v>
      </c>
      <c r="D286">
        <v>13.9</v>
      </c>
      <c r="E286">
        <v>214</v>
      </c>
      <c r="F286">
        <v>4400</v>
      </c>
      <c r="G286" t="s">
        <v>219</v>
      </c>
    </row>
    <row r="287" spans="1:7" x14ac:dyDescent="0.25">
      <c r="A287" t="s">
        <v>223</v>
      </c>
      <c r="B287" t="s">
        <v>220</v>
      </c>
      <c r="C287">
        <v>54.3</v>
      </c>
      <c r="D287">
        <v>15.7</v>
      </c>
      <c r="E287">
        <v>231</v>
      </c>
      <c r="F287">
        <v>5650</v>
      </c>
      <c r="G287" t="s">
        <v>218</v>
      </c>
    </row>
    <row r="288" spans="1:7" x14ac:dyDescent="0.25">
      <c r="A288" t="s">
        <v>223</v>
      </c>
      <c r="B288" t="s">
        <v>220</v>
      </c>
      <c r="C288">
        <v>45.8</v>
      </c>
      <c r="D288">
        <v>14.2</v>
      </c>
      <c r="E288">
        <v>219</v>
      </c>
      <c r="F288">
        <v>4700</v>
      </c>
      <c r="G288" t="s">
        <v>219</v>
      </c>
    </row>
    <row r="289" spans="1:7" x14ac:dyDescent="0.25">
      <c r="A289" t="s">
        <v>223</v>
      </c>
      <c r="B289" t="s">
        <v>220</v>
      </c>
      <c r="C289">
        <v>49.8</v>
      </c>
      <c r="D289">
        <v>16.8</v>
      </c>
      <c r="E289">
        <v>230</v>
      </c>
      <c r="F289">
        <v>5700</v>
      </c>
      <c r="G289" t="s">
        <v>218</v>
      </c>
    </row>
    <row r="290" spans="1:7" x14ac:dyDescent="0.25">
      <c r="A290" t="s">
        <v>223</v>
      </c>
      <c r="B290" t="s">
        <v>220</v>
      </c>
      <c r="C290">
        <v>46.2</v>
      </c>
      <c r="D290">
        <v>14.4</v>
      </c>
      <c r="E290">
        <v>214</v>
      </c>
      <c r="F290">
        <v>4650</v>
      </c>
    </row>
    <row r="291" spans="1:7" x14ac:dyDescent="0.25">
      <c r="A291" t="s">
        <v>223</v>
      </c>
      <c r="B291" t="s">
        <v>220</v>
      </c>
      <c r="C291">
        <v>49.5</v>
      </c>
      <c r="D291">
        <v>16.2</v>
      </c>
      <c r="E291">
        <v>229</v>
      </c>
      <c r="F291">
        <v>5800</v>
      </c>
      <c r="G291" t="s">
        <v>218</v>
      </c>
    </row>
    <row r="292" spans="1:7" x14ac:dyDescent="0.25">
      <c r="A292" t="s">
        <v>223</v>
      </c>
      <c r="B292" t="s">
        <v>220</v>
      </c>
      <c r="C292">
        <v>43.5</v>
      </c>
      <c r="D292">
        <v>14.2</v>
      </c>
      <c r="E292">
        <v>220</v>
      </c>
      <c r="F292">
        <v>4700</v>
      </c>
      <c r="G292" t="s">
        <v>219</v>
      </c>
    </row>
    <row r="293" spans="1:7" x14ac:dyDescent="0.25">
      <c r="A293" t="s">
        <v>223</v>
      </c>
      <c r="B293" t="s">
        <v>220</v>
      </c>
      <c r="C293">
        <v>50.7</v>
      </c>
      <c r="D293">
        <v>15</v>
      </c>
      <c r="E293">
        <v>223</v>
      </c>
      <c r="F293">
        <v>5550</v>
      </c>
      <c r="G293" t="s">
        <v>218</v>
      </c>
    </row>
    <row r="294" spans="1:7" x14ac:dyDescent="0.25">
      <c r="A294" t="s">
        <v>223</v>
      </c>
      <c r="B294" t="s">
        <v>220</v>
      </c>
      <c r="C294">
        <v>47.7</v>
      </c>
      <c r="D294">
        <v>15</v>
      </c>
      <c r="E294">
        <v>216</v>
      </c>
      <c r="F294">
        <v>4750</v>
      </c>
      <c r="G294" t="s">
        <v>219</v>
      </c>
    </row>
    <row r="295" spans="1:7" x14ac:dyDescent="0.25">
      <c r="A295" t="s">
        <v>223</v>
      </c>
      <c r="B295" t="s">
        <v>220</v>
      </c>
      <c r="C295">
        <v>46.4</v>
      </c>
      <c r="D295">
        <v>15.6</v>
      </c>
      <c r="E295">
        <v>221</v>
      </c>
      <c r="F295">
        <v>5000</v>
      </c>
      <c r="G295" t="s">
        <v>218</v>
      </c>
    </row>
    <row r="296" spans="1:7" x14ac:dyDescent="0.25">
      <c r="A296" t="s">
        <v>223</v>
      </c>
      <c r="B296" t="s">
        <v>220</v>
      </c>
      <c r="C296">
        <v>48.2</v>
      </c>
      <c r="D296">
        <v>15.6</v>
      </c>
      <c r="E296">
        <v>221</v>
      </c>
      <c r="F296">
        <v>5100</v>
      </c>
      <c r="G296" t="s">
        <v>218</v>
      </c>
    </row>
    <row r="297" spans="1:7" x14ac:dyDescent="0.25">
      <c r="A297" t="s">
        <v>223</v>
      </c>
      <c r="B297" t="s">
        <v>220</v>
      </c>
      <c r="C297">
        <v>46.5</v>
      </c>
      <c r="D297">
        <v>14.8</v>
      </c>
      <c r="E297">
        <v>217</v>
      </c>
      <c r="F297">
        <v>5200</v>
      </c>
      <c r="G297" t="s">
        <v>219</v>
      </c>
    </row>
    <row r="298" spans="1:7" x14ac:dyDescent="0.25">
      <c r="A298" t="s">
        <v>223</v>
      </c>
      <c r="B298" t="s">
        <v>220</v>
      </c>
      <c r="C298">
        <v>46.4</v>
      </c>
      <c r="D298">
        <v>15</v>
      </c>
      <c r="E298">
        <v>216</v>
      </c>
      <c r="F298">
        <v>4700</v>
      </c>
      <c r="G298" t="s">
        <v>219</v>
      </c>
    </row>
    <row r="299" spans="1:7" x14ac:dyDescent="0.25">
      <c r="A299" t="s">
        <v>223</v>
      </c>
      <c r="B299" t="s">
        <v>220</v>
      </c>
      <c r="C299">
        <v>48.6</v>
      </c>
      <c r="D299">
        <v>16</v>
      </c>
      <c r="E299">
        <v>230</v>
      </c>
      <c r="F299">
        <v>5800</v>
      </c>
      <c r="G299" t="s">
        <v>218</v>
      </c>
    </row>
    <row r="300" spans="1:7" x14ac:dyDescent="0.25">
      <c r="A300" t="s">
        <v>223</v>
      </c>
      <c r="B300" t="s">
        <v>220</v>
      </c>
      <c r="C300">
        <v>47.5</v>
      </c>
      <c r="D300">
        <v>14.2</v>
      </c>
      <c r="E300">
        <v>209</v>
      </c>
      <c r="F300">
        <v>4600</v>
      </c>
      <c r="G300" t="s">
        <v>219</v>
      </c>
    </row>
    <row r="301" spans="1:7" x14ac:dyDescent="0.25">
      <c r="A301" t="s">
        <v>223</v>
      </c>
      <c r="B301" t="s">
        <v>220</v>
      </c>
      <c r="C301">
        <v>51.1</v>
      </c>
      <c r="D301">
        <v>16.3</v>
      </c>
      <c r="E301">
        <v>220</v>
      </c>
      <c r="F301">
        <v>6000</v>
      </c>
      <c r="G301" t="s">
        <v>218</v>
      </c>
    </row>
    <row r="302" spans="1:7" x14ac:dyDescent="0.25">
      <c r="A302" t="s">
        <v>223</v>
      </c>
      <c r="B302" t="s">
        <v>220</v>
      </c>
      <c r="C302">
        <v>45.2</v>
      </c>
      <c r="D302">
        <v>13.8</v>
      </c>
      <c r="E302">
        <v>215</v>
      </c>
      <c r="F302">
        <v>4750</v>
      </c>
      <c r="G302" t="s">
        <v>219</v>
      </c>
    </row>
    <row r="303" spans="1:7" x14ac:dyDescent="0.25">
      <c r="A303" t="s">
        <v>223</v>
      </c>
      <c r="B303" t="s">
        <v>220</v>
      </c>
      <c r="C303">
        <v>45.2</v>
      </c>
      <c r="D303">
        <v>16.399999999999999</v>
      </c>
      <c r="E303">
        <v>223</v>
      </c>
      <c r="F303">
        <v>5950</v>
      </c>
      <c r="G303" t="s">
        <v>218</v>
      </c>
    </row>
    <row r="304" spans="1:7" x14ac:dyDescent="0.25">
      <c r="A304" t="s">
        <v>223</v>
      </c>
      <c r="B304" t="s">
        <v>220</v>
      </c>
      <c r="C304">
        <v>49.1</v>
      </c>
      <c r="D304">
        <v>14.5</v>
      </c>
      <c r="E304">
        <v>212</v>
      </c>
      <c r="F304">
        <v>4625</v>
      </c>
      <c r="G304" t="s">
        <v>219</v>
      </c>
    </row>
    <row r="305" spans="1:7" x14ac:dyDescent="0.25">
      <c r="A305" t="s">
        <v>223</v>
      </c>
      <c r="B305" t="s">
        <v>220</v>
      </c>
      <c r="C305">
        <v>52.5</v>
      </c>
      <c r="D305">
        <v>15.6</v>
      </c>
      <c r="E305">
        <v>221</v>
      </c>
      <c r="F305">
        <v>5450</v>
      </c>
      <c r="G305" t="s">
        <v>218</v>
      </c>
    </row>
    <row r="306" spans="1:7" x14ac:dyDescent="0.25">
      <c r="A306" t="s">
        <v>223</v>
      </c>
      <c r="B306" t="s">
        <v>220</v>
      </c>
      <c r="C306">
        <v>47.4</v>
      </c>
      <c r="D306">
        <v>14.6</v>
      </c>
      <c r="E306">
        <v>212</v>
      </c>
      <c r="F306">
        <v>4725</v>
      </c>
      <c r="G306" t="s">
        <v>219</v>
      </c>
    </row>
    <row r="307" spans="1:7" x14ac:dyDescent="0.25">
      <c r="A307" t="s">
        <v>223</v>
      </c>
      <c r="B307" t="s">
        <v>220</v>
      </c>
      <c r="C307">
        <v>50</v>
      </c>
      <c r="D307">
        <v>15.9</v>
      </c>
      <c r="E307">
        <v>224</v>
      </c>
      <c r="F307">
        <v>5350</v>
      </c>
      <c r="G307" t="s">
        <v>218</v>
      </c>
    </row>
    <row r="308" spans="1:7" x14ac:dyDescent="0.25">
      <c r="A308" t="s">
        <v>223</v>
      </c>
      <c r="B308" t="s">
        <v>220</v>
      </c>
      <c r="C308">
        <v>44.9</v>
      </c>
      <c r="D308">
        <v>13.8</v>
      </c>
      <c r="E308">
        <v>212</v>
      </c>
      <c r="F308">
        <v>4750</v>
      </c>
      <c r="G308" t="s">
        <v>219</v>
      </c>
    </row>
    <row r="309" spans="1:7" x14ac:dyDescent="0.25">
      <c r="A309" t="s">
        <v>223</v>
      </c>
      <c r="B309" t="s">
        <v>220</v>
      </c>
      <c r="C309">
        <v>50.8</v>
      </c>
      <c r="D309">
        <v>17.3</v>
      </c>
      <c r="E309">
        <v>228</v>
      </c>
      <c r="F309">
        <v>5600</v>
      </c>
      <c r="G309" t="s">
        <v>218</v>
      </c>
    </row>
    <row r="310" spans="1:7" x14ac:dyDescent="0.25">
      <c r="A310" t="s">
        <v>223</v>
      </c>
      <c r="B310" t="s">
        <v>220</v>
      </c>
      <c r="C310">
        <v>43.4</v>
      </c>
      <c r="D310">
        <v>14.4</v>
      </c>
      <c r="E310">
        <v>218</v>
      </c>
      <c r="F310">
        <v>4600</v>
      </c>
      <c r="G310" t="s">
        <v>219</v>
      </c>
    </row>
    <row r="311" spans="1:7" x14ac:dyDescent="0.25">
      <c r="A311" t="s">
        <v>223</v>
      </c>
      <c r="B311" t="s">
        <v>220</v>
      </c>
      <c r="C311">
        <v>51.3</v>
      </c>
      <c r="D311">
        <v>14.2</v>
      </c>
      <c r="E311">
        <v>218</v>
      </c>
      <c r="F311">
        <v>5300</v>
      </c>
      <c r="G311" t="s">
        <v>218</v>
      </c>
    </row>
    <row r="312" spans="1:7" x14ac:dyDescent="0.25">
      <c r="A312" t="s">
        <v>223</v>
      </c>
      <c r="B312" t="s">
        <v>220</v>
      </c>
      <c r="C312">
        <v>47.5</v>
      </c>
      <c r="D312">
        <v>14</v>
      </c>
      <c r="E312">
        <v>212</v>
      </c>
      <c r="F312">
        <v>4875</v>
      </c>
      <c r="G312" t="s">
        <v>219</v>
      </c>
    </row>
    <row r="313" spans="1:7" x14ac:dyDescent="0.25">
      <c r="A313" t="s">
        <v>223</v>
      </c>
      <c r="B313" t="s">
        <v>220</v>
      </c>
      <c r="C313">
        <v>52.1</v>
      </c>
      <c r="D313">
        <v>17</v>
      </c>
      <c r="E313">
        <v>230</v>
      </c>
      <c r="F313">
        <v>5550</v>
      </c>
      <c r="G313" t="s">
        <v>218</v>
      </c>
    </row>
    <row r="314" spans="1:7" x14ac:dyDescent="0.25">
      <c r="A314" t="s">
        <v>223</v>
      </c>
      <c r="B314" t="s">
        <v>220</v>
      </c>
      <c r="C314">
        <v>47.5</v>
      </c>
      <c r="D314">
        <v>15</v>
      </c>
      <c r="E314">
        <v>218</v>
      </c>
      <c r="F314">
        <v>4950</v>
      </c>
      <c r="G314" t="s">
        <v>219</v>
      </c>
    </row>
    <row r="315" spans="1:7" x14ac:dyDescent="0.25">
      <c r="A315" t="s">
        <v>223</v>
      </c>
      <c r="B315" t="s">
        <v>220</v>
      </c>
      <c r="C315">
        <v>52.2</v>
      </c>
      <c r="D315">
        <v>17.100000000000001</v>
      </c>
      <c r="E315">
        <v>228</v>
      </c>
      <c r="F315">
        <v>5400</v>
      </c>
      <c r="G315" t="s">
        <v>218</v>
      </c>
    </row>
    <row r="316" spans="1:7" x14ac:dyDescent="0.25">
      <c r="A316" t="s">
        <v>223</v>
      </c>
      <c r="B316" t="s">
        <v>220</v>
      </c>
      <c r="C316">
        <v>45.5</v>
      </c>
      <c r="D316">
        <v>14.5</v>
      </c>
      <c r="E316">
        <v>212</v>
      </c>
      <c r="F316">
        <v>4750</v>
      </c>
      <c r="G316" t="s">
        <v>219</v>
      </c>
    </row>
    <row r="317" spans="1:7" x14ac:dyDescent="0.25">
      <c r="A317" t="s">
        <v>223</v>
      </c>
      <c r="B317" t="s">
        <v>220</v>
      </c>
      <c r="C317">
        <v>49.5</v>
      </c>
      <c r="D317">
        <v>16.100000000000001</v>
      </c>
      <c r="E317">
        <v>224</v>
      </c>
      <c r="F317">
        <v>5650</v>
      </c>
      <c r="G317" t="s">
        <v>218</v>
      </c>
    </row>
    <row r="318" spans="1:7" x14ac:dyDescent="0.25">
      <c r="A318" t="s">
        <v>223</v>
      </c>
      <c r="B318" t="s">
        <v>220</v>
      </c>
      <c r="C318">
        <v>44.5</v>
      </c>
      <c r="D318">
        <v>14.7</v>
      </c>
      <c r="E318">
        <v>214</v>
      </c>
      <c r="F318">
        <v>4850</v>
      </c>
      <c r="G318" t="s">
        <v>219</v>
      </c>
    </row>
    <row r="319" spans="1:7" x14ac:dyDescent="0.25">
      <c r="A319" t="s">
        <v>223</v>
      </c>
      <c r="B319" t="s">
        <v>220</v>
      </c>
      <c r="C319">
        <v>50.8</v>
      </c>
      <c r="D319">
        <v>15.7</v>
      </c>
      <c r="E319">
        <v>226</v>
      </c>
      <c r="F319">
        <v>5200</v>
      </c>
      <c r="G319" t="s">
        <v>218</v>
      </c>
    </row>
    <row r="320" spans="1:7" x14ac:dyDescent="0.25">
      <c r="A320" t="s">
        <v>223</v>
      </c>
      <c r="B320" t="s">
        <v>220</v>
      </c>
      <c r="C320">
        <v>49.4</v>
      </c>
      <c r="D320">
        <v>15.8</v>
      </c>
      <c r="E320">
        <v>216</v>
      </c>
      <c r="F320">
        <v>4925</v>
      </c>
      <c r="G320" t="s">
        <v>218</v>
      </c>
    </row>
    <row r="321" spans="1:7" x14ac:dyDescent="0.25">
      <c r="A321" t="s">
        <v>223</v>
      </c>
      <c r="B321" t="s">
        <v>220</v>
      </c>
      <c r="C321">
        <v>46.9</v>
      </c>
      <c r="D321">
        <v>14.6</v>
      </c>
      <c r="E321">
        <v>222</v>
      </c>
      <c r="F321">
        <v>4875</v>
      </c>
      <c r="G321" t="s">
        <v>219</v>
      </c>
    </row>
    <row r="322" spans="1:7" x14ac:dyDescent="0.25">
      <c r="A322" t="s">
        <v>223</v>
      </c>
      <c r="B322" t="s">
        <v>220</v>
      </c>
      <c r="C322">
        <v>48.4</v>
      </c>
      <c r="D322">
        <v>14.4</v>
      </c>
      <c r="E322">
        <v>203</v>
      </c>
      <c r="F322">
        <v>4625</v>
      </c>
      <c r="G322" t="s">
        <v>219</v>
      </c>
    </row>
    <row r="323" spans="1:7" x14ac:dyDescent="0.25">
      <c r="A323" t="s">
        <v>223</v>
      </c>
      <c r="B323" t="s">
        <v>220</v>
      </c>
      <c r="C323">
        <v>51.1</v>
      </c>
      <c r="D323">
        <v>16.5</v>
      </c>
      <c r="E323">
        <v>225</v>
      </c>
      <c r="F323">
        <v>5250</v>
      </c>
      <c r="G323" t="s">
        <v>218</v>
      </c>
    </row>
    <row r="324" spans="1:7" x14ac:dyDescent="0.25">
      <c r="A324" t="s">
        <v>223</v>
      </c>
      <c r="B324" t="s">
        <v>220</v>
      </c>
      <c r="C324">
        <v>48.5</v>
      </c>
      <c r="D324">
        <v>15</v>
      </c>
      <c r="E324">
        <v>219</v>
      </c>
      <c r="F324">
        <v>4850</v>
      </c>
      <c r="G324" t="s">
        <v>219</v>
      </c>
    </row>
    <row r="325" spans="1:7" x14ac:dyDescent="0.25">
      <c r="A325" t="s">
        <v>223</v>
      </c>
      <c r="B325" t="s">
        <v>220</v>
      </c>
      <c r="C325">
        <v>55.9</v>
      </c>
      <c r="D325">
        <v>17</v>
      </c>
      <c r="E325">
        <v>228</v>
      </c>
      <c r="F325">
        <v>5600</v>
      </c>
      <c r="G325" t="s">
        <v>218</v>
      </c>
    </row>
    <row r="326" spans="1:7" x14ac:dyDescent="0.25">
      <c r="A326" t="s">
        <v>223</v>
      </c>
      <c r="B326" t="s">
        <v>220</v>
      </c>
      <c r="C326">
        <v>47.2</v>
      </c>
      <c r="D326">
        <v>15.5</v>
      </c>
      <c r="E326">
        <v>215</v>
      </c>
      <c r="F326">
        <v>4975</v>
      </c>
      <c r="G326" t="s">
        <v>219</v>
      </c>
    </row>
    <row r="327" spans="1:7" x14ac:dyDescent="0.25">
      <c r="A327" t="s">
        <v>223</v>
      </c>
      <c r="B327" t="s">
        <v>220</v>
      </c>
      <c r="C327">
        <v>49.1</v>
      </c>
      <c r="D327">
        <v>15</v>
      </c>
      <c r="E327">
        <v>228</v>
      </c>
      <c r="F327">
        <v>5500</v>
      </c>
      <c r="G327" t="s">
        <v>218</v>
      </c>
    </row>
    <row r="328" spans="1:7" x14ac:dyDescent="0.25">
      <c r="A328" t="s">
        <v>223</v>
      </c>
      <c r="B328" t="s">
        <v>220</v>
      </c>
      <c r="C328">
        <v>47.3</v>
      </c>
      <c r="D328">
        <v>13.8</v>
      </c>
      <c r="E328">
        <v>216</v>
      </c>
      <c r="F328">
        <v>4725</v>
      </c>
    </row>
    <row r="329" spans="1:7" x14ac:dyDescent="0.25">
      <c r="A329" t="s">
        <v>223</v>
      </c>
      <c r="B329" t="s">
        <v>220</v>
      </c>
      <c r="C329">
        <v>46.8</v>
      </c>
      <c r="D329">
        <v>16.100000000000001</v>
      </c>
      <c r="E329">
        <v>215</v>
      </c>
      <c r="F329">
        <v>5500</v>
      </c>
      <c r="G329" t="s">
        <v>218</v>
      </c>
    </row>
    <row r="330" spans="1:7" x14ac:dyDescent="0.25">
      <c r="A330" t="s">
        <v>223</v>
      </c>
      <c r="B330" t="s">
        <v>220</v>
      </c>
      <c r="C330">
        <v>41.7</v>
      </c>
      <c r="D330">
        <v>14.7</v>
      </c>
      <c r="E330">
        <v>210</v>
      </c>
      <c r="F330">
        <v>4700</v>
      </c>
      <c r="G330" t="s">
        <v>219</v>
      </c>
    </row>
    <row r="331" spans="1:7" x14ac:dyDescent="0.25">
      <c r="A331" t="s">
        <v>223</v>
      </c>
      <c r="B331" t="s">
        <v>220</v>
      </c>
      <c r="C331">
        <v>53.4</v>
      </c>
      <c r="D331">
        <v>15.8</v>
      </c>
      <c r="E331">
        <v>219</v>
      </c>
      <c r="F331">
        <v>5500</v>
      </c>
      <c r="G331" t="s">
        <v>218</v>
      </c>
    </row>
    <row r="332" spans="1:7" x14ac:dyDescent="0.25">
      <c r="A332" t="s">
        <v>223</v>
      </c>
      <c r="B332" t="s">
        <v>220</v>
      </c>
      <c r="C332">
        <v>43.3</v>
      </c>
      <c r="D332">
        <v>14</v>
      </c>
      <c r="E332">
        <v>208</v>
      </c>
      <c r="F332">
        <v>4575</v>
      </c>
      <c r="G332" t="s">
        <v>219</v>
      </c>
    </row>
    <row r="333" spans="1:7" x14ac:dyDescent="0.25">
      <c r="A333" t="s">
        <v>223</v>
      </c>
      <c r="B333" t="s">
        <v>220</v>
      </c>
      <c r="C333">
        <v>48.1</v>
      </c>
      <c r="D333">
        <v>15.1</v>
      </c>
      <c r="E333">
        <v>209</v>
      </c>
      <c r="F333">
        <v>5500</v>
      </c>
      <c r="G333" t="s">
        <v>218</v>
      </c>
    </row>
    <row r="334" spans="1:7" x14ac:dyDescent="0.25">
      <c r="A334" t="s">
        <v>223</v>
      </c>
      <c r="B334" t="s">
        <v>220</v>
      </c>
      <c r="C334">
        <v>50.5</v>
      </c>
      <c r="D334">
        <v>15.2</v>
      </c>
      <c r="E334">
        <v>216</v>
      </c>
      <c r="F334">
        <v>5000</v>
      </c>
      <c r="G334" t="s">
        <v>219</v>
      </c>
    </row>
    <row r="335" spans="1:7" x14ac:dyDescent="0.25">
      <c r="A335" t="s">
        <v>223</v>
      </c>
      <c r="B335" t="s">
        <v>220</v>
      </c>
      <c r="C335">
        <v>49.8</v>
      </c>
      <c r="D335">
        <v>15.9</v>
      </c>
      <c r="E335">
        <v>229</v>
      </c>
      <c r="F335">
        <v>5950</v>
      </c>
      <c r="G335" t="s">
        <v>218</v>
      </c>
    </row>
    <row r="336" spans="1:7" x14ac:dyDescent="0.25">
      <c r="A336" t="s">
        <v>223</v>
      </c>
      <c r="B336" t="s">
        <v>220</v>
      </c>
      <c r="C336">
        <v>43.5</v>
      </c>
      <c r="D336">
        <v>15.2</v>
      </c>
      <c r="E336">
        <v>213</v>
      </c>
      <c r="F336">
        <v>4650</v>
      </c>
      <c r="G336" t="s">
        <v>219</v>
      </c>
    </row>
    <row r="337" spans="1:7" x14ac:dyDescent="0.25">
      <c r="A337" t="s">
        <v>223</v>
      </c>
      <c r="B337" t="s">
        <v>220</v>
      </c>
      <c r="C337">
        <v>51.5</v>
      </c>
      <c r="D337">
        <v>16.3</v>
      </c>
      <c r="E337">
        <v>230</v>
      </c>
      <c r="F337">
        <v>5500</v>
      </c>
      <c r="G337" t="s">
        <v>218</v>
      </c>
    </row>
    <row r="338" spans="1:7" x14ac:dyDescent="0.25">
      <c r="A338" t="s">
        <v>223</v>
      </c>
      <c r="B338" t="s">
        <v>220</v>
      </c>
      <c r="C338">
        <v>46.2</v>
      </c>
      <c r="D338">
        <v>14.1</v>
      </c>
      <c r="E338">
        <v>217</v>
      </c>
      <c r="F338">
        <v>4375</v>
      </c>
      <c r="G338" t="s">
        <v>219</v>
      </c>
    </row>
    <row r="339" spans="1:7" x14ac:dyDescent="0.25">
      <c r="A339" t="s">
        <v>223</v>
      </c>
      <c r="B339" t="s">
        <v>220</v>
      </c>
      <c r="C339">
        <v>55.1</v>
      </c>
      <c r="D339">
        <v>16</v>
      </c>
      <c r="E339">
        <v>230</v>
      </c>
      <c r="F339">
        <v>5850</v>
      </c>
      <c r="G339" t="s">
        <v>218</v>
      </c>
    </row>
    <row r="340" spans="1:7" x14ac:dyDescent="0.25">
      <c r="A340" t="s">
        <v>223</v>
      </c>
      <c r="B340" t="s">
        <v>220</v>
      </c>
      <c r="C340">
        <v>44.5</v>
      </c>
      <c r="D340">
        <v>15.7</v>
      </c>
      <c r="E340">
        <v>217</v>
      </c>
      <c r="F340">
        <v>4875</v>
      </c>
    </row>
    <row r="341" spans="1:7" x14ac:dyDescent="0.25">
      <c r="A341" t="s">
        <v>223</v>
      </c>
      <c r="B341" t="s">
        <v>220</v>
      </c>
      <c r="C341">
        <v>48.8</v>
      </c>
      <c r="D341">
        <v>16.2</v>
      </c>
      <c r="E341">
        <v>222</v>
      </c>
      <c r="F341">
        <v>6000</v>
      </c>
      <c r="G341" t="s">
        <v>218</v>
      </c>
    </row>
    <row r="342" spans="1:7" x14ac:dyDescent="0.25">
      <c r="A342" t="s">
        <v>223</v>
      </c>
      <c r="B342" t="s">
        <v>220</v>
      </c>
      <c r="C342">
        <v>47.2</v>
      </c>
      <c r="D342">
        <v>13.7</v>
      </c>
      <c r="E342">
        <v>214</v>
      </c>
      <c r="F342">
        <v>4925</v>
      </c>
      <c r="G342" t="s">
        <v>219</v>
      </c>
    </row>
    <row r="343" spans="1:7" x14ac:dyDescent="0.25">
      <c r="A343" t="s">
        <v>223</v>
      </c>
      <c r="B343" t="s">
        <v>220</v>
      </c>
    </row>
    <row r="344" spans="1:7" x14ac:dyDescent="0.25">
      <c r="A344" t="s">
        <v>223</v>
      </c>
      <c r="B344" t="s">
        <v>220</v>
      </c>
      <c r="C344">
        <v>46.8</v>
      </c>
      <c r="D344">
        <v>14.3</v>
      </c>
      <c r="E344">
        <v>215</v>
      </c>
      <c r="F344">
        <v>4850</v>
      </c>
      <c r="G344" t="s">
        <v>219</v>
      </c>
    </row>
    <row r="345" spans="1:7" x14ac:dyDescent="0.25">
      <c r="A345" t="s">
        <v>223</v>
      </c>
      <c r="B345" t="s">
        <v>220</v>
      </c>
      <c r="C345">
        <v>50.4</v>
      </c>
      <c r="D345">
        <v>15.7</v>
      </c>
      <c r="E345">
        <v>222</v>
      </c>
      <c r="F345">
        <v>5750</v>
      </c>
      <c r="G345" t="s">
        <v>218</v>
      </c>
    </row>
    <row r="346" spans="1:7" x14ac:dyDescent="0.25">
      <c r="A346" t="s">
        <v>223</v>
      </c>
      <c r="B346" t="s">
        <v>220</v>
      </c>
      <c r="C346">
        <v>45.2</v>
      </c>
      <c r="D346">
        <v>14.8</v>
      </c>
      <c r="E346">
        <v>212</v>
      </c>
      <c r="F346">
        <v>5200</v>
      </c>
      <c r="G346" t="s">
        <v>219</v>
      </c>
    </row>
    <row r="347" spans="1:7" x14ac:dyDescent="0.25">
      <c r="A347" t="s">
        <v>223</v>
      </c>
      <c r="B347" t="s">
        <v>220</v>
      </c>
      <c r="C347">
        <v>49.9</v>
      </c>
      <c r="D347">
        <v>16.100000000000001</v>
      </c>
      <c r="E347">
        <v>213</v>
      </c>
      <c r="F347">
        <v>5400</v>
      </c>
      <c r="G347" t="s">
        <v>218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BF225-5E3E-4F98-BE09-C6A7583E4EF6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238541E-3229-4CC4-890A-44E7FE26FD92}">
          <x14:formula1>
            <xm:f>'ORÇAMENTO AUTOMATIZADO'!G15</xm:f>
          </x14:formula1>
          <xm:sqref>A1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1AFA7-7583-438E-9C2F-32B25FB2B546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0DD50CD-C376-4F92-9E82-8167AE1ED508}">
          <x14:formula1>
            <xm:f>'CADASTRO FORNECEDORES'!B4:B9</xm:f>
          </x14:formula1>
          <xm:sqref>A1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12</vt:i4>
      </vt:variant>
    </vt:vector>
  </HeadingPairs>
  <TitlesOfParts>
    <vt:vector size="12" baseType="lpstr">
      <vt:lpstr>CADASTRO FORNECEDORES</vt:lpstr>
      <vt:lpstr>TABELA PREÇOS</vt:lpstr>
      <vt:lpstr>ORÇAMENTO AUTOMATIZADO</vt:lpstr>
      <vt:lpstr>BASIC_CHART</vt:lpstr>
      <vt:lpstr>Exemplo em Python</vt:lpstr>
      <vt:lpstr>Exemplo em Python (2)</vt:lpstr>
      <vt:lpstr>Sheet1</vt:lpstr>
      <vt:lpstr>Sheet2</vt:lpstr>
      <vt:lpstr>Sheet3</vt:lpstr>
      <vt:lpstr>Sheet4</vt:lpstr>
      <vt:lpstr>Planilha1</vt:lpstr>
      <vt:lpstr>Planilha2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Anderson Enside</cp:lastModifiedBy>
  <cp:revision/>
  <dcterms:created xsi:type="dcterms:W3CDTF">2025-07-20T21:57:39Z</dcterms:created>
  <dcterms:modified xsi:type="dcterms:W3CDTF">2025-07-25T09:09:08Z</dcterms:modified>
  <cp:category/>
  <cp:contentStatus/>
</cp:coreProperties>
</file>