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souser/Documents/enso-projects/One Tool Samples/Data/"/>
    </mc:Choice>
  </mc:AlternateContent>
  <xr:revisionPtr revIDLastSave="0" documentId="13_ncr:1_{5AC82DC1-6E99-8A4D-B244-8D28C301D067}" xr6:coauthVersionLast="47" xr6:coauthVersionMax="47" xr10:uidLastSave="{00000000-0000-0000-0000-000000000000}"/>
  <bookViews>
    <workbookView xWindow="11980" yWindow="5900" windowWidth="27640" windowHeight="16940" xr2:uid="{FECA3046-B895-2843-966D-B5399D484851}"/>
  </bookViews>
  <sheets>
    <sheet name="Sheet 1" sheetId="1" r:id="rId1"/>
  </sheets>
  <definedNames>
    <definedName name="NamedRangeExample">'Sheet 1'!$A$4:$T$12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E27" i="1"/>
  <c r="E33" i="1"/>
  <c r="E58" i="1"/>
  <c r="E123" i="1"/>
  <c r="E124" i="1"/>
  <c r="E147" i="1"/>
  <c r="E180" i="1"/>
  <c r="E212" i="1"/>
  <c r="E237" i="1"/>
  <c r="E238" i="1"/>
  <c r="E279" i="1"/>
  <c r="E355" i="1"/>
  <c r="E364" i="1"/>
  <c r="E367" i="1"/>
  <c r="E414" i="1"/>
  <c r="E423" i="1"/>
  <c r="E433" i="1"/>
  <c r="E447" i="1"/>
  <c r="E453" i="1"/>
  <c r="E499" i="1"/>
  <c r="E501" i="1"/>
  <c r="E514" i="1"/>
  <c r="E595" i="1"/>
  <c r="E615" i="1"/>
  <c r="E619" i="1"/>
  <c r="E620" i="1"/>
  <c r="E667" i="1"/>
  <c r="E694" i="1"/>
  <c r="E716" i="1"/>
  <c r="E720" i="1"/>
  <c r="E748" i="1"/>
  <c r="E754" i="1"/>
  <c r="E783" i="1"/>
  <c r="E818" i="1"/>
  <c r="E824" i="1"/>
  <c r="E829" i="1"/>
  <c r="E897" i="1"/>
  <c r="E924" i="1"/>
  <c r="E953" i="1"/>
  <c r="E955" i="1"/>
  <c r="E1000" i="1"/>
  <c r="E1008" i="1"/>
  <c r="E1011" i="1"/>
  <c r="E1024" i="1"/>
  <c r="E1057" i="1"/>
  <c r="E1063" i="1"/>
  <c r="E1066" i="1"/>
  <c r="E1078" i="1"/>
  <c r="E1094" i="1"/>
  <c r="E1184" i="1"/>
  <c r="E1196" i="1"/>
  <c r="E1202" i="1"/>
  <c r="E1212" i="1"/>
  <c r="E1219" i="1"/>
  <c r="E1233" i="1"/>
  <c r="E1241" i="1"/>
  <c r="E1249" i="1"/>
  <c r="E1292" i="1"/>
  <c r="E1333" i="1"/>
  <c r="E1375" i="1"/>
  <c r="E1433" i="1"/>
  <c r="E1440" i="1"/>
  <c r="E1500" i="1"/>
  <c r="E1561" i="1"/>
  <c r="E1600" i="1"/>
  <c r="E1618" i="1"/>
  <c r="E1626" i="1"/>
  <c r="E1673" i="1"/>
  <c r="E1680" i="1"/>
  <c r="E1697" i="1"/>
  <c r="E1735" i="1"/>
  <c r="E1760" i="1"/>
  <c r="E1778" i="1"/>
  <c r="E1828" i="1"/>
  <c r="E1852" i="1"/>
  <c r="E1865" i="1"/>
  <c r="E1914" i="1"/>
  <c r="E1947" i="1"/>
  <c r="E1964" i="1"/>
  <c r="E1970" i="1"/>
  <c r="E1974" i="1"/>
  <c r="E1987" i="1"/>
  <c r="E2037" i="1"/>
  <c r="E2072" i="1"/>
  <c r="E2138" i="1"/>
  <c r="E2146" i="1"/>
  <c r="E2147" i="1"/>
  <c r="E2189" i="1"/>
  <c r="E2191" i="1"/>
  <c r="E2201" i="1"/>
  <c r="E2246" i="1"/>
  <c r="E2260" i="1"/>
  <c r="E2287" i="1"/>
  <c r="E2309" i="1"/>
  <c r="E2317" i="1"/>
  <c r="E2407" i="1"/>
  <c r="E2412" i="1"/>
  <c r="E2418" i="1"/>
  <c r="E2429" i="1"/>
  <c r="E2465" i="1"/>
  <c r="E2477" i="1"/>
  <c r="E2493" i="1"/>
  <c r="E2496" i="1"/>
</calcChain>
</file>

<file path=xl/sharedStrings.xml><?xml version="1.0" encoding="utf-8"?>
<sst xmlns="http://schemas.openxmlformats.org/spreadsheetml/2006/main" count="34784" uniqueCount="13379">
  <si>
    <t>Id</t>
  </si>
  <si>
    <t>FirstName</t>
  </si>
  <si>
    <t>LastName</t>
  </si>
  <si>
    <t>Email</t>
  </si>
  <si>
    <t>Phone</t>
  </si>
  <si>
    <t>Company</t>
  </si>
  <si>
    <t>BillingStreet</t>
  </si>
  <si>
    <t>BillingCity</t>
  </si>
  <si>
    <t>BillingState</t>
  </si>
  <si>
    <t>BillingPostalCode</t>
  </si>
  <si>
    <t>BillingCountry</t>
  </si>
  <si>
    <t>Industry</t>
  </si>
  <si>
    <t>LeadSource</t>
  </si>
  <si>
    <t>Type</t>
  </si>
  <si>
    <t>Status__c</t>
  </si>
  <si>
    <t>Ownership</t>
  </si>
  <si>
    <t>AnnualRevenue</t>
  </si>
  <si>
    <t>NumberOfEmployees</t>
  </si>
  <si>
    <t>CreatedDate</t>
  </si>
  <si>
    <t>LastActivityDate</t>
  </si>
  <si>
    <t>Jodi</t>
  </si>
  <si>
    <t>Roberson</t>
  </si>
  <si>
    <t>jodi.roberson@jacobs.info</t>
  </si>
  <si>
    <t>(515)797-2258</t>
  </si>
  <si>
    <t>Baker LLC</t>
  </si>
  <si>
    <t>8505 Ann Station Apt. 230</t>
  </si>
  <si>
    <t>Reyesfurt</t>
  </si>
  <si>
    <t>SD</t>
  </si>
  <si>
    <t>Sudan</t>
  </si>
  <si>
    <t>Transportation</t>
  </si>
  <si>
    <t>Paid Search</t>
  </si>
  <si>
    <t>Customer</t>
  </si>
  <si>
    <t>On Hold</t>
  </si>
  <si>
    <t>Public</t>
  </si>
  <si>
    <t>Susan</t>
  </si>
  <si>
    <t>Stewart</t>
  </si>
  <si>
    <t>susan.stewart@aguilar-gardner.com</t>
  </si>
  <si>
    <t>951-462-7256</t>
  </si>
  <si>
    <t>Smith LLC</t>
  </si>
  <si>
    <t>78059 Moore Coves</t>
  </si>
  <si>
    <t>Port Kaitlyn</t>
  </si>
  <si>
    <t>ND</t>
  </si>
  <si>
    <t>Switzerland</t>
  </si>
  <si>
    <t>Financial Services</t>
  </si>
  <si>
    <t>Outbound Call</t>
  </si>
  <si>
    <t>Reseller</t>
  </si>
  <si>
    <t>Inactive</t>
  </si>
  <si>
    <t>Subsidiary</t>
  </si>
  <si>
    <t>Heidi</t>
  </si>
  <si>
    <t>Larson</t>
  </si>
  <si>
    <t>heidi.larson@watts.com</t>
  </si>
  <si>
    <t>691-876-0398</t>
  </si>
  <si>
    <t>Smith Inc</t>
  </si>
  <si>
    <t>270 Miller Trail</t>
  </si>
  <si>
    <t>North Michaelburgh</t>
  </si>
  <si>
    <t>OK</t>
  </si>
  <si>
    <t>Barbados</t>
  </si>
  <si>
    <t>Hospitality</t>
  </si>
  <si>
    <t>Organic Search</t>
  </si>
  <si>
    <t>Prospect</t>
  </si>
  <si>
    <t>Government</t>
  </si>
  <si>
    <t>Denise</t>
  </si>
  <si>
    <t>Richardson</t>
  </si>
  <si>
    <t>denise.richardson@day-stevens.com</t>
  </si>
  <si>
    <t>+1-796-667-2741x6958</t>
  </si>
  <si>
    <t>Dennis-Ashley</t>
  </si>
  <si>
    <t>283 Rose Ford Suite 037</t>
  </si>
  <si>
    <t>Lake Charles</t>
  </si>
  <si>
    <t>KS</t>
  </si>
  <si>
    <t>Mauritania</t>
  </si>
  <si>
    <t>Partner Referral</t>
  </si>
  <si>
    <t>Pending</t>
  </si>
  <si>
    <t>Tom</t>
  </si>
  <si>
    <t>Palmer</t>
  </si>
  <si>
    <t>tom.palmer@torres-rivera.com</t>
  </si>
  <si>
    <t>001-856-957-0717x739</t>
  </si>
  <si>
    <t>Andrews-Edwards</t>
  </si>
  <si>
    <t>838 Steele Turnpike</t>
  </si>
  <si>
    <t>Port David</t>
  </si>
  <si>
    <t>VA</t>
  </si>
  <si>
    <t>Israel</t>
  </si>
  <si>
    <t>Healthcare</t>
  </si>
  <si>
    <t>Private</t>
  </si>
  <si>
    <t>Matthew</t>
  </si>
  <si>
    <t>Gonzalez</t>
  </si>
  <si>
    <t>matthew.gonzalez@acosta-rodgers.com</t>
  </si>
  <si>
    <t>+1-887-080-7931x27665</t>
  </si>
  <si>
    <t>Henson LLC</t>
  </si>
  <si>
    <t>3851 Christina Loaf Suite 289</t>
  </si>
  <si>
    <t>South Anthony</t>
  </si>
  <si>
    <t>MI</t>
  </si>
  <si>
    <t>Niger</t>
  </si>
  <si>
    <t>Energy</t>
  </si>
  <si>
    <t>Customer Referral</t>
  </si>
  <si>
    <t>Partner</t>
  </si>
  <si>
    <t>David</t>
  </si>
  <si>
    <t>Mccarthy</t>
  </si>
  <si>
    <t>david.mccarthy@brock.com</t>
  </si>
  <si>
    <t>+1-959-456-3005x338</t>
  </si>
  <si>
    <t>Walker-Harvey</t>
  </si>
  <si>
    <t>70923 Harold Station</t>
  </si>
  <si>
    <t>Bellborough</t>
  </si>
  <si>
    <t>IA</t>
  </si>
  <si>
    <t>Turks and Caicos Islands</t>
  </si>
  <si>
    <t>Event</t>
  </si>
  <si>
    <t>Active</t>
  </si>
  <si>
    <t>Victor</t>
  </si>
  <si>
    <t>Jones</t>
  </si>
  <si>
    <t>victor.jones@pham-carter.org</t>
  </si>
  <si>
    <t>+1-027-839-0519x45634</t>
  </si>
  <si>
    <t>Pena, Harris and Soto</t>
  </si>
  <si>
    <t>74282 Wilson Summit</t>
  </si>
  <si>
    <t>Port Stacy</t>
  </si>
  <si>
    <t>IL</t>
  </si>
  <si>
    <t>Nepal</t>
  </si>
  <si>
    <t>Trade Show</t>
  </si>
  <si>
    <t>Michael</t>
  </si>
  <si>
    <t>Walker</t>
  </si>
  <si>
    <t>michael.walker@vance.com</t>
  </si>
  <si>
    <t>+1-912-568-5539x807</t>
  </si>
  <si>
    <t>Johnson, Underwood and Wilkinson</t>
  </si>
  <si>
    <t>824 Warner Parkway</t>
  </si>
  <si>
    <t>Oliviabury</t>
  </si>
  <si>
    <t>WV</t>
  </si>
  <si>
    <t>Kenya</t>
  </si>
  <si>
    <t>Manufacturing</t>
  </si>
  <si>
    <t>Nathaniel</t>
  </si>
  <si>
    <t>Romero</t>
  </si>
  <si>
    <t>nathaniel.romero@bridges-frank.com</t>
  </si>
  <si>
    <t>(000)905-7574x09675</t>
  </si>
  <si>
    <t>Gonzalez, Kim and Thompson</t>
  </si>
  <si>
    <t>693 Jones Cliff</t>
  </si>
  <si>
    <t>Marybury</t>
  </si>
  <si>
    <t>MT</t>
  </si>
  <si>
    <t>Guam</t>
  </si>
  <si>
    <t>Media</t>
  </si>
  <si>
    <t>Lori</t>
  </si>
  <si>
    <t>Williams</t>
  </si>
  <si>
    <t>lori.williams@williams.com</t>
  </si>
  <si>
    <t>001-388-492-5963x24993</t>
  </si>
  <si>
    <t>Clark, Ward and Fowler</t>
  </si>
  <si>
    <t>48732 Olivia Branch Apt. 977</t>
  </si>
  <si>
    <t>Tuckerland</t>
  </si>
  <si>
    <t>Zambia</t>
  </si>
  <si>
    <t>Rita</t>
  </si>
  <si>
    <t>Harris</t>
  </si>
  <si>
    <t>rita.harris@williamson.com</t>
  </si>
  <si>
    <t>001-537-399-1403x71803</t>
  </si>
  <si>
    <t>Wood, Rojas and Rodriguez</t>
  </si>
  <si>
    <t>019 Vanessa Rest</t>
  </si>
  <si>
    <t>East Samuel</t>
  </si>
  <si>
    <t>TN</t>
  </si>
  <si>
    <t>Norway</t>
  </si>
  <si>
    <t>Email Campaign</t>
  </si>
  <si>
    <t>Andrea</t>
  </si>
  <si>
    <t>Grant</t>
  </si>
  <si>
    <t>andrea.grant@rose.org</t>
  </si>
  <si>
    <t>Hunt Group</t>
  </si>
  <si>
    <t>25291 Ruiz Lake Suite 851</t>
  </si>
  <si>
    <t>Lake Natasha</t>
  </si>
  <si>
    <t>NC</t>
  </si>
  <si>
    <t>Cayman Islands</t>
  </si>
  <si>
    <t>Cynthia</t>
  </si>
  <si>
    <t>Kennedy</t>
  </si>
  <si>
    <t>cynthia.kennedy@rodriguez.net</t>
  </si>
  <si>
    <t>(843)048-7234x95434</t>
  </si>
  <si>
    <t>Watts-Heath</t>
  </si>
  <si>
    <t>08680 Conner Plaza</t>
  </si>
  <si>
    <t>Port Michael</t>
  </si>
  <si>
    <t>RI</t>
  </si>
  <si>
    <t>Korea</t>
  </si>
  <si>
    <t>Marcus</t>
  </si>
  <si>
    <t>Butler</t>
  </si>
  <si>
    <t>marcus.butler@cameron.com</t>
  </si>
  <si>
    <t>001-664-150-8544</t>
  </si>
  <si>
    <t>Smith and Sons</t>
  </si>
  <si>
    <t>921 Foster Walks</t>
  </si>
  <si>
    <t>Matthewmouth</t>
  </si>
  <si>
    <t>WY</t>
  </si>
  <si>
    <t>Russian Federation</t>
  </si>
  <si>
    <t>Education</t>
  </si>
  <si>
    <t>Madison</t>
  </si>
  <si>
    <t>York</t>
  </si>
  <si>
    <t>madison.york@carter.net</t>
  </si>
  <si>
    <t>Collins-Anderson</t>
  </si>
  <si>
    <t>016 Wagner Estate</t>
  </si>
  <si>
    <t>Melindamouth</t>
  </si>
  <si>
    <t>Christmas Island</t>
  </si>
  <si>
    <t>Teresa</t>
  </si>
  <si>
    <t>Patterson</t>
  </si>
  <si>
    <t>teresa.patterson@davis.biz</t>
  </si>
  <si>
    <t>(909)149-5927</t>
  </si>
  <si>
    <t>Wiggins Ltd</t>
  </si>
  <si>
    <t>010 Hudson Loaf</t>
  </si>
  <si>
    <t>Jessicaville</t>
  </si>
  <si>
    <t>MS</t>
  </si>
  <si>
    <t>Samoa</t>
  </si>
  <si>
    <t>Technology</t>
  </si>
  <si>
    <t>Bryan</t>
  </si>
  <si>
    <t>Johnson</t>
  </si>
  <si>
    <t>bryan.johnson@avila-lee.com</t>
  </si>
  <si>
    <t>001-233-381-7225</t>
  </si>
  <si>
    <t>Kim, Smith and Zimmerman</t>
  </si>
  <si>
    <t>4407 Alvarez Forges Suite 532</t>
  </si>
  <si>
    <t>Connerborough</t>
  </si>
  <si>
    <t>NY</t>
  </si>
  <si>
    <t>Falkland Islands (Malvinas)</t>
  </si>
  <si>
    <t>Adams</t>
  </si>
  <si>
    <t>susan.adams@rodriguez.com</t>
  </si>
  <si>
    <t>Eaton, Norman and Manning</t>
  </si>
  <si>
    <t>39750 Ryan Pass Suite 890</t>
  </si>
  <si>
    <t>Hallchester</t>
  </si>
  <si>
    <t>FL</t>
  </si>
  <si>
    <t>Egypt</t>
  </si>
  <si>
    <t>Mitchell</t>
  </si>
  <si>
    <t>Camacho</t>
  </si>
  <si>
    <t>mitchell.camacho@wang.net</t>
  </si>
  <si>
    <t>Mitchell and Sons</t>
  </si>
  <si>
    <t>41915 Maurice Plaza Apt. 769</t>
  </si>
  <si>
    <t>Port Sheri</t>
  </si>
  <si>
    <t>ID</t>
  </si>
  <si>
    <t>Argentina</t>
  </si>
  <si>
    <t>Brittany</t>
  </si>
  <si>
    <t>Day</t>
  </si>
  <si>
    <t>brittany.day@scott.info</t>
  </si>
  <si>
    <t>553-648-3679</t>
  </si>
  <si>
    <t>Clark-Winters</t>
  </si>
  <si>
    <t>847 Webster Motorway Apt. 658</t>
  </si>
  <si>
    <t>New Shannon</t>
  </si>
  <si>
    <t>WI</t>
  </si>
  <si>
    <t>Maldives</t>
  </si>
  <si>
    <t>Elizabeth</t>
  </si>
  <si>
    <t>Berry</t>
  </si>
  <si>
    <t>elizabeth.berry@johnson.net</t>
  </si>
  <si>
    <t>(805)733-9442</t>
  </si>
  <si>
    <t>Griffin and Sons</t>
  </si>
  <si>
    <t>3948 Connor Isle Apt. 884</t>
  </si>
  <si>
    <t>Lake Matthew</t>
  </si>
  <si>
    <t>Congo</t>
  </si>
  <si>
    <t>Stacey</t>
  </si>
  <si>
    <t>Erickson</t>
  </si>
  <si>
    <t>stacey.erickson@poole.com</t>
  </si>
  <si>
    <t>Graham Ltd</t>
  </si>
  <si>
    <t>6313 Black Streets Apt. 419</t>
  </si>
  <si>
    <t>Port Staceymouth</t>
  </si>
  <si>
    <t>Senegal</t>
  </si>
  <si>
    <t>Retail</t>
  </si>
  <si>
    <t>Ellis</t>
  </si>
  <si>
    <t>stacey.ellis@koch.org</t>
  </si>
  <si>
    <t>(583)341-1189</t>
  </si>
  <si>
    <t>Silva LLC</t>
  </si>
  <si>
    <t>835 Heather Park Apt. 475</t>
  </si>
  <si>
    <t>East Markmouth</t>
  </si>
  <si>
    <t>PA</t>
  </si>
  <si>
    <t>Bermuda</t>
  </si>
  <si>
    <t>Dawn</t>
  </si>
  <si>
    <t>Goodwin</t>
  </si>
  <si>
    <t>dawn.goodwin@lewis.com</t>
  </si>
  <si>
    <t>001-117-757-1376x08873</t>
  </si>
  <si>
    <t>Cline, Brown and White</t>
  </si>
  <si>
    <t>9492 Matthew Curve Apt. 450</t>
  </si>
  <si>
    <t>West Brittanyborough</t>
  </si>
  <si>
    <t>Jordan</t>
  </si>
  <si>
    <t>Kathryn</t>
  </si>
  <si>
    <t>Buchanan</t>
  </si>
  <si>
    <t>kathryn.buchanan@cunningham-perez.com</t>
  </si>
  <si>
    <t>Oneill-Wilson</t>
  </si>
  <si>
    <t>85170 Arnold Pines</t>
  </si>
  <si>
    <t>Estesberg</t>
  </si>
  <si>
    <t>Guatemala</t>
  </si>
  <si>
    <t>Web</t>
  </si>
  <si>
    <t>Ashley</t>
  </si>
  <si>
    <t>Arellano</t>
  </si>
  <si>
    <t>ashley.arellano@shaffer.com</t>
  </si>
  <si>
    <t>001-575-642-1341x760</t>
  </si>
  <si>
    <t>Berry Ltd</t>
  </si>
  <si>
    <t>94079 Jacob Rest Apt. 543</t>
  </si>
  <si>
    <t>Espinozaland</t>
  </si>
  <si>
    <t>CO</t>
  </si>
  <si>
    <t>Gambia</t>
  </si>
  <si>
    <t>Nicole</t>
  </si>
  <si>
    <t>Blair</t>
  </si>
  <si>
    <t>nicole.blair@hogan.net</t>
  </si>
  <si>
    <t>590-030-1256</t>
  </si>
  <si>
    <t>Ferguson LLC</t>
  </si>
  <si>
    <t>5203 Kayla Viaduct</t>
  </si>
  <si>
    <t>New Josephview</t>
  </si>
  <si>
    <t>William</t>
  </si>
  <si>
    <t>Leon</t>
  </si>
  <si>
    <t>william.leon@blake-patterson.info</t>
  </si>
  <si>
    <t>Ellis-Colon</t>
  </si>
  <si>
    <t>6255 Sara Parks</t>
  </si>
  <si>
    <t>Port Jasmin</t>
  </si>
  <si>
    <t>GA</t>
  </si>
  <si>
    <t>Jose</t>
  </si>
  <si>
    <t>jose.larson@collins.org</t>
  </si>
  <si>
    <t>308-036-8385x5229</t>
  </si>
  <si>
    <t>Powell, Bright and Edwards</t>
  </si>
  <si>
    <t>63118 Linda Freeway</t>
  </si>
  <si>
    <t>Port Elizabethstad</t>
  </si>
  <si>
    <t>Niue</t>
  </si>
  <si>
    <t>Timothy</t>
  </si>
  <si>
    <t>Melton</t>
  </si>
  <si>
    <t>timothy.melton@shaw.org</t>
  </si>
  <si>
    <t>001-899-025-3682</t>
  </si>
  <si>
    <t>Huffman-Ortiz</t>
  </si>
  <si>
    <t>941 James Via</t>
  </si>
  <si>
    <t>South Blakeberg</t>
  </si>
  <si>
    <t>ME</t>
  </si>
  <si>
    <t>Saint Pierre and Miquelon</t>
  </si>
  <si>
    <t>Jerome</t>
  </si>
  <si>
    <t>Holmes</t>
  </si>
  <si>
    <t>jerome.holmes@scott-jones.com</t>
  </si>
  <si>
    <t>582.915.1611</t>
  </si>
  <si>
    <t>Lowe-Owen</t>
  </si>
  <si>
    <t>49301 Heidi Fields</t>
  </si>
  <si>
    <t>East Becky</t>
  </si>
  <si>
    <t>Zimbabwe</t>
  </si>
  <si>
    <t>Larry</t>
  </si>
  <si>
    <t>Jackson</t>
  </si>
  <si>
    <t>larry.jackson@hernandez.org</t>
  </si>
  <si>
    <t>(108)500-3443</t>
  </si>
  <si>
    <t>Cole and Sons</t>
  </si>
  <si>
    <t>1091 Lynn Springs Apt. 968</t>
  </si>
  <si>
    <t>Lake Angelachester</t>
  </si>
  <si>
    <t>MN</t>
  </si>
  <si>
    <t>Saint Lucia</t>
  </si>
  <si>
    <t>Gabrielle</t>
  </si>
  <si>
    <t>Schwartz</t>
  </si>
  <si>
    <t>gabrielle.schwartz@owens.org</t>
  </si>
  <si>
    <t>194.140.9872x4186</t>
  </si>
  <si>
    <t>Ramirez and Sons</t>
  </si>
  <si>
    <t>15636 Williams Expressway</t>
  </si>
  <si>
    <t>Kendraland</t>
  </si>
  <si>
    <t>Heard Island and McDonald Islands</t>
  </si>
  <si>
    <t>Steve</t>
  </si>
  <si>
    <t>Irwin</t>
  </si>
  <si>
    <t>steve.irwin@williams.com</t>
  </si>
  <si>
    <t>+1-727-861-0955x487</t>
  </si>
  <si>
    <t>Gordon-Castro</t>
  </si>
  <si>
    <t>0367 Cline Mountains Suite 675</t>
  </si>
  <si>
    <t>Benjaminport</t>
  </si>
  <si>
    <t>Jamie</t>
  </si>
  <si>
    <t>Bartlett</t>
  </si>
  <si>
    <t>jamie.bartlett@johnson-reid.com</t>
  </si>
  <si>
    <t>001-452-972-3373</t>
  </si>
  <si>
    <t>Haley, Nelson and Brown</t>
  </si>
  <si>
    <t>4602 Miles Spur</t>
  </si>
  <si>
    <t>Dennisland</t>
  </si>
  <si>
    <t>MD</t>
  </si>
  <si>
    <t>Palestinian Territory</t>
  </si>
  <si>
    <t>James</t>
  </si>
  <si>
    <t>Chen</t>
  </si>
  <si>
    <t>james.chen@rogers.net</t>
  </si>
  <si>
    <t>Harrison-Roberts</t>
  </si>
  <si>
    <t>335 Austin Club Suite 311</t>
  </si>
  <si>
    <t>Debraland</t>
  </si>
  <si>
    <t>DE</t>
  </si>
  <si>
    <t>Poland</t>
  </si>
  <si>
    <t>Thomas</t>
  </si>
  <si>
    <t>Moss</t>
  </si>
  <si>
    <t>thomas.moss@collins.com</t>
  </si>
  <si>
    <t>(056)474-8220x835</t>
  </si>
  <si>
    <t>Jackson, Crawford and Perez</t>
  </si>
  <si>
    <t>697 Rebecca Plaza Suite 105</t>
  </si>
  <si>
    <t>Holmesland</t>
  </si>
  <si>
    <t>TX</t>
  </si>
  <si>
    <t>Liberia</t>
  </si>
  <si>
    <t>Social Media</t>
  </si>
  <si>
    <t>Daniel</t>
  </si>
  <si>
    <t>daniel.richardson@fritz.info</t>
  </si>
  <si>
    <t>654.428.0100</t>
  </si>
  <si>
    <t>Cline Inc</t>
  </si>
  <si>
    <t>88727 Gray Springs</t>
  </si>
  <si>
    <t>West Anthony</t>
  </si>
  <si>
    <t>DC</t>
  </si>
  <si>
    <t>Azerbaijan</t>
  </si>
  <si>
    <t>Amanda</t>
  </si>
  <si>
    <t>Hayden</t>
  </si>
  <si>
    <t>amanda.hayden@craig.biz</t>
  </si>
  <si>
    <t>+1-331-613-4017x3628</t>
  </si>
  <si>
    <t>Allen, Ward and Jackson</t>
  </si>
  <si>
    <t>01461 Mallory Glens</t>
  </si>
  <si>
    <t>East Brad</t>
  </si>
  <si>
    <t>MO</t>
  </si>
  <si>
    <t>Equatorial Guinea</t>
  </si>
  <si>
    <t>Cathy</t>
  </si>
  <si>
    <t>Ward</t>
  </si>
  <si>
    <t>cathy.ward@brooks-williams.info</t>
  </si>
  <si>
    <t>001-768-059-7603x57253</t>
  </si>
  <si>
    <t>Brown-Palmer</t>
  </si>
  <si>
    <t>42634 Martinez Circles</t>
  </si>
  <si>
    <t>West Donaldberg</t>
  </si>
  <si>
    <t>NE</t>
  </si>
  <si>
    <t>French Guiana</t>
  </si>
  <si>
    <t>Shane</t>
  </si>
  <si>
    <t>Singh</t>
  </si>
  <si>
    <t>shane.singh@ruiz-castro.com</t>
  </si>
  <si>
    <t>790.769.2431x8247</t>
  </si>
  <si>
    <t>Garcia-Johnson</t>
  </si>
  <si>
    <t>7737 Bruce View Apt. 920</t>
  </si>
  <si>
    <t>Port Joyce</t>
  </si>
  <si>
    <t>AR</t>
  </si>
  <si>
    <t>Netherlands</t>
  </si>
  <si>
    <t>Brandon</t>
  </si>
  <si>
    <t>Valenzuela</t>
  </si>
  <si>
    <t>brandon.valenzuela@anderson.com</t>
  </si>
  <si>
    <t>(673)046-3876</t>
  </si>
  <si>
    <t>Tucker-Collier</t>
  </si>
  <si>
    <t>529 Moore Throughway</t>
  </si>
  <si>
    <t>New Sarachester</t>
  </si>
  <si>
    <t>MA</t>
  </si>
  <si>
    <t>Liechtenstein</t>
  </si>
  <si>
    <t>Charles</t>
  </si>
  <si>
    <t>Mccullough</t>
  </si>
  <si>
    <t>charles.mccullough@johnson-martinez.com</t>
  </si>
  <si>
    <t>051.868.1775x13686</t>
  </si>
  <si>
    <t>Johnson, Rangel and Barber</t>
  </si>
  <si>
    <t>95354 Harrison Highway</t>
  </si>
  <si>
    <t>Castrobury</t>
  </si>
  <si>
    <t>Mali</t>
  </si>
  <si>
    <t>Todd</t>
  </si>
  <si>
    <t>Baker</t>
  </si>
  <si>
    <t>todd.baker@clark.biz</t>
  </si>
  <si>
    <t>844-335-0141x9287</t>
  </si>
  <si>
    <t>Taylor, Malone and Brooks</t>
  </si>
  <si>
    <t>7529 Smith Rapids Suite 329</t>
  </si>
  <si>
    <t>Billshire</t>
  </si>
  <si>
    <t>Ghana</t>
  </si>
  <si>
    <t>Kellie</t>
  </si>
  <si>
    <t>Martin</t>
  </si>
  <si>
    <t>kellie.martin@owens.com</t>
  </si>
  <si>
    <t>614-296-2806</t>
  </si>
  <si>
    <t>Morris LLC</t>
  </si>
  <si>
    <t>21132 Marissa Road Suite 460</t>
  </si>
  <si>
    <t>Melanieville</t>
  </si>
  <si>
    <t>Burkina Faso</t>
  </si>
  <si>
    <t>Kimberly</t>
  </si>
  <si>
    <t>Aguilar</t>
  </si>
  <si>
    <t>kimberly.aguilar@delgado.com</t>
  </si>
  <si>
    <t>458-173-0676x74320</t>
  </si>
  <si>
    <t>Rivera-Garner</t>
  </si>
  <si>
    <t>65179 Melissa Stravenue</t>
  </si>
  <si>
    <t>West Katherineview</t>
  </si>
  <si>
    <t>Terri</t>
  </si>
  <si>
    <t>Freeman</t>
  </si>
  <si>
    <t>terri.freeman@castro.com</t>
  </si>
  <si>
    <t>263.227.0196x60827</t>
  </si>
  <si>
    <t>Lowery and Sons</t>
  </si>
  <si>
    <t>12202 Green Wall</t>
  </si>
  <si>
    <t>Kristinaton</t>
  </si>
  <si>
    <t>Patricia</t>
  </si>
  <si>
    <t>Atkinson</t>
  </si>
  <si>
    <t>patricia.atkinson@davis.info</t>
  </si>
  <si>
    <t>680-183-0572x0182</t>
  </si>
  <si>
    <t>Bush PLC</t>
  </si>
  <si>
    <t>24907 Nolan Trafficway Suite 106</t>
  </si>
  <si>
    <t>Romeroberg</t>
  </si>
  <si>
    <t>Comoros</t>
  </si>
  <si>
    <t>Raymond</t>
  </si>
  <si>
    <t>Cobb</t>
  </si>
  <si>
    <t>raymond.cobb@perkins.biz</t>
  </si>
  <si>
    <t>+1-940-735-1132x127</t>
  </si>
  <si>
    <t>Davis, Cruz and Jackson</t>
  </si>
  <si>
    <t>467 Whitney Path Apt. 946</t>
  </si>
  <si>
    <t>Lopezside</t>
  </si>
  <si>
    <t>Uganda</t>
  </si>
  <si>
    <t>Kenneth</t>
  </si>
  <si>
    <t>Green</t>
  </si>
  <si>
    <t>kenneth.green@gallegos.net</t>
  </si>
  <si>
    <t>(711)781-6165x42818</t>
  </si>
  <si>
    <t>Rodriguez-Lawson</t>
  </si>
  <si>
    <t>293 Thompson Meadows Suite 732</t>
  </si>
  <si>
    <t>East Mark</t>
  </si>
  <si>
    <t>HI</t>
  </si>
  <si>
    <t>Morocco</t>
  </si>
  <si>
    <t>Dan</t>
  </si>
  <si>
    <t>Cooper</t>
  </si>
  <si>
    <t>dan.cooper@smith.com</t>
  </si>
  <si>
    <t>+1-125-679-1343x100</t>
  </si>
  <si>
    <t>Smith, Thompson and Perry</t>
  </si>
  <si>
    <t>93624 William Canyon Apt. 943</t>
  </si>
  <si>
    <t>West Robertshire</t>
  </si>
  <si>
    <t>Terrence</t>
  </si>
  <si>
    <t>Bowen</t>
  </si>
  <si>
    <t>terrence.bowen@leach.com</t>
  </si>
  <si>
    <t>+1-001-653-0390x535</t>
  </si>
  <si>
    <t>Duarte LLC</t>
  </si>
  <si>
    <t>064 Mcconnell Parks Apt. 089</t>
  </si>
  <si>
    <t>Kimberlyview</t>
  </si>
  <si>
    <t>NJ</t>
  </si>
  <si>
    <t>Angola</t>
  </si>
  <si>
    <t>Angelica</t>
  </si>
  <si>
    <t>Booth</t>
  </si>
  <si>
    <t>angelica.booth@obrien.com</t>
  </si>
  <si>
    <t>Lee-Rogers</t>
  </si>
  <si>
    <t>1012 Daniel Park</t>
  </si>
  <si>
    <t>Gilmoreshire</t>
  </si>
  <si>
    <t>Macao</t>
  </si>
  <si>
    <t>Louis</t>
  </si>
  <si>
    <t>Parrish</t>
  </si>
  <si>
    <t>louis.parrish@compton.com</t>
  </si>
  <si>
    <t>+1-403-743-0768x9231</t>
  </si>
  <si>
    <t>Cordova, Hernandez and Scott</t>
  </si>
  <si>
    <t>9633 Long Lock Apt. 825</t>
  </si>
  <si>
    <t>Jonesbury</t>
  </si>
  <si>
    <t>Afghanistan</t>
  </si>
  <si>
    <t>Kelly</t>
  </si>
  <si>
    <t>Browning</t>
  </si>
  <si>
    <t>kelly.browning@ryan.com</t>
  </si>
  <si>
    <t>+1-785-299-6892x43029</t>
  </si>
  <si>
    <t>Henson-Davis</t>
  </si>
  <si>
    <t>0210 Jordan Fall</t>
  </si>
  <si>
    <t>Lake Jonathan</t>
  </si>
  <si>
    <t>Dixon</t>
  </si>
  <si>
    <t>michael.dixon@clark-jefferson.com</t>
  </si>
  <si>
    <t>712-059-7438</t>
  </si>
  <si>
    <t>Horton-Harrison</t>
  </si>
  <si>
    <t>322 Moore Station</t>
  </si>
  <si>
    <t>North Chadland</t>
  </si>
  <si>
    <t>Carmen</t>
  </si>
  <si>
    <t>carmen.cooper@tran-johnson.com</t>
  </si>
  <si>
    <t>Mullins-White</t>
  </si>
  <si>
    <t>980 Christina Isle Suite 715</t>
  </si>
  <si>
    <t>Port Robin</t>
  </si>
  <si>
    <t>Solomon Islands</t>
  </si>
  <si>
    <t>nicole.williams@edwards.com</t>
  </si>
  <si>
    <t>(348)828-1197</t>
  </si>
  <si>
    <t>Riley Group</t>
  </si>
  <si>
    <t>1877 James Park</t>
  </si>
  <si>
    <t>Port Shannonfort</t>
  </si>
  <si>
    <t>IN</t>
  </si>
  <si>
    <t>Latvia</t>
  </si>
  <si>
    <t>Hamilton</t>
  </si>
  <si>
    <t>david.hamilton@ponce.com</t>
  </si>
  <si>
    <t>849-784-8176x42221</t>
  </si>
  <si>
    <t>Murphy, Burgess and Fox</t>
  </si>
  <si>
    <t>17881 Hill Rue Suite 753</t>
  </si>
  <si>
    <t>Lake Brian</t>
  </si>
  <si>
    <t>Slovenia</t>
  </si>
  <si>
    <t>Robert</t>
  </si>
  <si>
    <t>robert.jones@lee.com</t>
  </si>
  <si>
    <t>+1-960-652-1048x358</t>
  </si>
  <si>
    <t>Myers and Sons</t>
  </si>
  <si>
    <t>88281 Lopez Alley</t>
  </si>
  <si>
    <t>South Carla</t>
  </si>
  <si>
    <t>NH</t>
  </si>
  <si>
    <t>Ireland</t>
  </si>
  <si>
    <t>Michelle</t>
  </si>
  <si>
    <t>Martinez</t>
  </si>
  <si>
    <t>michelle.martinez@cruz-welch.com</t>
  </si>
  <si>
    <t>(331)730-8961</t>
  </si>
  <si>
    <t>Tyler Group</t>
  </si>
  <si>
    <t>98315 Julia Meadows</t>
  </si>
  <si>
    <t>West Amy</t>
  </si>
  <si>
    <t>Cape Verde</t>
  </si>
  <si>
    <t>Victoria</t>
  </si>
  <si>
    <t>Kaiser</t>
  </si>
  <si>
    <t>victoria.kaiser@page.com</t>
  </si>
  <si>
    <t>001-839-838-5202x296</t>
  </si>
  <si>
    <t>Smith, Wu and Massey</t>
  </si>
  <si>
    <t>8923 Grant Avenue Suite 562</t>
  </si>
  <si>
    <t>Port Joshuaside</t>
  </si>
  <si>
    <t>CT</t>
  </si>
  <si>
    <t>Ecuador</t>
  </si>
  <si>
    <t>Le</t>
  </si>
  <si>
    <t>james.le@nguyen-atkinson.org</t>
  </si>
  <si>
    <t>(994)108-4471x697</t>
  </si>
  <si>
    <t>Sandoval-Stein</t>
  </si>
  <si>
    <t>40688 Edwards Brook</t>
  </si>
  <si>
    <t>Port Lorichester</t>
  </si>
  <si>
    <t>Marissa</t>
  </si>
  <si>
    <t>Fitzgerald</t>
  </si>
  <si>
    <t>marissa.fitzgerald@johnson.info</t>
  </si>
  <si>
    <t>+1-544-390-0020x2624</t>
  </si>
  <si>
    <t>Mejia Ltd</t>
  </si>
  <si>
    <t>877 Brittany Prairie</t>
  </si>
  <si>
    <t>Russellmouth</t>
  </si>
  <si>
    <t>Sierra Leone</t>
  </si>
  <si>
    <t>Brian</t>
  </si>
  <si>
    <t>Rojas</t>
  </si>
  <si>
    <t>brian.rojas@white-white.biz</t>
  </si>
  <si>
    <t>031.269.4490</t>
  </si>
  <si>
    <t>Edwards, Gomez and Robbins</t>
  </si>
  <si>
    <t>7247 Johnson Stravenue Apt. 335</t>
  </si>
  <si>
    <t>Cantrellmouth</t>
  </si>
  <si>
    <t>Guyana</t>
  </si>
  <si>
    <t>Everett</t>
  </si>
  <si>
    <t>michael.everett@hampton.info</t>
  </si>
  <si>
    <t>001-140-750-5247x06312</t>
  </si>
  <si>
    <t>Hernandez LLC</t>
  </si>
  <si>
    <t>0186 George Lodge Apt. 318</t>
  </si>
  <si>
    <t>Foxfort</t>
  </si>
  <si>
    <t>Wiggins</t>
  </si>
  <si>
    <t>susan.wiggins@preston.com</t>
  </si>
  <si>
    <t>216.904.2013</t>
  </si>
  <si>
    <t>Rodgers PLC</t>
  </si>
  <si>
    <t>9371 Sandoval Lodge Suite 769</t>
  </si>
  <si>
    <t>Samanthafort</t>
  </si>
  <si>
    <t>American Samoa</t>
  </si>
  <si>
    <t>james.jordan@hill-juarez.info</t>
  </si>
  <si>
    <t>398-527-5429x3921</t>
  </si>
  <si>
    <t>Williams-Lee</t>
  </si>
  <si>
    <t>8883 Bell Manors</t>
  </si>
  <si>
    <t>Turnerview</t>
  </si>
  <si>
    <t>Timor-Leste</t>
  </si>
  <si>
    <t>Barry</t>
  </si>
  <si>
    <t>barry.williams@lee-spears.com</t>
  </si>
  <si>
    <t>740-648-9218x136</t>
  </si>
  <si>
    <t>Price and Sons</t>
  </si>
  <si>
    <t>14601 Parker Corners</t>
  </si>
  <si>
    <t>Calderonstad</t>
  </si>
  <si>
    <t>AL</t>
  </si>
  <si>
    <t>Cocos (Keeling) Islands</t>
  </si>
  <si>
    <t>Schneider</t>
  </si>
  <si>
    <t>william.schneider@brown.info</t>
  </si>
  <si>
    <t>Clayton-Moore</t>
  </si>
  <si>
    <t>244 Gross Vista Apt. 722</t>
  </si>
  <si>
    <t>Carolynview</t>
  </si>
  <si>
    <t>Saint Kitts and Nevis</t>
  </si>
  <si>
    <t>Kevin</t>
  </si>
  <si>
    <t>Bradley</t>
  </si>
  <si>
    <t>kevin.bradley@barber.info</t>
  </si>
  <si>
    <t>245.861.2085x6672</t>
  </si>
  <si>
    <t>Ross and Sons</t>
  </si>
  <si>
    <t>51068 Douglas Loaf</t>
  </si>
  <si>
    <t>Richardhaven</t>
  </si>
  <si>
    <t>WA</t>
  </si>
  <si>
    <t>Anguilla</t>
  </si>
  <si>
    <t>nathaniel.harris@rodriguez-valentine.com</t>
  </si>
  <si>
    <t>199.517.1714x92404</t>
  </si>
  <si>
    <t>Hodges, Callahan and Harris</t>
  </si>
  <si>
    <t>38576 Diana Forges</t>
  </si>
  <si>
    <t>Freemanton</t>
  </si>
  <si>
    <t>VT</t>
  </si>
  <si>
    <t>Debra</t>
  </si>
  <si>
    <t>King</t>
  </si>
  <si>
    <t>debra.king@martinez.org</t>
  </si>
  <si>
    <t>824-165-3321x01335</t>
  </si>
  <si>
    <t>Kirk-Roberts</t>
  </si>
  <si>
    <t>02316 Hansen Haven Apt. 987</t>
  </si>
  <si>
    <t>West Henry</t>
  </si>
  <si>
    <t>Uruguay</t>
  </si>
  <si>
    <t>Christopher</t>
  </si>
  <si>
    <t>Rollins</t>
  </si>
  <si>
    <t>christopher.rollins@wood-mills.org</t>
  </si>
  <si>
    <t>+1-094-708-7985x42595</t>
  </si>
  <si>
    <t>Young Inc</t>
  </si>
  <si>
    <t>287 Frederick Greens Suite 511</t>
  </si>
  <si>
    <t>North Christopherland</t>
  </si>
  <si>
    <t>Gabon</t>
  </si>
  <si>
    <t>Smith</t>
  </si>
  <si>
    <t>victoria.smith@jones-yu.com</t>
  </si>
  <si>
    <t>001-212-470-3524x505</t>
  </si>
  <si>
    <t>Larsen Ltd</t>
  </si>
  <si>
    <t>597 Brad Garden Suite 305</t>
  </si>
  <si>
    <t>Martinside</t>
  </si>
  <si>
    <t>Czech Republic</t>
  </si>
  <si>
    <t>Caldwell</t>
  </si>
  <si>
    <t>kimberly.caldwell@allen.org</t>
  </si>
  <si>
    <t>(836)056-6281</t>
  </si>
  <si>
    <t>Cardenas, Olson and Blackburn</t>
  </si>
  <si>
    <t>4529 Austin Stravenue Suite 545</t>
  </si>
  <si>
    <t>New Joshua</t>
  </si>
  <si>
    <t>Kuwait</t>
  </si>
  <si>
    <t>Claudia</t>
  </si>
  <si>
    <t>Deleon</t>
  </si>
  <si>
    <t>claudia.deleon@sloan-page.com</t>
  </si>
  <si>
    <t>+1-222-569-0940x32505</t>
  </si>
  <si>
    <t>Weber LLC</t>
  </si>
  <si>
    <t>41938 Vickie Green Suite 692</t>
  </si>
  <si>
    <t>New Amy</t>
  </si>
  <si>
    <t>Trinidad and Tobago</t>
  </si>
  <si>
    <t>John</t>
  </si>
  <si>
    <t>Ballard</t>
  </si>
  <si>
    <t>john.ballard@riddle.biz</t>
  </si>
  <si>
    <t>(194)562-3784x0086</t>
  </si>
  <si>
    <t>Matthews-Terrell</t>
  </si>
  <si>
    <t>2704 Cheryl Lodge Apt. 228</t>
  </si>
  <si>
    <t>Martinmouth</t>
  </si>
  <si>
    <t>Togo</t>
  </si>
  <si>
    <t>Adam</t>
  </si>
  <si>
    <t>Swanson</t>
  </si>
  <si>
    <t>adam.swanson@oneal.com</t>
  </si>
  <si>
    <t>+1-368-223-4121x748</t>
  </si>
  <si>
    <t>Burton and Sons</t>
  </si>
  <si>
    <t>7563 Kenneth Station</t>
  </si>
  <si>
    <t>Simmonsstad</t>
  </si>
  <si>
    <t>Bouvet Island (Bouvetoya)</t>
  </si>
  <si>
    <t>Tara</t>
  </si>
  <si>
    <t>Vaughan</t>
  </si>
  <si>
    <t>tara.vaughan@thomas.net</t>
  </si>
  <si>
    <t>Hicks, Walker and Simmons</t>
  </si>
  <si>
    <t>87226 Dominguez Center Apt. 098</t>
  </si>
  <si>
    <t>Zimmermanville</t>
  </si>
  <si>
    <t>Amy</t>
  </si>
  <si>
    <t>Arnold</t>
  </si>
  <si>
    <t>amy.arnold@chandler-graham.com</t>
  </si>
  <si>
    <t>387-581-6472x416</t>
  </si>
  <si>
    <t>Brown and Sons</t>
  </si>
  <si>
    <t>0742 Robert Manors</t>
  </si>
  <si>
    <t>Lake April</t>
  </si>
  <si>
    <t>Northern Mariana Islands</t>
  </si>
  <si>
    <t>Ana</t>
  </si>
  <si>
    <t>Garza</t>
  </si>
  <si>
    <t>ana.garza@brown.com</t>
  </si>
  <si>
    <t>(767)291-2418x568</t>
  </si>
  <si>
    <t>Austin-Cordova</t>
  </si>
  <si>
    <t>506 Mcfarland Camp Suite 873</t>
  </si>
  <si>
    <t>Michaelton</t>
  </si>
  <si>
    <t>AK</t>
  </si>
  <si>
    <t>Djibouti</t>
  </si>
  <si>
    <t>Anthony</t>
  </si>
  <si>
    <t>Ross</t>
  </si>
  <si>
    <t>anthony.ross@faulkner.biz</t>
  </si>
  <si>
    <t>001-143-449-2817</t>
  </si>
  <si>
    <t>Henry-Bartlett</t>
  </si>
  <si>
    <t>3540 Dennis Grove Apt. 972</t>
  </si>
  <si>
    <t>New Tim</t>
  </si>
  <si>
    <t>Eric</t>
  </si>
  <si>
    <t>Campbell</t>
  </si>
  <si>
    <t>eric.campbell@mendoza.com</t>
  </si>
  <si>
    <t>623.229.2014</t>
  </si>
  <si>
    <t>Willis, Miller and Ramsey</t>
  </si>
  <si>
    <t>3687 Jeffrey Ports</t>
  </si>
  <si>
    <t>North Alyssa</t>
  </si>
  <si>
    <t>CA</t>
  </si>
  <si>
    <t>Dominican Republic</t>
  </si>
  <si>
    <t>Jennifer</t>
  </si>
  <si>
    <t>Holt</t>
  </si>
  <si>
    <t>jennifer.holt@meyers-wright.com</t>
  </si>
  <si>
    <t>+1-435-289-3191x05575</t>
  </si>
  <si>
    <t>Wilson Group</t>
  </si>
  <si>
    <t>1948 Ryan Centers Apt. 144</t>
  </si>
  <si>
    <t>East Shannon</t>
  </si>
  <si>
    <t>Martinique</t>
  </si>
  <si>
    <t>Clark</t>
  </si>
  <si>
    <t>john.clark@vasquez.info</t>
  </si>
  <si>
    <t>001-292-676-3863x11445</t>
  </si>
  <si>
    <t>Watkins, Peterson and Scott</t>
  </si>
  <si>
    <t>04002 Charlotte Neck Suite 339</t>
  </si>
  <si>
    <t>New Moniqueside</t>
  </si>
  <si>
    <t>Belarus</t>
  </si>
  <si>
    <t>Alexander</t>
  </si>
  <si>
    <t>Drake</t>
  </si>
  <si>
    <t>alexander.drake@liu.biz</t>
  </si>
  <si>
    <t>592-430-6858x72428</t>
  </si>
  <si>
    <t>Malone Group</t>
  </si>
  <si>
    <t>256 Reed Orchard</t>
  </si>
  <si>
    <t>Josephbury</t>
  </si>
  <si>
    <t>OH</t>
  </si>
  <si>
    <t>Austria</t>
  </si>
  <si>
    <t>Ryan</t>
  </si>
  <si>
    <t>marissa.ryan@becker.net</t>
  </si>
  <si>
    <t>(019)001-0006x45080</t>
  </si>
  <si>
    <t>Crawford, Brown and Conley</t>
  </si>
  <si>
    <t>5000 Nicholas Light</t>
  </si>
  <si>
    <t>Brianmouth</t>
  </si>
  <si>
    <t>Monaco</t>
  </si>
  <si>
    <t>jose.gonzalez@george.net</t>
  </si>
  <si>
    <t>517-198-1046</t>
  </si>
  <si>
    <t>Reed Group</t>
  </si>
  <si>
    <t>864 Henderson Gardens Suite 858</t>
  </si>
  <si>
    <t>New Zealand</t>
  </si>
  <si>
    <t>Bell</t>
  </si>
  <si>
    <t>ashley.bell@david-mitchell.org</t>
  </si>
  <si>
    <t>001-704-720-5404x257</t>
  </si>
  <si>
    <t>Cobb-Herrera</t>
  </si>
  <si>
    <t>793 Tammy Wall Suite 617</t>
  </si>
  <si>
    <t>Tatetown</t>
  </si>
  <si>
    <t>UT</t>
  </si>
  <si>
    <t>Kazakhstan</t>
  </si>
  <si>
    <t>Joshua</t>
  </si>
  <si>
    <t>Gibson</t>
  </si>
  <si>
    <t>joshua.gibson@chan-young.org</t>
  </si>
  <si>
    <t>(058)257-1656x143</t>
  </si>
  <si>
    <t>Cruz, Grimes and Wilson</t>
  </si>
  <si>
    <t>3766 Erica Mall</t>
  </si>
  <si>
    <t>Sanchezborough</t>
  </si>
  <si>
    <t>Malawi</t>
  </si>
  <si>
    <t>Ruth</t>
  </si>
  <si>
    <t>Soto</t>
  </si>
  <si>
    <t>ruth.soto@sullivan-ray.info</t>
  </si>
  <si>
    <t>+1-084-661-9629x45701</t>
  </si>
  <si>
    <t>Fuller and Sons</t>
  </si>
  <si>
    <t>4581 Daniels Camp Suite 724</t>
  </si>
  <si>
    <t>Williamsmouth</t>
  </si>
  <si>
    <t>Italy</t>
  </si>
  <si>
    <t>Joseph</t>
  </si>
  <si>
    <t>Brown</t>
  </si>
  <si>
    <t>joseph.brown@pham.info</t>
  </si>
  <si>
    <t>831.930.4791x0212</t>
  </si>
  <si>
    <t>Phillips, Henderson and Lucas</t>
  </si>
  <si>
    <t>477 Williams Vista Suite 116</t>
  </si>
  <si>
    <t>Thomasburgh</t>
  </si>
  <si>
    <t>Andrew</t>
  </si>
  <si>
    <t>Norman</t>
  </si>
  <si>
    <t>andrew.norman@atkins-mills.info</t>
  </si>
  <si>
    <t>+1-925-392-3020x8948</t>
  </si>
  <si>
    <t>Smith PLC</t>
  </si>
  <si>
    <t>80639 Joe Ridges</t>
  </si>
  <si>
    <t>Port Randy</t>
  </si>
  <si>
    <t>Kramer</t>
  </si>
  <si>
    <t>anthony.kramer@miller-murray.biz</t>
  </si>
  <si>
    <t>(212)911-5419x7474</t>
  </si>
  <si>
    <t>Wilson, Smith and Solomon</t>
  </si>
  <si>
    <t>5907 Hall Circles Apt. 062</t>
  </si>
  <si>
    <t>East Josephshire</t>
  </si>
  <si>
    <t>Tuvalu</t>
  </si>
  <si>
    <t>Pamela</t>
  </si>
  <si>
    <t>Franklin</t>
  </si>
  <si>
    <t>pamela.franklin@williams.com</t>
  </si>
  <si>
    <t>Riddle-Riley</t>
  </si>
  <si>
    <t>838 Adams Estates</t>
  </si>
  <si>
    <t>East Jasonport</t>
  </si>
  <si>
    <t>Alexis</t>
  </si>
  <si>
    <t>Dunn</t>
  </si>
  <si>
    <t>alexis.dunn@herrera.net</t>
  </si>
  <si>
    <t>458.250.1482</t>
  </si>
  <si>
    <t>Lewis LLC</t>
  </si>
  <si>
    <t>962 Kevin Falls Apt. 940</t>
  </si>
  <si>
    <t>West Feliciamouth</t>
  </si>
  <si>
    <t>Myanmar</t>
  </si>
  <si>
    <t>Benjamin</t>
  </si>
  <si>
    <t>benjamin.brown@coleman.net</t>
  </si>
  <si>
    <t>Davis, Brown and Wilkins</t>
  </si>
  <si>
    <t>8217 Desiree Wall Apt. 203</t>
  </si>
  <si>
    <t>New Tony</t>
  </si>
  <si>
    <t>Eritrea</t>
  </si>
  <si>
    <t>ashley.harris@brown.com</t>
  </si>
  <si>
    <t>151.079.7843x710</t>
  </si>
  <si>
    <t>Smith Group</t>
  </si>
  <si>
    <t>8847 Matthew River</t>
  </si>
  <si>
    <t>West Elizabeth</t>
  </si>
  <si>
    <t>Tajikistan</t>
  </si>
  <si>
    <t>Lopez</t>
  </si>
  <si>
    <t>jennifer.lopez@hendricks.com</t>
  </si>
  <si>
    <t>(470)102-0505</t>
  </si>
  <si>
    <t>Ferrell, Burke and Thomas</t>
  </si>
  <si>
    <t>52259 Justin Parkways</t>
  </si>
  <si>
    <t>Bethmouth</t>
  </si>
  <si>
    <t>Lewis</t>
  </si>
  <si>
    <t>thomas.lewis@carr.biz</t>
  </si>
  <si>
    <t>369-567-5907x5385</t>
  </si>
  <si>
    <t>Nixon-Bush</t>
  </si>
  <si>
    <t>751 Sarah Hill Suite 328</t>
  </si>
  <si>
    <t>East Christineborough</t>
  </si>
  <si>
    <t>French Polynesia</t>
  </si>
  <si>
    <t>james.jones@harper-trevino.com</t>
  </si>
  <si>
    <t>097-318-3445x436</t>
  </si>
  <si>
    <t>Allison, Baker and Navarro</t>
  </si>
  <si>
    <t>4918 James Lodge</t>
  </si>
  <si>
    <t>South Kevin</t>
  </si>
  <si>
    <t>Dustin</t>
  </si>
  <si>
    <t>dustin.smith@dominguez.net</t>
  </si>
  <si>
    <t>Patrick, Bennett and Kirby</t>
  </si>
  <si>
    <t>562 Young Pine Apt. 493</t>
  </si>
  <si>
    <t>Howellville</t>
  </si>
  <si>
    <t>OR</t>
  </si>
  <si>
    <t>Terry</t>
  </si>
  <si>
    <t>andrea.terry@smith.com</t>
  </si>
  <si>
    <t>+1-282-271-5520x74693</t>
  </si>
  <si>
    <t>Payne, Phillips and Bautista</t>
  </si>
  <si>
    <t>739 Jacqueline Orchard Suite 928</t>
  </si>
  <si>
    <t>Bentleychester</t>
  </si>
  <si>
    <t>Syrian Arab Republic</t>
  </si>
  <si>
    <t>Amber</t>
  </si>
  <si>
    <t>Perez</t>
  </si>
  <si>
    <t>amber.perez@lopez.com</t>
  </si>
  <si>
    <t>050-225-2374x414</t>
  </si>
  <si>
    <t>Morales and Sons</t>
  </si>
  <si>
    <t>774 Theresa Overpass Suite 097</t>
  </si>
  <si>
    <t>Cynthiafurt</t>
  </si>
  <si>
    <t>Kemp</t>
  </si>
  <si>
    <t>pamela.kemp@phillips-brown.com</t>
  </si>
  <si>
    <t>Harvey and Sons</t>
  </si>
  <si>
    <t>5775 Murphy Expressway Apt. 446</t>
  </si>
  <si>
    <t>South Joe</t>
  </si>
  <si>
    <t>Chad</t>
  </si>
  <si>
    <t>Davis</t>
  </si>
  <si>
    <t>chad.davis@nunez.info</t>
  </si>
  <si>
    <t>(352)229-7998x811</t>
  </si>
  <si>
    <t>Bender Ltd</t>
  </si>
  <si>
    <t>2245 Walker Tunnel</t>
  </si>
  <si>
    <t>Smithport</t>
  </si>
  <si>
    <t>Saint Vincent and the Grenadines</t>
  </si>
  <si>
    <t>Jacobs</t>
  </si>
  <si>
    <t>benjamin.jacobs@torres-scott.biz</t>
  </si>
  <si>
    <t>187-325-5229x8911</t>
  </si>
  <si>
    <t>Foster-Ibarra</t>
  </si>
  <si>
    <t>0358 Flores Mall Apt. 573</t>
  </si>
  <si>
    <t>Mariahside</t>
  </si>
  <si>
    <t>Somalia</t>
  </si>
  <si>
    <t>Shawn</t>
  </si>
  <si>
    <t>shawn.caldwell@hernandez-lee.com</t>
  </si>
  <si>
    <t>039.978.4751x953</t>
  </si>
  <si>
    <t>Newman, Armstrong and Henderson</t>
  </si>
  <si>
    <t>64772 Freeman Square</t>
  </si>
  <si>
    <t>Lake Derrick</t>
  </si>
  <si>
    <t>Cyprus</t>
  </si>
  <si>
    <t>Steven</t>
  </si>
  <si>
    <t>Villa</t>
  </si>
  <si>
    <t>steven.villa@davis.com</t>
  </si>
  <si>
    <t>+1-503-869-9379x380</t>
  </si>
  <si>
    <t>Alexander-Smith</t>
  </si>
  <si>
    <t>84770 Matthew Dam Suite 145</t>
  </si>
  <si>
    <t>South Tammy</t>
  </si>
  <si>
    <t>Romania</t>
  </si>
  <si>
    <t>Flores</t>
  </si>
  <si>
    <t>steven.flores@boyle.com</t>
  </si>
  <si>
    <t>866-288-3783</t>
  </si>
  <si>
    <t>Guzman-Smith</t>
  </si>
  <si>
    <t>5553 Gibson Trail</t>
  </si>
  <si>
    <t>Blairview</t>
  </si>
  <si>
    <t>Sao Tome and Principe</t>
  </si>
  <si>
    <t>Gary</t>
  </si>
  <si>
    <t>Mack</t>
  </si>
  <si>
    <t>gary.mack@gallagher-rodriguez.biz</t>
  </si>
  <si>
    <t>001-842-152-8031x1538</t>
  </si>
  <si>
    <t>Mann PLC</t>
  </si>
  <si>
    <t>5652 Hughes Grove Suite 591</t>
  </si>
  <si>
    <t>South Davidside</t>
  </si>
  <si>
    <t>Wendy</t>
  </si>
  <si>
    <t>Lynn</t>
  </si>
  <si>
    <t>wendy.lynn@stevens.org</t>
  </si>
  <si>
    <t>143-489-8888</t>
  </si>
  <si>
    <t>Gordon Ltd</t>
  </si>
  <si>
    <t>4413 Baker Radial Apt. 344</t>
  </si>
  <si>
    <t>Port Travis</t>
  </si>
  <si>
    <t>Robin</t>
  </si>
  <si>
    <t>robin.mccarthy@lane-mitchell.com</t>
  </si>
  <si>
    <t>Rodriguez, Martinez and Dominguez</t>
  </si>
  <si>
    <t>09874 Gibson Coves Suite 131</t>
  </si>
  <si>
    <t>East Linda</t>
  </si>
  <si>
    <t>Ethiopia</t>
  </si>
  <si>
    <t>Gentry</t>
  </si>
  <si>
    <t>bryan.gentry@molina.com</t>
  </si>
  <si>
    <t>Reynolds-Lewis</t>
  </si>
  <si>
    <t>7177 Joseph Inlet Apt. 635</t>
  </si>
  <si>
    <t>Gallagherville</t>
  </si>
  <si>
    <t>Micronesia</t>
  </si>
  <si>
    <t>Brianna</t>
  </si>
  <si>
    <t>brianna.mitchell@wallace.net</t>
  </si>
  <si>
    <t>001-446-346-8975</t>
  </si>
  <si>
    <t>Sanders, Fernandez and Patterson</t>
  </si>
  <si>
    <t>92411 Schneider Extensions Suite 164</t>
  </si>
  <si>
    <t>Grosschester</t>
  </si>
  <si>
    <t>United Arab Emirates</t>
  </si>
  <si>
    <t>matthew.bradley@richardson-silva.com</t>
  </si>
  <si>
    <t>(239)699-3255x762</t>
  </si>
  <si>
    <t>Mitchell PLC</t>
  </si>
  <si>
    <t>53330 Kathryn Cliff</t>
  </si>
  <si>
    <t>West Jessicashire</t>
  </si>
  <si>
    <t>Heather</t>
  </si>
  <si>
    <t>Ingram</t>
  </si>
  <si>
    <t>heather.ingram@knight-robinson.com</t>
  </si>
  <si>
    <t>Beltran, Price and Mercado</t>
  </si>
  <si>
    <t>75437 Johnson Vista Apt. 707</t>
  </si>
  <si>
    <t>Frankberg</t>
  </si>
  <si>
    <t>Faroe Islands</t>
  </si>
  <si>
    <t>Jeremy</t>
  </si>
  <si>
    <t>Barnes</t>
  </si>
  <si>
    <t>jeremy.barnes@montes-hill.com</t>
  </si>
  <si>
    <t>Carter-Rowe</t>
  </si>
  <si>
    <t>0116 Katherine Canyon Suite 218</t>
  </si>
  <si>
    <t>Cuba</t>
  </si>
  <si>
    <t>Crystal</t>
  </si>
  <si>
    <t>Allen</t>
  </si>
  <si>
    <t>crystal.allen@brown-wilson.com</t>
  </si>
  <si>
    <t>Gardner, Powers and Jacobs</t>
  </si>
  <si>
    <t>23139 Holt Village Apt. 840</t>
  </si>
  <si>
    <t>Fieldsmouth</t>
  </si>
  <si>
    <t>British Virgin Islands</t>
  </si>
  <si>
    <t>Levy</t>
  </si>
  <si>
    <t>chad.levy@martin.com</t>
  </si>
  <si>
    <t>038.593.5833x01628</t>
  </si>
  <si>
    <t>Gordon-Decker</t>
  </si>
  <si>
    <t>9731 Lewis Fork Apt. 162</t>
  </si>
  <si>
    <t>Stanleyberg</t>
  </si>
  <si>
    <t>Galloway</t>
  </si>
  <si>
    <t>allen.galloway@fisher-burke.com</t>
  </si>
  <si>
    <t>(033)549-1768x4181</t>
  </si>
  <si>
    <t>Clark-Colon</t>
  </si>
  <si>
    <t>59371 Williams Ports</t>
  </si>
  <si>
    <t>New Michelle</t>
  </si>
  <si>
    <t>Finland</t>
  </si>
  <si>
    <t>Zachary</t>
  </si>
  <si>
    <t>Pitts</t>
  </si>
  <si>
    <t>zachary.pitts@smith.net</t>
  </si>
  <si>
    <t>+1-874-484-1519x925</t>
  </si>
  <si>
    <t>Jackson and Sons</t>
  </si>
  <si>
    <t>503 Casey Skyway Apt. 774</t>
  </si>
  <si>
    <t>Chelseafurt</t>
  </si>
  <si>
    <t>Jamaica</t>
  </si>
  <si>
    <t>Phillip</t>
  </si>
  <si>
    <t>Miller</t>
  </si>
  <si>
    <t>phillip.miller@white.com</t>
  </si>
  <si>
    <t>751-936-2732x78895</t>
  </si>
  <si>
    <t>Bruce-Luna</t>
  </si>
  <si>
    <t>31170 Derrick Groves</t>
  </si>
  <si>
    <t>Bakertown</t>
  </si>
  <si>
    <t>Mongolia</t>
  </si>
  <si>
    <t>michelle.jordan@huang.com</t>
  </si>
  <si>
    <t>662.002.0078x8018</t>
  </si>
  <si>
    <t>Brown Inc</t>
  </si>
  <si>
    <t>096 Joseph Roads</t>
  </si>
  <si>
    <t>Wrightchester</t>
  </si>
  <si>
    <t>Armenia</t>
  </si>
  <si>
    <t>Sherri</t>
  </si>
  <si>
    <t>Carr</t>
  </si>
  <si>
    <t>sherri.carr@miller.net</t>
  </si>
  <si>
    <t>001-630-530-2014</t>
  </si>
  <si>
    <t>Coleman Inc</t>
  </si>
  <si>
    <t>38547 Kevin Meadows</t>
  </si>
  <si>
    <t>New Mark</t>
  </si>
  <si>
    <t>Slovakia (Slovak Republic)</t>
  </si>
  <si>
    <t>Hughes</t>
  </si>
  <si>
    <t>crystal.hughes@robinson.com</t>
  </si>
  <si>
    <t>001-748-280-2969</t>
  </si>
  <si>
    <t>Frank and Sons</t>
  </si>
  <si>
    <t>50648 Chad Plaza</t>
  </si>
  <si>
    <t>East Walter</t>
  </si>
  <si>
    <t>Barbara</t>
  </si>
  <si>
    <t>Wright</t>
  </si>
  <si>
    <t>barbara.wright@molina-glass.net</t>
  </si>
  <si>
    <t>(533)804-5054x2446</t>
  </si>
  <si>
    <t>Davis, King and Norman</t>
  </si>
  <si>
    <t>991 Tammy Forges Apt. 620</t>
  </si>
  <si>
    <t>Dawnchester</t>
  </si>
  <si>
    <t>Iceland</t>
  </si>
  <si>
    <t>Hull</t>
  </si>
  <si>
    <t>brandon.hull@nunez.org</t>
  </si>
  <si>
    <t>001-778-477-3174x454</t>
  </si>
  <si>
    <t>Burton-Ruiz</t>
  </si>
  <si>
    <t>9169 Miller Track Apt. 893</t>
  </si>
  <si>
    <t>New William</t>
  </si>
  <si>
    <t>Honduras</t>
  </si>
  <si>
    <t>Scott</t>
  </si>
  <si>
    <t>scott.hamilton@harris-martinez.info</t>
  </si>
  <si>
    <t>(603)081-4629</t>
  </si>
  <si>
    <t>Spencer, Campbell and Jones</t>
  </si>
  <si>
    <t>62201 Holt Ferry Suite 025</t>
  </si>
  <si>
    <t>Wilsonville</t>
  </si>
  <si>
    <t>Mike</t>
  </si>
  <si>
    <t>mike.dunn@ramirez.org</t>
  </si>
  <si>
    <t>001-841-244-9947x596</t>
  </si>
  <si>
    <t>Thomas Ltd</t>
  </si>
  <si>
    <t>469 Gilbert Run</t>
  </si>
  <si>
    <t>North James</t>
  </si>
  <si>
    <t>Valerie</t>
  </si>
  <si>
    <t>Preston</t>
  </si>
  <si>
    <t>valerie.preston@arellano.com</t>
  </si>
  <si>
    <t>635-012-2557x43082</t>
  </si>
  <si>
    <t>Young and Sons</t>
  </si>
  <si>
    <t>94852 Sharp Course</t>
  </si>
  <si>
    <t>Cliffordport</t>
  </si>
  <si>
    <t>Kent</t>
  </si>
  <si>
    <t>Cunningham</t>
  </si>
  <si>
    <t>kent.cunningham@rodriguez.com</t>
  </si>
  <si>
    <t>083-543-9707x36194</t>
  </si>
  <si>
    <t>Collins, Gregory and Schmitt</t>
  </si>
  <si>
    <t>743 Cunningham Valley</t>
  </si>
  <si>
    <t>East Aaron</t>
  </si>
  <si>
    <t>Mozambique</t>
  </si>
  <si>
    <t>Sawyer</t>
  </si>
  <si>
    <t>scott.sawyer@morgan.biz</t>
  </si>
  <si>
    <t>341.565.7259x41631</t>
  </si>
  <si>
    <t>Oliver-Fox</t>
  </si>
  <si>
    <t>0551 Mary Stravenue</t>
  </si>
  <si>
    <t>Averyfurt</t>
  </si>
  <si>
    <t>Sarah</t>
  </si>
  <si>
    <t>Webb</t>
  </si>
  <si>
    <t>sarah.webb@pineda-vargas.com</t>
  </si>
  <si>
    <t>508.269.4621x8111</t>
  </si>
  <si>
    <t>Snyder, Fernandez and Clark</t>
  </si>
  <si>
    <t>0747 Travis Mission Suite 862</t>
  </si>
  <si>
    <t>New Alyssatown</t>
  </si>
  <si>
    <t>LA</t>
  </si>
  <si>
    <t>Saint Helena</t>
  </si>
  <si>
    <t>Nicholas</t>
  </si>
  <si>
    <t>Garcia</t>
  </si>
  <si>
    <t>nicholas.garcia@murphy.com</t>
  </si>
  <si>
    <t>(351)030-0041</t>
  </si>
  <si>
    <t>Vega, Haas and Webb</t>
  </si>
  <si>
    <t>8258 Roger Neck</t>
  </si>
  <si>
    <t>Flemingview</t>
  </si>
  <si>
    <t>Pakistan</t>
  </si>
  <si>
    <t>Jonathan</t>
  </si>
  <si>
    <t>Buck</t>
  </si>
  <si>
    <t>jonathan.buck@pena-carr.com</t>
  </si>
  <si>
    <t>246-418-1260x453</t>
  </si>
  <si>
    <t>Clark-Hunter</t>
  </si>
  <si>
    <t>092 Daniel Square Suite 410</t>
  </si>
  <si>
    <t>Gouldchester</t>
  </si>
  <si>
    <t>Tonga</t>
  </si>
  <si>
    <t>Wallace</t>
  </si>
  <si>
    <t>eric.wallace@sims.com</t>
  </si>
  <si>
    <t>+1-047-279-4782x676</t>
  </si>
  <si>
    <t>Nguyen-Morrison</t>
  </si>
  <si>
    <t>2260 Douglas Springs</t>
  </si>
  <si>
    <t>Janicehaven</t>
  </si>
  <si>
    <t>United Kingdom</t>
  </si>
  <si>
    <t>Ellen</t>
  </si>
  <si>
    <t>ellen.johnson@landry.net</t>
  </si>
  <si>
    <t>+1-832-130-1966x5865</t>
  </si>
  <si>
    <t>Ramirez-Blake</t>
  </si>
  <si>
    <t>849 Michael Extension</t>
  </si>
  <si>
    <t>East Zachary</t>
  </si>
  <si>
    <t>christopher.patterson@parker.com</t>
  </si>
  <si>
    <t>820-708-2537x25965</t>
  </si>
  <si>
    <t>Rodriguez, Ortiz and James</t>
  </si>
  <si>
    <t>427 Connie Corners Suite 915</t>
  </si>
  <si>
    <t>North Joannaport</t>
  </si>
  <si>
    <t>United States Virgin Islands</t>
  </si>
  <si>
    <t>Wilson</t>
  </si>
  <si>
    <t>david.wilson@hawkins-lee.com</t>
  </si>
  <si>
    <t>Lewis Ltd</t>
  </si>
  <si>
    <t>824 Daniel Rapids</t>
  </si>
  <si>
    <t>East Sheila</t>
  </si>
  <si>
    <t>Ann</t>
  </si>
  <si>
    <t>ann.ross@sheppard.org</t>
  </si>
  <si>
    <t>Larson, Durham and Miller</t>
  </si>
  <si>
    <t>5835 Crystal Mission Suite 144</t>
  </si>
  <si>
    <t>East Williamport</t>
  </si>
  <si>
    <t>Paul</t>
  </si>
  <si>
    <t>paul.davis@shah.com</t>
  </si>
  <si>
    <t>001-333-688-4850</t>
  </si>
  <si>
    <t>Hoffman-Hooper</t>
  </si>
  <si>
    <t>3875 Townsend Club Suite 221</t>
  </si>
  <si>
    <t>Lake Holly</t>
  </si>
  <si>
    <t>Rosales</t>
  </si>
  <si>
    <t>benjamin.rosales@martinez.com</t>
  </si>
  <si>
    <t>053.282.8327</t>
  </si>
  <si>
    <t>Dennis-Ewing</t>
  </si>
  <si>
    <t>580 Kimberly Islands</t>
  </si>
  <si>
    <t>Codyview</t>
  </si>
  <si>
    <t>Bulgaria</t>
  </si>
  <si>
    <t>Hannah</t>
  </si>
  <si>
    <t>Alvarado</t>
  </si>
  <si>
    <t>hannah.alvarado@williams.org</t>
  </si>
  <si>
    <t>(523)492-1540x76804</t>
  </si>
  <si>
    <t>Meyer Inc</t>
  </si>
  <si>
    <t>22331 Carrie Trafficway</t>
  </si>
  <si>
    <t>Harrisbury</t>
  </si>
  <si>
    <t>NM</t>
  </si>
  <si>
    <t>Malaysia</t>
  </si>
  <si>
    <t>Sharon</t>
  </si>
  <si>
    <t>Velasquez</t>
  </si>
  <si>
    <t>sharon.velasquez@jones.com</t>
  </si>
  <si>
    <t>736.043.6615</t>
  </si>
  <si>
    <t>Stevens Inc</t>
  </si>
  <si>
    <t>28194 Tonya Shoals Apt. 850</t>
  </si>
  <si>
    <t>East Brenda</t>
  </si>
  <si>
    <t>Sri Lanka</t>
  </si>
  <si>
    <t>Graham</t>
  </si>
  <si>
    <t>david.graham@thomas.com</t>
  </si>
  <si>
    <t>191-837-1151x12832</t>
  </si>
  <si>
    <t>Green Ltd</t>
  </si>
  <si>
    <t>7262 Donna Pike Suite 774</t>
  </si>
  <si>
    <t>Jenningschester</t>
  </si>
  <si>
    <t>Maria</t>
  </si>
  <si>
    <t>Mercer</t>
  </si>
  <si>
    <t>maria.mercer@craig.biz</t>
  </si>
  <si>
    <t>+1-787-608-0799x1019</t>
  </si>
  <si>
    <t>Hardin, Wilson and Smith</t>
  </si>
  <si>
    <t>863 Conner Valley</t>
  </si>
  <si>
    <t>Youngburgh</t>
  </si>
  <si>
    <t>Jill</t>
  </si>
  <si>
    <t>Holden</t>
  </si>
  <si>
    <t>jill.holden@guerra-woods.com</t>
  </si>
  <si>
    <t>Miller, Figueroa and Hanna</t>
  </si>
  <si>
    <t>26122 Jeremy Camp Apt. 970</t>
  </si>
  <si>
    <t>Carsonland</t>
  </si>
  <si>
    <t>Seth</t>
  </si>
  <si>
    <t>Gordon</t>
  </si>
  <si>
    <t>seth.gordon@harris-johnson.com</t>
  </si>
  <si>
    <t>413-612-7558x21796</t>
  </si>
  <si>
    <t>Mann Group</t>
  </si>
  <si>
    <t>1388 Donald Brook Apt. 772</t>
  </si>
  <si>
    <t>Loriton</t>
  </si>
  <si>
    <t>Phillips</t>
  </si>
  <si>
    <t>kelly.phillips@fernandez-reyes.com</t>
  </si>
  <si>
    <t>157-415-8633</t>
  </si>
  <si>
    <t>Reynolds, Phillips and Burke</t>
  </si>
  <si>
    <t>45844 Melissa Walks</t>
  </si>
  <si>
    <t>New Kirkmouth</t>
  </si>
  <si>
    <t>El Salvador</t>
  </si>
  <si>
    <t>Rachel</t>
  </si>
  <si>
    <t>Jenkins</t>
  </si>
  <si>
    <t>rachel.jenkins@thornton-alvarez.com</t>
  </si>
  <si>
    <t>001-371-464-9094</t>
  </si>
  <si>
    <t>Jones, Rivas and Sanchez</t>
  </si>
  <si>
    <t>2049 Derek Ports</t>
  </si>
  <si>
    <t>Josephchester</t>
  </si>
  <si>
    <t>Cameroon</t>
  </si>
  <si>
    <t>Melissa</t>
  </si>
  <si>
    <t>Chavez</t>
  </si>
  <si>
    <t>melissa.chavez@johnson.com</t>
  </si>
  <si>
    <t>+1-815-174-9293x140</t>
  </si>
  <si>
    <t>Walker-Smith</t>
  </si>
  <si>
    <t>837 White Underpass Apt. 328</t>
  </si>
  <si>
    <t>North Jerryport</t>
  </si>
  <si>
    <t>KY</t>
  </si>
  <si>
    <t>Kristin</t>
  </si>
  <si>
    <t>Lam</t>
  </si>
  <si>
    <t>kristin.lam@landry.com</t>
  </si>
  <si>
    <t>780-155-3469</t>
  </si>
  <si>
    <t>Washington-Johnson</t>
  </si>
  <si>
    <t>684 Everett Brooks Apt. 843</t>
  </si>
  <si>
    <t>Dixonmouth</t>
  </si>
  <si>
    <t>Corey</t>
  </si>
  <si>
    <t>corey.king@jimenez-edwards.org</t>
  </si>
  <si>
    <t>001-618-415-6456x821</t>
  </si>
  <si>
    <t>Hunt, Serrano and Mejia</t>
  </si>
  <si>
    <t>7467 Roberts Meadow</t>
  </si>
  <si>
    <t>Lake Kendra</t>
  </si>
  <si>
    <t>Emily</t>
  </si>
  <si>
    <t>Wang</t>
  </si>
  <si>
    <t>emily.wang@franklin-bowers.biz</t>
  </si>
  <si>
    <t>058.504.6214x20618</t>
  </si>
  <si>
    <t>Graham LLC</t>
  </si>
  <si>
    <t>1106 Jennifer Overpass</t>
  </si>
  <si>
    <t>Mitchellfort</t>
  </si>
  <si>
    <t>Saudi Arabia</t>
  </si>
  <si>
    <t>Li</t>
  </si>
  <si>
    <t>eric.li@vazquez.biz</t>
  </si>
  <si>
    <t>(059)332-7552x794</t>
  </si>
  <si>
    <t>Frazier-Smith</t>
  </si>
  <si>
    <t>4822 Young Rapids Suite 533</t>
  </si>
  <si>
    <t>Davidside</t>
  </si>
  <si>
    <t>Hungary</t>
  </si>
  <si>
    <t>Brenda</t>
  </si>
  <si>
    <t>Sparks</t>
  </si>
  <si>
    <t>brenda.sparks@scott-reed.net</t>
  </si>
  <si>
    <t>301.228.1480</t>
  </si>
  <si>
    <t>Dillon-Morrison</t>
  </si>
  <si>
    <t>53127 Beck Prairie</t>
  </si>
  <si>
    <t>Yvonnefort</t>
  </si>
  <si>
    <t>Karen</t>
  </si>
  <si>
    <t>karen.gonzalez@green-waters.info</t>
  </si>
  <si>
    <t>Sanchez, Hill and Vance</t>
  </si>
  <si>
    <t>9982 Montoya Inlet Suite 290</t>
  </si>
  <si>
    <t>Port Ryan</t>
  </si>
  <si>
    <t>robin.ross@davis.com</t>
  </si>
  <si>
    <t>795-382-7563x0108</t>
  </si>
  <si>
    <t>Campbell-Owens</t>
  </si>
  <si>
    <t>23572 Smith Circle Apt. 901</t>
  </si>
  <si>
    <t>New Robertton</t>
  </si>
  <si>
    <t>Joyce</t>
  </si>
  <si>
    <t>Cole</t>
  </si>
  <si>
    <t>joyce.cole@coleman-barnes.org</t>
  </si>
  <si>
    <t>(445)171-5318</t>
  </si>
  <si>
    <t>Hubbard, Hanson and Davis</t>
  </si>
  <si>
    <t>759 Robert Shoal</t>
  </si>
  <si>
    <t>Douglasstad</t>
  </si>
  <si>
    <t>joseph.chen@guerrero.com</t>
  </si>
  <si>
    <t>(212)374-7841x223</t>
  </si>
  <si>
    <t>Mitchell-Farmer</t>
  </si>
  <si>
    <t>071 Alexander Path</t>
  </si>
  <si>
    <t>Websterhaven</t>
  </si>
  <si>
    <t>Antigua and Barbuda</t>
  </si>
  <si>
    <t>emily.ellis@smith.com</t>
  </si>
  <si>
    <t>922-150-6780x808</t>
  </si>
  <si>
    <t>Johnson, Garcia and Griffith</t>
  </si>
  <si>
    <t>349 Gutierrez Lock</t>
  </si>
  <si>
    <t>North Mary</t>
  </si>
  <si>
    <t>Bangladesh</t>
  </si>
  <si>
    <t>Johnathan</t>
  </si>
  <si>
    <t>Bailey</t>
  </si>
  <si>
    <t>johnathan.bailey@rodriguez.net</t>
  </si>
  <si>
    <t>962-561-0141</t>
  </si>
  <si>
    <t>West LLC</t>
  </si>
  <si>
    <t>9356 Anthony Bypass Apt. 097</t>
  </si>
  <si>
    <t>Sweeneychester</t>
  </si>
  <si>
    <t>Candace</t>
  </si>
  <si>
    <t>candace.garcia@jenkins.org</t>
  </si>
  <si>
    <t>+1-519-761-9890x54149</t>
  </si>
  <si>
    <t>Fletcher, Miller and Mccarty</t>
  </si>
  <si>
    <t>012 Donna Land Apt. 698</t>
  </si>
  <si>
    <t>Markport</t>
  </si>
  <si>
    <t>Bird</t>
  </si>
  <si>
    <t>kathryn.bird@miller-cunningham.biz</t>
  </si>
  <si>
    <t>979.159.8708x333</t>
  </si>
  <si>
    <t>Dyer-Tucker</t>
  </si>
  <si>
    <t>80155 Derrick Divide Suite 958</t>
  </si>
  <si>
    <t>Port Jason</t>
  </si>
  <si>
    <t>France</t>
  </si>
  <si>
    <t>Shepherd</t>
  </si>
  <si>
    <t>maria.shepherd@anderson-lewis.com</t>
  </si>
  <si>
    <t>+1-921-565-4720x01262</t>
  </si>
  <si>
    <t>Jackson Ltd</t>
  </si>
  <si>
    <t>8049 Benson Neck</t>
  </si>
  <si>
    <t>Lake Leslie</t>
  </si>
  <si>
    <t>Patrick</t>
  </si>
  <si>
    <t>patrick.alexander@alvarez.info</t>
  </si>
  <si>
    <t>336-138-7866</t>
  </si>
  <si>
    <t>Snyder-Thornton</t>
  </si>
  <si>
    <t>1692 Brittany Parks</t>
  </si>
  <si>
    <t>Lake Joshua</t>
  </si>
  <si>
    <t>Venezuela</t>
  </si>
  <si>
    <t>Anna</t>
  </si>
  <si>
    <t>anna.ballard@mack.com</t>
  </si>
  <si>
    <t>Mcbride, Christian and Jimenez</t>
  </si>
  <si>
    <t>46878 Carroll Parks Apt. 918</t>
  </si>
  <si>
    <t>Paultown</t>
  </si>
  <si>
    <t>Brandi</t>
  </si>
  <si>
    <t>brandi.bell@jones.net</t>
  </si>
  <si>
    <t>Ferguson-Lewis</t>
  </si>
  <si>
    <t>1653 Weaver Garden Apt. 587</t>
  </si>
  <si>
    <t>South Javier</t>
  </si>
  <si>
    <t>Christine</t>
  </si>
  <si>
    <t>Shah</t>
  </si>
  <si>
    <t>christine.shah@stone.com</t>
  </si>
  <si>
    <t>001-590-197-5944x2763</t>
  </si>
  <si>
    <t>Hughes-Bowman</t>
  </si>
  <si>
    <t>74031 Cobb Circle</t>
  </si>
  <si>
    <t>Williammouth</t>
  </si>
  <si>
    <t>Lao People's Democratic Republic</t>
  </si>
  <si>
    <t>elizabeth.jackson@jones-martinez.info</t>
  </si>
  <si>
    <t>(870)737-2764x9337</t>
  </si>
  <si>
    <t>Smith, Hernandez and Galvan</t>
  </si>
  <si>
    <t>378 Crane Unions Suite 378</t>
  </si>
  <si>
    <t>New Robertborough</t>
  </si>
  <si>
    <t>Bahrain</t>
  </si>
  <si>
    <t>heather.thomas@garcia-smith.com</t>
  </si>
  <si>
    <t>706.482.2901x71565</t>
  </si>
  <si>
    <t>Alvarez PLC</t>
  </si>
  <si>
    <t>10409 Deanna Crossroad</t>
  </si>
  <si>
    <t>Richardport</t>
  </si>
  <si>
    <t>Kirk</t>
  </si>
  <si>
    <t>Griffin</t>
  </si>
  <si>
    <t>kirk.griffin@castro-mueller.com</t>
  </si>
  <si>
    <t>(349)956-5429</t>
  </si>
  <si>
    <t>Chapman, Hawkins and Hall</t>
  </si>
  <si>
    <t>02024 Carpenter Port Apt. 097</t>
  </si>
  <si>
    <t>Lake Kevin</t>
  </si>
  <si>
    <t>George</t>
  </si>
  <si>
    <t>timothy.george@vance.net</t>
  </si>
  <si>
    <t>Guerra, Walker and Kennedy</t>
  </si>
  <si>
    <t>062 Anthony Springs Apt. 910</t>
  </si>
  <si>
    <t>Farleyhaven</t>
  </si>
  <si>
    <t>Pitcairn Islands</t>
  </si>
  <si>
    <t>Maxwell</t>
  </si>
  <si>
    <t>daniel.maxwell@moses.net</t>
  </si>
  <si>
    <t>(498)838-1990x12424</t>
  </si>
  <si>
    <t>Burns-Solomon</t>
  </si>
  <si>
    <t>332 Turner Mountain</t>
  </si>
  <si>
    <t>New Jamestown</t>
  </si>
  <si>
    <t>Wallis and Futuna</t>
  </si>
  <si>
    <t>Katherine</t>
  </si>
  <si>
    <t>katherine.richardson@robbins.info</t>
  </si>
  <si>
    <t>(258)704-8267x934</t>
  </si>
  <si>
    <t>Young-Gonzalez</t>
  </si>
  <si>
    <t>7565 Kelly Parkways</t>
  </si>
  <si>
    <t>North Katherineport</t>
  </si>
  <si>
    <t>Hood</t>
  </si>
  <si>
    <t>patricia.hood@clements-maldonado.com</t>
  </si>
  <si>
    <t>+1-570-949-9830x1398</t>
  </si>
  <si>
    <t>Heath, Wright and Hall</t>
  </si>
  <si>
    <t>270 Wilkins Islands Apt. 296</t>
  </si>
  <si>
    <t>Estonia</t>
  </si>
  <si>
    <t>Morgan</t>
  </si>
  <si>
    <t>morgan.lopez@king.com</t>
  </si>
  <si>
    <t>(430)630-9475x1814</t>
  </si>
  <si>
    <t>Coleman, Smith and Sosa</t>
  </si>
  <si>
    <t>44386 Alex Island Apt. 894</t>
  </si>
  <si>
    <t>North Jennifermouth</t>
  </si>
  <si>
    <t>Turkmenistan</t>
  </si>
  <si>
    <t>Moore</t>
  </si>
  <si>
    <t>michelle.moore@meyer.com</t>
  </si>
  <si>
    <t>+1-343-530-3144x75338</t>
  </si>
  <si>
    <t>Moran-Moore</t>
  </si>
  <si>
    <t>2779 Katherine Gateway Apt. 944</t>
  </si>
  <si>
    <t>Dylanmouth</t>
  </si>
  <si>
    <t>Guadeloupe</t>
  </si>
  <si>
    <t>Erika</t>
  </si>
  <si>
    <t>erika.harris@turner-sanchez.net</t>
  </si>
  <si>
    <t>001-732-020-9835x1885</t>
  </si>
  <si>
    <t>Smith-Ward</t>
  </si>
  <si>
    <t>4068 Jeffrey Fall Suite 219</t>
  </si>
  <si>
    <t>North Aaronland</t>
  </si>
  <si>
    <t>Albania</t>
  </si>
  <si>
    <t>Leah</t>
  </si>
  <si>
    <t>leah.clark@murray.com</t>
  </si>
  <si>
    <t>+1-272-128-9607x710</t>
  </si>
  <si>
    <t>Anderson-Evans</t>
  </si>
  <si>
    <t>178 Page Grove</t>
  </si>
  <si>
    <t>South Joeton</t>
  </si>
  <si>
    <t>Danielle</t>
  </si>
  <si>
    <t>Davenport</t>
  </si>
  <si>
    <t>danielle.davenport@pope.org</t>
  </si>
  <si>
    <t>(215)560-0202x0037</t>
  </si>
  <si>
    <t>Taylor-Potts</t>
  </si>
  <si>
    <t>996 Reynolds Plains</t>
  </si>
  <si>
    <t>Lake Cody</t>
  </si>
  <si>
    <t>Guy</t>
  </si>
  <si>
    <t>guy.miller@phillips.info</t>
  </si>
  <si>
    <t>426-824-5843x18859</t>
  </si>
  <si>
    <t>Butler, Fry and Parker</t>
  </si>
  <si>
    <t>083 Pugh Run</t>
  </si>
  <si>
    <t>North Veronica</t>
  </si>
  <si>
    <t>Shelly</t>
  </si>
  <si>
    <t>shelly.kelly@norman.com</t>
  </si>
  <si>
    <t>Estrada, Sosa and Eaton</t>
  </si>
  <si>
    <t>99149 Jeffrey Center Suite 995</t>
  </si>
  <si>
    <t>Lake Robert</t>
  </si>
  <si>
    <t>Padilla</t>
  </si>
  <si>
    <t>robin.padilla@walker-archer.com</t>
  </si>
  <si>
    <t>(407)431-7769</t>
  </si>
  <si>
    <t>Moran, Smith and Martinez</t>
  </si>
  <si>
    <t>9162 Johnson Rapid</t>
  </si>
  <si>
    <t>Tracyhaven</t>
  </si>
  <si>
    <t>Sheri</t>
  </si>
  <si>
    <t>Hudson</t>
  </si>
  <si>
    <t>sheri.hudson@wallace.com</t>
  </si>
  <si>
    <t>001-289-772-3277x47127</t>
  </si>
  <si>
    <t>Gomez-Hughes</t>
  </si>
  <si>
    <t>0892 Maria Island</t>
  </si>
  <si>
    <t>Crawfordview</t>
  </si>
  <si>
    <t>Lebanon</t>
  </si>
  <si>
    <t>Megan</t>
  </si>
  <si>
    <t>megan.johnson@conley-mcconnell.com</t>
  </si>
  <si>
    <t>(479)110-7006x534</t>
  </si>
  <si>
    <t>Reyes Group</t>
  </si>
  <si>
    <t>4981 Maria Pike</t>
  </si>
  <si>
    <t>New Donna</t>
  </si>
  <si>
    <t>Nixon</t>
  </si>
  <si>
    <t>brandon.nixon@buck.com</t>
  </si>
  <si>
    <t>107.771.2335</t>
  </si>
  <si>
    <t>Williams, Boyd and Clark</t>
  </si>
  <si>
    <t>76413 Penny Gateway</t>
  </si>
  <si>
    <t>Johnstad</t>
  </si>
  <si>
    <t>Sweeney</t>
  </si>
  <si>
    <t>david.sweeney@rodriguez.com</t>
  </si>
  <si>
    <t>+1-805-030-7671x3040</t>
  </si>
  <si>
    <t>Gill PLC</t>
  </si>
  <si>
    <t>630 Philip Prairie Apt. 576</t>
  </si>
  <si>
    <t>Taiwan</t>
  </si>
  <si>
    <t>ryan.brown@gomez.com</t>
  </si>
  <si>
    <t>+1-967-891-9480x15617</t>
  </si>
  <si>
    <t>Hunter Group</t>
  </si>
  <si>
    <t>948 Laura Springs Suite 663</t>
  </si>
  <si>
    <t>West Jeffreyfort</t>
  </si>
  <si>
    <t>Haiti</t>
  </si>
  <si>
    <t>christopher.williams@byrd.com</t>
  </si>
  <si>
    <t>(739)468-2347</t>
  </si>
  <si>
    <t>Wagner-Rodriguez</t>
  </si>
  <si>
    <t>60221 Martin Station</t>
  </si>
  <si>
    <t>Gonzalesmouth</t>
  </si>
  <si>
    <t>Young</t>
  </si>
  <si>
    <t>michael.young@murphy.com</t>
  </si>
  <si>
    <t>(691)766-8047x035</t>
  </si>
  <si>
    <t>Gardner-Andersen</t>
  </si>
  <si>
    <t>520 Parks Motorway Apt. 359</t>
  </si>
  <si>
    <t>Port Dawn</t>
  </si>
  <si>
    <t>Western Sahara</t>
  </si>
  <si>
    <t>Peterson</t>
  </si>
  <si>
    <t>james.peterson@martin-williams.com</t>
  </si>
  <si>
    <t>042-004-1769x090</t>
  </si>
  <si>
    <t>Davis Ltd</t>
  </si>
  <si>
    <t>5351 Robinson Port</t>
  </si>
  <si>
    <t>Elizabethborough</t>
  </si>
  <si>
    <t>Greece</t>
  </si>
  <si>
    <t>Bishop</t>
  </si>
  <si>
    <t>brian.bishop@christian-sanchez.com</t>
  </si>
  <si>
    <t>336.336.6146x264</t>
  </si>
  <si>
    <t>Walton Group</t>
  </si>
  <si>
    <t>886 Ryan Crescent Suite 045</t>
  </si>
  <si>
    <t>East Carlside</t>
  </si>
  <si>
    <t>Christensen</t>
  </si>
  <si>
    <t>kevin.christensen@stone.net</t>
  </si>
  <si>
    <t>122.884.1632x418</t>
  </si>
  <si>
    <t>Rodriguez Ltd</t>
  </si>
  <si>
    <t>4205 Kathy Mill</t>
  </si>
  <si>
    <t>Port Kimberlybury</t>
  </si>
  <si>
    <t>SC</t>
  </si>
  <si>
    <t>South Africa</t>
  </si>
  <si>
    <t>Craig</t>
  </si>
  <si>
    <t>eric.craig@mueller-stanley.net</t>
  </si>
  <si>
    <t>(565)387-1513</t>
  </si>
  <si>
    <t>Graham-Harrison</t>
  </si>
  <si>
    <t>441 Rebecca Ports Apt. 695</t>
  </si>
  <si>
    <t>East Samanthahaven</t>
  </si>
  <si>
    <t>Regina</t>
  </si>
  <si>
    <t>regina.chen@downs.net</t>
  </si>
  <si>
    <t>212-246-7831x4152</t>
  </si>
  <si>
    <t>Jones Inc</t>
  </si>
  <si>
    <t>7321 Charles Views Apt. 059</t>
  </si>
  <si>
    <t>Brownport</t>
  </si>
  <si>
    <t>Carter</t>
  </si>
  <si>
    <t>paul.carter@smith.org</t>
  </si>
  <si>
    <t>(202)127-8525</t>
  </si>
  <si>
    <t>Johnson, Olson and Chapman</t>
  </si>
  <si>
    <t>014 Frazier Manor</t>
  </si>
  <si>
    <t>Brooksmouth</t>
  </si>
  <si>
    <t>scott.gonzalez@dominguez.com</t>
  </si>
  <si>
    <t>001-517-742-1187</t>
  </si>
  <si>
    <t>Ramirez, Kemp and Nelson</t>
  </si>
  <si>
    <t>6113 Mitchell Harbors</t>
  </si>
  <si>
    <t>West Veronica</t>
  </si>
  <si>
    <t>Lisa</t>
  </si>
  <si>
    <t>Sherman</t>
  </si>
  <si>
    <t>lisa.sherman@sullivan.org</t>
  </si>
  <si>
    <t>(013)903-5524</t>
  </si>
  <si>
    <t>Richards Inc</t>
  </si>
  <si>
    <t>61038 Gilbert Bypass</t>
  </si>
  <si>
    <t>West Jenniferchester</t>
  </si>
  <si>
    <t>Christy</t>
  </si>
  <si>
    <t>christy.martin@acevedo.org</t>
  </si>
  <si>
    <t>Reed-Harrington</t>
  </si>
  <si>
    <t>45045 Hall Ville</t>
  </si>
  <si>
    <t>Holtchester</t>
  </si>
  <si>
    <t>Bahamas</t>
  </si>
  <si>
    <t>Wanda</t>
  </si>
  <si>
    <t>Noble</t>
  </si>
  <si>
    <t>wanda.noble@hughes.org</t>
  </si>
  <si>
    <t>212.731.8579</t>
  </si>
  <si>
    <t>Rhodes-Taylor</t>
  </si>
  <si>
    <t>03803 Williams Points</t>
  </si>
  <si>
    <t>Dawsonborough</t>
  </si>
  <si>
    <t>brandon.buchanan@cabrera-colon.net</t>
  </si>
  <si>
    <t>001-653-190-7677x96543</t>
  </si>
  <si>
    <t>Gardner, Davis and Norton</t>
  </si>
  <si>
    <t>1132 Carlos Skyway Suite 103</t>
  </si>
  <si>
    <t>Tinafurt</t>
  </si>
  <si>
    <t>Iran</t>
  </si>
  <si>
    <t>Antonio</t>
  </si>
  <si>
    <t>antonio.johnson@kim.com</t>
  </si>
  <si>
    <t>001-750-028-4799x2331</t>
  </si>
  <si>
    <t>Buck Group</t>
  </si>
  <si>
    <t>0461 Steven Street Apt. 217</t>
  </si>
  <si>
    <t>Fosterhaven</t>
  </si>
  <si>
    <t>Castaneda</t>
  </si>
  <si>
    <t>guy.castaneda@johnson.org</t>
  </si>
  <si>
    <t>636.177.8627</t>
  </si>
  <si>
    <t>Fischer-Martin</t>
  </si>
  <si>
    <t>44124 Benjamin Manors</t>
  </si>
  <si>
    <t>West Ginafurt</t>
  </si>
  <si>
    <t>Courtney</t>
  </si>
  <si>
    <t>courtney.thomas@jones.com</t>
  </si>
  <si>
    <t>Cooper-Flores</t>
  </si>
  <si>
    <t>60207 Kaitlyn Walks Suite 705</t>
  </si>
  <si>
    <t>Destinyland</t>
  </si>
  <si>
    <t>Mexico</t>
  </si>
  <si>
    <t>melissa.soto@bell.com</t>
  </si>
  <si>
    <t>001-610-285-9476</t>
  </si>
  <si>
    <t>Jennings, Sullivan and Wiley</t>
  </si>
  <si>
    <t>440 Wade Skyway</t>
  </si>
  <si>
    <t>East Williammouth</t>
  </si>
  <si>
    <t>Gonzales</t>
  </si>
  <si>
    <t>matthew.gonzales@lloyd.com</t>
  </si>
  <si>
    <t>+1-553-046-1403x0522</t>
  </si>
  <si>
    <t>Lin Inc</t>
  </si>
  <si>
    <t>4725 Eric Trail Apt. 199</t>
  </si>
  <si>
    <t>Hornport</t>
  </si>
  <si>
    <t>Tiffany</t>
  </si>
  <si>
    <t>tiffany.davis@smith.info</t>
  </si>
  <si>
    <t>(266)349-5861x167</t>
  </si>
  <si>
    <t>Gaines-Smith</t>
  </si>
  <si>
    <t>7216 Bartlett Crest</t>
  </si>
  <si>
    <t>Jaymouth</t>
  </si>
  <si>
    <t>Isle of Man</t>
  </si>
  <si>
    <t>madison.ballard@nguyen.biz</t>
  </si>
  <si>
    <t>+1-963-830-3544x68009</t>
  </si>
  <si>
    <t>Bradley, Kim and Gonzalez</t>
  </si>
  <si>
    <t>1400 Mccarthy Inlet</t>
  </si>
  <si>
    <t>West Caleb</t>
  </si>
  <si>
    <t>Chile</t>
  </si>
  <si>
    <t>Stanton</t>
  </si>
  <si>
    <t>zachary.stanton@marks-hale.com</t>
  </si>
  <si>
    <t>307.640.4445</t>
  </si>
  <si>
    <t>Johns, Clark and Scott</t>
  </si>
  <si>
    <t>0537 Harper Camp Apt. 590</t>
  </si>
  <si>
    <t>East John</t>
  </si>
  <si>
    <t>Malta</t>
  </si>
  <si>
    <t>Angela</t>
  </si>
  <si>
    <t>Stanley</t>
  </si>
  <si>
    <t>angela.stanley@harmon.com</t>
  </si>
  <si>
    <t>001-083-034-5033x2704</t>
  </si>
  <si>
    <t>Keller LLC</t>
  </si>
  <si>
    <t>2434 Susan Harbors</t>
  </si>
  <si>
    <t>Joyside</t>
  </si>
  <si>
    <t>Jersey</t>
  </si>
  <si>
    <t>Carlos</t>
  </si>
  <si>
    <t>Guerrero</t>
  </si>
  <si>
    <t>carlos.guerrero@andrews-adams.com</t>
  </si>
  <si>
    <t>467-047-0903</t>
  </si>
  <si>
    <t>Cooper and Sons</t>
  </si>
  <si>
    <t>07708 Murray Burgs</t>
  </si>
  <si>
    <t>Saraland</t>
  </si>
  <si>
    <t>michelle.wallace@watson.net</t>
  </si>
  <si>
    <t>001-282-990-6570x1296</t>
  </si>
  <si>
    <t>Cox, Gonzales and Boyd</t>
  </si>
  <si>
    <t>66636 Jessica Pine</t>
  </si>
  <si>
    <t>Crystalmouth</t>
  </si>
  <si>
    <t>Peru</t>
  </si>
  <si>
    <t>Devin</t>
  </si>
  <si>
    <t>devin.miller@greene.com</t>
  </si>
  <si>
    <t>270-179-5360</t>
  </si>
  <si>
    <t>Garcia, Turner and Rogers</t>
  </si>
  <si>
    <t>193 Lori Walk Suite 904</t>
  </si>
  <si>
    <t>Christinamouth</t>
  </si>
  <si>
    <t>Burundi</t>
  </si>
  <si>
    <t>Hopkins</t>
  </si>
  <si>
    <t>heather.hopkins@wiley.info</t>
  </si>
  <si>
    <t>(297)476-4484x152</t>
  </si>
  <si>
    <t>Austin Ltd</t>
  </si>
  <si>
    <t>7685 Bradley Turnpike Suite 165</t>
  </si>
  <si>
    <t>West Sarahside</t>
  </si>
  <si>
    <t>Bryant</t>
  </si>
  <si>
    <t>kevin.bryant@davenport.com</t>
  </si>
  <si>
    <t>996-613-3513</t>
  </si>
  <si>
    <t>Walker-Odonnell</t>
  </si>
  <si>
    <t>531 Jason Common</t>
  </si>
  <si>
    <t>Michaelmouth</t>
  </si>
  <si>
    <t>China</t>
  </si>
  <si>
    <t>Brooke</t>
  </si>
  <si>
    <t>brooke.rosales@watts.com</t>
  </si>
  <si>
    <t>+1-810-196-6349x05152</t>
  </si>
  <si>
    <t>Mitchell-Morales</t>
  </si>
  <si>
    <t>27792 Shaun Alley</t>
  </si>
  <si>
    <t>Christopherberg</t>
  </si>
  <si>
    <t>brittany.davis@perez-moreno.org</t>
  </si>
  <si>
    <t>297-755-4619x566</t>
  </si>
  <si>
    <t>Hicks, Randall and Collins</t>
  </si>
  <si>
    <t>85936 Ray Ville Apt. 271</t>
  </si>
  <si>
    <t>Heatherbury</t>
  </si>
  <si>
    <t>AZ</t>
  </si>
  <si>
    <t>Rodriguez</t>
  </si>
  <si>
    <t>karen.rodriguez@murphy.net</t>
  </si>
  <si>
    <t>529-886-4387x064</t>
  </si>
  <si>
    <t>Davis-Taylor</t>
  </si>
  <si>
    <t>74168 David Fork Apt. 199</t>
  </si>
  <si>
    <t>Lake Ashleyshire</t>
  </si>
  <si>
    <t>kenneth.blair@davis.com</t>
  </si>
  <si>
    <t>(647)006-2201x8849</t>
  </si>
  <si>
    <t>Rivera-Daniels</t>
  </si>
  <si>
    <t>32562 Kimberly Harbor</t>
  </si>
  <si>
    <t>Lake Michael</t>
  </si>
  <si>
    <t>Roberto</t>
  </si>
  <si>
    <t>roberto.smith@frost-cooper.info</t>
  </si>
  <si>
    <t>547.119.7074x16746</t>
  </si>
  <si>
    <t>Reid PLC</t>
  </si>
  <si>
    <t>491 Vazquez Plaza Suite 565</t>
  </si>
  <si>
    <t>Donna</t>
  </si>
  <si>
    <t>Maddox</t>
  </si>
  <si>
    <t>donna.maddox@brown.org</t>
  </si>
  <si>
    <t>+1-862-098-1288x5063</t>
  </si>
  <si>
    <t>Ryan-Glenn</t>
  </si>
  <si>
    <t>318 Pittman Crescent</t>
  </si>
  <si>
    <t>South Sharon</t>
  </si>
  <si>
    <t>Benin</t>
  </si>
  <si>
    <t>Beth</t>
  </si>
  <si>
    <t>Faulkner</t>
  </si>
  <si>
    <t>beth.faulkner@white.org</t>
  </si>
  <si>
    <t>674.764.7925x61329</t>
  </si>
  <si>
    <t>Beck Group</t>
  </si>
  <si>
    <t>553 Melissa Mountains Suite 505</t>
  </si>
  <si>
    <t>Jeffreymouth</t>
  </si>
  <si>
    <t>george.wilson@schmidt-lopez.com</t>
  </si>
  <si>
    <t>579.395.8731x00773</t>
  </si>
  <si>
    <t>Smith, Dunn and Patrick</t>
  </si>
  <si>
    <t>3924 Sean Bypass</t>
  </si>
  <si>
    <t>Cortezbury</t>
  </si>
  <si>
    <t>kathryn.smith@anderson-gonzalez.info</t>
  </si>
  <si>
    <t>797.302.6940x58084</t>
  </si>
  <si>
    <t>Warren Group</t>
  </si>
  <si>
    <t>6820 William Way</t>
  </si>
  <si>
    <t>Barnettside</t>
  </si>
  <si>
    <t>Douglas</t>
  </si>
  <si>
    <t>Fischer</t>
  </si>
  <si>
    <t>douglas.fischer@herrera-black.com</t>
  </si>
  <si>
    <t>233-329-0023x53312</t>
  </si>
  <si>
    <t>Jackson LLC</t>
  </si>
  <si>
    <t>42899 Tiffany Row</t>
  </si>
  <si>
    <t>West Benjamin</t>
  </si>
  <si>
    <t>Howe</t>
  </si>
  <si>
    <t>kristin.howe@cox.info</t>
  </si>
  <si>
    <t>+1-752-661-7168x984</t>
  </si>
  <si>
    <t>Hernandez, Cook and Murray</t>
  </si>
  <si>
    <t>365 Rodriguez Extensions</t>
  </si>
  <si>
    <t>West Amanda</t>
  </si>
  <si>
    <t>Libyan Arab Jamahiriya</t>
  </si>
  <si>
    <t>Mason</t>
  </si>
  <si>
    <t>matthew.mason@white.com</t>
  </si>
  <si>
    <t>(787)488-1085</t>
  </si>
  <si>
    <t>Fisher and Sons</t>
  </si>
  <si>
    <t>2503 Joseph Causeway Suite 413</t>
  </si>
  <si>
    <t>North Davidburgh</t>
  </si>
  <si>
    <t>Shirley</t>
  </si>
  <si>
    <t>shirley.erickson@wilson-price.biz</t>
  </si>
  <si>
    <t>(314)320-3767x08677</t>
  </si>
  <si>
    <t>Benjamin, Marshall and Washington</t>
  </si>
  <si>
    <t>6077 Rodney Mountain Apt. 346</t>
  </si>
  <si>
    <t>Jessicastad</t>
  </si>
  <si>
    <t>Belize</t>
  </si>
  <si>
    <t>Ronnie</t>
  </si>
  <si>
    <t>Meyers</t>
  </si>
  <si>
    <t>ronnie.meyers@sexton.com</t>
  </si>
  <si>
    <t>Orozco Inc</t>
  </si>
  <si>
    <t>615 Patricia Expressway</t>
  </si>
  <si>
    <t>New Jasonside</t>
  </si>
  <si>
    <t>Laura</t>
  </si>
  <si>
    <t>laura.allen@jones.com</t>
  </si>
  <si>
    <t>Smith, Robbins and Andrews</t>
  </si>
  <si>
    <t>51475 Tammy Shore Suite 190</t>
  </si>
  <si>
    <t>New Christian</t>
  </si>
  <si>
    <t>Kyrgyz Republic</t>
  </si>
  <si>
    <t>Darryl</t>
  </si>
  <si>
    <t>Copeland</t>
  </si>
  <si>
    <t>darryl.copeland@mcintyre.com</t>
  </si>
  <si>
    <t>+1-062-945-7366x17536</t>
  </si>
  <si>
    <t>Choi Ltd</t>
  </si>
  <si>
    <t>86963 Garcia Ports Suite 191</t>
  </si>
  <si>
    <t>Juanborough</t>
  </si>
  <si>
    <t>Sara</t>
  </si>
  <si>
    <t>Ortega</t>
  </si>
  <si>
    <t>sara.ortega@munoz.info</t>
  </si>
  <si>
    <t>(973)281-3597x74173</t>
  </si>
  <si>
    <t>Kane and Sons</t>
  </si>
  <si>
    <t>5526 Jeremy Oval Apt. 051</t>
  </si>
  <si>
    <t>Johnborough</t>
  </si>
  <si>
    <t>Central African Republic</t>
  </si>
  <si>
    <t>Austin</t>
  </si>
  <si>
    <t>austin.levy@nguyen.com</t>
  </si>
  <si>
    <t>(449)418-4160x21926</t>
  </si>
  <si>
    <t>Joyce, Barber and Estes</t>
  </si>
  <si>
    <t>6667 James Turnpike Apt. 971</t>
  </si>
  <si>
    <t>Paigemouth</t>
  </si>
  <si>
    <t>Japan</t>
  </si>
  <si>
    <t>elizabeth.rodriguez@jones.info</t>
  </si>
  <si>
    <t>096-208-2742x6783</t>
  </si>
  <si>
    <t>Bennett, Wallace and Hess</t>
  </si>
  <si>
    <t>92508 Brown Avenue Apt. 948</t>
  </si>
  <si>
    <t>Woodmouth</t>
  </si>
  <si>
    <t>mike.smith@vincent.net</t>
  </si>
  <si>
    <t>720-316-3519x69158</t>
  </si>
  <si>
    <t>Shannon LLC</t>
  </si>
  <si>
    <t>16183 Lisa Keys</t>
  </si>
  <si>
    <t>Avilaport</t>
  </si>
  <si>
    <t>todd.brown@reyes.info</t>
  </si>
  <si>
    <t>244.968.8942x496</t>
  </si>
  <si>
    <t>James, Hunter and Dunn</t>
  </si>
  <si>
    <t>435 Elizabeth Drive</t>
  </si>
  <si>
    <t>Calebstad</t>
  </si>
  <si>
    <t>Serbia</t>
  </si>
  <si>
    <t>Kara</t>
  </si>
  <si>
    <t>Powell</t>
  </si>
  <si>
    <t>kara.powell@ortega-leonard.com</t>
  </si>
  <si>
    <t>Maddox and Sons</t>
  </si>
  <si>
    <t>632 Mitchell Landing</t>
  </si>
  <si>
    <t>Youngton</t>
  </si>
  <si>
    <t>Stevens</t>
  </si>
  <si>
    <t>danielle.stevens@parsons-dennis.com</t>
  </si>
  <si>
    <t>097.109.0846</t>
  </si>
  <si>
    <t>Lewis-Bowen</t>
  </si>
  <si>
    <t>871 Taylor Manor</t>
  </si>
  <si>
    <t>Markside</t>
  </si>
  <si>
    <t>Namibia</t>
  </si>
  <si>
    <t>Eugene</t>
  </si>
  <si>
    <t>eugene.lewis@cochran.org</t>
  </si>
  <si>
    <t>307-616-9981x36514</t>
  </si>
  <si>
    <t>Mack and Sons</t>
  </si>
  <si>
    <t>49237 Long Prairie Suite 711</t>
  </si>
  <si>
    <t>Mcdanielfort</t>
  </si>
  <si>
    <t>South Georgia and the South Sandwich Islands</t>
  </si>
  <si>
    <t>michael.graham@le.com</t>
  </si>
  <si>
    <t>Jones, Shannon and Mcguire</t>
  </si>
  <si>
    <t>91203 Martin Rapid</t>
  </si>
  <si>
    <t>West Jesseview</t>
  </si>
  <si>
    <t>Mauritius</t>
  </si>
  <si>
    <t>Gail</t>
  </si>
  <si>
    <t>gail.carr@johnson.info</t>
  </si>
  <si>
    <t>+1-381-225-1069x0649</t>
  </si>
  <si>
    <t>Bates-Welch</t>
  </si>
  <si>
    <t>7952 Joseph Squares</t>
  </si>
  <si>
    <t>East Lori</t>
  </si>
  <si>
    <t>Massey</t>
  </si>
  <si>
    <t>michael.massey@wright.org</t>
  </si>
  <si>
    <t>451-339-8768x1362</t>
  </si>
  <si>
    <t>Davis and Sons</t>
  </si>
  <si>
    <t>64975 Tiffany Views Apt. 565</t>
  </si>
  <si>
    <t>West Elizabethfort</t>
  </si>
  <si>
    <t>Parker</t>
  </si>
  <si>
    <t>david.parker@kirby.com</t>
  </si>
  <si>
    <t>159.573.3449x253</t>
  </si>
  <si>
    <t>Jones-Levine</t>
  </si>
  <si>
    <t>201 Miller Lakes</t>
  </si>
  <si>
    <t>Lake Brendatown</t>
  </si>
  <si>
    <t>Ukraine</t>
  </si>
  <si>
    <t>steven.phillips@contreras.com</t>
  </si>
  <si>
    <t>(868)542-0195x7537</t>
  </si>
  <si>
    <t>Gregory Inc</t>
  </si>
  <si>
    <t>07351 Rivera Place</t>
  </si>
  <si>
    <t>East Jenniferberg</t>
  </si>
  <si>
    <t>Roy</t>
  </si>
  <si>
    <t>roy.wilson@vazquez.biz</t>
  </si>
  <si>
    <t>(129)791-5709x6712</t>
  </si>
  <si>
    <t>Munoz, Graham and Carey</t>
  </si>
  <si>
    <t>798 Maria Mountains</t>
  </si>
  <si>
    <t>Joyceburgh</t>
  </si>
  <si>
    <t>Hector</t>
  </si>
  <si>
    <t>hector.moore@miller.biz</t>
  </si>
  <si>
    <t>001-823-154-3915x319</t>
  </si>
  <si>
    <t>Garrett PLC</t>
  </si>
  <si>
    <t>991 Chelsey Greens</t>
  </si>
  <si>
    <t>North Rebeccabury</t>
  </si>
  <si>
    <t>Vargas</t>
  </si>
  <si>
    <t>brenda.vargas@meadows.info</t>
  </si>
  <si>
    <t>210-796-2108x1344</t>
  </si>
  <si>
    <t>Miles, Parker and Davis</t>
  </si>
  <si>
    <t>92698 Elizabeth Tunnel Apt. 243</t>
  </si>
  <si>
    <t>Pattersonburgh</t>
  </si>
  <si>
    <t>Sean</t>
  </si>
  <si>
    <t>sean.rodriguez@anderson-jimenez.biz</t>
  </si>
  <si>
    <t>001-606-105-4866</t>
  </si>
  <si>
    <t>Dudley-Hernandez</t>
  </si>
  <si>
    <t>017 Brent Flat</t>
  </si>
  <si>
    <t>Rosariomouth</t>
  </si>
  <si>
    <t>laura.walker@lewis.org</t>
  </si>
  <si>
    <t>501-339-2897x4553</t>
  </si>
  <si>
    <t>Payne, Barnes and Robbins</t>
  </si>
  <si>
    <t>84043 Debbie Junctions Apt. 028</t>
  </si>
  <si>
    <t>New Amyport</t>
  </si>
  <si>
    <t>Guinea</t>
  </si>
  <si>
    <t>Lacey</t>
  </si>
  <si>
    <t>Payne</t>
  </si>
  <si>
    <t>lacey.payne@long.com</t>
  </si>
  <si>
    <t>(089)989-5375</t>
  </si>
  <si>
    <t>Liu LLC</t>
  </si>
  <si>
    <t>57776 Rose Rapid Apt. 836</t>
  </si>
  <si>
    <t>Mitchellchester</t>
  </si>
  <si>
    <t>Golden</t>
  </si>
  <si>
    <t>james.golden@chapman.org</t>
  </si>
  <si>
    <t>Cox, Newman and Andrews</t>
  </si>
  <si>
    <t>8046 Wu Canyon</t>
  </si>
  <si>
    <t>West Davidmouth</t>
  </si>
  <si>
    <t>Tunisia</t>
  </si>
  <si>
    <t>Hunt</t>
  </si>
  <si>
    <t>angela.hunt@kent.net</t>
  </si>
  <si>
    <t>(091)823-4796x06459</t>
  </si>
  <si>
    <t>Mitchell Group</t>
  </si>
  <si>
    <t>44154 Matthew Tunnel Suite 520</t>
  </si>
  <si>
    <t>Nicholasshire</t>
  </si>
  <si>
    <t>Morris</t>
  </si>
  <si>
    <t>michael.morris@johnson-lyons.com</t>
  </si>
  <si>
    <t>001-530-312-0369x7704</t>
  </si>
  <si>
    <t>Edwards, Gibbs and Gomez</t>
  </si>
  <si>
    <t>3318 Anthony Path Suite 121</t>
  </si>
  <si>
    <t>Jessicachester</t>
  </si>
  <si>
    <t>Grenada</t>
  </si>
  <si>
    <t>Merritt</t>
  </si>
  <si>
    <t>kenneth.merritt@wade.org</t>
  </si>
  <si>
    <t>047.376.2778x79065</t>
  </si>
  <si>
    <t>Barnes PLC</t>
  </si>
  <si>
    <t>51418 Todd Creek</t>
  </si>
  <si>
    <t>Ronaldberg</t>
  </si>
  <si>
    <t>Alicia</t>
  </si>
  <si>
    <t>alicia.harris@hughes-duran.com</t>
  </si>
  <si>
    <t>916-237-7235x533</t>
  </si>
  <si>
    <t>Edwards, Frazier and Wood</t>
  </si>
  <si>
    <t>053 Ashley Springs Apt. 105</t>
  </si>
  <si>
    <t>North Evelyn</t>
  </si>
  <si>
    <t>Guinea-Bissau</t>
  </si>
  <si>
    <t>elizabeth.jones@wilson.com</t>
  </si>
  <si>
    <t>(844)154-9905x3768</t>
  </si>
  <si>
    <t>Harris-Logan</t>
  </si>
  <si>
    <t>10472 Mason Flats</t>
  </si>
  <si>
    <t>Jennifermouth</t>
  </si>
  <si>
    <t>Leonard</t>
  </si>
  <si>
    <t>leonard.austin@garcia-robinson.biz</t>
  </si>
  <si>
    <t>Phillips LLC</t>
  </si>
  <si>
    <t>7617 Williams Station</t>
  </si>
  <si>
    <t>Lake Jonathanberg</t>
  </si>
  <si>
    <t>Thailand</t>
  </si>
  <si>
    <t>Estrada</t>
  </si>
  <si>
    <t>michael.estrada@morris.com</t>
  </si>
  <si>
    <t>(196)615-3585x2944</t>
  </si>
  <si>
    <t>Yu Inc</t>
  </si>
  <si>
    <t>858 Julie Spur</t>
  </si>
  <si>
    <t>Justinview</t>
  </si>
  <si>
    <t>Neil</t>
  </si>
  <si>
    <t>neil.morgan@cunningham-bush.info</t>
  </si>
  <si>
    <t>001-178-065-3651x209</t>
  </si>
  <si>
    <t>Clark-Hernandez</t>
  </si>
  <si>
    <t>4905 Watson Point</t>
  </si>
  <si>
    <t>Keithfurt</t>
  </si>
  <si>
    <t>Allison</t>
  </si>
  <si>
    <t>Tate</t>
  </si>
  <si>
    <t>allison.tate@reeves.info</t>
  </si>
  <si>
    <t>(537)061-4293x22618</t>
  </si>
  <si>
    <t>Ross, Reed and Dodson</t>
  </si>
  <si>
    <t>7038 Stephanie Cove Apt. 298</t>
  </si>
  <si>
    <t>Deanmouth</t>
  </si>
  <si>
    <t>Thompson</t>
  </si>
  <si>
    <t>brianna.thompson@carroll-brown.com</t>
  </si>
  <si>
    <t>(536)295-8153</t>
  </si>
  <si>
    <t>Davis-Arellano</t>
  </si>
  <si>
    <t>804 Kayla Fort Suite 733</t>
  </si>
  <si>
    <t>Denisefurt</t>
  </si>
  <si>
    <t>kenneth.martinez@herring.net</t>
  </si>
  <si>
    <t>927.536.0349x248</t>
  </si>
  <si>
    <t>Hernandez, Riley and Arnold</t>
  </si>
  <si>
    <t>901 Stuart View Suite 827</t>
  </si>
  <si>
    <t>Anthonyfort</t>
  </si>
  <si>
    <t>Norfolk Island</t>
  </si>
  <si>
    <t>Kim</t>
  </si>
  <si>
    <t>Cabrera</t>
  </si>
  <si>
    <t>kim.cabrera@davis.com</t>
  </si>
  <si>
    <t>001-149-573-6205x908</t>
  </si>
  <si>
    <t>Clark, Copeland and Lyons</t>
  </si>
  <si>
    <t>6992 Dean Path Apt. 427</t>
  </si>
  <si>
    <t>New Janiceton</t>
  </si>
  <si>
    <t>Walsh</t>
  </si>
  <si>
    <t>sara.walsh@solis-ross.com</t>
  </si>
  <si>
    <t>014-364-9632</t>
  </si>
  <si>
    <t>Shaw-Martin</t>
  </si>
  <si>
    <t>7635 Carlson Hollow</t>
  </si>
  <si>
    <t>Jamesmouth</t>
  </si>
  <si>
    <t>Greene</t>
  </si>
  <si>
    <t>michelle.greene@lopez.com</t>
  </si>
  <si>
    <t>+1-661-517-0702x0968</t>
  </si>
  <si>
    <t>Johnson-Dean</t>
  </si>
  <si>
    <t>7911 William Divide</t>
  </si>
  <si>
    <t>Robertberg</t>
  </si>
  <si>
    <t>Ayala</t>
  </si>
  <si>
    <t>timothy.ayala@hernandez.org</t>
  </si>
  <si>
    <t>056-100-7861x489</t>
  </si>
  <si>
    <t>Reyes Ltd</t>
  </si>
  <si>
    <t>69066 Stephens Pass</t>
  </si>
  <si>
    <t>Kennethfort</t>
  </si>
  <si>
    <t>Puerto Rico</t>
  </si>
  <si>
    <t>Roger</t>
  </si>
  <si>
    <t>roger.baker@rush-macias.com</t>
  </si>
  <si>
    <t>001-361-948-9703</t>
  </si>
  <si>
    <t>Strickland LLC</t>
  </si>
  <si>
    <t>45153 Ruiz Station</t>
  </si>
  <si>
    <t>North Nicholasland</t>
  </si>
  <si>
    <t>Nigeria</t>
  </si>
  <si>
    <t>Gene</t>
  </si>
  <si>
    <t>Rubio</t>
  </si>
  <si>
    <t>gene.rubio@clark.biz</t>
  </si>
  <si>
    <t>+1-856-334-4250x928</t>
  </si>
  <si>
    <t>Lewis-Bailey</t>
  </si>
  <si>
    <t>52969 William Forest</t>
  </si>
  <si>
    <t>New Margaret</t>
  </si>
  <si>
    <t>Hall</t>
  </si>
  <si>
    <t>steve.hall@nguyen.com</t>
  </si>
  <si>
    <t>+1-429-759-5061x46629</t>
  </si>
  <si>
    <t>Parker Ltd</t>
  </si>
  <si>
    <t>402 Bond Summit</t>
  </si>
  <si>
    <t>New Jonathan</t>
  </si>
  <si>
    <t>Gomez</t>
  </si>
  <si>
    <t>jeremy.gomez@poole.com</t>
  </si>
  <si>
    <t>387-659-6038x1234</t>
  </si>
  <si>
    <t>Johnson, Lawson and Rivas</t>
  </si>
  <si>
    <t>25569 Jeremy Lodge</t>
  </si>
  <si>
    <t>Patrickhaven</t>
  </si>
  <si>
    <t>Mark</t>
  </si>
  <si>
    <t>Higgins</t>
  </si>
  <si>
    <t>mark.higgins@anderson.info</t>
  </si>
  <si>
    <t>Chen, Ellison and Rodriguez</t>
  </si>
  <si>
    <t>6829 Lisa Rapids</t>
  </si>
  <si>
    <t>New Meganchester</t>
  </si>
  <si>
    <t>Lindsey</t>
  </si>
  <si>
    <t>jennifer.lindsey@cole.com</t>
  </si>
  <si>
    <t>(652)576-3570</t>
  </si>
  <si>
    <t>Bolton PLC</t>
  </si>
  <si>
    <t>713 Timothy Lane Apt. 470</t>
  </si>
  <si>
    <t>New Carl</t>
  </si>
  <si>
    <t>Drew</t>
  </si>
  <si>
    <t>Moody</t>
  </si>
  <si>
    <t>drew.moody@goodman.com</t>
  </si>
  <si>
    <t>399.721.5184x0888</t>
  </si>
  <si>
    <t>Patterson Inc</t>
  </si>
  <si>
    <t>9243 Jamie Estate Apt. 447</t>
  </si>
  <si>
    <t>Butlerland</t>
  </si>
  <si>
    <t>Erik</t>
  </si>
  <si>
    <t>Cox</t>
  </si>
  <si>
    <t>erik.cox@roman.com</t>
  </si>
  <si>
    <t>111.184.1869</t>
  </si>
  <si>
    <t>Higgins-Martin</t>
  </si>
  <si>
    <t>5107 Glenn Road Suite 929</t>
  </si>
  <si>
    <t>Pope</t>
  </si>
  <si>
    <t>laura.pope@thomas.info</t>
  </si>
  <si>
    <t>(749)910-6371x6590</t>
  </si>
  <si>
    <t>Hoffman, Harding and Meyers</t>
  </si>
  <si>
    <t>82292 John Island Suite 529</t>
  </si>
  <si>
    <t>Potterfurt</t>
  </si>
  <si>
    <t>Bowers</t>
  </si>
  <si>
    <t>tiffany.bowers@huffman.com</t>
  </si>
  <si>
    <t>(755)212-4645</t>
  </si>
  <si>
    <t>Oconnell, Kramer and Hayes</t>
  </si>
  <si>
    <t>499 Edward Trail</t>
  </si>
  <si>
    <t>South David</t>
  </si>
  <si>
    <t>Michaela</t>
  </si>
  <si>
    <t>Anderson</t>
  </si>
  <si>
    <t>michaela.anderson@davis.com</t>
  </si>
  <si>
    <t>(744)040-5405x8994</t>
  </si>
  <si>
    <t>Adkins, Harris and Summers</t>
  </si>
  <si>
    <t>75098 Hamilton Isle</t>
  </si>
  <si>
    <t>West Kimberly</t>
  </si>
  <si>
    <t>Mayotte</t>
  </si>
  <si>
    <t>kelly.jackson@anderson.org</t>
  </si>
  <si>
    <t>+1-065-725-0346x7208</t>
  </si>
  <si>
    <t>Bryant-Sosa</t>
  </si>
  <si>
    <t>85929 Calhoun Corners Apt. 463</t>
  </si>
  <si>
    <t>South Cynthiamouth</t>
  </si>
  <si>
    <t>Ochoa</t>
  </si>
  <si>
    <t>anthony.ochoa@reese.info</t>
  </si>
  <si>
    <t>+1-994-535-7006x0302</t>
  </si>
  <si>
    <t>Carter, Smith and Martinez</t>
  </si>
  <si>
    <t>4677 Young Mountains Apt. 009</t>
  </si>
  <si>
    <t>Alvaradobury</t>
  </si>
  <si>
    <t>Kathleen</t>
  </si>
  <si>
    <t>kathleen.williams@klein-ford.com</t>
  </si>
  <si>
    <t>Baker PLC</t>
  </si>
  <si>
    <t>41339 Fox Flats Apt. 899</t>
  </si>
  <si>
    <t>Darren</t>
  </si>
  <si>
    <t>Ferrell</t>
  </si>
  <si>
    <t>darren.ferrell@phillips-taylor.com</t>
  </si>
  <si>
    <t>(007)799-9297</t>
  </si>
  <si>
    <t>Ortiz Inc</t>
  </si>
  <si>
    <t>611 Black Isle</t>
  </si>
  <si>
    <t>Davisfurt</t>
  </si>
  <si>
    <t>Vietnam</t>
  </si>
  <si>
    <t>Mary</t>
  </si>
  <si>
    <t>Cervantes</t>
  </si>
  <si>
    <t>mary.cervantes@calderon-ochoa.org</t>
  </si>
  <si>
    <t>950-655-2356</t>
  </si>
  <si>
    <t>Clark-Davis</t>
  </si>
  <si>
    <t>665 Garrett Points</t>
  </si>
  <si>
    <t>michael.hayden@jones-jones.biz</t>
  </si>
  <si>
    <t>Wright PLC</t>
  </si>
  <si>
    <t>39145 Lori Loaf</t>
  </si>
  <si>
    <t>New Sara</t>
  </si>
  <si>
    <t>Belgium</t>
  </si>
  <si>
    <t>Snow</t>
  </si>
  <si>
    <t>karen.snow@todd.info</t>
  </si>
  <si>
    <t>+1-977-879-5449x34765</t>
  </si>
  <si>
    <t>White, Whitney and Duncan</t>
  </si>
  <si>
    <t>68236 Dennis Cape</t>
  </si>
  <si>
    <t>Chavezland</t>
  </si>
  <si>
    <t>Perkins</t>
  </si>
  <si>
    <t>kevin.perkins@gutierrez.org</t>
  </si>
  <si>
    <t>001-543-383-8854x3094</t>
  </si>
  <si>
    <t>Hill, Waters and Tucker</t>
  </si>
  <si>
    <t>4034 Mason Mall Apt. 724</t>
  </si>
  <si>
    <t>West David</t>
  </si>
  <si>
    <t>NV</t>
  </si>
  <si>
    <t>tiffany.davis@lewis-patterson.biz</t>
  </si>
  <si>
    <t>655.043.8253x411</t>
  </si>
  <si>
    <t>Allen Inc</t>
  </si>
  <si>
    <t>418 Scott Lodge Apt. 217</t>
  </si>
  <si>
    <t>New Austin</t>
  </si>
  <si>
    <t>Barrett</t>
  </si>
  <si>
    <t>william.barrett@peterson.info</t>
  </si>
  <si>
    <t>Johnson-Miller</t>
  </si>
  <si>
    <t>09324 George Viaduct</t>
  </si>
  <si>
    <t>West William</t>
  </si>
  <si>
    <t>lori.cooper@atkinson.com</t>
  </si>
  <si>
    <t>001-269-147-9165x059</t>
  </si>
  <si>
    <t>Porter, Snyder and Mccarthy</t>
  </si>
  <si>
    <t>5997 Richard Fields Apt. 274</t>
  </si>
  <si>
    <t>New Stephen</t>
  </si>
  <si>
    <t>Joanna</t>
  </si>
  <si>
    <t>Hartman</t>
  </si>
  <si>
    <t>joanna.hartman@stephens-robinson.com</t>
  </si>
  <si>
    <t>502.429.8336x4174</t>
  </si>
  <si>
    <t>Pruitt PLC</t>
  </si>
  <si>
    <t>6377 Martinez Heights</t>
  </si>
  <si>
    <t>Jamesshire</t>
  </si>
  <si>
    <t>Buckley</t>
  </si>
  <si>
    <t>mark.buckley@caldwell-mejia.org</t>
  </si>
  <si>
    <t>243.869.5707x34682</t>
  </si>
  <si>
    <t>Mcdonald-Jones</t>
  </si>
  <si>
    <t>54911 Elizabeth River Suite 616</t>
  </si>
  <si>
    <t>New Heather</t>
  </si>
  <si>
    <t>India</t>
  </si>
  <si>
    <t>jonathan.jones@hicks.org</t>
  </si>
  <si>
    <t>(872)635-9641</t>
  </si>
  <si>
    <t>Gonzales-Gentry</t>
  </si>
  <si>
    <t>9038 Mitchell Locks</t>
  </si>
  <si>
    <t>East Katieland</t>
  </si>
  <si>
    <t>Hensley</t>
  </si>
  <si>
    <t>terri.hensley@matthews.com</t>
  </si>
  <si>
    <t>+1-831-228-0355x3782</t>
  </si>
  <si>
    <t>Kirby, Sullivan and Parker</t>
  </si>
  <si>
    <t>3356 White Path</t>
  </si>
  <si>
    <t>East Gregoryview</t>
  </si>
  <si>
    <t>Gerald</t>
  </si>
  <si>
    <t>gerald.brown@brown-vasquez.info</t>
  </si>
  <si>
    <t>(741)643-2941</t>
  </si>
  <si>
    <t>Martin, Smith and Willis</t>
  </si>
  <si>
    <t>4708 Stanley Radial Suite 022</t>
  </si>
  <si>
    <t>Carlostown</t>
  </si>
  <si>
    <t>alicia.greene@parker-thomas.com</t>
  </si>
  <si>
    <t>(720)614-6670x71167</t>
  </si>
  <si>
    <t>296 Cook Plains Suite 636</t>
  </si>
  <si>
    <t>Burgessborough</t>
  </si>
  <si>
    <t>mark.gonzalez@rogers-freeman.info</t>
  </si>
  <si>
    <t>220-837-5656</t>
  </si>
  <si>
    <t>Jacobs-Castillo</t>
  </si>
  <si>
    <t>7247 Oliver Dam Apt. 187</t>
  </si>
  <si>
    <t>Alishamouth</t>
  </si>
  <si>
    <t>Tanzania</t>
  </si>
  <si>
    <t>Ricardo</t>
  </si>
  <si>
    <t>Johns</t>
  </si>
  <si>
    <t>ricardo.johns@fleming.com</t>
  </si>
  <si>
    <t>+1-507-591-5742x648</t>
  </si>
  <si>
    <t>Glover Ltd</t>
  </si>
  <si>
    <t>442 Christine Loaf</t>
  </si>
  <si>
    <t>South Yolandaview</t>
  </si>
  <si>
    <t>Cruz</t>
  </si>
  <si>
    <t>amy.cruz@gomez.com</t>
  </si>
  <si>
    <t>001-777-579-7773</t>
  </si>
  <si>
    <t>Murray Ltd</t>
  </si>
  <si>
    <t>4912 West Keys</t>
  </si>
  <si>
    <t>Lynnmouth</t>
  </si>
  <si>
    <t>Kristen</t>
  </si>
  <si>
    <t>White</t>
  </si>
  <si>
    <t>kristen.white@bennett-kennedy.info</t>
  </si>
  <si>
    <t>001-785-767-4563x4861</t>
  </si>
  <si>
    <t>Watts, Hunter and Martinez</t>
  </si>
  <si>
    <t>451 Justin Harbors Suite 931</t>
  </si>
  <si>
    <t>East Angiefurt</t>
  </si>
  <si>
    <t>Algeria</t>
  </si>
  <si>
    <t>Krueger</t>
  </si>
  <si>
    <t>leon.krueger@ibarra.com</t>
  </si>
  <si>
    <t>+1-600-460-9315x4741</t>
  </si>
  <si>
    <t>Glenn-Smith</t>
  </si>
  <si>
    <t>07182 Mckinney View</t>
  </si>
  <si>
    <t>West Richard</t>
  </si>
  <si>
    <t>Colombia</t>
  </si>
  <si>
    <t>Carla</t>
  </si>
  <si>
    <t>Lee</t>
  </si>
  <si>
    <t>carla.lee@fischer-walker.com</t>
  </si>
  <si>
    <t>(910)340-1891</t>
  </si>
  <si>
    <t>Mcdonald, Saunders and Smith</t>
  </si>
  <si>
    <t>4077 Willie Flat</t>
  </si>
  <si>
    <t>Beanborough</t>
  </si>
  <si>
    <t>Madagascar</t>
  </si>
  <si>
    <t>Rice</t>
  </si>
  <si>
    <t>alicia.rice@mullins.com</t>
  </si>
  <si>
    <t>Miller, King and Franco</t>
  </si>
  <si>
    <t>14689 Kim Loaf</t>
  </si>
  <si>
    <t>West Vanessashire</t>
  </si>
  <si>
    <t>Monique</t>
  </si>
  <si>
    <t>monique.miller@martin.info</t>
  </si>
  <si>
    <t>(591)535-7975x333</t>
  </si>
  <si>
    <t>Molina-Hall</t>
  </si>
  <si>
    <t>76038 Elizabeth Hollow Apt. 462</t>
  </si>
  <si>
    <t>New Catherineview</t>
  </si>
  <si>
    <t>Connie</t>
  </si>
  <si>
    <t>Vasquez</t>
  </si>
  <si>
    <t>connie.vasquez@bowen.com</t>
  </si>
  <si>
    <t>987.357.9454x8298</t>
  </si>
  <si>
    <t>Allen and Sons</t>
  </si>
  <si>
    <t>47676 Christopher Way Apt. 564</t>
  </si>
  <si>
    <t>Patrickland</t>
  </si>
  <si>
    <t>Gina</t>
  </si>
  <si>
    <t>Shannon</t>
  </si>
  <si>
    <t>gina.shannon@smith-nguyen.com</t>
  </si>
  <si>
    <t>588.905.8939x186</t>
  </si>
  <si>
    <t>Gonzalez, Phillips and King</t>
  </si>
  <si>
    <t>130 Hopkins Run Suite 684</t>
  </si>
  <si>
    <t>East Bradleyshire</t>
  </si>
  <si>
    <t>Aruba</t>
  </si>
  <si>
    <t>michelle.gonzalez@washington-nielsen.biz</t>
  </si>
  <si>
    <t>001-945-292-7871x005</t>
  </si>
  <si>
    <t>Willis, Edwards and Bailey</t>
  </si>
  <si>
    <t>969 Daniel Expressway</t>
  </si>
  <si>
    <t>Tomville</t>
  </si>
  <si>
    <t>Wiley</t>
  </si>
  <si>
    <t>brandon.wiley@boyd.biz</t>
  </si>
  <si>
    <t>317-744-8027x536</t>
  </si>
  <si>
    <t>Bennett LLC</t>
  </si>
  <si>
    <t>12206 Small Drives Apt. 855</t>
  </si>
  <si>
    <t>Alyssaborough</t>
  </si>
  <si>
    <t>andrew.schneider@thomas-moreno.net</t>
  </si>
  <si>
    <t>(357)267-7102</t>
  </si>
  <si>
    <t>Porter Ltd</t>
  </si>
  <si>
    <t>6377 Garcia Keys</t>
  </si>
  <si>
    <t>Lake Rebekahland</t>
  </si>
  <si>
    <t>Leslie</t>
  </si>
  <si>
    <t>Hansen</t>
  </si>
  <si>
    <t>leslie.hansen@landry.biz</t>
  </si>
  <si>
    <t>705-527-2907x891</t>
  </si>
  <si>
    <t>Wade and Sons</t>
  </si>
  <si>
    <t>1883 Baldwin Prairie Apt. 732</t>
  </si>
  <si>
    <t>Andorra</t>
  </si>
  <si>
    <t>david.cruz@hays-thomas.com</t>
  </si>
  <si>
    <t>031-752-5683x7277</t>
  </si>
  <si>
    <t>Oneill-Stanley</t>
  </si>
  <si>
    <t>88370 Jennifer Bypass Apt. 447</t>
  </si>
  <si>
    <t>Thomaston</t>
  </si>
  <si>
    <t>Hill</t>
  </si>
  <si>
    <t>william.hill@lowery.info</t>
  </si>
  <si>
    <t>331.002.8812x61895</t>
  </si>
  <si>
    <t>Williams, Martinez and Snow</t>
  </si>
  <si>
    <t>0844 John Locks Suite 135</t>
  </si>
  <si>
    <t>North Reginaldchester</t>
  </si>
  <si>
    <t>Gould</t>
  </si>
  <si>
    <t>heather.gould@harrison-roberts.com</t>
  </si>
  <si>
    <t>Diaz PLC</t>
  </si>
  <si>
    <t>8324 Fritz Views Apt. 835</t>
  </si>
  <si>
    <t>Jonathanmouth</t>
  </si>
  <si>
    <t>United States Minor Outlying Islands</t>
  </si>
  <si>
    <t>Mills</t>
  </si>
  <si>
    <t>christopher.mills@sanchez-duarte.biz</t>
  </si>
  <si>
    <t>+1-680-417-5732x79970</t>
  </si>
  <si>
    <t>Little PLC</t>
  </si>
  <si>
    <t>6804 Cole View Apt. 762</t>
  </si>
  <si>
    <t>Lake Jacob</t>
  </si>
  <si>
    <t>Erin</t>
  </si>
  <si>
    <t>Sanders</t>
  </si>
  <si>
    <t>erin.sanders@conrad-woods.info</t>
  </si>
  <si>
    <t>590.676.5844x0679</t>
  </si>
  <si>
    <t>Cook-Harvey</t>
  </si>
  <si>
    <t>81640 Moore Stream Apt. 501</t>
  </si>
  <si>
    <t>Lake Tonyaland</t>
  </si>
  <si>
    <t>Aaron</t>
  </si>
  <si>
    <t>Weaver</t>
  </si>
  <si>
    <t>aaron.weaver@green.com</t>
  </si>
  <si>
    <t>(536)765-2587</t>
  </si>
  <si>
    <t>Jennings and Sons</t>
  </si>
  <si>
    <t>502 Lee Springs</t>
  </si>
  <si>
    <t>Steeleburgh</t>
  </si>
  <si>
    <t>Roberts</t>
  </si>
  <si>
    <t>mike.roberts@moore.org</t>
  </si>
  <si>
    <t>306-932-2593</t>
  </si>
  <si>
    <t>Anderson, Gibson and Hudson</t>
  </si>
  <si>
    <t>500 Joseph Island Apt. 658</t>
  </si>
  <si>
    <t>Caitlinburgh</t>
  </si>
  <si>
    <t>joshua.gonzalez@durham.com</t>
  </si>
  <si>
    <t>742.107.3061x1755</t>
  </si>
  <si>
    <t>Cameron-Henderson</t>
  </si>
  <si>
    <t>86390 Lisa Trail Suite 748</t>
  </si>
  <si>
    <t>Smithside</t>
  </si>
  <si>
    <t>Canada</t>
  </si>
  <si>
    <t>Andre</t>
  </si>
  <si>
    <t>Dorsey</t>
  </si>
  <si>
    <t>andre.dorsey@campbell-dixon.com</t>
  </si>
  <si>
    <t>225-666-6112</t>
  </si>
  <si>
    <t>Hayes Ltd</t>
  </si>
  <si>
    <t>20120 Harrell Alley Suite 455</t>
  </si>
  <si>
    <t>Odomland</t>
  </si>
  <si>
    <t>Andrews</t>
  </si>
  <si>
    <t>melissa.andrews@hall-lee.com</t>
  </si>
  <si>
    <t>+1-552-673-9510x260</t>
  </si>
  <si>
    <t>Maxwell, Reid and Dorsey</t>
  </si>
  <si>
    <t>131 Sarah Island Apt. 184</t>
  </si>
  <si>
    <t>Spencermouth</t>
  </si>
  <si>
    <t>Bosnia and Herzegovina</t>
  </si>
  <si>
    <t>Love</t>
  </si>
  <si>
    <t>matthew.love@benjamin.com</t>
  </si>
  <si>
    <t>087-129-8426</t>
  </si>
  <si>
    <t>Fletcher PLC</t>
  </si>
  <si>
    <t>986 Nicole Locks</t>
  </si>
  <si>
    <t>South Cherylville</t>
  </si>
  <si>
    <t>British Indian Ocean Territory (Chagos Archipelago)</t>
  </si>
  <si>
    <t>amy.austin@wilson-patrick.org</t>
  </si>
  <si>
    <t>909-997-6054</t>
  </si>
  <si>
    <t>Sandoval, Mathews and Soto</t>
  </si>
  <si>
    <t>4037 Christine Summit</t>
  </si>
  <si>
    <t>Jessicamouth</t>
  </si>
  <si>
    <t>lisa.thompson@anderson-thomas.net</t>
  </si>
  <si>
    <t>Miller, Collins and Moore</t>
  </si>
  <si>
    <t>0347 Wilkinson Valley</t>
  </si>
  <si>
    <t>Port Brooke</t>
  </si>
  <si>
    <t>Mcdonald</t>
  </si>
  <si>
    <t>amanda.mcdonald@gomez-montes.com</t>
  </si>
  <si>
    <t>001-353-890-3945x944</t>
  </si>
  <si>
    <t>Moore Group</t>
  </si>
  <si>
    <t>57703 Cabrera Dale Suite 895</t>
  </si>
  <si>
    <t>New Ashley</t>
  </si>
  <si>
    <t>Harrington</t>
  </si>
  <si>
    <t>robert.harrington@rasmussen.com</t>
  </si>
  <si>
    <t>977-067-5998</t>
  </si>
  <si>
    <t>Miller, Graham and Thomas</t>
  </si>
  <si>
    <t>04820 Brent Alley</t>
  </si>
  <si>
    <t>North Raymondfort</t>
  </si>
  <si>
    <t>Rick</t>
  </si>
  <si>
    <t>rick.butler@evans.com</t>
  </si>
  <si>
    <t>604.030.0047x08060</t>
  </si>
  <si>
    <t>Benton Ltd</t>
  </si>
  <si>
    <t>806 Gardner Mountain</t>
  </si>
  <si>
    <t>Lake Jorge</t>
  </si>
  <si>
    <t>Blevins</t>
  </si>
  <si>
    <t>amanda.blevins@webster-vega.org</t>
  </si>
  <si>
    <t>613-668-8641x540</t>
  </si>
  <si>
    <t>Cruz, Williams and Lawson</t>
  </si>
  <si>
    <t>467 Sims Islands Suite 054</t>
  </si>
  <si>
    <t>West Samuelborough</t>
  </si>
  <si>
    <t>Cody</t>
  </si>
  <si>
    <t>Skinner</t>
  </si>
  <si>
    <t>cody.skinner@hill.com</t>
  </si>
  <si>
    <t>(463)821-4424x06994</t>
  </si>
  <si>
    <t>Gordon and Sons</t>
  </si>
  <si>
    <t>349 Luna Hill Suite 862</t>
  </si>
  <si>
    <t>South Rebecca</t>
  </si>
  <si>
    <t>Cheryl</t>
  </si>
  <si>
    <t>Calderon</t>
  </si>
  <si>
    <t>cheryl.calderon@chavez.net</t>
  </si>
  <si>
    <t>001-022-988-4990x4473</t>
  </si>
  <si>
    <t>Morris-Salas</t>
  </si>
  <si>
    <t>20218 Roberts Rest Suite 203</t>
  </si>
  <si>
    <t>North Caitlin</t>
  </si>
  <si>
    <t>Wheeler</t>
  </si>
  <si>
    <t>david.wheeler@morgan-jimenez.net</t>
  </si>
  <si>
    <t>+1-016-672-9069x004</t>
  </si>
  <si>
    <t>Smith Ltd</t>
  </si>
  <si>
    <t>4235 Short View</t>
  </si>
  <si>
    <t>Walkerhaven</t>
  </si>
  <si>
    <t>Germany</t>
  </si>
  <si>
    <t>Jim</t>
  </si>
  <si>
    <t>jim.cruz@andrade-roberson.com</t>
  </si>
  <si>
    <t>001-893-104-8508x40283</t>
  </si>
  <si>
    <t>Hudson-Garrison</t>
  </si>
  <si>
    <t>243 Perez Circles Suite 000</t>
  </si>
  <si>
    <t>Carlside</t>
  </si>
  <si>
    <t>Janice</t>
  </si>
  <si>
    <t>janice.baker@wilson.net</t>
  </si>
  <si>
    <t>(974)579-9317x2178</t>
  </si>
  <si>
    <t>Parsons, Bentley and Macdonald</t>
  </si>
  <si>
    <t>5818 Tucker Centers</t>
  </si>
  <si>
    <t>East Juliafort</t>
  </si>
  <si>
    <t>Samantha</t>
  </si>
  <si>
    <t>Fritz</t>
  </si>
  <si>
    <t>samantha.fritz@ramos.org</t>
  </si>
  <si>
    <t>001-508-199-2074x6857</t>
  </si>
  <si>
    <t>Crane, Mccoy and Lane</t>
  </si>
  <si>
    <t>958 Marshall Loop</t>
  </si>
  <si>
    <t>South Margaret</t>
  </si>
  <si>
    <t>Henry</t>
  </si>
  <si>
    <t>Foster</t>
  </si>
  <si>
    <t>henry.foster@miller.com</t>
  </si>
  <si>
    <t>001-595-149-2378x4016</t>
  </si>
  <si>
    <t>Smith-Stafford</t>
  </si>
  <si>
    <t>767 Derek Drive</t>
  </si>
  <si>
    <t>South Ryanfurt</t>
  </si>
  <si>
    <t>Hawkins</t>
  </si>
  <si>
    <t>benjamin.hawkins@johnson-ramos.com</t>
  </si>
  <si>
    <t>Craig, Smith and Lewis</t>
  </si>
  <si>
    <t>5001 Dodson Knolls</t>
  </si>
  <si>
    <t>Lake John</t>
  </si>
  <si>
    <t>steven.mack@lopez.com</t>
  </si>
  <si>
    <t>104-549-2281</t>
  </si>
  <si>
    <t>Smith, Jones and Kane</t>
  </si>
  <si>
    <t>3272 Justin Spur</t>
  </si>
  <si>
    <t>North Kaylaborough</t>
  </si>
  <si>
    <t>Spain</t>
  </si>
  <si>
    <t>Gutierrez</t>
  </si>
  <si>
    <t>rachel.gutierrez@ayala.info</t>
  </si>
  <si>
    <t>(123)463-8155x69117</t>
  </si>
  <si>
    <t>Oliver, Willis and Mann</t>
  </si>
  <si>
    <t>6899 Williams Rest Apt. 694</t>
  </si>
  <si>
    <t>Port Christopher</t>
  </si>
  <si>
    <t>Vincent</t>
  </si>
  <si>
    <t>Sullivan</t>
  </si>
  <si>
    <t>vincent.sullivan@davis-cisneros.com</t>
  </si>
  <si>
    <t>757.170.7842</t>
  </si>
  <si>
    <t>Turner, Wilson and Herrera</t>
  </si>
  <si>
    <t>7233 Carlos Row</t>
  </si>
  <si>
    <t>North Amandabury</t>
  </si>
  <si>
    <t>Henderson</t>
  </si>
  <si>
    <t>david.henderson@rivera.com</t>
  </si>
  <si>
    <t>473.307.5684x8911</t>
  </si>
  <si>
    <t>Lambert-Gonzalez</t>
  </si>
  <si>
    <t>8253 Wilson Common</t>
  </si>
  <si>
    <t>Ryanport</t>
  </si>
  <si>
    <t>kathleen.williams@perry-tran.org</t>
  </si>
  <si>
    <t>386-439-8819</t>
  </si>
  <si>
    <t>French-Owen</t>
  </si>
  <si>
    <t>9418 Hayes Isle Suite 055</t>
  </si>
  <si>
    <t>Lawrence</t>
  </si>
  <si>
    <t>stacey.lawrence@kramer.info</t>
  </si>
  <si>
    <t>001-469-046-6121</t>
  </si>
  <si>
    <t>Odonnell-Morales</t>
  </si>
  <si>
    <t>159 Edwards Key</t>
  </si>
  <si>
    <t>Davidport</t>
  </si>
  <si>
    <t>Rwanda</t>
  </si>
  <si>
    <t>pamela.patterson@warren.info</t>
  </si>
  <si>
    <t>Stewart-Stuart</t>
  </si>
  <si>
    <t>6783 Rodriguez Vista Apt. 785</t>
  </si>
  <si>
    <t>East Mistyburgh</t>
  </si>
  <si>
    <t>Andres</t>
  </si>
  <si>
    <t>andres.mitchell@patel.com</t>
  </si>
  <si>
    <t>(934)185-5613x38133</t>
  </si>
  <si>
    <t>Tucker, Scott and Jones</t>
  </si>
  <si>
    <t>48990 Martinez Overpass</t>
  </si>
  <si>
    <t>West Samuel</t>
  </si>
  <si>
    <t>Stephanie</t>
  </si>
  <si>
    <t>stephanie.thompson@floyd.com</t>
  </si>
  <si>
    <t>Wells and Sons</t>
  </si>
  <si>
    <t>951 Brittany Lodge</t>
  </si>
  <si>
    <t>Jonathanfurt</t>
  </si>
  <si>
    <t>Saint Barthelemy</t>
  </si>
  <si>
    <t>Catherine</t>
  </si>
  <si>
    <t>Gill</t>
  </si>
  <si>
    <t>catherine.gill@rios-reyes.org</t>
  </si>
  <si>
    <t>167-253-6987</t>
  </si>
  <si>
    <t>Greer, Dunn and Joseph</t>
  </si>
  <si>
    <t>30154 John Garden</t>
  </si>
  <si>
    <t>Wallertown</t>
  </si>
  <si>
    <t>Hart</t>
  </si>
  <si>
    <t>kimberly.hart@jordan.com</t>
  </si>
  <si>
    <t>(980)332-5039x490</t>
  </si>
  <si>
    <t>Williams Inc</t>
  </si>
  <si>
    <t>0365 Toni Meadows Suite 651</t>
  </si>
  <si>
    <t>Port Paul</t>
  </si>
  <si>
    <t>Watson</t>
  </si>
  <si>
    <t>ann.watson@welch.com</t>
  </si>
  <si>
    <t>+1-556-844-3592x205</t>
  </si>
  <si>
    <t>Cook Inc</t>
  </si>
  <si>
    <t>1488 Hernandez Road Suite 075</t>
  </si>
  <si>
    <t>Valdezfort</t>
  </si>
  <si>
    <t>laura.stewart@marshall-medina.net</t>
  </si>
  <si>
    <t>001-750-132-0642x12245</t>
  </si>
  <si>
    <t>Young, Mahoney and Contreras</t>
  </si>
  <si>
    <t>0973 Christopher Villages</t>
  </si>
  <si>
    <t>Andreaside</t>
  </si>
  <si>
    <t>benjamin.wilson@weaver.net</t>
  </si>
  <si>
    <t>Wallace-Garrett</t>
  </si>
  <si>
    <t>247 Natasha Locks</t>
  </si>
  <si>
    <t>Conradshire</t>
  </si>
  <si>
    <t>todd.gomez@gilbert.com</t>
  </si>
  <si>
    <t>(737)510-0536</t>
  </si>
  <si>
    <t>Solomon-Rodriguez</t>
  </si>
  <si>
    <t>6490 Bobby Landing Suite 915</t>
  </si>
  <si>
    <t>Jacob</t>
  </si>
  <si>
    <t>Evans</t>
  </si>
  <si>
    <t>jacob.evans@henson.com</t>
  </si>
  <si>
    <t>+1-224-778-1441x09897</t>
  </si>
  <si>
    <t>Gutierrez Ltd</t>
  </si>
  <si>
    <t>654 Nathaniel Lights</t>
  </si>
  <si>
    <t>Oliviaville</t>
  </si>
  <si>
    <t>Gibraltar</t>
  </si>
  <si>
    <t>zachary.smith@lee-parker.net</t>
  </si>
  <si>
    <t>001-661-103-9851x812</t>
  </si>
  <si>
    <t>Cruz Inc</t>
  </si>
  <si>
    <t>54558 Susan Mountains Suite 480</t>
  </si>
  <si>
    <t>Vincentmouth</t>
  </si>
  <si>
    <t>Francisco</t>
  </si>
  <si>
    <t>Cook</t>
  </si>
  <si>
    <t>francisco.cook@garcia.com</t>
  </si>
  <si>
    <t>(205)798-8833</t>
  </si>
  <si>
    <t>Le, Russell and Jackson</t>
  </si>
  <si>
    <t>42931 Pittman Greens</t>
  </si>
  <si>
    <t>East Craigland</t>
  </si>
  <si>
    <t>Cooley</t>
  </si>
  <si>
    <t>mark.cooley@dunn.com</t>
  </si>
  <si>
    <t>009-116-3720</t>
  </si>
  <si>
    <t>Harris and Sons</t>
  </si>
  <si>
    <t>6368 Roy Glen</t>
  </si>
  <si>
    <t>Peter</t>
  </si>
  <si>
    <t>peter.gordon@orr-henderson.biz</t>
  </si>
  <si>
    <t>001-000-664-0920</t>
  </si>
  <si>
    <t>Pierce-Walters</t>
  </si>
  <si>
    <t>2580 Richard Port Apt. 198</t>
  </si>
  <si>
    <t>Lisashire</t>
  </si>
  <si>
    <t>Bhutan</t>
  </si>
  <si>
    <t>victoria.johnson@carter-miller.net</t>
  </si>
  <si>
    <t>(471)571-4850x05303</t>
  </si>
  <si>
    <t>Lindsey, Caldwell and Sims</t>
  </si>
  <si>
    <t>34719 Sanchez Lodge Apt. 122</t>
  </si>
  <si>
    <t>Torreschester</t>
  </si>
  <si>
    <t>thomas.barnes@lin-walker.com</t>
  </si>
  <si>
    <t>001-714-050-6364x32262</t>
  </si>
  <si>
    <t>Rivera LLC</t>
  </si>
  <si>
    <t>7605 Rebecca Mount Suite 452</t>
  </si>
  <si>
    <t>Lake Sharonborough</t>
  </si>
  <si>
    <t>Nicaragua</t>
  </si>
  <si>
    <t>joshua.smith@estrada-shepherd.com</t>
  </si>
  <si>
    <t>Hansen PLC</t>
  </si>
  <si>
    <t>2227 Hanson Summit</t>
  </si>
  <si>
    <t>West Danielshire</t>
  </si>
  <si>
    <t>Samuel</t>
  </si>
  <si>
    <t>samuel.cervantes@griffin.com</t>
  </si>
  <si>
    <t>286.996.3776x1466</t>
  </si>
  <si>
    <t>Douglas-Myers</t>
  </si>
  <si>
    <t>417 Garrison Forest Suite 516</t>
  </si>
  <si>
    <t>Smithborough</t>
  </si>
  <si>
    <t>Gray</t>
  </si>
  <si>
    <t>charles.gray@soto.info</t>
  </si>
  <si>
    <t>700-659-7196x882</t>
  </si>
  <si>
    <t>Cantu-Parker</t>
  </si>
  <si>
    <t>940 Lester Passage Suite 468</t>
  </si>
  <si>
    <t>Nauru</t>
  </si>
  <si>
    <t>Haas</t>
  </si>
  <si>
    <t>leah.haas@watts.com</t>
  </si>
  <si>
    <t>Ball Inc</t>
  </si>
  <si>
    <t>69814 Dawn Coves Suite 903</t>
  </si>
  <si>
    <t>Millerchester</t>
  </si>
  <si>
    <t>Breanna</t>
  </si>
  <si>
    <t>breanna.wallace@lee-kidd.biz</t>
  </si>
  <si>
    <t>614-821-8255x87306</t>
  </si>
  <si>
    <t>Brewer, Powers and Sanchez</t>
  </si>
  <si>
    <t>14814 Scott Island Apt. 034</t>
  </si>
  <si>
    <t>West Stephen</t>
  </si>
  <si>
    <t>Rebecca</t>
  </si>
  <si>
    <t>Spears</t>
  </si>
  <si>
    <t>rebecca.spears@peck.biz</t>
  </si>
  <si>
    <t>001-794-704-8052</t>
  </si>
  <si>
    <t>Mason Ltd</t>
  </si>
  <si>
    <t>93189 Edward Summit</t>
  </si>
  <si>
    <t>East Monique</t>
  </si>
  <si>
    <t>Montserrat</t>
  </si>
  <si>
    <t>adam.wilson@harmon.com</t>
  </si>
  <si>
    <t>534.916.9845x32025</t>
  </si>
  <si>
    <t>Frederick Group</t>
  </si>
  <si>
    <t>20923 Daniel Streets Apt. 690</t>
  </si>
  <si>
    <t>Contrerasfort</t>
  </si>
  <si>
    <t>claudia.martin@may.biz</t>
  </si>
  <si>
    <t>+1-426-230-1134x71679</t>
  </si>
  <si>
    <t>Ramirez-Cuevas</t>
  </si>
  <si>
    <t>03098 Sara Stravenue Apt. 040</t>
  </si>
  <si>
    <t>Stephanieburgh</t>
  </si>
  <si>
    <t>melissa.smith@miller.net</t>
  </si>
  <si>
    <t>001-233-324-3700x368</t>
  </si>
  <si>
    <t>Castro, Colon and King</t>
  </si>
  <si>
    <t>216 Castaneda Mall Suite 236</t>
  </si>
  <si>
    <t>Scottshire</t>
  </si>
  <si>
    <t>bryan.velasquez@carter.biz</t>
  </si>
  <si>
    <t>660.489.1261x90423</t>
  </si>
  <si>
    <t>Estrada, Reed and Pratt</t>
  </si>
  <si>
    <t>8775 Todd Track Suite 379</t>
  </si>
  <si>
    <t>Morganberg</t>
  </si>
  <si>
    <t>jonathan.young@moore-montgomery.com</t>
  </si>
  <si>
    <t>257-353-2606x2448</t>
  </si>
  <si>
    <t>Hanson-Todd</t>
  </si>
  <si>
    <t>49840 Monroe Falls Apt. 225</t>
  </si>
  <si>
    <t>Stephenport</t>
  </si>
  <si>
    <t>jodi.gray@anderson.biz</t>
  </si>
  <si>
    <t>001-923-558-0382</t>
  </si>
  <si>
    <t>Lee-Curry</t>
  </si>
  <si>
    <t>56393 Luis Mission Apt. 345</t>
  </si>
  <si>
    <t>Sergiofort</t>
  </si>
  <si>
    <t>Howell</t>
  </si>
  <si>
    <t>cynthia.howell@gonzales.com</t>
  </si>
  <si>
    <t>001-676-517-1473x745</t>
  </si>
  <si>
    <t>Smith-Jennings</t>
  </si>
  <si>
    <t>0310 Christopher Inlet</t>
  </si>
  <si>
    <t>Lake Markview</t>
  </si>
  <si>
    <t>Boyd</t>
  </si>
  <si>
    <t>matthew.boyd@phillips.com</t>
  </si>
  <si>
    <t>939.088.5964x49159</t>
  </si>
  <si>
    <t>Fry-Delacruz</t>
  </si>
  <si>
    <t>87720 Gonzales Viaduct Suite 177</t>
  </si>
  <si>
    <t>New Michaelfort</t>
  </si>
  <si>
    <t>michelle.johnson@evans.com</t>
  </si>
  <si>
    <t>(624)741-3994x4519</t>
  </si>
  <si>
    <t>Wiley-Burton</t>
  </si>
  <si>
    <t>531 Higgins Lane</t>
  </si>
  <si>
    <t>South Brittanyhaven</t>
  </si>
  <si>
    <t>Iraq</t>
  </si>
  <si>
    <t>Penny</t>
  </si>
  <si>
    <t>Thornton</t>
  </si>
  <si>
    <t>penny.thornton@williams-hansen.com</t>
  </si>
  <si>
    <t>Simmons-Hill</t>
  </si>
  <si>
    <t>150 Richardson Corner Apt. 961</t>
  </si>
  <si>
    <t>Devonton</t>
  </si>
  <si>
    <t>Wilkinson</t>
  </si>
  <si>
    <t>steven.wilkinson@howell-brown.biz</t>
  </si>
  <si>
    <t>+1-780-480-2007x21297</t>
  </si>
  <si>
    <t>Lee, Gay and Wright</t>
  </si>
  <si>
    <t>35507 Hernandez Flat Suite 679</t>
  </si>
  <si>
    <t>Bryantborough</t>
  </si>
  <si>
    <t>peter.clark@miles-mitchell.com</t>
  </si>
  <si>
    <t>+1-777-778-5796x897</t>
  </si>
  <si>
    <t>Rodriguez-Sweeney</t>
  </si>
  <si>
    <t>377 Brown Points</t>
  </si>
  <si>
    <t>South Caitlin</t>
  </si>
  <si>
    <t>paul.davis@coleman-smith.net</t>
  </si>
  <si>
    <t>750.579.1389</t>
  </si>
  <si>
    <t>Martinez PLC</t>
  </si>
  <si>
    <t>38305 Lisa Branch</t>
  </si>
  <si>
    <t>North Michael</t>
  </si>
  <si>
    <t>Jessica</t>
  </si>
  <si>
    <t>Sexton</t>
  </si>
  <si>
    <t>jessica.sexton@thompson.com</t>
  </si>
  <si>
    <t>+1-863-522-2436x043</t>
  </si>
  <si>
    <t>Burke-Evans</t>
  </si>
  <si>
    <t>50281 Kevin Meadows Suite 910</t>
  </si>
  <si>
    <t>Scotthaven</t>
  </si>
  <si>
    <t>Logan</t>
  </si>
  <si>
    <t>michael.logan@george.info</t>
  </si>
  <si>
    <t>868.001.0157</t>
  </si>
  <si>
    <t>04015 Eric Path</t>
  </si>
  <si>
    <t>North Johnfort</t>
  </si>
  <si>
    <t>Cindy</t>
  </si>
  <si>
    <t>Carroll</t>
  </si>
  <si>
    <t>cindy.carroll@wong-miller.net</t>
  </si>
  <si>
    <t>484.215.8537x551</t>
  </si>
  <si>
    <t>Tran and Sons</t>
  </si>
  <si>
    <t>417 Tracy Lodge Suite 883</t>
  </si>
  <si>
    <t>South Vincent</t>
  </si>
  <si>
    <t>Oman</t>
  </si>
  <si>
    <t>Stephen</t>
  </si>
  <si>
    <t>Nichols</t>
  </si>
  <si>
    <t>stephen.nichols@morris.com</t>
  </si>
  <si>
    <t>036-763-5112x20803</t>
  </si>
  <si>
    <t>Thomas, Hayes and Chang</t>
  </si>
  <si>
    <t>0390 David Inlet</t>
  </si>
  <si>
    <t>Port Ronald</t>
  </si>
  <si>
    <t>Holloway</t>
  </si>
  <si>
    <t>elizabeth.holloway@hinton.com</t>
  </si>
  <si>
    <t>001-026-291-6041</t>
  </si>
  <si>
    <t>Wagner, Anderson and Evans</t>
  </si>
  <si>
    <t>931 Mullins Points</t>
  </si>
  <si>
    <t>Morganfort</t>
  </si>
  <si>
    <t>Nathan</t>
  </si>
  <si>
    <t>nathan.carroll@maxwell.com</t>
  </si>
  <si>
    <t>001-136-660-8974x13175</t>
  </si>
  <si>
    <t>Wise-Curry</t>
  </si>
  <si>
    <t>361 Kim Path Suite 095</t>
  </si>
  <si>
    <t>Cortezstad</t>
  </si>
  <si>
    <t>Lindsay</t>
  </si>
  <si>
    <t>Mcdowell</t>
  </si>
  <si>
    <t>lindsay.mcdowell@stevenson.com</t>
  </si>
  <si>
    <t>(468)132-1136x00050</t>
  </si>
  <si>
    <t>Decker, Harris and Johnson</t>
  </si>
  <si>
    <t>9972 Joseph Forges</t>
  </si>
  <si>
    <t>South Taylor</t>
  </si>
  <si>
    <t>Ortiz</t>
  </si>
  <si>
    <t>steven.ortiz@hernandez-lewis.biz</t>
  </si>
  <si>
    <t>001-561-045-0976</t>
  </si>
  <si>
    <t>Carter Ltd</t>
  </si>
  <si>
    <t>060 Smith Point Apt. 284</t>
  </si>
  <si>
    <t>Murphyside</t>
  </si>
  <si>
    <t>Valdez</t>
  </si>
  <si>
    <t>melissa.valdez@jones-rodgers.com</t>
  </si>
  <si>
    <t>001-353-824-5741x58558</t>
  </si>
  <si>
    <t>Johnson, Ross and Calhoun</t>
  </si>
  <si>
    <t>8081 Teresa Rapid</t>
  </si>
  <si>
    <t>East Reneeborough</t>
  </si>
  <si>
    <t>amy.howell@gill-pena.com</t>
  </si>
  <si>
    <t>Edwards Inc</t>
  </si>
  <si>
    <t>7832 Hamilton Islands Apt. 682</t>
  </si>
  <si>
    <t>East Kevin</t>
  </si>
  <si>
    <t>Baxter</t>
  </si>
  <si>
    <t>kimberly.baxter@garza.net</t>
  </si>
  <si>
    <t>292.717.1736</t>
  </si>
  <si>
    <t>Mercer, Boyle and Butler</t>
  </si>
  <si>
    <t>884 White Spurs</t>
  </si>
  <si>
    <t>patricia.stewart@carter.info</t>
  </si>
  <si>
    <t>595-652-3231x3686</t>
  </si>
  <si>
    <t>Miller-Garcia</t>
  </si>
  <si>
    <t>00937 Lopez Manors</t>
  </si>
  <si>
    <t>Matthewtown</t>
  </si>
  <si>
    <t>nicole.martin@blake.com</t>
  </si>
  <si>
    <t>(307)732-1246</t>
  </si>
  <si>
    <t>Davis PLC</t>
  </si>
  <si>
    <t>93800 Wendy Extensions</t>
  </si>
  <si>
    <t>North Colleenville</t>
  </si>
  <si>
    <t>Cote d'Ivoire</t>
  </si>
  <si>
    <t>Richard</t>
  </si>
  <si>
    <t>Leach</t>
  </si>
  <si>
    <t>richard.leach@lucas.info</t>
  </si>
  <si>
    <t>(583)368-7841x364</t>
  </si>
  <si>
    <t>Bowers Ltd</t>
  </si>
  <si>
    <t>3420 Kennedy Crossing</t>
  </si>
  <si>
    <t>Moralesstad</t>
  </si>
  <si>
    <t>Fowler</t>
  </si>
  <si>
    <t>debra.fowler@good.com</t>
  </si>
  <si>
    <t>+1-683-499-0764x678</t>
  </si>
  <si>
    <t>Morales, Wilson and Harris</t>
  </si>
  <si>
    <t>1113 Tucker Heights</t>
  </si>
  <si>
    <t>Millerborough</t>
  </si>
  <si>
    <t>daniel.smith@anderson.com</t>
  </si>
  <si>
    <t>962-612-6878x8482</t>
  </si>
  <si>
    <t>Griffin, Leon and Ballard</t>
  </si>
  <si>
    <t>38880 Brandon Hollow</t>
  </si>
  <si>
    <t>East Michael</t>
  </si>
  <si>
    <t>roger.hawkins@thompson.com</t>
  </si>
  <si>
    <t>843.324.9317x302</t>
  </si>
  <si>
    <t>Thomas LLC</t>
  </si>
  <si>
    <t>1592 Michael Spurs</t>
  </si>
  <si>
    <t>Mcdonaldtown</t>
  </si>
  <si>
    <t>Oneal</t>
  </si>
  <si>
    <t>kathleen.oneal@nicholson-middleton.com</t>
  </si>
  <si>
    <t>262-174-3161x99460</t>
  </si>
  <si>
    <t>Moody Ltd</t>
  </si>
  <si>
    <t>1835 Gardner Road</t>
  </si>
  <si>
    <t>Rodgerston</t>
  </si>
  <si>
    <t>Kiribati</t>
  </si>
  <si>
    <t>Woodward</t>
  </si>
  <si>
    <t>morgan.woodward@erickson-cunningham.com</t>
  </si>
  <si>
    <t>(657)247-3202x838</t>
  </si>
  <si>
    <t>Hudson Inc</t>
  </si>
  <si>
    <t>917 Lee Lights</t>
  </si>
  <si>
    <t>New Matthewfurt</t>
  </si>
  <si>
    <t>Cortez</t>
  </si>
  <si>
    <t>mark.cortez@martinez.com</t>
  </si>
  <si>
    <t>Myers, Grant and Wilkins</t>
  </si>
  <si>
    <t>651 David Mission</t>
  </si>
  <si>
    <t>South Vickifort</t>
  </si>
  <si>
    <t>Avila</t>
  </si>
  <si>
    <t>raymond.avila@phillips-wilson.com</t>
  </si>
  <si>
    <t>001-587-402-7329x42412</t>
  </si>
  <si>
    <t>46201 Garcia Ville</t>
  </si>
  <si>
    <t>Heidifort</t>
  </si>
  <si>
    <t>john.rice@kirk.info</t>
  </si>
  <si>
    <t>005.383.3012</t>
  </si>
  <si>
    <t>Howard, Pope and Boyle</t>
  </si>
  <si>
    <t>013 Sims Station Apt. 801</t>
  </si>
  <si>
    <t>Justinmouth</t>
  </si>
  <si>
    <t>Saint Martin</t>
  </si>
  <si>
    <t>john.young@king.com</t>
  </si>
  <si>
    <t>001-149-520-2453x81752</t>
  </si>
  <si>
    <t>Jones Group</t>
  </si>
  <si>
    <t>2963 Clark Underpass Apt. 881</t>
  </si>
  <si>
    <t>Larsonton</t>
  </si>
  <si>
    <t>Fiji</t>
  </si>
  <si>
    <t>Braun</t>
  </si>
  <si>
    <t>cody.braun@clark.net</t>
  </si>
  <si>
    <t>(311)685-3174</t>
  </si>
  <si>
    <t>Harper-Johnson</t>
  </si>
  <si>
    <t>75616 Kennedy Ferry</t>
  </si>
  <si>
    <t>Weaverside</t>
  </si>
  <si>
    <t>Knight</t>
  </si>
  <si>
    <t>larry.knight@mclean-peterson.info</t>
  </si>
  <si>
    <t>Martinez-Ochoa</t>
  </si>
  <si>
    <t>27252 Shawn Shoals</t>
  </si>
  <si>
    <t>Uzbekistan</t>
  </si>
  <si>
    <t>Simmons</t>
  </si>
  <si>
    <t>logan.simmons@carter.com</t>
  </si>
  <si>
    <t>157.677.6656</t>
  </si>
  <si>
    <t>Lewis-Jefferson</t>
  </si>
  <si>
    <t>6076 Odonnell Streets Suite 621</t>
  </si>
  <si>
    <t>Bishophaven</t>
  </si>
  <si>
    <t>Kyle</t>
  </si>
  <si>
    <t>kyle.mack@johnson.com</t>
  </si>
  <si>
    <t>001-046-382-0868x435</t>
  </si>
  <si>
    <t>Hancock, Krueger and Davis</t>
  </si>
  <si>
    <t>15398 Ronnie Locks</t>
  </si>
  <si>
    <t>Port Patricia</t>
  </si>
  <si>
    <t>katherine.johnson@smith.com</t>
  </si>
  <si>
    <t>055-458-1086</t>
  </si>
  <si>
    <t>Brown PLC</t>
  </si>
  <si>
    <t>23567 Alexander Ramp Apt. 531</t>
  </si>
  <si>
    <t>West Lisa</t>
  </si>
  <si>
    <t>Sweden</t>
  </si>
  <si>
    <t>Tammy</t>
  </si>
  <si>
    <t>Morrow</t>
  </si>
  <si>
    <t>tammy.morrow@lee-escobar.com</t>
  </si>
  <si>
    <t>001-065-488-9998</t>
  </si>
  <si>
    <t>Wheeler, Smith and Rodriguez</t>
  </si>
  <si>
    <t>69118 Megan Crossing</t>
  </si>
  <si>
    <t>Lisaton</t>
  </si>
  <si>
    <t>Woodard</t>
  </si>
  <si>
    <t>aaron.woodard@johnson-anderson.com</t>
  </si>
  <si>
    <t>493.836.1343</t>
  </si>
  <si>
    <t>May-Edwards</t>
  </si>
  <si>
    <t>6823 Sara Garden</t>
  </si>
  <si>
    <t>South Dylanport</t>
  </si>
  <si>
    <t>San Marino</t>
  </si>
  <si>
    <t>Daisy</t>
  </si>
  <si>
    <t>daisy.lopez@gordon.org</t>
  </si>
  <si>
    <t>000.868.8143x738</t>
  </si>
  <si>
    <t>Young-Davis</t>
  </si>
  <si>
    <t>2477 Tran Valleys Apt. 331</t>
  </si>
  <si>
    <t>South Todd</t>
  </si>
  <si>
    <t>Tracy</t>
  </si>
  <si>
    <t>Wells</t>
  </si>
  <si>
    <t>tracy.wells@baldwin.com</t>
  </si>
  <si>
    <t>Rodriguez-Robbins</t>
  </si>
  <si>
    <t>872 Salazar Course Suite 162</t>
  </si>
  <si>
    <t>Carlview</t>
  </si>
  <si>
    <t>Lauren</t>
  </si>
  <si>
    <t>lauren.gray@silva.com</t>
  </si>
  <si>
    <t>397.099.4796x5710</t>
  </si>
  <si>
    <t>Miranda and Sons</t>
  </si>
  <si>
    <t>29013 Middleton Neck Apt. 992</t>
  </si>
  <si>
    <t>Bonillamouth</t>
  </si>
  <si>
    <t>Brazil</t>
  </si>
  <si>
    <t>Montgomery</t>
  </si>
  <si>
    <t>zachary.montgomery@martinez-lam.info</t>
  </si>
  <si>
    <t>001-588-155-0438x27073</t>
  </si>
  <si>
    <t>Berger, Yates and Parks</t>
  </si>
  <si>
    <t>32464 Chang Pike Suite 909</t>
  </si>
  <si>
    <t>Christophershire</t>
  </si>
  <si>
    <t>michael.drake@adams.com</t>
  </si>
  <si>
    <t>256.794.2463</t>
  </si>
  <si>
    <t>Murphy, Cruz and Carter</t>
  </si>
  <si>
    <t>01714 Kimberly Pike</t>
  </si>
  <si>
    <t>East Melindachester</t>
  </si>
  <si>
    <t>Marshall Islands</t>
  </si>
  <si>
    <t>Lane</t>
  </si>
  <si>
    <t>amy.lane@mclaughlin-mccann.net</t>
  </si>
  <si>
    <t>Andrews-Hudson</t>
  </si>
  <si>
    <t>83475 Young Shoals Apt. 663</t>
  </si>
  <si>
    <t>North Tara</t>
  </si>
  <si>
    <t>Katelyn</t>
  </si>
  <si>
    <t>Armstrong</t>
  </si>
  <si>
    <t>katelyn.armstrong@garcia.com</t>
  </si>
  <si>
    <t>+1-094-541-9067x8155</t>
  </si>
  <si>
    <t>Williams, Thompson and Whitaker</t>
  </si>
  <si>
    <t>91393 William Mission Suite 420</t>
  </si>
  <si>
    <t>East Austin</t>
  </si>
  <si>
    <t>Svalbard &amp; Jan Mayen Islands</t>
  </si>
  <si>
    <t>Bolton</t>
  </si>
  <si>
    <t>john.bolton@anderson.com</t>
  </si>
  <si>
    <t>307-699-4724</t>
  </si>
  <si>
    <t>Ellis Group</t>
  </si>
  <si>
    <t>16158 Johnson Coves</t>
  </si>
  <si>
    <t>Perryfurt</t>
  </si>
  <si>
    <t>daniel.smith@bush.biz</t>
  </si>
  <si>
    <t>Russell, Barron and Crawford</t>
  </si>
  <si>
    <t>146 Davis Station</t>
  </si>
  <si>
    <t>Holmesview</t>
  </si>
  <si>
    <t>Panama</t>
  </si>
  <si>
    <t>Hernandez</t>
  </si>
  <si>
    <t>james.hernandez@nichols.com</t>
  </si>
  <si>
    <t>913-067-4849x0149</t>
  </si>
  <si>
    <t>Sims, Jimenez and Stewart</t>
  </si>
  <si>
    <t>57310 Hensley Lake</t>
  </si>
  <si>
    <t>Campbellland</t>
  </si>
  <si>
    <t>Stafford</t>
  </si>
  <si>
    <t>sara.stafford@kim.com</t>
  </si>
  <si>
    <t>Peterson, Mueller and Hampton</t>
  </si>
  <si>
    <t>337 Gonzalez Plains Suite 092</t>
  </si>
  <si>
    <t>Cherylberg</t>
  </si>
  <si>
    <t>Philippines</t>
  </si>
  <si>
    <t>Jeffrey</t>
  </si>
  <si>
    <t>Lucero</t>
  </si>
  <si>
    <t>jeffrey.lucero@madden.com</t>
  </si>
  <si>
    <t>001-070-978-4344</t>
  </si>
  <si>
    <t>Jones Ltd</t>
  </si>
  <si>
    <t>26361 Luis Points Apt. 170</t>
  </si>
  <si>
    <t>Hurleyfurt</t>
  </si>
  <si>
    <t>Medina</t>
  </si>
  <si>
    <t>lauren.medina@harper-hampton.org</t>
  </si>
  <si>
    <t>986.853.9341x65490</t>
  </si>
  <si>
    <t>Johnson LLC</t>
  </si>
  <si>
    <t>36446 Smith Junction</t>
  </si>
  <si>
    <t>Michaelland</t>
  </si>
  <si>
    <t>robert.richardson@curtis.com</t>
  </si>
  <si>
    <t>947-300-1425</t>
  </si>
  <si>
    <t>Stewart and Sons</t>
  </si>
  <si>
    <t>51346 Burnett Junction Apt. 956</t>
  </si>
  <si>
    <t>Nicolechester</t>
  </si>
  <si>
    <t>Turkey</t>
  </si>
  <si>
    <t>Gloria</t>
  </si>
  <si>
    <t>Ramirez</t>
  </si>
  <si>
    <t>gloria.ramirez@mcgrath-james.com</t>
  </si>
  <si>
    <t>(390)072-8763</t>
  </si>
  <si>
    <t>Moss and Sons</t>
  </si>
  <si>
    <t>5248 Megan Junction</t>
  </si>
  <si>
    <t>Jessicaberg</t>
  </si>
  <si>
    <t>Lucas</t>
  </si>
  <si>
    <t>tammy.lucas@lee.org</t>
  </si>
  <si>
    <t>(725)948-8397x2750</t>
  </si>
  <si>
    <t>Bennett-Gibson</t>
  </si>
  <si>
    <t>33524 Christina Plains Apt. 536</t>
  </si>
  <si>
    <t>South Heidistad</t>
  </si>
  <si>
    <t>April</t>
  </si>
  <si>
    <t>april.thompson@miller-reyes.info</t>
  </si>
  <si>
    <t>001-916-054-6960</t>
  </si>
  <si>
    <t>71758 Stanley Walk</t>
  </si>
  <si>
    <t>Pagestad</t>
  </si>
  <si>
    <t>gordon.moore@dawson.com</t>
  </si>
  <si>
    <t>512.186.4121x43114</t>
  </si>
  <si>
    <t>Jordan, Delgado and Turner</t>
  </si>
  <si>
    <t>08058 Gonzalez Plaza Suite 229</t>
  </si>
  <si>
    <t>Woodsview</t>
  </si>
  <si>
    <t>Brandy</t>
  </si>
  <si>
    <t>Ferguson</t>
  </si>
  <si>
    <t>brandy.ferguson@rodriguez.com</t>
  </si>
  <si>
    <t>+1-618-860-5104x209</t>
  </si>
  <si>
    <t>Miles-Pearson</t>
  </si>
  <si>
    <t>955 Deanna Grove Apt. 428</t>
  </si>
  <si>
    <t>Morales</t>
  </si>
  <si>
    <t>corey.morales@jones.com</t>
  </si>
  <si>
    <t>128-784-5904</t>
  </si>
  <si>
    <t>Daniels-Johnson</t>
  </si>
  <si>
    <t>37908 Robinson Road Apt. 134</t>
  </si>
  <si>
    <t>Lake Ronaldbury</t>
  </si>
  <si>
    <t>Sandoval</t>
  </si>
  <si>
    <t>amber.sandoval@lewis.info</t>
  </si>
  <si>
    <t>Ramirez Inc</t>
  </si>
  <si>
    <t>49441 Christopher Stravenue Apt. 843</t>
  </si>
  <si>
    <t>Williamchester</t>
  </si>
  <si>
    <t>lauren.sanders@reyes.com</t>
  </si>
  <si>
    <t>(629)298-7629x73537</t>
  </si>
  <si>
    <t>Morton, Martinez and Padilla</t>
  </si>
  <si>
    <t>825 Perez Orchard</t>
  </si>
  <si>
    <t>Kington</t>
  </si>
  <si>
    <t>Dominica</t>
  </si>
  <si>
    <t>Clinton</t>
  </si>
  <si>
    <t>Rocha</t>
  </si>
  <si>
    <t>clinton.rocha@page.org</t>
  </si>
  <si>
    <t>(160)093-6736x046</t>
  </si>
  <si>
    <t>Mills, Rollins and Webb</t>
  </si>
  <si>
    <t>34248 Beasley Mission</t>
  </si>
  <si>
    <t>West Joseton</t>
  </si>
  <si>
    <t>Carlson</t>
  </si>
  <si>
    <t>todd.carlson@gonzalez.org</t>
  </si>
  <si>
    <t>325.956.9953</t>
  </si>
  <si>
    <t>Harris PLC</t>
  </si>
  <si>
    <t>529 Cross Trace</t>
  </si>
  <si>
    <t>Juanstad</t>
  </si>
  <si>
    <t>Bolivia</t>
  </si>
  <si>
    <t>Albert</t>
  </si>
  <si>
    <t>albert.nichols@casey.com</t>
  </si>
  <si>
    <t>001-044-248-7065</t>
  </si>
  <si>
    <t>Lucas, Morales and Reyes</t>
  </si>
  <si>
    <t>524 Jonathan Lake Suite 521</t>
  </si>
  <si>
    <t>Rodriguezside</t>
  </si>
  <si>
    <t>Castro</t>
  </si>
  <si>
    <t>beth.castro@davis.com</t>
  </si>
  <si>
    <t>001-764-727-3844x21293</t>
  </si>
  <si>
    <t>Harvey-Allen</t>
  </si>
  <si>
    <t>845 Miller Crescent</t>
  </si>
  <si>
    <t>Claytonton</t>
  </si>
  <si>
    <t>Erica</t>
  </si>
  <si>
    <t>erica.lopez@mcknight.com</t>
  </si>
  <si>
    <t>161-987-5238</t>
  </si>
  <si>
    <t>Miller, Evans and Carson</t>
  </si>
  <si>
    <t>72352 Brian Plaza</t>
  </si>
  <si>
    <t>New Raventown</t>
  </si>
  <si>
    <t>timothy.lynn@barrett-rodriguez.com</t>
  </si>
  <si>
    <t>105.684.7455x4418</t>
  </si>
  <si>
    <t>Johnson-Hicks</t>
  </si>
  <si>
    <t>897 Williams Unions Apt. 236</t>
  </si>
  <si>
    <t>Schwartzton</t>
  </si>
  <si>
    <t>Linda</t>
  </si>
  <si>
    <t>linda.simmons@hardy.info</t>
  </si>
  <si>
    <t>001-357-694-1211</t>
  </si>
  <si>
    <t>Webster, Anderson and Davis</t>
  </si>
  <si>
    <t>0717 Nelson Valley Suite 515</t>
  </si>
  <si>
    <t>Robertborough</t>
  </si>
  <si>
    <t>Macedonia</t>
  </si>
  <si>
    <t>matthew.dixon@moore.com</t>
  </si>
  <si>
    <t>001-334-203-7771x762</t>
  </si>
  <si>
    <t>Gallagher, Lee and Smith</t>
  </si>
  <si>
    <t>256 Mills Park Apt. 558</t>
  </si>
  <si>
    <t>Mckinneyshire</t>
  </si>
  <si>
    <t>Croatia</t>
  </si>
  <si>
    <t>Annette</t>
  </si>
  <si>
    <t>annette.wilson@church-collins.com</t>
  </si>
  <si>
    <t>001-734-809-5120</t>
  </si>
  <si>
    <t>Ford, Sutton and Bryant</t>
  </si>
  <si>
    <t>70794 Pierce Land</t>
  </si>
  <si>
    <t>North Andrew</t>
  </si>
  <si>
    <t>jonathan.harris@small-miller.info</t>
  </si>
  <si>
    <t>(217)049-3604x7815</t>
  </si>
  <si>
    <t>Greene, Brewer and Ross</t>
  </si>
  <si>
    <t>9397 Jason Manor</t>
  </si>
  <si>
    <t>Davisstad</t>
  </si>
  <si>
    <t>Paraguay</t>
  </si>
  <si>
    <t>Baird</t>
  </si>
  <si>
    <t>paul.baird@koch.com</t>
  </si>
  <si>
    <t>724.553.1872x8530</t>
  </si>
  <si>
    <t>Reeves, Jones and Chambers</t>
  </si>
  <si>
    <t>04262 Joseph Estates Apt. 347</t>
  </si>
  <si>
    <t>Robinsonmouth</t>
  </si>
  <si>
    <t>Watkins</t>
  </si>
  <si>
    <t>paul.watkins@ward-davis.com</t>
  </si>
  <si>
    <t>Wong, Carter and Davidson</t>
  </si>
  <si>
    <t>003 Anthony Avenue</t>
  </si>
  <si>
    <t>Brittanystad</t>
  </si>
  <si>
    <t>Lara</t>
  </si>
  <si>
    <t>ashley.lara@lara.com</t>
  </si>
  <si>
    <t>Johnson, Willis and Frye</t>
  </si>
  <si>
    <t>10549 Fisher Spring</t>
  </si>
  <si>
    <t>Lake Lisa</t>
  </si>
  <si>
    <t>Traci</t>
  </si>
  <si>
    <t>traci.jackson@bryant.net</t>
  </si>
  <si>
    <t>001-447-990-1030x10452</t>
  </si>
  <si>
    <t>Russell, Davis and White</t>
  </si>
  <si>
    <t>3299 Hayes Prairie Suite 035</t>
  </si>
  <si>
    <t>Thompsonland</t>
  </si>
  <si>
    <t>jeffrey.smith@weaver.biz</t>
  </si>
  <si>
    <t>527.501.3252x20418</t>
  </si>
  <si>
    <t>Graves LLC</t>
  </si>
  <si>
    <t>204 Graham Freeway Apt. 570</t>
  </si>
  <si>
    <t>Gregory</t>
  </si>
  <si>
    <t>gregory.jones@wyatt.com</t>
  </si>
  <si>
    <t>(472)297-4482x54782</t>
  </si>
  <si>
    <t>Simmons-Gibson</t>
  </si>
  <si>
    <t>567 Heather Dam Apt. 075</t>
  </si>
  <si>
    <t>Grahamland</t>
  </si>
  <si>
    <t>Martha</t>
  </si>
  <si>
    <t>martha.moore@miller.biz</t>
  </si>
  <si>
    <t>Robinson Inc</t>
  </si>
  <si>
    <t>49775 King Flat</t>
  </si>
  <si>
    <t>North Nathanview</t>
  </si>
  <si>
    <t>jessica.rodriguez@banks.net</t>
  </si>
  <si>
    <t>031.209.1522x81746</t>
  </si>
  <si>
    <t>Parker, Norman and Jones</t>
  </si>
  <si>
    <t>4629 Simmons Ramp</t>
  </si>
  <si>
    <t>Jamesview</t>
  </si>
  <si>
    <t>Colton</t>
  </si>
  <si>
    <t>colton.mcdonald@oneill.org</t>
  </si>
  <si>
    <t>Booth, Pham and Steele</t>
  </si>
  <si>
    <t>5712 Peterson Pine Suite 070</t>
  </si>
  <si>
    <t>Chelseafort</t>
  </si>
  <si>
    <t>gregory.booth@gentry-harris.com</t>
  </si>
  <si>
    <t>(198)401-3169</t>
  </si>
  <si>
    <t>Hall, Foster and Clark</t>
  </si>
  <si>
    <t>2938 Thomas Landing Suite 995</t>
  </si>
  <si>
    <t>Bowentown</t>
  </si>
  <si>
    <t>Randall</t>
  </si>
  <si>
    <t>randall.thompson@hogan.net</t>
  </si>
  <si>
    <t>001-779-918-4332</t>
  </si>
  <si>
    <t>Gamble LLC</t>
  </si>
  <si>
    <t>0863 Jennifer Camp Apt. 587</t>
  </si>
  <si>
    <t>South Kristinhaven</t>
  </si>
  <si>
    <t>kim.copeland@valentine.com</t>
  </si>
  <si>
    <t>+1-617-057-7590x67829</t>
  </si>
  <si>
    <t>Cummings, Todd and Nunez</t>
  </si>
  <si>
    <t>9595 Robert Springs Apt. 922</t>
  </si>
  <si>
    <t>North Kristi</t>
  </si>
  <si>
    <t>Johnston</t>
  </si>
  <si>
    <t>seth.johnston@vazquez.com</t>
  </si>
  <si>
    <t>+1-729-638-4652x843</t>
  </si>
  <si>
    <t>46756 Herring Road</t>
  </si>
  <si>
    <t>Sanderstown</t>
  </si>
  <si>
    <t>james.lindsey@stewart.net</t>
  </si>
  <si>
    <t>642.150.2099x85036</t>
  </si>
  <si>
    <t>Scott-Hernandez</t>
  </si>
  <si>
    <t>167 Pearson Flats</t>
  </si>
  <si>
    <t>Port Sarahfort</t>
  </si>
  <si>
    <t>Colleen</t>
  </si>
  <si>
    <t>colleen.johnson@duffy.com</t>
  </si>
  <si>
    <t>(933)733-7525</t>
  </si>
  <si>
    <t>Robinson Ltd</t>
  </si>
  <si>
    <t>91249 Joseph Knolls</t>
  </si>
  <si>
    <t>Claytonport</t>
  </si>
  <si>
    <t>Patton</t>
  </si>
  <si>
    <t>scott.patton@kelley.net</t>
  </si>
  <si>
    <t>(232)697-8631x8973</t>
  </si>
  <si>
    <t>Butler-Morgan</t>
  </si>
  <si>
    <t>39891 Douglas Forks</t>
  </si>
  <si>
    <t>Quinn</t>
  </si>
  <si>
    <t>anthony.quinn@rodriguez.com</t>
  </si>
  <si>
    <t>001-186-517-5764</t>
  </si>
  <si>
    <t>Weber PLC</t>
  </si>
  <si>
    <t>4462 Hester Forks</t>
  </si>
  <si>
    <t>Crawfordmouth</t>
  </si>
  <si>
    <t>French Southern Territories</t>
  </si>
  <si>
    <t>Santana</t>
  </si>
  <si>
    <t>lisa.santana@rios.com</t>
  </si>
  <si>
    <t>(643)930-1459</t>
  </si>
  <si>
    <t>Taylor PLC</t>
  </si>
  <si>
    <t>75709 Kristie Turnpike Apt. 554</t>
  </si>
  <si>
    <t>East David</t>
  </si>
  <si>
    <t>vincent.christensen@martin-weaver.info</t>
  </si>
  <si>
    <t>001-914-069-7965x2595</t>
  </si>
  <si>
    <t>Patel Ltd</t>
  </si>
  <si>
    <t>6494 Sandoval Prairie</t>
  </si>
  <si>
    <t>East Joannashire</t>
  </si>
  <si>
    <t>Mcdaniel</t>
  </si>
  <si>
    <t>gary.mcdaniel@holt.com</t>
  </si>
  <si>
    <t>+1-131-733-4001x031</t>
  </si>
  <si>
    <t>Chan, Webb and Smith</t>
  </si>
  <si>
    <t>2891 Reed Islands Suite 765</t>
  </si>
  <si>
    <t>Moldova</t>
  </si>
  <si>
    <t>james.campbell@martinez.org</t>
  </si>
  <si>
    <t>001-122-272-6799</t>
  </si>
  <si>
    <t>Wagner-Richards</t>
  </si>
  <si>
    <t>1987 Robin Square</t>
  </si>
  <si>
    <t>Brianton</t>
  </si>
  <si>
    <t>Frank</t>
  </si>
  <si>
    <t>frank.ramirez@cunningham.com</t>
  </si>
  <si>
    <t>(348)741-0211</t>
  </si>
  <si>
    <t>Barton, Owens and Brown</t>
  </si>
  <si>
    <t>22098 Walters Burg</t>
  </si>
  <si>
    <t>Kempstad</t>
  </si>
  <si>
    <t>New Caledonia</t>
  </si>
  <si>
    <t>Jason</t>
  </si>
  <si>
    <t>Fox</t>
  </si>
  <si>
    <t>jason.fox@phillips.biz</t>
  </si>
  <si>
    <t>+1-068-025-4772x193</t>
  </si>
  <si>
    <t>Santana LLC</t>
  </si>
  <si>
    <t>34016 George Creek</t>
  </si>
  <si>
    <t>Paigeberg</t>
  </si>
  <si>
    <t>Curtis</t>
  </si>
  <si>
    <t>richard.curtis@jones-floyd.com</t>
  </si>
  <si>
    <t>+1-596-589-2565x491</t>
  </si>
  <si>
    <t>Nolan LLC</t>
  </si>
  <si>
    <t>559 Holland Crossroad Suite 472</t>
  </si>
  <si>
    <t>East Michelle</t>
  </si>
  <si>
    <t>kevin.clark@berry.com</t>
  </si>
  <si>
    <t>812-239-8580</t>
  </si>
  <si>
    <t>Moreno, Daniel and Graham</t>
  </si>
  <si>
    <t>2009 Mcdowell Light Suite 224</t>
  </si>
  <si>
    <t>Smithstad</t>
  </si>
  <si>
    <t>Holy See (Vatican City State)</t>
  </si>
  <si>
    <t>aaron.noble@johnson-ramirez.com</t>
  </si>
  <si>
    <t>730.773.2561</t>
  </si>
  <si>
    <t>Williams, Harris and Salas</t>
  </si>
  <si>
    <t>06359 Daniel Highway Apt. 329</t>
  </si>
  <si>
    <t>Jacksonhaven</t>
  </si>
  <si>
    <t>Miguel</t>
  </si>
  <si>
    <t>miguel.flores@mendez.com</t>
  </si>
  <si>
    <t>Spencer, Lozano and Stein</t>
  </si>
  <si>
    <t>5924 Howell Trail</t>
  </si>
  <si>
    <t>Erikatown</t>
  </si>
  <si>
    <t>lindsay.rojas@jones.com</t>
  </si>
  <si>
    <t>(853)092-1549x042</t>
  </si>
  <si>
    <t>6731 Jennifer Squares Apt. 146</t>
  </si>
  <si>
    <t>Lake Nicholas</t>
  </si>
  <si>
    <t>Luxembourg</t>
  </si>
  <si>
    <t>robert.wilson@ward-lee.net</t>
  </si>
  <si>
    <t>262.150.6588</t>
  </si>
  <si>
    <t>Mccormick LLC</t>
  </si>
  <si>
    <t>5655 David Path</t>
  </si>
  <si>
    <t>Bonillaton</t>
  </si>
  <si>
    <t>terri.cook@sanders.com</t>
  </si>
  <si>
    <t>Bennett-Harris</t>
  </si>
  <si>
    <t>09369 Huang Pines</t>
  </si>
  <si>
    <t>Anneburgh</t>
  </si>
  <si>
    <t>Bonnie</t>
  </si>
  <si>
    <t>bonnie.patterson@briggs.com</t>
  </si>
  <si>
    <t>527-244-2781x311</t>
  </si>
  <si>
    <t>Sherman-Evans</t>
  </si>
  <si>
    <t>300 Jennifer Fields Suite 910</t>
  </si>
  <si>
    <t>East Kylechester</t>
  </si>
  <si>
    <t>anna.white@rivera-landry.com</t>
  </si>
  <si>
    <t>001-348-555-7132x2105</t>
  </si>
  <si>
    <t>Nichols and Sons</t>
  </si>
  <si>
    <t>28820 Kerr Well</t>
  </si>
  <si>
    <t>East Kim</t>
  </si>
  <si>
    <t>Randy</t>
  </si>
  <si>
    <t>randy.brown@johnson-king.info</t>
  </si>
  <si>
    <t>(137)720-9663x996</t>
  </si>
  <si>
    <t>Barnes and Sons</t>
  </si>
  <si>
    <t>1459 Moreno Pike Suite 299</t>
  </si>
  <si>
    <t>West Christina</t>
  </si>
  <si>
    <t>Dillon</t>
  </si>
  <si>
    <t>jason.dillon@smith-brown.com</t>
  </si>
  <si>
    <t>001-088-006-7386x8870</t>
  </si>
  <si>
    <t>Frazier Ltd</t>
  </si>
  <si>
    <t>42753 Adriana Club Suite 573</t>
  </si>
  <si>
    <t>East Keith</t>
  </si>
  <si>
    <t>Montenegro</t>
  </si>
  <si>
    <t>Jacobson</t>
  </si>
  <si>
    <t>amanda.jacobson@bell.com</t>
  </si>
  <si>
    <t>979.109.5192x4531</t>
  </si>
  <si>
    <t>Griffith, Wolf and Mitchell</t>
  </si>
  <si>
    <t>65381 Carrillo Manors</t>
  </si>
  <si>
    <t>West Morganburgh</t>
  </si>
  <si>
    <t>Monica</t>
  </si>
  <si>
    <t>Sanchez</t>
  </si>
  <si>
    <t>monica.sanchez@diaz.biz</t>
  </si>
  <si>
    <t>Hill and Sons</t>
  </si>
  <si>
    <t>8799 Blevins Mills</t>
  </si>
  <si>
    <t>New Janetburgh</t>
  </si>
  <si>
    <t>Clayton</t>
  </si>
  <si>
    <t>clayton.ochoa@johnson.biz</t>
  </si>
  <si>
    <t>242.482.4269</t>
  </si>
  <si>
    <t>Allen-Davis</t>
  </si>
  <si>
    <t>40364 Reyes Rapid Suite 522</t>
  </si>
  <si>
    <t>North Brittany</t>
  </si>
  <si>
    <t>Castillo</t>
  </si>
  <si>
    <t>madison.castillo@dawson.biz</t>
  </si>
  <si>
    <t>477.025.8024x8019</t>
  </si>
  <si>
    <t>Dillon-Cook</t>
  </si>
  <si>
    <t>713 Carpenter Islands</t>
  </si>
  <si>
    <t>West Kenneth</t>
  </si>
  <si>
    <t>michael.patterson@schroeder.com</t>
  </si>
  <si>
    <t>+1-833-606-7405x930</t>
  </si>
  <si>
    <t>Hoover LLC</t>
  </si>
  <si>
    <t>64177 Lewis Walks</t>
  </si>
  <si>
    <t>East Paul</t>
  </si>
  <si>
    <t>john.morris@johnson-wall.info</t>
  </si>
  <si>
    <t>+1-353-571-9375x959</t>
  </si>
  <si>
    <t>Lin, Short and Wilson</t>
  </si>
  <si>
    <t>560 Mendoza Shores Suite 070</t>
  </si>
  <si>
    <t>Christophertown</t>
  </si>
  <si>
    <t>Whitney</t>
  </si>
  <si>
    <t>whitney.white@mata.com</t>
  </si>
  <si>
    <t>594.819.6603x26904</t>
  </si>
  <si>
    <t>Johnson-Brown</t>
  </si>
  <si>
    <t>50553 Susan Harbor</t>
  </si>
  <si>
    <t>New Dawn</t>
  </si>
  <si>
    <t>United States of America</t>
  </si>
  <si>
    <t>Mccall</t>
  </si>
  <si>
    <t>charles.mccall@reed.com</t>
  </si>
  <si>
    <t>+1-869-592-2385x31904</t>
  </si>
  <si>
    <t>Snyder-Arias</t>
  </si>
  <si>
    <t>41238 Brown Roads Apt. 036</t>
  </si>
  <si>
    <t>Kathleenmouth</t>
  </si>
  <si>
    <t>Netherlands Antilles</t>
  </si>
  <si>
    <t>Banks</t>
  </si>
  <si>
    <t>kathryn.banks@gates-campbell.org</t>
  </si>
  <si>
    <t>001-215-339-9420x965</t>
  </si>
  <si>
    <t>Webb, Hines and Hodges</t>
  </si>
  <si>
    <t>0117 Michael Mews Apt. 331</t>
  </si>
  <si>
    <t>Diazberg</t>
  </si>
  <si>
    <t>Schultz</t>
  </si>
  <si>
    <t>brian.schultz@chambers.com</t>
  </si>
  <si>
    <t>(873)484-2844x495</t>
  </si>
  <si>
    <t>97227 Hayden Mountains Apt. 110</t>
  </si>
  <si>
    <t>Linhaven</t>
  </si>
  <si>
    <t>shawn.brown@gray-wilson.com</t>
  </si>
  <si>
    <t>(898)330-7311</t>
  </si>
  <si>
    <t>Rodriguez LLC</t>
  </si>
  <si>
    <t>51864 Sanders Spurs</t>
  </si>
  <si>
    <t>Courtneyland</t>
  </si>
  <si>
    <t>Jocelyn</t>
  </si>
  <si>
    <t>Price</t>
  </si>
  <si>
    <t>jocelyn.price@decker-hayes.biz</t>
  </si>
  <si>
    <t>Bailey, Johnson and Grimes</t>
  </si>
  <si>
    <t>09202 Kyle Estates Apt. 617</t>
  </si>
  <si>
    <t>East Joseshire</t>
  </si>
  <si>
    <t>ryan.brown@gonzales-johnson.com</t>
  </si>
  <si>
    <t>001-158-274-7457x994</t>
  </si>
  <si>
    <t>Williams-Mccarty</t>
  </si>
  <si>
    <t>1282 Richard Shoals Apt. 193</t>
  </si>
  <si>
    <t>Cambodia</t>
  </si>
  <si>
    <t>Jermaine</t>
  </si>
  <si>
    <t>Holland</t>
  </si>
  <si>
    <t>jermaine.holland@riley.com</t>
  </si>
  <si>
    <t>698-066-5652x14730</t>
  </si>
  <si>
    <t>780 Lopez Light Apt. 611</t>
  </si>
  <si>
    <t>Donnahaven</t>
  </si>
  <si>
    <t>Lowe</t>
  </si>
  <si>
    <t>ashley.lowe@garcia.com</t>
  </si>
  <si>
    <t>740.733.0679x183</t>
  </si>
  <si>
    <t>Henderson-Knight</t>
  </si>
  <si>
    <t>069 Rachel Valleys Apt. 081</t>
  </si>
  <si>
    <t>West Heidiport</t>
  </si>
  <si>
    <t>karen.mccarthy@craig.com</t>
  </si>
  <si>
    <t>Mcguire-Murillo</t>
  </si>
  <si>
    <t>83623 David Wells Suite 037</t>
  </si>
  <si>
    <t>New Eugene</t>
  </si>
  <si>
    <t>michael.stevens@anderson.com</t>
  </si>
  <si>
    <t>(200)164-3215x1925</t>
  </si>
  <si>
    <t>Hughes and Sons</t>
  </si>
  <si>
    <t>81682 Ford Drives Apt. 681</t>
  </si>
  <si>
    <t>Ralphville</t>
  </si>
  <si>
    <t>joseph.goodwin@cox.org</t>
  </si>
  <si>
    <t>737-937-4719x886</t>
  </si>
  <si>
    <t>Lewis-Walker</t>
  </si>
  <si>
    <t>1842 Jessica Lane</t>
  </si>
  <si>
    <t>Emilyberg</t>
  </si>
  <si>
    <t>brandi.ferguson@park.com</t>
  </si>
  <si>
    <t>972-006-7415x847</t>
  </si>
  <si>
    <t>Vega Inc</t>
  </si>
  <si>
    <t>120 Mcconnell Road</t>
  </si>
  <si>
    <t>Jesseton</t>
  </si>
  <si>
    <t>Lithuania</t>
  </si>
  <si>
    <t>laura.jones@bullock.com</t>
  </si>
  <si>
    <t>091.188.9236</t>
  </si>
  <si>
    <t>Rich and Sons</t>
  </si>
  <si>
    <t>18490 Christopher Heights Apt. 223</t>
  </si>
  <si>
    <t>frank.curtis@dodson-davis.net</t>
  </si>
  <si>
    <t>Murray-Norris</t>
  </si>
  <si>
    <t>816 Pierce Divide</t>
  </si>
  <si>
    <t>South Matthewside</t>
  </si>
  <si>
    <t>Gilbert</t>
  </si>
  <si>
    <t>william.gilbert@davidson.net</t>
  </si>
  <si>
    <t>001-013-501-1414</t>
  </si>
  <si>
    <t>Shields, Haley and Watson</t>
  </si>
  <si>
    <t>2137 David Orchard</t>
  </si>
  <si>
    <t>Lake Christopherside</t>
  </si>
  <si>
    <t>cody.anderson@wallace-hunt.net</t>
  </si>
  <si>
    <t>Chavez LLC</t>
  </si>
  <si>
    <t>417 Casey Islands Suite 145</t>
  </si>
  <si>
    <t>Ryanmouth</t>
  </si>
  <si>
    <t>martin.martin@jackson-fitzgerald.com</t>
  </si>
  <si>
    <t>(497)412-5778</t>
  </si>
  <si>
    <t>Wilkerson and Sons</t>
  </si>
  <si>
    <t>850 Nathan Keys</t>
  </si>
  <si>
    <t>Darrylton</t>
  </si>
  <si>
    <t>May</t>
  </si>
  <si>
    <t>beth.may@washington.com</t>
  </si>
  <si>
    <t>(824)593-6556</t>
  </si>
  <si>
    <t>Jones, Compton and Brown</t>
  </si>
  <si>
    <t>486 Peterson Estates</t>
  </si>
  <si>
    <t>Ramirezside</t>
  </si>
  <si>
    <t>thomas.miller@watkins.info</t>
  </si>
  <si>
    <t>935.719.1433</t>
  </si>
  <si>
    <t>Huffman LLC</t>
  </si>
  <si>
    <t>41091 Farmer Garden</t>
  </si>
  <si>
    <t>Wilkinsonport</t>
  </si>
  <si>
    <t>kenneth.smith@rosario-hall.info</t>
  </si>
  <si>
    <t>274-088-6162</t>
  </si>
  <si>
    <t>Perez LLC</t>
  </si>
  <si>
    <t>117 Salazar Light</t>
  </si>
  <si>
    <t>South Josephstad</t>
  </si>
  <si>
    <t>Hong Kong</t>
  </si>
  <si>
    <t>stephen.martinez@lane.biz</t>
  </si>
  <si>
    <t>101.072.2636x479</t>
  </si>
  <si>
    <t>Cohen-Nicholson</t>
  </si>
  <si>
    <t>398 Kennedy Garden Apt. 325</t>
  </si>
  <si>
    <t>Darrellview</t>
  </si>
  <si>
    <t>Rhonda</t>
  </si>
  <si>
    <t>Dominguez</t>
  </si>
  <si>
    <t>rhonda.dominguez@moody.biz</t>
  </si>
  <si>
    <t>973.305.3557x201</t>
  </si>
  <si>
    <t>Edwards, Henderson and Williams</t>
  </si>
  <si>
    <t>1816 Flores Locks Apt. 720</t>
  </si>
  <si>
    <t>Lake Jennifer</t>
  </si>
  <si>
    <t>Conway</t>
  </si>
  <si>
    <t>amanda.conway@johnson-hines.com</t>
  </si>
  <si>
    <t>+1-820-044-9962x81751</t>
  </si>
  <si>
    <t>Andrews, Moore and Lloyd</t>
  </si>
  <si>
    <t>9859 Chang Drive Apt. 501</t>
  </si>
  <si>
    <t>Andrade</t>
  </si>
  <si>
    <t>kimberly.andrade@simpson-mcknight.info</t>
  </si>
  <si>
    <t>571-506-3496</t>
  </si>
  <si>
    <t>Arellano-Mccoy</t>
  </si>
  <si>
    <t>856 Diaz Bridge</t>
  </si>
  <si>
    <t>Taylor</t>
  </si>
  <si>
    <t>Hampton</t>
  </si>
  <si>
    <t>taylor.hampton@russell.com</t>
  </si>
  <si>
    <t>+1-605-820-7502x403</t>
  </si>
  <si>
    <t>Campbell, Chandler and Clark</t>
  </si>
  <si>
    <t>73610 Charles Groves</t>
  </si>
  <si>
    <t>Port Jenniferport</t>
  </si>
  <si>
    <t>Denmark</t>
  </si>
  <si>
    <t>kelly.peterson@gonzalez.com</t>
  </si>
  <si>
    <t>001-732-300-4786x190</t>
  </si>
  <si>
    <t>Cole-James</t>
  </si>
  <si>
    <t>4880 Lori Ridges Suite 570</t>
  </si>
  <si>
    <t>New Valeriefort</t>
  </si>
  <si>
    <t>katherine.vasquez@clark.com</t>
  </si>
  <si>
    <t>492.892.0022</t>
  </si>
  <si>
    <t>Wilson-Miller</t>
  </si>
  <si>
    <t>40509 Elizabeth Orchard Suite 493</t>
  </si>
  <si>
    <t>North Christopherburgh</t>
  </si>
  <si>
    <t>Edward</t>
  </si>
  <si>
    <t>Mendez</t>
  </si>
  <si>
    <t>edward.mendez@garcia-jackson.com</t>
  </si>
  <si>
    <t>001-668-052-5177x3273</t>
  </si>
  <si>
    <t>Dominguez, Baker and Lozano</t>
  </si>
  <si>
    <t>417 Jones Summit</t>
  </si>
  <si>
    <t>Summersside</t>
  </si>
  <si>
    <t>brenda.smith@phillips-cochran.com</t>
  </si>
  <si>
    <t>Lee Inc</t>
  </si>
  <si>
    <t>582 Raymond Pass Apt. 301</t>
  </si>
  <si>
    <t>Millershire</t>
  </si>
  <si>
    <t>Laurie</t>
  </si>
  <si>
    <t>laurie.hopkins@ward.com</t>
  </si>
  <si>
    <t>019-984-5711</t>
  </si>
  <si>
    <t>Holloway and Sons</t>
  </si>
  <si>
    <t>986 Jeffrey Junctions</t>
  </si>
  <si>
    <t>Patriciaborough</t>
  </si>
  <si>
    <t>jeremy.james@bennett.com</t>
  </si>
  <si>
    <t>+1-547-400-4435x239</t>
  </si>
  <si>
    <t>Carter, Oconnell and Stevenson</t>
  </si>
  <si>
    <t>51297 John Green</t>
  </si>
  <si>
    <t>East Gerald</t>
  </si>
  <si>
    <t>katherine.morales@lambert.com</t>
  </si>
  <si>
    <t>Lloyd-Mason</t>
  </si>
  <si>
    <t>0499 Hess Common</t>
  </si>
  <si>
    <t>Rose</t>
  </si>
  <si>
    <t>nicholas.rose@grimes.com</t>
  </si>
  <si>
    <t>+1-943-229-5902x3730</t>
  </si>
  <si>
    <t>Sharp-Dean</t>
  </si>
  <si>
    <t>1989 Patrick Cape Apt. 506</t>
  </si>
  <si>
    <t>Deniseside</t>
  </si>
  <si>
    <t>karen.jackson@hendrix-short.net</t>
  </si>
  <si>
    <t>001-511-433-7305</t>
  </si>
  <si>
    <t>Ellis-Barnett</t>
  </si>
  <si>
    <t>362 Charles Crescent</t>
  </si>
  <si>
    <t>New Moniqueport</t>
  </si>
  <si>
    <t>Wood</t>
  </si>
  <si>
    <t>phillip.wood@martinez.net</t>
  </si>
  <si>
    <t>(065)312-3065x693</t>
  </si>
  <si>
    <t>Morales LLC</t>
  </si>
  <si>
    <t>70270 Cathy Mountain</t>
  </si>
  <si>
    <t>Johnfurt</t>
  </si>
  <si>
    <t>Theresa</t>
  </si>
  <si>
    <t>Tucker</t>
  </si>
  <si>
    <t>theresa.tucker@anderson.com</t>
  </si>
  <si>
    <t>+1-126-239-0677x4486</t>
  </si>
  <si>
    <t>Silva-Hunt</t>
  </si>
  <si>
    <t>24579 Evans Cliffs Suite 028</t>
  </si>
  <si>
    <t>Port Nicole</t>
  </si>
  <si>
    <t>Burch</t>
  </si>
  <si>
    <t>michael.burch@house.com</t>
  </si>
  <si>
    <t>329.812.1875</t>
  </si>
  <si>
    <t>Erickson, Peterson and Burgess</t>
  </si>
  <si>
    <t>1097 Brown Manor Apt. 239</t>
  </si>
  <si>
    <t>West Tonya</t>
  </si>
  <si>
    <t>elizabeth.mcdonald@dixon-morales.net</t>
  </si>
  <si>
    <t>(291)947-7297</t>
  </si>
  <si>
    <t>Davis Group</t>
  </si>
  <si>
    <t>67598 Mclaughlin Falls Apt. 775</t>
  </si>
  <si>
    <t>West Mark</t>
  </si>
  <si>
    <t>Murray</t>
  </si>
  <si>
    <t>kimberly.murray@harris.com</t>
  </si>
  <si>
    <t>Wong Group</t>
  </si>
  <si>
    <t>59201 Payne Forge Apt. 091</t>
  </si>
  <si>
    <t>West Corey</t>
  </si>
  <si>
    <t>sean.le@simpson.com</t>
  </si>
  <si>
    <t>226.042.4735</t>
  </si>
  <si>
    <t>Jordan, White and Smith</t>
  </si>
  <si>
    <t>502 Gallagher Mission</t>
  </si>
  <si>
    <t>North Alexanderton</t>
  </si>
  <si>
    <t>megan.smith@roberts.com</t>
  </si>
  <si>
    <t>934-304-2577x1305</t>
  </si>
  <si>
    <t>058 Kevin Fields Suite 567</t>
  </si>
  <si>
    <t>Torrestown</t>
  </si>
  <si>
    <t>Brunei Darussalam</t>
  </si>
  <si>
    <t>Fisher</t>
  </si>
  <si>
    <t>john.fisher@mcdaniel.com</t>
  </si>
  <si>
    <t>849.850.8546x315</t>
  </si>
  <si>
    <t>Ramos, Patel and Vega</t>
  </si>
  <si>
    <t>93462 Mariah Crossroad Suite 773</t>
  </si>
  <si>
    <t>Stephaniemouth</t>
  </si>
  <si>
    <t>jessica.schneider@brown-graham.info</t>
  </si>
  <si>
    <t>Hudson-Harris</t>
  </si>
  <si>
    <t>378 Villarreal Passage Apt. 329</t>
  </si>
  <si>
    <t>South Jimmyside</t>
  </si>
  <si>
    <t>amy.hudson@barnett.org</t>
  </si>
  <si>
    <t>737-126-9678x03333</t>
  </si>
  <si>
    <t>Hernandez, Fox and Miller</t>
  </si>
  <si>
    <t>90929 Rita Causeway</t>
  </si>
  <si>
    <t>Vasquezland</t>
  </si>
  <si>
    <t>jamie.moore@ramirez-cook.com</t>
  </si>
  <si>
    <t>001-203-251-9309x7049</t>
  </si>
  <si>
    <t>Arnold, Golden and Rodriguez</t>
  </si>
  <si>
    <t>7264 Leonard Motorway</t>
  </si>
  <si>
    <t>Timothybury</t>
  </si>
  <si>
    <t>Little</t>
  </si>
  <si>
    <t>kevin.little@jones-gonzalez.com</t>
  </si>
  <si>
    <t>608-937-9497x848</t>
  </si>
  <si>
    <t>0548 Peters Trafficway</t>
  </si>
  <si>
    <t>West Eric</t>
  </si>
  <si>
    <t>Helen</t>
  </si>
  <si>
    <t>helen.padilla@sanchez-weaver.com</t>
  </si>
  <si>
    <t>001-433-326-6531x78896</t>
  </si>
  <si>
    <t>Rangel, Roy and Palmer</t>
  </si>
  <si>
    <t>282 Stanton Islands Apt. 625</t>
  </si>
  <si>
    <t>South Elaine</t>
  </si>
  <si>
    <t>thomas.hernandez@moore.com</t>
  </si>
  <si>
    <t>(986)672-2043x771</t>
  </si>
  <si>
    <t>Church-Stein</t>
  </si>
  <si>
    <t>3600 Michael Ford</t>
  </si>
  <si>
    <t>North Anthony</t>
  </si>
  <si>
    <t>Tyler</t>
  </si>
  <si>
    <t>Keith</t>
  </si>
  <si>
    <t>tyler.keith@chen.com</t>
  </si>
  <si>
    <t>(047)669-3960</t>
  </si>
  <si>
    <t>Alvarez and Sons</t>
  </si>
  <si>
    <t>792 Lane Forks Apt. 758</t>
  </si>
  <si>
    <t>Fredview</t>
  </si>
  <si>
    <t>Osborn</t>
  </si>
  <si>
    <t>sarah.osborn@barnes.biz</t>
  </si>
  <si>
    <t>569.786.9432x069</t>
  </si>
  <si>
    <t>Davenport-Mcdonald</t>
  </si>
  <si>
    <t>135 Cunningham Courts</t>
  </si>
  <si>
    <t>Allisonborough</t>
  </si>
  <si>
    <t>jackson.watson@warren-wilson.org</t>
  </si>
  <si>
    <t>129.699.3222x876</t>
  </si>
  <si>
    <t>Stewart, Turner and Oneill</t>
  </si>
  <si>
    <t>1315 Adam Lights Suite 286</t>
  </si>
  <si>
    <t>Adamsstad</t>
  </si>
  <si>
    <t>jeremy.richardson@stephens.org</t>
  </si>
  <si>
    <t>+1-078-693-5249x211</t>
  </si>
  <si>
    <t>Boyd, Bishop and Romero</t>
  </si>
  <si>
    <t>65649 Warren Trail</t>
  </si>
  <si>
    <t>South Stanleytown</t>
  </si>
  <si>
    <t>Jesus</t>
  </si>
  <si>
    <t>jesus.gonzales@smith-james.com</t>
  </si>
  <si>
    <t>633.618.9018x64294</t>
  </si>
  <si>
    <t>Hernandez-Schmidt</t>
  </si>
  <si>
    <t>64348 Carter Estates Apt. 784</t>
  </si>
  <si>
    <t>Port Wanda</t>
  </si>
  <si>
    <t>bradley.powell@johnson.info</t>
  </si>
  <si>
    <t>+1-400-949-0873x54876</t>
  </si>
  <si>
    <t>Cunningham Group</t>
  </si>
  <si>
    <t>6308 Janet Corners</t>
  </si>
  <si>
    <t>Robinsonton</t>
  </si>
  <si>
    <t>jessica.evans@atkinson.com</t>
  </si>
  <si>
    <t>(834)505-0411</t>
  </si>
  <si>
    <t>Todd-Jackson</t>
  </si>
  <si>
    <t>7760 Eric Spur Apt. 721</t>
  </si>
  <si>
    <t>Allenside</t>
  </si>
  <si>
    <t>Oscar</t>
  </si>
  <si>
    <t>oscar.henry@colon.com</t>
  </si>
  <si>
    <t>(315)024-6482x293</t>
  </si>
  <si>
    <t>Melton, Clark and Carlson</t>
  </si>
  <si>
    <t>87186 Mary Shore</t>
  </si>
  <si>
    <t>Stephenmouth</t>
  </si>
  <si>
    <t>john.swanson@leon-cisneros.info</t>
  </si>
  <si>
    <t>+1-287-501-6929x27812</t>
  </si>
  <si>
    <t>Griffin, James and Chapman</t>
  </si>
  <si>
    <t>6010 Mitchell Landing</t>
  </si>
  <si>
    <t>Thomasmouth</t>
  </si>
  <si>
    <t>Greenland</t>
  </si>
  <si>
    <t>jesus.sanders@rosario.org</t>
  </si>
  <si>
    <t>(478)992-8233</t>
  </si>
  <si>
    <t>Whitney-Clark</t>
  </si>
  <si>
    <t>522 Hughes Bridge Apt. 160</t>
  </si>
  <si>
    <t>Elizabethport</t>
  </si>
  <si>
    <t>Pennington</t>
  </si>
  <si>
    <t>michael.pennington@baxter.org</t>
  </si>
  <si>
    <t>001-259-942-5511x6329</t>
  </si>
  <si>
    <t>Garcia PLC</t>
  </si>
  <si>
    <t>6177 Malone Drives</t>
  </si>
  <si>
    <t>Port Gina</t>
  </si>
  <si>
    <t>Dylan</t>
  </si>
  <si>
    <t>dylan.jones@montgomery.com</t>
  </si>
  <si>
    <t>590-664-9225x0039</t>
  </si>
  <si>
    <t>Martinez, Davis and Oconnell</t>
  </si>
  <si>
    <t>455 Samantha Cliff</t>
  </si>
  <si>
    <t>Port Marc</t>
  </si>
  <si>
    <t>Singapore</t>
  </si>
  <si>
    <t>angela.thomas@coleman.biz</t>
  </si>
  <si>
    <t>963.288.4113x0186</t>
  </si>
  <si>
    <t>Quinn-Munoz</t>
  </si>
  <si>
    <t>2322 Cook Rest</t>
  </si>
  <si>
    <t>Marktown</t>
  </si>
  <si>
    <t>Suriname</t>
  </si>
  <si>
    <t>eric.johnson@rodriguez.org</t>
  </si>
  <si>
    <t>492-584-4869x506</t>
  </si>
  <si>
    <t>Smith-Perez</t>
  </si>
  <si>
    <t>7828 Daniel Rapids</t>
  </si>
  <si>
    <t>Lake Timothy</t>
  </si>
  <si>
    <t>Maureen</t>
  </si>
  <si>
    <t>maureen.lewis@rodriguez.com</t>
  </si>
  <si>
    <t>825.674.1588x77068</t>
  </si>
  <si>
    <t>Gibbs, Young and Carter</t>
  </si>
  <si>
    <t>1610 Deleon Locks</t>
  </si>
  <si>
    <t>Seanburgh</t>
  </si>
  <si>
    <t>peter.johnson@sharp.com</t>
  </si>
  <si>
    <t>001-144-354-2373</t>
  </si>
  <si>
    <t>Barton, Ibarra and Lee</t>
  </si>
  <si>
    <t>17069 Mitchell Pike</t>
  </si>
  <si>
    <t>West Alexandraburgh</t>
  </si>
  <si>
    <t>Parks</t>
  </si>
  <si>
    <t>curtis.parks@brady.com</t>
  </si>
  <si>
    <t>742.252.7906</t>
  </si>
  <si>
    <t>Lewis and Sons</t>
  </si>
  <si>
    <t>83196 Calhoun Expressway Apt. 774</t>
  </si>
  <si>
    <t>Matthewview</t>
  </si>
  <si>
    <t>cheryl.powell@murray.com</t>
  </si>
  <si>
    <t>(197)479-3314x3112</t>
  </si>
  <si>
    <t>Ramirez Ltd</t>
  </si>
  <si>
    <t>964 Cardenas Pines</t>
  </si>
  <si>
    <t>Adammouth</t>
  </si>
  <si>
    <t>Rasmussen</t>
  </si>
  <si>
    <t>daniel.rasmussen@david-snyder.com</t>
  </si>
  <si>
    <t>+1-150-680-0275x270</t>
  </si>
  <si>
    <t>Gomez, Graham and Johnson</t>
  </si>
  <si>
    <t>700 Walker Freeway</t>
  </si>
  <si>
    <t>Joshuaport</t>
  </si>
  <si>
    <t>Sheila</t>
  </si>
  <si>
    <t>sheila.barnes@ball.com</t>
  </si>
  <si>
    <t>242-054-6500</t>
  </si>
  <si>
    <t>Park PLC</t>
  </si>
  <si>
    <t>2062 Hickman Rapids Apt. 203</t>
  </si>
  <si>
    <t>Patrickbury</t>
  </si>
  <si>
    <t>jacob.jones@mcfarland.com</t>
  </si>
  <si>
    <t>013-307-0641x477</t>
  </si>
  <si>
    <t>Gordon-Wiggins</t>
  </si>
  <si>
    <t>785 Daniel Crossing</t>
  </si>
  <si>
    <t>Lake Kimberly</t>
  </si>
  <si>
    <t>Vicki</t>
  </si>
  <si>
    <t>vicki.anderson@riley-schroeder.net</t>
  </si>
  <si>
    <t>(592)972-5686</t>
  </si>
  <si>
    <t>Flores-Anderson</t>
  </si>
  <si>
    <t>5808 Steven Coves Suite 835</t>
  </si>
  <si>
    <t>Williamsstad</t>
  </si>
  <si>
    <t>Nelson</t>
  </si>
  <si>
    <t>lisa.nelson@white-gutierrez.net</t>
  </si>
  <si>
    <t>001-527-063-1223x809</t>
  </si>
  <si>
    <t>Brady and Sons</t>
  </si>
  <si>
    <t>78635 Victoria Junction</t>
  </si>
  <si>
    <t>New Matthew</t>
  </si>
  <si>
    <t>Paula</t>
  </si>
  <si>
    <t>Manning</t>
  </si>
  <si>
    <t>paula.manning@mathews-thornton.com</t>
  </si>
  <si>
    <t>+1-245-803-7711x047</t>
  </si>
  <si>
    <t>Sawyer-Nguyen</t>
  </si>
  <si>
    <t>565 Eric Circle</t>
  </si>
  <si>
    <t>Wilsonview</t>
  </si>
  <si>
    <t>mark.douglas@harris.net</t>
  </si>
  <si>
    <t>084.864.5758x15649</t>
  </si>
  <si>
    <t>Miller Ltd</t>
  </si>
  <si>
    <t>066 Erin Stream Apt. 983</t>
  </si>
  <si>
    <t>Lake Kristiside</t>
  </si>
  <si>
    <t>Frost</t>
  </si>
  <si>
    <t>kelly.frost@reeves.org</t>
  </si>
  <si>
    <t>Mathis, Rodgers and Rodriguez</t>
  </si>
  <si>
    <t>83876 Humphrey Unions Apt. 440</t>
  </si>
  <si>
    <t>North Joshua</t>
  </si>
  <si>
    <t>Justin</t>
  </si>
  <si>
    <t>justin.gill@martinez.com</t>
  </si>
  <si>
    <t>(286)849-1554</t>
  </si>
  <si>
    <t>Wilson and Sons</t>
  </si>
  <si>
    <t>045 Friedman Locks Apt. 791</t>
  </si>
  <si>
    <t>West Shane</t>
  </si>
  <si>
    <t>daniel.clayton@wilkinson-petty.com</t>
  </si>
  <si>
    <t>471-710-5918x661</t>
  </si>
  <si>
    <t>Myers-Sullivan</t>
  </si>
  <si>
    <t>48353 Ross Haven</t>
  </si>
  <si>
    <t>Walkermouth</t>
  </si>
  <si>
    <t>Loretta</t>
  </si>
  <si>
    <t>Avery</t>
  </si>
  <si>
    <t>loretta.avery@brown.net</t>
  </si>
  <si>
    <t>862.383.2479</t>
  </si>
  <si>
    <t>Dorsey and Sons</t>
  </si>
  <si>
    <t>757 Kevin Mill Suite 176</t>
  </si>
  <si>
    <t>Lake Laura</t>
  </si>
  <si>
    <t>Deborah</t>
  </si>
  <si>
    <t>deborah.carr@juarez.com</t>
  </si>
  <si>
    <t>038-095-6563x18018</t>
  </si>
  <si>
    <t>Meyers, Gomez and Graham</t>
  </si>
  <si>
    <t>88798 Angela Branch Apt. 508</t>
  </si>
  <si>
    <t>New Melissaview</t>
  </si>
  <si>
    <t>christopher.smith@cook-flores.com</t>
  </si>
  <si>
    <t>726-066-6003x724</t>
  </si>
  <si>
    <t>Chan, Howe and Atkinson</t>
  </si>
  <si>
    <t>01599 Brown Ferry Suite 069</t>
  </si>
  <si>
    <t>Port Andrea</t>
  </si>
  <si>
    <t>todd.gonzalez@williams.org</t>
  </si>
  <si>
    <t>342-416-4085x3814</t>
  </si>
  <si>
    <t>Greene LLC</t>
  </si>
  <si>
    <t>196 Rodney Courts Suite 450</t>
  </si>
  <si>
    <t>Port Jefferystad</t>
  </si>
  <si>
    <t>susan.anderson@lewis-morrison.com</t>
  </si>
  <si>
    <t>001-106-368-5902x882</t>
  </si>
  <si>
    <t>Neal-Long</t>
  </si>
  <si>
    <t>46686 Alexandra Track</t>
  </si>
  <si>
    <t>Kyleborough</t>
  </si>
  <si>
    <t>Kari</t>
  </si>
  <si>
    <t>kari.cabrera@stokes-smith.com</t>
  </si>
  <si>
    <t>001-523-766-3326x950</t>
  </si>
  <si>
    <t>Lopez, Carter and Strong</t>
  </si>
  <si>
    <t>6942 Nathan Mission</t>
  </si>
  <si>
    <t>Floydhaven</t>
  </si>
  <si>
    <t>james.jones@brown.info</t>
  </si>
  <si>
    <t>719.210.3588x157</t>
  </si>
  <si>
    <t>West-Freeman</t>
  </si>
  <si>
    <t>9273 Jones Route</t>
  </si>
  <si>
    <t>Tarashire</t>
  </si>
  <si>
    <t>Alvarez</t>
  </si>
  <si>
    <t>paul.alvarez@taylor-armstrong.biz</t>
  </si>
  <si>
    <t>+1-900-835-7629x5642</t>
  </si>
  <si>
    <t>Barker, Clayton and Lynch</t>
  </si>
  <si>
    <t>49331 Johnson Crescent Apt. 612</t>
  </si>
  <si>
    <t>Weberberg</t>
  </si>
  <si>
    <t>hector.hansen@bridges-spence.com</t>
  </si>
  <si>
    <t>580.965.3565x903</t>
  </si>
  <si>
    <t>Simon LLC</t>
  </si>
  <si>
    <t>53819 Vaughan Plaza</t>
  </si>
  <si>
    <t>Biancafurt</t>
  </si>
  <si>
    <t>Kelley</t>
  </si>
  <si>
    <t>theresa.kelley@clark-castro.org</t>
  </si>
  <si>
    <t>171.575.0518</t>
  </si>
  <si>
    <t>Graham-Hall</t>
  </si>
  <si>
    <t>9538 David Ports Suite 396</t>
  </si>
  <si>
    <t>Zimmerman</t>
  </si>
  <si>
    <t>jodi.zimmerman@boyd.com</t>
  </si>
  <si>
    <t>(516)263-2535x475</t>
  </si>
  <si>
    <t>Clark Group</t>
  </si>
  <si>
    <t>408 Nichols Pass Apt. 277</t>
  </si>
  <si>
    <t>Marquezville</t>
  </si>
  <si>
    <t>Long</t>
  </si>
  <si>
    <t>joshua.long@hammond.com</t>
  </si>
  <si>
    <t>176.980.2766x872</t>
  </si>
  <si>
    <t>Fleming, Miller and Clayton</t>
  </si>
  <si>
    <t>9503 Wu Cove</t>
  </si>
  <si>
    <t>West Shannontown</t>
  </si>
  <si>
    <t>Yemen</t>
  </si>
  <si>
    <t>Sylvia</t>
  </si>
  <si>
    <t>sylvia.jones@king-mcdonald.org</t>
  </si>
  <si>
    <t>(883)023-3377</t>
  </si>
  <si>
    <t>393 Jennifer Junctions</t>
  </si>
  <si>
    <t>Scottland</t>
  </si>
  <si>
    <t>Sergio</t>
  </si>
  <si>
    <t>Murphy</t>
  </si>
  <si>
    <t>sergio.murphy@moran.com</t>
  </si>
  <si>
    <t>(814)678-5721x20170</t>
  </si>
  <si>
    <t>King Inc</t>
  </si>
  <si>
    <t>148 Herring Trail</t>
  </si>
  <si>
    <t>Rossland</t>
  </si>
  <si>
    <t>Debbie</t>
  </si>
  <si>
    <t>debbie.baker@harris-thompson.com</t>
  </si>
  <si>
    <t>608.901.1283x5946</t>
  </si>
  <si>
    <t>Ortega Inc</t>
  </si>
  <si>
    <t>99940 Stacy Keys</t>
  </si>
  <si>
    <t>Port Jeffreyshire</t>
  </si>
  <si>
    <t>Davila</t>
  </si>
  <si>
    <t>christopher.davila@owens.com</t>
  </si>
  <si>
    <t>+1-755-611-9640x693</t>
  </si>
  <si>
    <t>Montgomery, Fitzgerald and Thompson</t>
  </si>
  <si>
    <t>858 Moss Mews</t>
  </si>
  <si>
    <t>Jenniferside</t>
  </si>
  <si>
    <t>Contreras</t>
  </si>
  <si>
    <t>amy.contreras@hickman-schmidt.com</t>
  </si>
  <si>
    <t>Williams, Dunn and Moore</t>
  </si>
  <si>
    <t>705 Holmes Fort</t>
  </si>
  <si>
    <t>Gonzaleztown</t>
  </si>
  <si>
    <t>Reed</t>
  </si>
  <si>
    <t>tyler.reed@barnes-mcdaniel.com</t>
  </si>
  <si>
    <t>421-184-2911</t>
  </si>
  <si>
    <t>Brown-Coleman</t>
  </si>
  <si>
    <t>414 Miller Locks Suite 397</t>
  </si>
  <si>
    <t>Jasmine</t>
  </si>
  <si>
    <t>Hayes</t>
  </si>
  <si>
    <t>jasmine.hayes@henderson.com</t>
  </si>
  <si>
    <t>001-964-428-7542</t>
  </si>
  <si>
    <t>Cummings, Watson and Elliott</t>
  </si>
  <si>
    <t>5495 Kenneth Mall</t>
  </si>
  <si>
    <t>West Bradley</t>
  </si>
  <si>
    <t>Ayers</t>
  </si>
  <si>
    <t>james.ayers@horton-rodriguez.com</t>
  </si>
  <si>
    <t>(516)198-1346x85720</t>
  </si>
  <si>
    <t>Smith, Thornton and Trevino</t>
  </si>
  <si>
    <t>44246 Angela Neck</t>
  </si>
  <si>
    <t>amanda.murray@hurley.com</t>
  </si>
  <si>
    <t>001-843-667-6436x153</t>
  </si>
  <si>
    <t>Carson-Cook</t>
  </si>
  <si>
    <t>7190 Elizabeth Fall Apt. 703</t>
  </si>
  <si>
    <t>Port James</t>
  </si>
  <si>
    <t>megan.miller@gross-mcintosh.com</t>
  </si>
  <si>
    <t>+1-767-868-0211x481</t>
  </si>
  <si>
    <t>Romero-Anderson</t>
  </si>
  <si>
    <t>3738 Gomez River</t>
  </si>
  <si>
    <t>East Michelleburgh</t>
  </si>
  <si>
    <t>Ronald</t>
  </si>
  <si>
    <t>ronald.gonzales@smith.net</t>
  </si>
  <si>
    <t>177.373.8801x4868</t>
  </si>
  <si>
    <t>Smith, French and Williams</t>
  </si>
  <si>
    <t>371 Larson Lock</t>
  </si>
  <si>
    <t>Armstronghaven</t>
  </si>
  <si>
    <t>wanda.higgins@hall.info</t>
  </si>
  <si>
    <t>230.158.5477x07052</t>
  </si>
  <si>
    <t>Hubbard-Short</t>
  </si>
  <si>
    <t>1051 Matthew Dam</t>
  </si>
  <si>
    <t>West Kevinberg</t>
  </si>
  <si>
    <t>christine.mitchell@walker.info</t>
  </si>
  <si>
    <t>(319)398-7333</t>
  </si>
  <si>
    <t>Obrien LLC</t>
  </si>
  <si>
    <t>0378 Williams Pine Suite 440</t>
  </si>
  <si>
    <t>Lake Shannonhaven</t>
  </si>
  <si>
    <t>Oliver</t>
  </si>
  <si>
    <t>eric.oliver@carter.info</t>
  </si>
  <si>
    <t>(600)887-2478x00983</t>
  </si>
  <si>
    <t>426 Lance Gateway</t>
  </si>
  <si>
    <t>West Timothy</t>
  </si>
  <si>
    <t>Arroyo</t>
  </si>
  <si>
    <t>jill.arroyo@scott.biz</t>
  </si>
  <si>
    <t>001-556-581-3487x005</t>
  </si>
  <si>
    <t>Fletcher and Sons</t>
  </si>
  <si>
    <t>5464 Cooper Harbor Suite 133</t>
  </si>
  <si>
    <t>Angelaport</t>
  </si>
  <si>
    <t>leslie.gonzales@haney-lozano.net</t>
  </si>
  <si>
    <t>001-019-504-0474</t>
  </si>
  <si>
    <t>Brooks, Aguilar and Townsend</t>
  </si>
  <si>
    <t>6850 Beck Bridge Suite 407</t>
  </si>
  <si>
    <t>Colleenmouth</t>
  </si>
  <si>
    <t>Ian</t>
  </si>
  <si>
    <t>Potter</t>
  </si>
  <si>
    <t>ian.potter@garcia.biz</t>
  </si>
  <si>
    <t>001-926-261-9031</t>
  </si>
  <si>
    <t>Wilson PLC</t>
  </si>
  <si>
    <t>7474 Reed Creek</t>
  </si>
  <si>
    <t>New Derrick</t>
  </si>
  <si>
    <t>Bruce</t>
  </si>
  <si>
    <t>bruce.carroll@scott.com</t>
  </si>
  <si>
    <t>001-070-503-0517x472</t>
  </si>
  <si>
    <t>Thompson and Sons</t>
  </si>
  <si>
    <t>1217 Donald Glens Apt. 984</t>
  </si>
  <si>
    <t>West Matthew</t>
  </si>
  <si>
    <t>kevin.hernandez@case.com</t>
  </si>
  <si>
    <t>877.158.9061x604</t>
  </si>
  <si>
    <t>Cortez Inc</t>
  </si>
  <si>
    <t>098 Shannon Crest</t>
  </si>
  <si>
    <t>Pageport</t>
  </si>
  <si>
    <t>Norris</t>
  </si>
  <si>
    <t>joshua.norris@mueller.com</t>
  </si>
  <si>
    <t>Freeman LLC</t>
  </si>
  <si>
    <t>7570 Amber Loaf Suite 032</t>
  </si>
  <si>
    <t>Fields</t>
  </si>
  <si>
    <t>larry.fields@michael-young.com</t>
  </si>
  <si>
    <t>001-323-227-6333</t>
  </si>
  <si>
    <t>Gill Inc</t>
  </si>
  <si>
    <t>0118 Jordan Mount</t>
  </si>
  <si>
    <t>Johnsonton</t>
  </si>
  <si>
    <t>Tim</t>
  </si>
  <si>
    <t>tim.scott@mcdonald.com</t>
  </si>
  <si>
    <t>Jones-Evans</t>
  </si>
  <si>
    <t>18636 Smith Road</t>
  </si>
  <si>
    <t>Katiemouth</t>
  </si>
  <si>
    <t>Travis</t>
  </si>
  <si>
    <t>Mccarty</t>
  </si>
  <si>
    <t>travis.mccarty@walker-hamilton.org</t>
  </si>
  <si>
    <t>+1-073-552-1348x4487</t>
  </si>
  <si>
    <t>Johnson-Cole</t>
  </si>
  <si>
    <t>492 Lee Expressway Suite 135</t>
  </si>
  <si>
    <t>Kennedyfort</t>
  </si>
  <si>
    <t>stephen.wood@nguyen-harris.org</t>
  </si>
  <si>
    <t>(788)546-7029x29078</t>
  </si>
  <si>
    <t>Davis, Joseph and Owens</t>
  </si>
  <si>
    <t>527 Jenna Parks Suite 068</t>
  </si>
  <si>
    <t>Johnsonfort</t>
  </si>
  <si>
    <t>Stevenson</t>
  </si>
  <si>
    <t>nathan.stevenson@martinez.com</t>
  </si>
  <si>
    <t>364-922-1656x2548</t>
  </si>
  <si>
    <t>Ramirez, Diaz and Smith</t>
  </si>
  <si>
    <t>5735 Michelle Motorway Suite 517</t>
  </si>
  <si>
    <t>Holly</t>
  </si>
  <si>
    <t>Bentley</t>
  </si>
  <si>
    <t>holly.bentley@smith.com</t>
  </si>
  <si>
    <t>(336)415-6710x872</t>
  </si>
  <si>
    <t>Anderson and Sons</t>
  </si>
  <si>
    <t>61293 Marks Fork</t>
  </si>
  <si>
    <t>Meganside</t>
  </si>
  <si>
    <t>holly.johnson@pham.com</t>
  </si>
  <si>
    <t>198.040.3588</t>
  </si>
  <si>
    <t>Harris, Chang and Collins</t>
  </si>
  <si>
    <t>85937 Navarro Parkway Suite 227</t>
  </si>
  <si>
    <t>Singhville</t>
  </si>
  <si>
    <t>andrea.buchanan@allen-jackson.com</t>
  </si>
  <si>
    <t>Miller LLC</t>
  </si>
  <si>
    <t>6108 Avila Ports</t>
  </si>
  <si>
    <t>Port Oscarfort</t>
  </si>
  <si>
    <t>Costa Rica</t>
  </si>
  <si>
    <t>Dana</t>
  </si>
  <si>
    <t>dana.lewis@franklin-wyatt.com</t>
  </si>
  <si>
    <t>110-848-3135x3741</t>
  </si>
  <si>
    <t>Fernandez-Guerrero</t>
  </si>
  <si>
    <t>03851 Mason Springs</t>
  </si>
  <si>
    <t>Ritterview</t>
  </si>
  <si>
    <t>Ford</t>
  </si>
  <si>
    <t>travis.ford@harris-clarke.com</t>
  </si>
  <si>
    <t>001-427-180-2023x900</t>
  </si>
  <si>
    <t>Walls PLC</t>
  </si>
  <si>
    <t>2483 Holland Expressway</t>
  </si>
  <si>
    <t>Claytontown</t>
  </si>
  <si>
    <t>brittany.gonzalez@houston.com</t>
  </si>
  <si>
    <t>728.714.5178</t>
  </si>
  <si>
    <t>Clark Ltd</t>
  </si>
  <si>
    <t>561 Ray Brooks Suite 538</t>
  </si>
  <si>
    <t>New Christine</t>
  </si>
  <si>
    <t>katherine.chen@garcia.com</t>
  </si>
  <si>
    <t>Doyle, Johnson and Thompson</t>
  </si>
  <si>
    <t>9351 Cantrell Parks Apt. 221</t>
  </si>
  <si>
    <t>Larabury</t>
  </si>
  <si>
    <t>Robbins</t>
  </si>
  <si>
    <t>shannon.robbins@jackson.com</t>
  </si>
  <si>
    <t>231-963-0760x244</t>
  </si>
  <si>
    <t>Cameron, Anderson and Thomas</t>
  </si>
  <si>
    <t>3471 Bailey Springs</t>
  </si>
  <si>
    <t>Lewischester</t>
  </si>
  <si>
    <t>Kristina</t>
  </si>
  <si>
    <t>kristina.stevenson@hill.net</t>
  </si>
  <si>
    <t>+1-836-171-6800x224</t>
  </si>
  <si>
    <t>Hodges Group</t>
  </si>
  <si>
    <t>03508 Timothy Ports Apt. 066</t>
  </si>
  <si>
    <t>North Josechester</t>
  </si>
  <si>
    <t>crystal.mack@thomas-mccarty.com</t>
  </si>
  <si>
    <t>(346)893-2876x195</t>
  </si>
  <si>
    <t>Serrano-Phillips</t>
  </si>
  <si>
    <t>7677 Berg Roads</t>
  </si>
  <si>
    <t>Ashleyfort</t>
  </si>
  <si>
    <t>Harrison</t>
  </si>
  <si>
    <t>james.harrison@hill.com</t>
  </si>
  <si>
    <t>+1-135-944-0875x1944</t>
  </si>
  <si>
    <t>Singleton, Hughes and Davis</t>
  </si>
  <si>
    <t>93261 Shelia Crest Suite 208</t>
  </si>
  <si>
    <t>Port Carolynstad</t>
  </si>
  <si>
    <t>douglas.shannon@walker.com</t>
  </si>
  <si>
    <t>153.823.9680x035</t>
  </si>
  <si>
    <t>Freeman-Lang</t>
  </si>
  <si>
    <t>3647 Rice View</t>
  </si>
  <si>
    <t>Port Randystad</t>
  </si>
  <si>
    <t>Marks</t>
  </si>
  <si>
    <t>cody.marks@kennedy.com</t>
  </si>
  <si>
    <t>432.929.9570x7957</t>
  </si>
  <si>
    <t>Hernandez PLC</t>
  </si>
  <si>
    <t>114 Lopez Groves</t>
  </si>
  <si>
    <t>South Michael</t>
  </si>
  <si>
    <t>Grace</t>
  </si>
  <si>
    <t>Riley</t>
  </si>
  <si>
    <t>grace.riley@riddle-madden.com</t>
  </si>
  <si>
    <t>(544)204-4739x35726</t>
  </si>
  <si>
    <t>Peters Inc</t>
  </si>
  <si>
    <t>4479 Rachel Row Apt. 957</t>
  </si>
  <si>
    <t>Renee</t>
  </si>
  <si>
    <t>renee.shah@lopez-flores.com</t>
  </si>
  <si>
    <t>686-686-4761</t>
  </si>
  <si>
    <t>Bell, Gonzales and Taylor</t>
  </si>
  <si>
    <t>2464 Long Unions</t>
  </si>
  <si>
    <t>East Jamesberg</t>
  </si>
  <si>
    <t>Bill</t>
  </si>
  <si>
    <t>bill.carlson@george.biz</t>
  </si>
  <si>
    <t>001-880-219-6302x31506</t>
  </si>
  <si>
    <t>Riddle-Rogers</t>
  </si>
  <si>
    <t>552 Gina Spring Apt. 787</t>
  </si>
  <si>
    <t>Cantrellton</t>
  </si>
  <si>
    <t>Glenn</t>
  </si>
  <si>
    <t>kirk.glenn@dixon.com</t>
  </si>
  <si>
    <t>Williams and Sons</t>
  </si>
  <si>
    <t>29161 Reed Stream Apt. 348</t>
  </si>
  <si>
    <t>Martinezfurt</t>
  </si>
  <si>
    <t>mary.henderson@ford.com</t>
  </si>
  <si>
    <t>102-130-9612</t>
  </si>
  <si>
    <t>Martin, Osborn and Collins</t>
  </si>
  <si>
    <t>1654 Anthony Views Suite 912</t>
  </si>
  <si>
    <t>Garrisonfurt</t>
  </si>
  <si>
    <t>steven.johnson@hicks.com</t>
  </si>
  <si>
    <t>797-158-2735x01642</t>
  </si>
  <si>
    <t>Sanchez, Cummings and Summers</t>
  </si>
  <si>
    <t>058 Scott Rue Suite 373</t>
  </si>
  <si>
    <t>Lake Garyfurt</t>
  </si>
  <si>
    <t>Mercedes</t>
  </si>
  <si>
    <t>mercedes.blair@wilson.org</t>
  </si>
  <si>
    <t>White-Hernandez</t>
  </si>
  <si>
    <t>012 Harrison Inlet</t>
  </si>
  <si>
    <t>New Ericton</t>
  </si>
  <si>
    <t>Katrina</t>
  </si>
  <si>
    <t>katrina.williams@smith.com</t>
  </si>
  <si>
    <t>Perez and Sons</t>
  </si>
  <si>
    <t>758 Mclaughlin Forest</t>
  </si>
  <si>
    <t>Lake Angela</t>
  </si>
  <si>
    <t>Lutz</t>
  </si>
  <si>
    <t>james.lutz@butler.com</t>
  </si>
  <si>
    <t>Flores, Hernandez and Shaw</t>
  </si>
  <si>
    <t>258 Ball Pine</t>
  </si>
  <si>
    <t>Lake Mark</t>
  </si>
  <si>
    <t>rebecca.thompson@owens.com</t>
  </si>
  <si>
    <t>001-013-380-3005x74754</t>
  </si>
  <si>
    <t>Gibson-Burton</t>
  </si>
  <si>
    <t>279 Beck Mountain</t>
  </si>
  <si>
    <t>New Brandonburgh</t>
  </si>
  <si>
    <t>Papua New Guinea</t>
  </si>
  <si>
    <t>jacob.perkins@welch.net</t>
  </si>
  <si>
    <t>(763)442-1762x80748</t>
  </si>
  <si>
    <t>Hill, Hamilton and Stout</t>
  </si>
  <si>
    <t>53204 Denise Cliff</t>
  </si>
  <si>
    <t>East Garymouth</t>
  </si>
  <si>
    <t>katherine.jones@aguirre-rice.biz</t>
  </si>
  <si>
    <t>001-775-765-6596x816</t>
  </si>
  <si>
    <t>Martinez-Santana</t>
  </si>
  <si>
    <t>23710 Melanie Well Apt. 512</t>
  </si>
  <si>
    <t>Michelleton</t>
  </si>
  <si>
    <t>Yolanda</t>
  </si>
  <si>
    <t>Gates</t>
  </si>
  <si>
    <t>yolanda.gates@taylor.com</t>
  </si>
  <si>
    <t>372-838-0918x0951</t>
  </si>
  <si>
    <t>Holmes, Jones and Gilbert</t>
  </si>
  <si>
    <t>63551 Michelle Expressway Apt. 760</t>
  </si>
  <si>
    <t>North Roseberg</t>
  </si>
  <si>
    <t>Reunion</t>
  </si>
  <si>
    <t>miguel.moore@ochoa-griffith.net</t>
  </si>
  <si>
    <t>815-571-6551</t>
  </si>
  <si>
    <t>Velazquez LLC</t>
  </si>
  <si>
    <t>6801 Roach Land Apt. 416</t>
  </si>
  <si>
    <t>Hunterbury</t>
  </si>
  <si>
    <t>Joel</t>
  </si>
  <si>
    <t>joel.cook@parker.biz</t>
  </si>
  <si>
    <t>(292)971-7288x72107</t>
  </si>
  <si>
    <t>Cardenas, Lindsey and Wright</t>
  </si>
  <si>
    <t>533 Heather Centers</t>
  </si>
  <si>
    <t>teresa.allen@armstrong-hanson.com</t>
  </si>
  <si>
    <t>001-341-008-0195x40320</t>
  </si>
  <si>
    <t>Newman, Kramer and Torres</t>
  </si>
  <si>
    <t>738 Dana Heights Suite 408</t>
  </si>
  <si>
    <t>Prestonburgh</t>
  </si>
  <si>
    <t>Mcbride</t>
  </si>
  <si>
    <t>gabrielle.mcbride@gonzalez.net</t>
  </si>
  <si>
    <t>841.584.1185</t>
  </si>
  <si>
    <t>Lawson-Hernandez</t>
  </si>
  <si>
    <t>675 Glover Shores</t>
  </si>
  <si>
    <t>Aaronland</t>
  </si>
  <si>
    <t>Trujillo</t>
  </si>
  <si>
    <t>kristin.trujillo@riley.com</t>
  </si>
  <si>
    <t>130-824-7735x5512</t>
  </si>
  <si>
    <t>Jensen-Chavez</t>
  </si>
  <si>
    <t>020 Scott Courts</t>
  </si>
  <si>
    <t>Joshuahaven</t>
  </si>
  <si>
    <t>christopher.cervantes@thornton.com</t>
  </si>
  <si>
    <t>001-832-535-7580x5195</t>
  </si>
  <si>
    <t>Summers-Oneal</t>
  </si>
  <si>
    <t>3021 Tracy Island</t>
  </si>
  <si>
    <t>Port Kristen</t>
  </si>
  <si>
    <t>david.harrison@richards.com</t>
  </si>
  <si>
    <t>+1-979-336-6445x5337</t>
  </si>
  <si>
    <t>Choi-Frost</t>
  </si>
  <si>
    <t>733 Hoffman Lodge</t>
  </si>
  <si>
    <t>Baileyfort</t>
  </si>
  <si>
    <t>melissa.graham@smith.com</t>
  </si>
  <si>
    <t>(344)750-9726</t>
  </si>
  <si>
    <t>Contreras-Morris</t>
  </si>
  <si>
    <t>396 Sarah Lodge</t>
  </si>
  <si>
    <t>Ronnietown</t>
  </si>
  <si>
    <t>melissa.banks@hawkins.com</t>
  </si>
  <si>
    <t>Carr, Ochoa and Haas</t>
  </si>
  <si>
    <t>690 Richard Coves Suite 038</t>
  </si>
  <si>
    <t>Alyssamouth</t>
  </si>
  <si>
    <t>jeffrey.adams@jenkins.net</t>
  </si>
  <si>
    <t>+1-826-450-8497x7261</t>
  </si>
  <si>
    <t>Ferrell Group</t>
  </si>
  <si>
    <t>2275 Gonzalez Pike</t>
  </si>
  <si>
    <t>Ernestberg</t>
  </si>
  <si>
    <t>Natasha</t>
  </si>
  <si>
    <t>natasha.johnson@hendrix.info</t>
  </si>
  <si>
    <t>001-809-391-1891x6685</t>
  </si>
  <si>
    <t>Anderson, Massey and Oconnell</t>
  </si>
  <si>
    <t>7844 Samantha Drives</t>
  </si>
  <si>
    <t>Lorihaven</t>
  </si>
  <si>
    <t>angelica.bradley@young.info</t>
  </si>
  <si>
    <t>+1-853-909-3230x909</t>
  </si>
  <si>
    <t>Ellis, Berger and Smith</t>
  </si>
  <si>
    <t>7044 Payne Point</t>
  </si>
  <si>
    <t>North Katie</t>
  </si>
  <si>
    <t>Natalie</t>
  </si>
  <si>
    <t>Page</t>
  </si>
  <si>
    <t>natalie.page@strickland-morris.info</t>
  </si>
  <si>
    <t>301-388-4496x393</t>
  </si>
  <si>
    <t>Moore, Miles and Lee</t>
  </si>
  <si>
    <t>324 Kristin Fork</t>
  </si>
  <si>
    <t>Port Pamela</t>
  </si>
  <si>
    <t>patricia.allen@porter.biz</t>
  </si>
  <si>
    <t>Jones-Pearson</t>
  </si>
  <si>
    <t>6791 David Heights Suite 052</t>
  </si>
  <si>
    <t>South Bruce</t>
  </si>
  <si>
    <t>charles.gregory@forbes-riley.org</t>
  </si>
  <si>
    <t>001-689-446-6411x26748</t>
  </si>
  <si>
    <t>Turner LLC</t>
  </si>
  <si>
    <t>61332 Matthew Avenue Apt. 146</t>
  </si>
  <si>
    <t>Ingramside</t>
  </si>
  <si>
    <t>justin.reed@blanchard.org</t>
  </si>
  <si>
    <t>001-803-038-7098</t>
  </si>
  <si>
    <t>Avila Inc</t>
  </si>
  <si>
    <t>557 May Stravenue</t>
  </si>
  <si>
    <t>North Jeremiahland</t>
  </si>
  <si>
    <t>katelyn.bartlett@snyder.org</t>
  </si>
  <si>
    <t>320-869-7571x0239</t>
  </si>
  <si>
    <t>Navarro Group</t>
  </si>
  <si>
    <t>62745 Lowe Parkways</t>
  </si>
  <si>
    <t>South Larry</t>
  </si>
  <si>
    <t>stephen.butler@smith.com</t>
  </si>
  <si>
    <t>001-617-444-9294</t>
  </si>
  <si>
    <t>Dixon PLC</t>
  </si>
  <si>
    <t>69631 Christina Prairie</t>
  </si>
  <si>
    <t>Youngfurt</t>
  </si>
  <si>
    <t>Luis</t>
  </si>
  <si>
    <t>luis.dixon@barr.com</t>
  </si>
  <si>
    <t>524.982.6403x76828</t>
  </si>
  <si>
    <t>Villarreal-Gonzalez</t>
  </si>
  <si>
    <t>9617 Nelson Causeway Suite 229</t>
  </si>
  <si>
    <t>Alexaview</t>
  </si>
  <si>
    <t>Australia</t>
  </si>
  <si>
    <t>Cuevas</t>
  </si>
  <si>
    <t>richard.cuevas@tucker.com</t>
  </si>
  <si>
    <t>(321)780-7117x3758</t>
  </si>
  <si>
    <t>Mclaughlin Inc</t>
  </si>
  <si>
    <t>163 Mary Tunnel Apt. 673</t>
  </si>
  <si>
    <t>Kimberlyhaven</t>
  </si>
  <si>
    <t>Antarctica (the territory South of 60 deg S)</t>
  </si>
  <si>
    <t>Nielsen</t>
  </si>
  <si>
    <t>amy.nielsen@allen.biz</t>
  </si>
  <si>
    <t>(903)482-9897</t>
  </si>
  <si>
    <t>Sanchez-Allison</t>
  </si>
  <si>
    <t>860 Brown Stream</t>
  </si>
  <si>
    <t>West Amyborough</t>
  </si>
  <si>
    <t>pamela.patton@jackson-peterson.com</t>
  </si>
  <si>
    <t>Johnson-Young</t>
  </si>
  <si>
    <t>670 Baker Pines Suite 341</t>
  </si>
  <si>
    <t>jennifer.larson@werner-george.com</t>
  </si>
  <si>
    <t>(281)252-1103</t>
  </si>
  <si>
    <t>Garner LLC</t>
  </si>
  <si>
    <t>72004 Anthony Dam Apt. 799</t>
  </si>
  <si>
    <t>North Elizabethland</t>
  </si>
  <si>
    <t>Nguyen</t>
  </si>
  <si>
    <t>katherine.nguyen@roberts.com</t>
  </si>
  <si>
    <t>052.407.2165</t>
  </si>
  <si>
    <t>Brooks, Ayers and Ramirez</t>
  </si>
  <si>
    <t>737 Christopher Drive Suite 831</t>
  </si>
  <si>
    <t>Port Christianland</t>
  </si>
  <si>
    <t>jose.smith@shaw.com</t>
  </si>
  <si>
    <t>(704)077-4493x5126</t>
  </si>
  <si>
    <t>Johnson Inc</t>
  </si>
  <si>
    <t>9916 Tonya Loaf Suite 794</t>
  </si>
  <si>
    <t>Youngshire</t>
  </si>
  <si>
    <t>Robyn</t>
  </si>
  <si>
    <t>robyn.gill@harris-pena.com</t>
  </si>
  <si>
    <t>001-767-264-7667x1094</t>
  </si>
  <si>
    <t>3118 Robert Hill Apt. 712</t>
  </si>
  <si>
    <t>Dixonstad</t>
  </si>
  <si>
    <t>Bennett</t>
  </si>
  <si>
    <t>roger.bennett@rogers-green.net</t>
  </si>
  <si>
    <t>(031)547-0885</t>
  </si>
  <si>
    <t>Watson, Noble and Chen</t>
  </si>
  <si>
    <t>455 Megan Springs</t>
  </si>
  <si>
    <t>Erikberg</t>
  </si>
  <si>
    <t>michael.johns@thompson-gomez.com</t>
  </si>
  <si>
    <t>756-383-0720x58098</t>
  </si>
  <si>
    <t>Becker, Collins and Nolan</t>
  </si>
  <si>
    <t>931 Lisa Extensions</t>
  </si>
  <si>
    <t>North Lisaview</t>
  </si>
  <si>
    <t>Farley</t>
  </si>
  <si>
    <t>stacey.farley@rowland-jackson.com</t>
  </si>
  <si>
    <t>(973)922-9849x6441</t>
  </si>
  <si>
    <t>Thompson-Petersen</t>
  </si>
  <si>
    <t>54581 Carter Courts</t>
  </si>
  <si>
    <t>Jermainefurt</t>
  </si>
  <si>
    <t>Gregg</t>
  </si>
  <si>
    <t>gregg.hampton@banks.net</t>
  </si>
  <si>
    <t>231.172.7002</t>
  </si>
  <si>
    <t>Castillo, Young and Day</t>
  </si>
  <si>
    <t>7375 Samantha Well</t>
  </si>
  <si>
    <t>Christensenchester</t>
  </si>
  <si>
    <t>Wayne</t>
  </si>
  <si>
    <t>wayne.graham@marshall.com</t>
  </si>
  <si>
    <t>+1-722-637-3370x65020</t>
  </si>
  <si>
    <t>Nguyen Group</t>
  </si>
  <si>
    <t>848 Rodriguez Dale Suite 597</t>
  </si>
  <si>
    <t>Lake Kerrimouth</t>
  </si>
  <si>
    <t>scott.pennington@anderson.com</t>
  </si>
  <si>
    <t>+1-278-978-4199x918</t>
  </si>
  <si>
    <t>Martin, Montoya and Wong</t>
  </si>
  <si>
    <t>90099 Jody Viaduct</t>
  </si>
  <si>
    <t>West Danielberg</t>
  </si>
  <si>
    <t>Fleming</t>
  </si>
  <si>
    <t>jennifer.fleming@perez.info</t>
  </si>
  <si>
    <t>612-561-9786</t>
  </si>
  <si>
    <t>Hurley-Carter</t>
  </si>
  <si>
    <t>01007 Schmitt Square Apt. 740</t>
  </si>
  <si>
    <t>Lake Steventown</t>
  </si>
  <si>
    <t>Indonesia</t>
  </si>
  <si>
    <t>beth.davis@johnson.net</t>
  </si>
  <si>
    <t>001-654-333-7923</t>
  </si>
  <si>
    <t>Martinez, Lynch and Rivera</t>
  </si>
  <si>
    <t>073 Eaton Shoals</t>
  </si>
  <si>
    <t>Escobarfurt</t>
  </si>
  <si>
    <t>Diana</t>
  </si>
  <si>
    <t>diana.wilkinson@browning.info</t>
  </si>
  <si>
    <t>337-080-8494x924</t>
  </si>
  <si>
    <t>Carlson and Sons</t>
  </si>
  <si>
    <t>931 Miller Street Suite 856</t>
  </si>
  <si>
    <t>Lake Debrachester</t>
  </si>
  <si>
    <t>Wolf</t>
  </si>
  <si>
    <t>deborah.wolf@chase.net</t>
  </si>
  <si>
    <t>(577)373-5999x9554</t>
  </si>
  <si>
    <t>Gutierrez Inc</t>
  </si>
  <si>
    <t>16363 Karen Passage Suite 517</t>
  </si>
  <si>
    <t>Lake Jeffreyland</t>
  </si>
  <si>
    <t>Michele</t>
  </si>
  <si>
    <t>michele.bradley@hendricks-lee.com</t>
  </si>
  <si>
    <t>(383)717-8161x0769</t>
  </si>
  <si>
    <t>Wilson, Diaz and James</t>
  </si>
  <si>
    <t>825 Micheal Trail Apt. 450</t>
  </si>
  <si>
    <t>Robbinsland</t>
  </si>
  <si>
    <t>Humphrey</t>
  </si>
  <si>
    <t>robert.humphrey@kim.org</t>
  </si>
  <si>
    <t>+1-897-698-0411x47972</t>
  </si>
  <si>
    <t>Wong, Romero and Mullins</t>
  </si>
  <si>
    <t>271 Mary Road</t>
  </si>
  <si>
    <t>Alyssabury</t>
  </si>
  <si>
    <t>Wesley</t>
  </si>
  <si>
    <t>wesley.phillips@burton.info</t>
  </si>
  <si>
    <t>025.133.7726</t>
  </si>
  <si>
    <t>Washington and Sons</t>
  </si>
  <si>
    <t>17591 Yoder Flats</t>
  </si>
  <si>
    <t>West Tracy</t>
  </si>
  <si>
    <t>Solis</t>
  </si>
  <si>
    <t>monica.solis@rice.com</t>
  </si>
  <si>
    <t>(245)973-7469</t>
  </si>
  <si>
    <t>Thompson-Lambert</t>
  </si>
  <si>
    <t>134 Stephanie Fords Apt. 637</t>
  </si>
  <si>
    <t>Port Josephtown</t>
  </si>
  <si>
    <t>elizabeth.miller@baxter-garcia.com</t>
  </si>
  <si>
    <t>Rios and Sons</t>
  </si>
  <si>
    <t>3661 Francisco Gateway</t>
  </si>
  <si>
    <t>Caleb</t>
  </si>
  <si>
    <t>caleb.miller@moreno.info</t>
  </si>
  <si>
    <t>815-902-1720</t>
  </si>
  <si>
    <t>Haas, Morris and Heath</t>
  </si>
  <si>
    <t>0219 Taylor Ridges Apt. 751</t>
  </si>
  <si>
    <t>New Vincentville</t>
  </si>
  <si>
    <t>linda.jones@green.com</t>
  </si>
  <si>
    <t>Hampton, Watson and Simmons</t>
  </si>
  <si>
    <t>709 Rogers Meadow Apt. 392</t>
  </si>
  <si>
    <t>Port Lauraville</t>
  </si>
  <si>
    <t>jennifer.allison@jones-gilbert.com</t>
  </si>
  <si>
    <t>918.446.1423</t>
  </si>
  <si>
    <t>Johnson-Terry</t>
  </si>
  <si>
    <t>01232 Perry Drive</t>
  </si>
  <si>
    <t>West Johnburgh</t>
  </si>
  <si>
    <t>morgan.james@sanders.com</t>
  </si>
  <si>
    <t>Chambers-Daniels</t>
  </si>
  <si>
    <t>4016 Donna Road Suite 955</t>
  </si>
  <si>
    <t>New Joel</t>
  </si>
  <si>
    <t>rachel.miller@cole-king.net</t>
  </si>
  <si>
    <t>735.073.7816x6708</t>
  </si>
  <si>
    <t>Adams-Price</t>
  </si>
  <si>
    <t>26999 Joy Park Suite 406</t>
  </si>
  <si>
    <t>New Bradleyland</t>
  </si>
  <si>
    <t>Mcgrath</t>
  </si>
  <si>
    <t>sara.mcgrath@bennett.org</t>
  </si>
  <si>
    <t>(011)773-2639</t>
  </si>
  <si>
    <t>Benitez-Ayers</t>
  </si>
  <si>
    <t>621 David Cliff Suite 639</t>
  </si>
  <si>
    <t>Richardsonchester</t>
  </si>
  <si>
    <t>Macias</t>
  </si>
  <si>
    <t>thomas.macias@ramsey-higgins.com</t>
  </si>
  <si>
    <t>016-712-8410x884</t>
  </si>
  <si>
    <t>Oconnor Ltd</t>
  </si>
  <si>
    <t>0312 Hunter Stravenue Suite 782</t>
  </si>
  <si>
    <t>Danielbury</t>
  </si>
  <si>
    <t>Casey</t>
  </si>
  <si>
    <t>casey.barnes@diaz.com</t>
  </si>
  <si>
    <t>001-791-250-5157x3333</t>
  </si>
  <si>
    <t>Bowen-Padilla</t>
  </si>
  <si>
    <t>87347 Melton Alley Apt. 265</t>
  </si>
  <si>
    <t>Jasonfurt</t>
  </si>
  <si>
    <t>monica.johnson@sanders-harper.com</t>
  </si>
  <si>
    <t>Mcbride and Sons</t>
  </si>
  <si>
    <t>3194 Todd Views</t>
  </si>
  <si>
    <t>West Loriberg</t>
  </si>
  <si>
    <t>Townsend</t>
  </si>
  <si>
    <t>heather.townsend@young.com</t>
  </si>
  <si>
    <t>093.346.6333</t>
  </si>
  <si>
    <t>Butler, Dennis and Roberson</t>
  </si>
  <si>
    <t>2982 Edward Pass</t>
  </si>
  <si>
    <t>New Kellymouth</t>
  </si>
  <si>
    <t>john.bowers@thornton.com</t>
  </si>
  <si>
    <t>180.578.4087x486</t>
  </si>
  <si>
    <t>33344 Davis Walks</t>
  </si>
  <si>
    <t>Baldwinview</t>
  </si>
  <si>
    <t>kimberly.green@salazar.com</t>
  </si>
  <si>
    <t>+1-260-321-8958x85003</t>
  </si>
  <si>
    <t>Savage, Myers and Perry</t>
  </si>
  <si>
    <t>1297 Victoria Unions</t>
  </si>
  <si>
    <t>New Andrewview</t>
  </si>
  <si>
    <t>Yesenia</t>
  </si>
  <si>
    <t>Farmer</t>
  </si>
  <si>
    <t>yesenia.farmer@cunningham.com</t>
  </si>
  <si>
    <t>848-657-2359</t>
  </si>
  <si>
    <t>Bautista-Washington</t>
  </si>
  <si>
    <t>44148 Schaefer Ways</t>
  </si>
  <si>
    <t>Chadville</t>
  </si>
  <si>
    <t>Hale</t>
  </si>
  <si>
    <t>robert.hale@coleman-garcia.org</t>
  </si>
  <si>
    <t>946.697.8638x847</t>
  </si>
  <si>
    <t>Quinn, Reese and Ruiz</t>
  </si>
  <si>
    <t>425 Wilson Rest</t>
  </si>
  <si>
    <t>South Jennifer</t>
  </si>
  <si>
    <t>amy.singh@pearson.biz</t>
  </si>
  <si>
    <t>150.316.5081x52128</t>
  </si>
  <si>
    <t>Fischer, Roberts and Carlson</t>
  </si>
  <si>
    <t>5500 Brown Haven Apt. 588</t>
  </si>
  <si>
    <t>South Loriview</t>
  </si>
  <si>
    <t>Williamson</t>
  </si>
  <si>
    <t>denise.williamson@diaz.biz</t>
  </si>
  <si>
    <t>927-852-2025</t>
  </si>
  <si>
    <t>Alvarado PLC</t>
  </si>
  <si>
    <t>035 Roberts Key</t>
  </si>
  <si>
    <t>New Jeremy</t>
  </si>
  <si>
    <t>william.lopez@bradley.com</t>
  </si>
  <si>
    <t>(714)947-7069</t>
  </si>
  <si>
    <t>Newman Group</t>
  </si>
  <si>
    <t>577 Bernard Crescent Apt. 351</t>
  </si>
  <si>
    <t>Lake Michelle</t>
  </si>
  <si>
    <t>michael.johnson@lowe-stanley.net</t>
  </si>
  <si>
    <t>200-015-0611x310</t>
  </si>
  <si>
    <t>64040 Scott Pike Suite 615</t>
  </si>
  <si>
    <t>Melissashire</t>
  </si>
  <si>
    <t>jennifer.patrick@benton.com</t>
  </si>
  <si>
    <t>+1-531-467-5726x6073</t>
  </si>
  <si>
    <t>Miller, Torres and Wood</t>
  </si>
  <si>
    <t>820 Lori Dam Suite 821</t>
  </si>
  <si>
    <t>Armstrongborough</t>
  </si>
  <si>
    <t>Rogers</t>
  </si>
  <si>
    <t>daniel.rogers@costa.biz</t>
  </si>
  <si>
    <t>809.916.5645</t>
  </si>
  <si>
    <t>Jones-Hull</t>
  </si>
  <si>
    <t>99703 Christopher Court</t>
  </si>
  <si>
    <t>North Stephaniebury</t>
  </si>
  <si>
    <t>joseph.patterson@sherman.com</t>
  </si>
  <si>
    <t>Bauer and Sons</t>
  </si>
  <si>
    <t>0350 Singh Stravenue</t>
  </si>
  <si>
    <t>Lake Amanda</t>
  </si>
  <si>
    <t>Tokelau</t>
  </si>
  <si>
    <t>erin.johnston@guerrero.com</t>
  </si>
  <si>
    <t>206.507.6023</t>
  </si>
  <si>
    <t>Ritter, Austin and Taylor</t>
  </si>
  <si>
    <t>35203 Ryan Spurs</t>
  </si>
  <si>
    <t>North Rebecca</t>
  </si>
  <si>
    <t>kyle.rodriguez@torres.com</t>
  </si>
  <si>
    <t>593.143.9934x9396</t>
  </si>
  <si>
    <t>Henry and Sons</t>
  </si>
  <si>
    <t>53316 Elizabeth Spur</t>
  </si>
  <si>
    <t>michael.walker@martinez.biz</t>
  </si>
  <si>
    <t>122.218.2466x443</t>
  </si>
  <si>
    <t>Smith-Savage</t>
  </si>
  <si>
    <t>33901 Lopez Street</t>
  </si>
  <si>
    <t>Whiteborough</t>
  </si>
  <si>
    <t>Hubbard</t>
  </si>
  <si>
    <t>kimberly.hubbard@owens-buckley.com</t>
  </si>
  <si>
    <t>881-494-0914x6816</t>
  </si>
  <si>
    <t>Garcia, White and Chen</t>
  </si>
  <si>
    <t>0391 Taylor Harbors Apt. 964</t>
  </si>
  <si>
    <t>South Emma</t>
  </si>
  <si>
    <t>stacey.peterson@jordan.com</t>
  </si>
  <si>
    <t>(719)759-7238</t>
  </si>
  <si>
    <t>Hunt-Smith</t>
  </si>
  <si>
    <t>16681 Angela Estates</t>
  </si>
  <si>
    <t>New Danieltown</t>
  </si>
  <si>
    <t>Owens</t>
  </si>
  <si>
    <t>mark.owens@hunter-wood.com</t>
  </si>
  <si>
    <t>001-063-888-4309x03559</t>
  </si>
  <si>
    <t>Campbell PLC</t>
  </si>
  <si>
    <t>699 Adam Pine</t>
  </si>
  <si>
    <t>North Carol</t>
  </si>
  <si>
    <t>aaron.butler@fernandez.com</t>
  </si>
  <si>
    <t>559-457-4800x36373</t>
  </si>
  <si>
    <t>Martin-Gardner</t>
  </si>
  <si>
    <t>13966 Richard Falls Suite 398</t>
  </si>
  <si>
    <t>Port Arthurbury</t>
  </si>
  <si>
    <t>Jesse</t>
  </si>
  <si>
    <t>Hicks</t>
  </si>
  <si>
    <t>jesse.hicks@king.com</t>
  </si>
  <si>
    <t>Colon, Rose and White</t>
  </si>
  <si>
    <t>20471 Alexandria Station</t>
  </si>
  <si>
    <t>Lake Lauraborough</t>
  </si>
  <si>
    <t>Jack</t>
  </si>
  <si>
    <t>jack.wells@bird.com</t>
  </si>
  <si>
    <t>354.730.7118x07863</t>
  </si>
  <si>
    <t>Jordan PLC</t>
  </si>
  <si>
    <t>73480 Michael Causeway Apt. 206</t>
  </si>
  <si>
    <t>Port Danielleborough</t>
  </si>
  <si>
    <t>Caitlin</t>
  </si>
  <si>
    <t>caitlin.wright@allen.biz</t>
  </si>
  <si>
    <t>Oneill Group</t>
  </si>
  <si>
    <t>250 Garner Flats</t>
  </si>
  <si>
    <t>Jennyview</t>
  </si>
  <si>
    <t>Simpson</t>
  </si>
  <si>
    <t>michael.simpson@combs.com</t>
  </si>
  <si>
    <t>(965)020-3726</t>
  </si>
  <si>
    <t>Mitchell LLC</t>
  </si>
  <si>
    <t>74008 Christopher Loop Suite 683</t>
  </si>
  <si>
    <t>Clarkeland</t>
  </si>
  <si>
    <t>joseph.cobb@mason-reed.com</t>
  </si>
  <si>
    <t>231.635.9381x54186</t>
  </si>
  <si>
    <t>Cox, Mckinney and Fleming</t>
  </si>
  <si>
    <t>2131 Mays Alley</t>
  </si>
  <si>
    <t>Jameshaven</t>
  </si>
  <si>
    <t>elizabeth.morales@bryant.biz</t>
  </si>
  <si>
    <t>(432)009-8302x554</t>
  </si>
  <si>
    <t>Goodman, Hale and Nguyen</t>
  </si>
  <si>
    <t>7962 Bell Burgs Suite 840</t>
  </si>
  <si>
    <t>Dianeshire</t>
  </si>
  <si>
    <t>craig.lee@robinson.com</t>
  </si>
  <si>
    <t>719-694-7007x6800</t>
  </si>
  <si>
    <t>Norton Inc</t>
  </si>
  <si>
    <t>374 Matthew Crossroad</t>
  </si>
  <si>
    <t>Lake David</t>
  </si>
  <si>
    <t>kenneth.sandoval@carroll-williams.com</t>
  </si>
  <si>
    <t>709-832-5065</t>
  </si>
  <si>
    <t>Hernandez-Hester</t>
  </si>
  <si>
    <t>50564 Thompson Junction</t>
  </si>
  <si>
    <t>New Sonyaside</t>
  </si>
  <si>
    <t>Myers</t>
  </si>
  <si>
    <t>christopher.myers@jennings.org</t>
  </si>
  <si>
    <t>056.141.4837</t>
  </si>
  <si>
    <t>Baker-Mayer</t>
  </si>
  <si>
    <t>830 Horton Run</t>
  </si>
  <si>
    <t>Mcbrideside</t>
  </si>
  <si>
    <t>Mclaughlin</t>
  </si>
  <si>
    <t>jesse.mclaughlin@ellis.info</t>
  </si>
  <si>
    <t>001-765-214-2532x74861</t>
  </si>
  <si>
    <t>Hurst LLC</t>
  </si>
  <si>
    <t>163 Mark Course</t>
  </si>
  <si>
    <t>North Andres</t>
  </si>
  <si>
    <t>Jeff</t>
  </si>
  <si>
    <t>Conley</t>
  </si>
  <si>
    <t>jeff.conley@williams.com</t>
  </si>
  <si>
    <t>694-101-9169x8757</t>
  </si>
  <si>
    <t>Brown, Reid and Miller</t>
  </si>
  <si>
    <t>0579 Tanner Rest</t>
  </si>
  <si>
    <t>Barbaraton</t>
  </si>
  <si>
    <t>Tammie</t>
  </si>
  <si>
    <t>tammie.blevins@moore-lewis.com</t>
  </si>
  <si>
    <t>207-578-0437x34645</t>
  </si>
  <si>
    <t>Parsons-Johnson</t>
  </si>
  <si>
    <t>156 Allen Burg Suite 651</t>
  </si>
  <si>
    <t>Gonzalesstad</t>
  </si>
  <si>
    <t>michele.gentry@anderson.biz</t>
  </si>
  <si>
    <t>311-058-7893x43606</t>
  </si>
  <si>
    <t>Lopez-Simmons</t>
  </si>
  <si>
    <t>9956 Allen Bypass Apt. 694</t>
  </si>
  <si>
    <t>South Barbaraland</t>
  </si>
  <si>
    <t>justin.thompson@martin.com</t>
  </si>
  <si>
    <t>001-315-966-0990x0674</t>
  </si>
  <si>
    <t>Gordon-Burns</t>
  </si>
  <si>
    <t>4346 Ashley Row</t>
  </si>
  <si>
    <t>Stark</t>
  </si>
  <si>
    <t>donna.stark@nelson.com</t>
  </si>
  <si>
    <t>+1-575-792-6419x3558</t>
  </si>
  <si>
    <t>Anderson-Prince</t>
  </si>
  <si>
    <t>24660 Joel Common</t>
  </si>
  <si>
    <t>Joshuachester</t>
  </si>
  <si>
    <t>Vega</t>
  </si>
  <si>
    <t>jerome.vega@murray.net</t>
  </si>
  <si>
    <t>894-273-0846</t>
  </si>
  <si>
    <t>Anderson Ltd</t>
  </si>
  <si>
    <t>26571 Margaret Manors</t>
  </si>
  <si>
    <t>Lake Codyhaven</t>
  </si>
  <si>
    <t>Sandra</t>
  </si>
  <si>
    <t>Sanford</t>
  </si>
  <si>
    <t>sandra.sanford@roberts.com</t>
  </si>
  <si>
    <t>Gonzales LLC</t>
  </si>
  <si>
    <t>05249 Scott Locks</t>
  </si>
  <si>
    <t>Garzaberg</t>
  </si>
  <si>
    <t>Portugal</t>
  </si>
  <si>
    <t>angela.thomas@potter-wu.net</t>
  </si>
  <si>
    <t>+1-060-654-7329x7215</t>
  </si>
  <si>
    <t>Lewis Inc</t>
  </si>
  <si>
    <t>1723 Gardner Greens Suite 450</t>
  </si>
  <si>
    <t>North Amberborough</t>
  </si>
  <si>
    <t>kent.ferguson@cain.biz</t>
  </si>
  <si>
    <t>664-097-5991x54559</t>
  </si>
  <si>
    <t>Rosales Ltd</t>
  </si>
  <si>
    <t>64650 Leblanc Glen Suite 908</t>
  </si>
  <si>
    <t>West Brooke</t>
  </si>
  <si>
    <t>Emma</t>
  </si>
  <si>
    <t>Hogan</t>
  </si>
  <si>
    <t>emma.hogan@cooper-flowers.biz</t>
  </si>
  <si>
    <t>+1-693-427-4016x071</t>
  </si>
  <si>
    <t>Chapman-Rodriguez</t>
  </si>
  <si>
    <t>201 Emily Lodge Apt. 628</t>
  </si>
  <si>
    <t>East Jonathan</t>
  </si>
  <si>
    <t>kenneth.johnson@snyder-petersen.net</t>
  </si>
  <si>
    <t>785.675.9515x3168</t>
  </si>
  <si>
    <t>Summers Ltd</t>
  </si>
  <si>
    <t>76176 Cody Cliff</t>
  </si>
  <si>
    <t>joshua.raymond@lewis-brown.net</t>
  </si>
  <si>
    <t>664-523-2139x6531</t>
  </si>
  <si>
    <t>Rodriguez-King</t>
  </si>
  <si>
    <t>109 Phillips Park</t>
  </si>
  <si>
    <t>Meyertown</t>
  </si>
  <si>
    <t>danielle.roy@ortega.com</t>
  </si>
  <si>
    <t>Atkinson LLC</t>
  </si>
  <si>
    <t>7002 Jackson Junction Apt. 938</t>
  </si>
  <si>
    <t>North Levibury</t>
  </si>
  <si>
    <t>justin.morris@mclean-hendrix.biz</t>
  </si>
  <si>
    <t>+1-644-680-9151x2842</t>
  </si>
  <si>
    <t>Torres Ltd</t>
  </si>
  <si>
    <t>3674 Debra Drive</t>
  </si>
  <si>
    <t>East Jason</t>
  </si>
  <si>
    <t>robert.scott@nguyen.net</t>
  </si>
  <si>
    <t>001-984-954-8375x9672</t>
  </si>
  <si>
    <t>Lawson-Graham</t>
  </si>
  <si>
    <t>5619 Rachel Ports</t>
  </si>
  <si>
    <t>Lake Jamesberg</t>
  </si>
  <si>
    <t>Gay</t>
  </si>
  <si>
    <t>travis.gay@olsen.com</t>
  </si>
  <si>
    <t>502-140-3388x63978</t>
  </si>
  <si>
    <t>Church-Farmer</t>
  </si>
  <si>
    <t>73620 Baird Tunnel Apt. 695</t>
  </si>
  <si>
    <t>Lake Mirandaberg</t>
  </si>
  <si>
    <t>Cameron</t>
  </si>
  <si>
    <t>kenneth.cameron@williams.org</t>
  </si>
  <si>
    <t>Glover, Robertson and Day</t>
  </si>
  <si>
    <t>9348 Moses Estate</t>
  </si>
  <si>
    <t>Port Seanburgh</t>
  </si>
  <si>
    <t>daniel.clark@smith.com</t>
  </si>
  <si>
    <t>+1-352-753-5339x142</t>
  </si>
  <si>
    <t>Weaver, Rodriguez and Zimmerman</t>
  </si>
  <si>
    <t>00377 Martinez Shores Suite 340</t>
  </si>
  <si>
    <t>Jacobchester</t>
  </si>
  <si>
    <t>nathan.bryant@perry-bonilla.net</t>
  </si>
  <si>
    <t>(818)709-4822x095</t>
  </si>
  <si>
    <t>Chandler Ltd</t>
  </si>
  <si>
    <t>190 Lucero Spring Suite 071</t>
  </si>
  <si>
    <t>North Justin</t>
  </si>
  <si>
    <t>Hendricks</t>
  </si>
  <si>
    <t>eric.hendricks@bolton-bowen.org</t>
  </si>
  <si>
    <t>+1-893-166-4871x94324</t>
  </si>
  <si>
    <t>Massey-Norris</t>
  </si>
  <si>
    <t>06704 Nathan Trace</t>
  </si>
  <si>
    <t>South Jaime</t>
  </si>
  <si>
    <t>Dean</t>
  </si>
  <si>
    <t>carla.dean@holden-lam.net</t>
  </si>
  <si>
    <t>904.686.8503</t>
  </si>
  <si>
    <t>Silva, Goodman and Martin</t>
  </si>
  <si>
    <t>5418 Gillespie Shores</t>
  </si>
  <si>
    <t>Karenton</t>
  </si>
  <si>
    <t>Bullock</t>
  </si>
  <si>
    <t>jason.bullock@watkins.info</t>
  </si>
  <si>
    <t>001-111-987-2358x071</t>
  </si>
  <si>
    <t>Trujillo, Thompson and Gutierrez</t>
  </si>
  <si>
    <t>0005 Kevin Parkways Apt. 892</t>
  </si>
  <si>
    <t>Davisville</t>
  </si>
  <si>
    <t>Tina</t>
  </si>
  <si>
    <t>Fernandez</t>
  </si>
  <si>
    <t>tina.fernandez@rose.com</t>
  </si>
  <si>
    <t>908.843.6021x10578</t>
  </si>
  <si>
    <t>Yang-Horton</t>
  </si>
  <si>
    <t>28680 Sherman Island Suite 759</t>
  </si>
  <si>
    <t>Victoriaville</t>
  </si>
  <si>
    <t>lori.gates@frost.com</t>
  </si>
  <si>
    <t>751.004.6011x06764</t>
  </si>
  <si>
    <t>Reed-Dunn</t>
  </si>
  <si>
    <t>1571 Michele Forks</t>
  </si>
  <si>
    <t>West Michael</t>
  </si>
  <si>
    <t>Gibbs</t>
  </si>
  <si>
    <t>dawn.gibbs@smith.biz</t>
  </si>
  <si>
    <t>001-020-918-2145x8732</t>
  </si>
  <si>
    <t>Douglas, Rose and Richardson</t>
  </si>
  <si>
    <t>50805 Stephens Spurs</t>
  </si>
  <si>
    <t>Heathertown</t>
  </si>
  <si>
    <t>Carrie</t>
  </si>
  <si>
    <t>carrie.shepherd@henderson-dunn.org</t>
  </si>
  <si>
    <t>(553)556-6987x3163</t>
  </si>
  <si>
    <t>67569 Benson Mills</t>
  </si>
  <si>
    <t>Walkerside</t>
  </si>
  <si>
    <t>Faith</t>
  </si>
  <si>
    <t>faith.sullivan@perkins.com</t>
  </si>
  <si>
    <t>019-085-1718</t>
  </si>
  <si>
    <t>Sanchez and Sons</t>
  </si>
  <si>
    <t>0224 Brewer Turnpike</t>
  </si>
  <si>
    <t>Lozanoton</t>
  </si>
  <si>
    <t>Nicolas</t>
  </si>
  <si>
    <t>Roth</t>
  </si>
  <si>
    <t>nicolas.roth@ramos.com</t>
  </si>
  <si>
    <t>061-476-1647</t>
  </si>
  <si>
    <t>Simpson, Robinson and Vargas</t>
  </si>
  <si>
    <t>044 Lee Spurs</t>
  </si>
  <si>
    <t>Owensmouth</t>
  </si>
  <si>
    <t>Oconnor</t>
  </si>
  <si>
    <t>dustin.oconnor@ford.com</t>
  </si>
  <si>
    <t>(498)136-4431x7282</t>
  </si>
  <si>
    <t>Rodriguez-Joseph</t>
  </si>
  <si>
    <t>916 Marcia Coves Apt. 072</t>
  </si>
  <si>
    <t>Alisha</t>
  </si>
  <si>
    <t>Herman</t>
  </si>
  <si>
    <t>alisha.herman@jenkins.com</t>
  </si>
  <si>
    <t>003-429-1605x6951</t>
  </si>
  <si>
    <t>Morris and Sons</t>
  </si>
  <si>
    <t>298 Moore Valley Suite 984</t>
  </si>
  <si>
    <t>South Lisaview</t>
  </si>
  <si>
    <t>Sherry</t>
  </si>
  <si>
    <t>Klein</t>
  </si>
  <si>
    <t>sherry.klein@andrade.com</t>
  </si>
  <si>
    <t>781-065-6958x259</t>
  </si>
  <si>
    <t>Singleton Inc</t>
  </si>
  <si>
    <t>168 John Springs</t>
  </si>
  <si>
    <t>West Jesse</t>
  </si>
  <si>
    <t>sherri.smith@hughes-scott.com</t>
  </si>
  <si>
    <t>+1-382-358-6471x4226</t>
  </si>
  <si>
    <t>93885 Miranda Mews Suite 891</t>
  </si>
  <si>
    <t>Saunders</t>
  </si>
  <si>
    <t>kelly.saunders@walker-richardson.com</t>
  </si>
  <si>
    <t>726.223.8815</t>
  </si>
  <si>
    <t>Hamilton-Vance</t>
  </si>
  <si>
    <t>00696 Campbell Lodge</t>
  </si>
  <si>
    <t>Martinezmouth</t>
  </si>
  <si>
    <t>denise.myers@carter-huff.com</t>
  </si>
  <si>
    <t>559.065.2753x145</t>
  </si>
  <si>
    <t>Mata Group</t>
  </si>
  <si>
    <t>0893 Phillips Ridges Apt. 914</t>
  </si>
  <si>
    <t>Jennings</t>
  </si>
  <si>
    <t>april.jennings@valdez.com</t>
  </si>
  <si>
    <t>Martinez, Padilla and Martinez</t>
  </si>
  <si>
    <t>490 Fitzgerald Ports</t>
  </si>
  <si>
    <t>South Laura</t>
  </si>
  <si>
    <t>Lin</t>
  </si>
  <si>
    <t>gregory.lin@hawkins.com</t>
  </si>
  <si>
    <t>109.810.4159x34836</t>
  </si>
  <si>
    <t>Alexander, Jones and Sellers</t>
  </si>
  <si>
    <t>52658 Jordan Forks</t>
  </si>
  <si>
    <t>Alexanderhaven</t>
  </si>
  <si>
    <t>Combs</t>
  </si>
  <si>
    <t>darren.combs@wells.com</t>
  </si>
  <si>
    <t>(828)370-0745x4228</t>
  </si>
  <si>
    <t>Rodriguez-Wilson</t>
  </si>
  <si>
    <t>7819 Anderson Walks</t>
  </si>
  <si>
    <t>Ashleymouth</t>
  </si>
  <si>
    <t>jessica.gomez@atkinson.com</t>
  </si>
  <si>
    <t>544.984.6519x97122</t>
  </si>
  <si>
    <t>Williams, Lee and Hunt</t>
  </si>
  <si>
    <t>612 Joel Ports</t>
  </si>
  <si>
    <t>Schroeder</t>
  </si>
  <si>
    <t>jill.schroeder@nunez.com</t>
  </si>
  <si>
    <t>001-066-374-0890x3571</t>
  </si>
  <si>
    <t>Velez Inc</t>
  </si>
  <si>
    <t>30338 Barbara Forge</t>
  </si>
  <si>
    <t>Jonestown</t>
  </si>
  <si>
    <t>andrew.garcia@medina-sullivan.com</t>
  </si>
  <si>
    <t>874.755.6971x3392</t>
  </si>
  <si>
    <t>Williamson-Spencer</t>
  </si>
  <si>
    <t>95643 Alyssa Pines Apt. 781</t>
  </si>
  <si>
    <t>Port Colleenchester</t>
  </si>
  <si>
    <t>Ruben</t>
  </si>
  <si>
    <t>ruben.smith@smith.org</t>
  </si>
  <si>
    <t>846.054.7793</t>
  </si>
  <si>
    <t>Bennett Group</t>
  </si>
  <si>
    <t>42558 Turner Mount Apt. 032</t>
  </si>
  <si>
    <t>Higginsmouth</t>
  </si>
  <si>
    <t>Christina</t>
  </si>
  <si>
    <t>christina.smith@wade.info</t>
  </si>
  <si>
    <t>(910)090-3000</t>
  </si>
  <si>
    <t>Porter, Soto and Davis</t>
  </si>
  <si>
    <t>8324 Michelle Viaduct Suite 061</t>
  </si>
  <si>
    <t>East Stefanieberg</t>
  </si>
  <si>
    <t>Philip</t>
  </si>
  <si>
    <t>philip.li@wilson.net</t>
  </si>
  <si>
    <t>001-442-981-0920x93709</t>
  </si>
  <si>
    <t>Sutton, Martin and Dixon</t>
  </si>
  <si>
    <t>3869 Erica Path</t>
  </si>
  <si>
    <t>Elizabethmouth</t>
  </si>
  <si>
    <t>stephen.lam@green.com</t>
  </si>
  <si>
    <t>(332)772-5777x74590</t>
  </si>
  <si>
    <t>Elliott-Hawkins</t>
  </si>
  <si>
    <t>92382 Benson Motorway</t>
  </si>
  <si>
    <t>Goodwinview</t>
  </si>
  <si>
    <t>robin.clark@larson.net</t>
  </si>
  <si>
    <t>Jackson-Krause</t>
  </si>
  <si>
    <t>7103 Shannon Court Suite 891</t>
  </si>
  <si>
    <t>New Michele</t>
  </si>
  <si>
    <t>Molly</t>
  </si>
  <si>
    <t>molly.gomez@ferguson-kerr.info</t>
  </si>
  <si>
    <t>667.139.5620x7680</t>
  </si>
  <si>
    <t>Cruz-Mccormick</t>
  </si>
  <si>
    <t>2810 Ryan Knoll Suite 129</t>
  </si>
  <si>
    <t>West Katherine</t>
  </si>
  <si>
    <t>sarah.cooley@miller.com</t>
  </si>
  <si>
    <t>(886)016-4716</t>
  </si>
  <si>
    <t>Lynch, Salazar and Anderson</t>
  </si>
  <si>
    <t>887 Thomas River</t>
  </si>
  <si>
    <t>East Jay</t>
  </si>
  <si>
    <t>Lorraine</t>
  </si>
  <si>
    <t>lorraine.gray@manning.org</t>
  </si>
  <si>
    <t>988-384-2175</t>
  </si>
  <si>
    <t>King Ltd</t>
  </si>
  <si>
    <t>928 Howell Crossing Suite 548</t>
  </si>
  <si>
    <t>Castroport</t>
  </si>
  <si>
    <t>amanda.moore@fisher.com</t>
  </si>
  <si>
    <t>359-540-7218x2944</t>
  </si>
  <si>
    <t>58341 Bates Creek</t>
  </si>
  <si>
    <t>Doylefort</t>
  </si>
  <si>
    <t>Julie</t>
  </si>
  <si>
    <t>julie.jackson@wilson.com</t>
  </si>
  <si>
    <t>(573)197-8736x462</t>
  </si>
  <si>
    <t>Cruz, Harvey and Jones</t>
  </si>
  <si>
    <t>11451 Vasquez Cape Suite 140</t>
  </si>
  <si>
    <t>Harrisonfort</t>
  </si>
  <si>
    <t>crystal.perez@woods.com</t>
  </si>
  <si>
    <t>Green Group</t>
  </si>
  <si>
    <t>23178 Smith Lodge</t>
  </si>
  <si>
    <t>Ravenberg</t>
  </si>
  <si>
    <t>Salas</t>
  </si>
  <si>
    <t>justin.salas@sanchez-tate.com</t>
  </si>
  <si>
    <t>001-041-752-3418x11035</t>
  </si>
  <si>
    <t>Moore, Morris and Johnson</t>
  </si>
  <si>
    <t>88964 Lewis Canyon</t>
  </si>
  <si>
    <t>West Danielside</t>
  </si>
  <si>
    <t>richard.cooper@burke.com</t>
  </si>
  <si>
    <t>439.651.9565x32855</t>
  </si>
  <si>
    <t>Griffith-Casey</t>
  </si>
  <si>
    <t>223 Jonathan Viaduct</t>
  </si>
  <si>
    <t>South Michaelton</t>
  </si>
  <si>
    <t>Velez</t>
  </si>
  <si>
    <t>leah.velez@avery.biz</t>
  </si>
  <si>
    <t>599-113-1126</t>
  </si>
  <si>
    <t>Newman, Young and Rogers</t>
  </si>
  <si>
    <t>060 Becker Street Apt. 593</t>
  </si>
  <si>
    <t>Jesusborough</t>
  </si>
  <si>
    <t>deborah.aguilar@thornton-rodriguez.org</t>
  </si>
  <si>
    <t>Garcia-Hancock</t>
  </si>
  <si>
    <t>0064 Hicks Roads</t>
  </si>
  <si>
    <t>East Deborahmouth</t>
  </si>
  <si>
    <t>jeremy.tyler@schwartz.net</t>
  </si>
  <si>
    <t>+1-708-293-1917x25720</t>
  </si>
  <si>
    <t>Pratt Ltd</t>
  </si>
  <si>
    <t>1637 Amanda Light</t>
  </si>
  <si>
    <t>Jeffreyville</t>
  </si>
  <si>
    <t>Mathews</t>
  </si>
  <si>
    <t>zachary.mathews@weaver-richards.info</t>
  </si>
  <si>
    <t>096.454.4303x9774</t>
  </si>
  <si>
    <t>Montes, Krueger and Sanders</t>
  </si>
  <si>
    <t>7557 Conway Course Suite 123</t>
  </si>
  <si>
    <t>North Samuel</t>
  </si>
  <si>
    <t>Julia</t>
  </si>
  <si>
    <t>julia.castro@smith.com</t>
  </si>
  <si>
    <t>Stevens-Reynolds</t>
  </si>
  <si>
    <t>07759 Miller Dale</t>
  </si>
  <si>
    <t>North Marthaport</t>
  </si>
  <si>
    <t>brian.jackson@morrow-martinez.biz</t>
  </si>
  <si>
    <t>001-726-105-7111x1669</t>
  </si>
  <si>
    <t>Parker-Diaz</t>
  </si>
  <si>
    <t>295 Carlos Locks Suite 687</t>
  </si>
  <si>
    <t>Lake Sandraville</t>
  </si>
  <si>
    <t>Edwin</t>
  </si>
  <si>
    <t>Munoz</t>
  </si>
  <si>
    <t>edwin.munoz@ballard.com</t>
  </si>
  <si>
    <t>598.764.9530x03343</t>
  </si>
  <si>
    <t>Shields, Camacho and Leonard</t>
  </si>
  <si>
    <t>3749 Woodard Mews Suite 237</t>
  </si>
  <si>
    <t>Haynesshire</t>
  </si>
  <si>
    <t>justin.rose@pratt.com</t>
  </si>
  <si>
    <t>(910)991-8594x328</t>
  </si>
  <si>
    <t>Thomas, Rosales and Townsend</t>
  </si>
  <si>
    <t>031 Alicia Knolls</t>
  </si>
  <si>
    <t>Howellport</t>
  </si>
  <si>
    <t>Fuller</t>
  </si>
  <si>
    <t>kimberly.fuller@glover.com</t>
  </si>
  <si>
    <t>001-769-736-1127x888</t>
  </si>
  <si>
    <t>Lucas Inc</t>
  </si>
  <si>
    <t>9823 Erickson Skyway Suite 629</t>
  </si>
  <si>
    <t>Pierce</t>
  </si>
  <si>
    <t>charles.pierce@day-hammond.com</t>
  </si>
  <si>
    <t>742.874.3897x8924</t>
  </si>
  <si>
    <t>Larsen-Barrett</t>
  </si>
  <si>
    <t>3899 Rhonda Center</t>
  </si>
  <si>
    <t>Priceside</t>
  </si>
  <si>
    <t>carlos.miller@pena.com</t>
  </si>
  <si>
    <t>Williams Ltd</t>
  </si>
  <si>
    <t>13840 Oliver Trace Apt. 530</t>
  </si>
  <si>
    <t>Sweeneyfurt</t>
  </si>
  <si>
    <t>Spencer</t>
  </si>
  <si>
    <t>bruce.spencer@thomas.com</t>
  </si>
  <si>
    <t>+1-024-453-8742x4541</t>
  </si>
  <si>
    <t>Yang Ltd</t>
  </si>
  <si>
    <t>6450 Hamilton Haven Suite 608</t>
  </si>
  <si>
    <t>Marymouth</t>
  </si>
  <si>
    <t>ryan.lucas@blankenship.com</t>
  </si>
  <si>
    <t>335.107.5443x254</t>
  </si>
  <si>
    <t>Salinas, Morse and Hampton</t>
  </si>
  <si>
    <t>93536 Robert Fords</t>
  </si>
  <si>
    <t>Garrison</t>
  </si>
  <si>
    <t>michael.garrison@johns.com</t>
  </si>
  <si>
    <t>(755)979-1051x7693</t>
  </si>
  <si>
    <t>Palmer, Robinson and Wilson</t>
  </si>
  <si>
    <t>057 Belinda Gardens Apt. 791</t>
  </si>
  <si>
    <t>Perezshire</t>
  </si>
  <si>
    <t>mary.rubio@ortiz-moore.net</t>
  </si>
  <si>
    <t>+1-175-540-3074x4640</t>
  </si>
  <si>
    <t>Brown-Jackson</t>
  </si>
  <si>
    <t>1365 Brenda Mountains Apt. 717</t>
  </si>
  <si>
    <t>Coxmouth</t>
  </si>
  <si>
    <t>robin.bishop@kim.com</t>
  </si>
  <si>
    <t>(209)467-1038</t>
  </si>
  <si>
    <t>Jacobs-Ortega</t>
  </si>
  <si>
    <t>92125 Powell Track</t>
  </si>
  <si>
    <t>Lake Aliciaborough</t>
  </si>
  <si>
    <t>kimberly.cortez@maddox.com</t>
  </si>
  <si>
    <t>(021)488-0833x31125</t>
  </si>
  <si>
    <t>Reilly, Kramer and Harris</t>
  </si>
  <si>
    <t>5112 Jonathan Well Suite 346</t>
  </si>
  <si>
    <t>South Dennis</t>
  </si>
  <si>
    <t>kenneth.wells@rivera-hunt.org</t>
  </si>
  <si>
    <t>Marshall-Moses</t>
  </si>
  <si>
    <t>474 Joyce Island Apt. 876</t>
  </si>
  <si>
    <t>New James</t>
  </si>
  <si>
    <t>william.valenzuela@woods.com</t>
  </si>
  <si>
    <t>001-983-352-1877</t>
  </si>
  <si>
    <t>Daugherty Ltd</t>
  </si>
  <si>
    <t>42681 Powell Oval Suite 640</t>
  </si>
  <si>
    <t>East Lindsay</t>
  </si>
  <si>
    <t>jessica.lewis@waller-bailey.com</t>
  </si>
  <si>
    <t>352-632-1441</t>
  </si>
  <si>
    <t>Moreno Inc</t>
  </si>
  <si>
    <t>5309 Johnson Junctions</t>
  </si>
  <si>
    <t>North Karenbury</t>
  </si>
  <si>
    <t>dana.parks@payne-miller.com</t>
  </si>
  <si>
    <t>119.663.6919</t>
  </si>
  <si>
    <t>Wagner-Taylor</t>
  </si>
  <si>
    <t>01338 Mallory Flats</t>
  </si>
  <si>
    <t>Martinfort</t>
  </si>
  <si>
    <t>Brooks</t>
  </si>
  <si>
    <t>shirley.brooks@wheeler.com</t>
  </si>
  <si>
    <t>001-868-675-6724x479</t>
  </si>
  <si>
    <t>Fuller, Mills and Aguirre</t>
  </si>
  <si>
    <t>446 Cabrera Rapid</t>
  </si>
  <si>
    <t>Markberg</t>
  </si>
  <si>
    <t>daniel.griffin@wong-graham.com</t>
  </si>
  <si>
    <t>Stokes Ltd</t>
  </si>
  <si>
    <t>882 Pierce Creek</t>
  </si>
  <si>
    <t>Lake Josefort</t>
  </si>
  <si>
    <t>anna.cunningham@lang-johnson.net</t>
  </si>
  <si>
    <t>001-350-651-9201x67432</t>
  </si>
  <si>
    <t>Lambert-Smith</t>
  </si>
  <si>
    <t>78902 Wright Lock Suite 108</t>
  </si>
  <si>
    <t>North Thomas</t>
  </si>
  <si>
    <t>nicole.avila@cardenas.com</t>
  </si>
  <si>
    <t>001-226-335-3184</t>
  </si>
  <si>
    <t>King Group</t>
  </si>
  <si>
    <t>6714 Kelly Burgs</t>
  </si>
  <si>
    <t>East Patricia</t>
  </si>
  <si>
    <t>amanda.owens@simmons.com</t>
  </si>
  <si>
    <t>572.826.3631</t>
  </si>
  <si>
    <t>Mckee-Williams</t>
  </si>
  <si>
    <t>18139 Theresa Stravenue Apt. 486</t>
  </si>
  <si>
    <t>Youngmouth</t>
  </si>
  <si>
    <t>andrea.zimmerman@avila.biz</t>
  </si>
  <si>
    <t>Rhodes-Duarte</t>
  </si>
  <si>
    <t>2620 Michael Skyway</t>
  </si>
  <si>
    <t>Natalieside</t>
  </si>
  <si>
    <t>Cook Islands</t>
  </si>
  <si>
    <t>alicia.holland@thompson-bell.com</t>
  </si>
  <si>
    <t>(133)302-9729</t>
  </si>
  <si>
    <t>Cabrera-Bautista</t>
  </si>
  <si>
    <t>97354 Branch River</t>
  </si>
  <si>
    <t>Alexandraburgh</t>
  </si>
  <si>
    <t>glenn.morris@rogers-lee.com</t>
  </si>
  <si>
    <t>(209)836-6110x21176</t>
  </si>
  <si>
    <t>Warren Ltd</t>
  </si>
  <si>
    <t>782 Murphy Ridges Suite 997</t>
  </si>
  <si>
    <t>East Thomasshire</t>
  </si>
  <si>
    <t>eric.shah@gonzalez.biz</t>
  </si>
  <si>
    <t>030.951.8828</t>
  </si>
  <si>
    <t>Larson, Ward and King</t>
  </si>
  <si>
    <t>834 Wood Vista Apt. 369</t>
  </si>
  <si>
    <t>Walter</t>
  </si>
  <si>
    <t>steven.walter@williams-nelson.com</t>
  </si>
  <si>
    <t>311-240-8721x01894</t>
  </si>
  <si>
    <t>Little and Sons</t>
  </si>
  <si>
    <t>1547 Mcdonald Manor Suite 336</t>
  </si>
  <si>
    <t>Smithburgh</t>
  </si>
  <si>
    <t>Hunter</t>
  </si>
  <si>
    <t>hunter.king@cuevas.com</t>
  </si>
  <si>
    <t>(019)157-0925x4895</t>
  </si>
  <si>
    <t>Cain-Massey</t>
  </si>
  <si>
    <t>4293 Kerri Crest</t>
  </si>
  <si>
    <t>South Angelicabury</t>
  </si>
  <si>
    <t>kelly.james@cruz-herrera.org</t>
  </si>
  <si>
    <t>641.435.8129x047</t>
  </si>
  <si>
    <t>Ray-Hall</t>
  </si>
  <si>
    <t>534 Michelle Cape Suite 231</t>
  </si>
  <si>
    <t>Port Hollystad</t>
  </si>
  <si>
    <t>frank.franklin@martin.com</t>
  </si>
  <si>
    <t>(461)031-7179</t>
  </si>
  <si>
    <t>Martinez, West and Smith</t>
  </si>
  <si>
    <t>51809 Kyle Pine</t>
  </si>
  <si>
    <t>Hillside</t>
  </si>
  <si>
    <t>karen.moore@burch.com</t>
  </si>
  <si>
    <t>(950)840-9716</t>
  </si>
  <si>
    <t>Price-Moore</t>
  </si>
  <si>
    <t>98117 Stevens Villages</t>
  </si>
  <si>
    <t>West Aliciaberg</t>
  </si>
  <si>
    <t>elizabeth.holland@williams.com</t>
  </si>
  <si>
    <t>Davis, Martin and Patterson</t>
  </si>
  <si>
    <t>53198 Meghan Springs</t>
  </si>
  <si>
    <t>ashley.tucker@taylor-sanchez.biz</t>
  </si>
  <si>
    <t>(487)951-1347x164</t>
  </si>
  <si>
    <t>Gonzalez and Sons</t>
  </si>
  <si>
    <t>24713 Lee Cove</t>
  </si>
  <si>
    <t>East Anitafort</t>
  </si>
  <si>
    <t>catherine.gonzalez@matthews.com</t>
  </si>
  <si>
    <t>433-891-8323</t>
  </si>
  <si>
    <t>Nelson PLC</t>
  </si>
  <si>
    <t>59674 Young Causeway Suite 992</t>
  </si>
  <si>
    <t>Johnshire</t>
  </si>
  <si>
    <t>Swaziland</t>
  </si>
  <si>
    <t>samuel.walter@andrews.com</t>
  </si>
  <si>
    <t>001-570-369-9562x7548</t>
  </si>
  <si>
    <t>Rios-Williams</t>
  </si>
  <si>
    <t>68338 Vicki Lights</t>
  </si>
  <si>
    <t>North Julieborough</t>
  </si>
  <si>
    <t>louis.dorsey@sawyer-huber.org</t>
  </si>
  <si>
    <t>+1-697-031-0072x152</t>
  </si>
  <si>
    <t>Mcguire, Hubbard and Hicks</t>
  </si>
  <si>
    <t>524 Martinez Lock</t>
  </si>
  <si>
    <t>Port Katherine</t>
  </si>
  <si>
    <t>danielle.sullivan@dalton.com</t>
  </si>
  <si>
    <t>Love-Cunningham</t>
  </si>
  <si>
    <t>7617 Wilson Track</t>
  </si>
  <si>
    <t>Rossshire</t>
  </si>
  <si>
    <t>eric.kim@harris.com</t>
  </si>
  <si>
    <t>+1-890-889-5836x227</t>
  </si>
  <si>
    <t>Jordan-Robinson</t>
  </si>
  <si>
    <t>5410 Samuel Bridge Suite 073</t>
  </si>
  <si>
    <t>North Stephenburgh</t>
  </si>
  <si>
    <t>Alyssa</t>
  </si>
  <si>
    <t>Huber</t>
  </si>
  <si>
    <t>alyssa.huber@costa-rodriguez.com</t>
  </si>
  <si>
    <t>Crawford Inc</t>
  </si>
  <si>
    <t>507 Stephanie Branch Apt. 107</t>
  </si>
  <si>
    <t>Reillyland</t>
  </si>
  <si>
    <t>Marcia</t>
  </si>
  <si>
    <t>marcia.lee@brown-clark.com</t>
  </si>
  <si>
    <t>(869)400-0744x200</t>
  </si>
  <si>
    <t>Bell Ltd</t>
  </si>
  <si>
    <t>04647 Ross Fields</t>
  </si>
  <si>
    <t>Reedland</t>
  </si>
  <si>
    <t>Botswana</t>
  </si>
  <si>
    <t>Nancy</t>
  </si>
  <si>
    <t>nancy.wright@graham-black.com</t>
  </si>
  <si>
    <t>897.816.5656</t>
  </si>
  <si>
    <t>Pearson, Knox and Stewart</t>
  </si>
  <si>
    <t>5675 Gross Motorway</t>
  </si>
  <si>
    <t>Pedromouth</t>
  </si>
  <si>
    <t>Bush</t>
  </si>
  <si>
    <t>brian.bush@watson-clarke.com</t>
  </si>
  <si>
    <t>(963)905-9052x13130</t>
  </si>
  <si>
    <t>Cardenas and Sons</t>
  </si>
  <si>
    <t>064 Ellen Ports Suite 772</t>
  </si>
  <si>
    <t>New Amytown</t>
  </si>
  <si>
    <t>ian.brown@pace.biz</t>
  </si>
  <si>
    <t>(574)734-3837x673</t>
  </si>
  <si>
    <t>Martin, Petty and Rivas</t>
  </si>
  <si>
    <t>950 Ingram Well Suite 148</t>
  </si>
  <si>
    <t>North Robert</t>
  </si>
  <si>
    <t>shelly.miller@scott-blair.net</t>
  </si>
  <si>
    <t>520-335-8787x192</t>
  </si>
  <si>
    <t>Palmer, Medina and Allen</t>
  </si>
  <si>
    <t>43030 Patricia View</t>
  </si>
  <si>
    <t>Port Matthew</t>
  </si>
  <si>
    <t>Qatar</t>
  </si>
  <si>
    <t>rebecca.jacobson@johnson.info</t>
  </si>
  <si>
    <t>001-072-748-9946x5405</t>
  </si>
  <si>
    <t>Patel, Williams and Mcgee</t>
  </si>
  <si>
    <t>21508 Michael Burgs Apt. 360</t>
  </si>
  <si>
    <t>North Kristen</t>
  </si>
  <si>
    <t>douglas.holmes@davidson.org</t>
  </si>
  <si>
    <t>244-949-3136x426</t>
  </si>
  <si>
    <t>Hughes PLC</t>
  </si>
  <si>
    <t>4904 James Forest</t>
  </si>
  <si>
    <t>Jameschester</t>
  </si>
  <si>
    <t>Marie</t>
  </si>
  <si>
    <t>marie.wallace@underwood-collins.net</t>
  </si>
  <si>
    <t>468-494-1223</t>
  </si>
  <si>
    <t>Mcdonald-Hernandez</t>
  </si>
  <si>
    <t>0985 Francis Streets Apt. 119</t>
  </si>
  <si>
    <t>Dunnmouth</t>
  </si>
  <si>
    <t>Alex</t>
  </si>
  <si>
    <t>alex.rollins@price.com</t>
  </si>
  <si>
    <t>030.793.5907</t>
  </si>
  <si>
    <t>Hernandez-Gregory</t>
  </si>
  <si>
    <t>2984 Wu Estate</t>
  </si>
  <si>
    <t>South Ruben</t>
  </si>
  <si>
    <t>john.hill@nguyen.org</t>
  </si>
  <si>
    <t>001-665-957-4731x018</t>
  </si>
  <si>
    <t>Harrington Inc</t>
  </si>
  <si>
    <t>26816 Brooks Locks Apt. 261</t>
  </si>
  <si>
    <t>Port Judymouth</t>
  </si>
  <si>
    <t>Weber</t>
  </si>
  <si>
    <t>roger.weber@willis-ellis.com</t>
  </si>
  <si>
    <t>+1-007-470-0218x91791</t>
  </si>
  <si>
    <t>Gallegos Inc</t>
  </si>
  <si>
    <t>217 Sandra Hills</t>
  </si>
  <si>
    <t>West Emilyfurt</t>
  </si>
  <si>
    <t>Meza</t>
  </si>
  <si>
    <t>cody.meza@collins.com</t>
  </si>
  <si>
    <t>Martin, Ward and Randolph</t>
  </si>
  <si>
    <t>89441 Christina Corner Suite 247</t>
  </si>
  <si>
    <t>Benjaminland</t>
  </si>
  <si>
    <t>Turner</t>
  </si>
  <si>
    <t>julie.turner@berg-allen.com</t>
  </si>
  <si>
    <t>001-716-972-4415x42911</t>
  </si>
  <si>
    <t>Sampson-Hernandez</t>
  </si>
  <si>
    <t>71293 Wright Ramp</t>
  </si>
  <si>
    <t>Lake Christina</t>
  </si>
  <si>
    <t>Shelby</t>
  </si>
  <si>
    <t>Cummings</t>
  </si>
  <si>
    <t>shelby.cummings@smith.com</t>
  </si>
  <si>
    <t>(803)167-7064x5524</t>
  </si>
  <si>
    <t>Cole Inc</t>
  </si>
  <si>
    <t>7222 Brady Trail Suite 942</t>
  </si>
  <si>
    <t>Sarahport</t>
  </si>
  <si>
    <t>Summers</t>
  </si>
  <si>
    <t>crystal.summers@moore.com</t>
  </si>
  <si>
    <t>011.530.0877x65290</t>
  </si>
  <si>
    <t>Young, Livingston and Avila</t>
  </si>
  <si>
    <t>3492 Hammond Island</t>
  </si>
  <si>
    <t>Martinezside</t>
  </si>
  <si>
    <t>cathy.henderson@todd.com</t>
  </si>
  <si>
    <t>047.441.9719x423</t>
  </si>
  <si>
    <t>Bailey LLC</t>
  </si>
  <si>
    <t>7406 Angelica Views Apt. 480</t>
  </si>
  <si>
    <t>Jodybury</t>
  </si>
  <si>
    <t>Kathy</t>
  </si>
  <si>
    <t>kathy.rose@johnson.info</t>
  </si>
  <si>
    <t>357.744.1607x0677</t>
  </si>
  <si>
    <t>Harris, Sims and Jones</t>
  </si>
  <si>
    <t>893 Rebecca Skyway</t>
  </si>
  <si>
    <t>Webbchester</t>
  </si>
  <si>
    <t>Ramos</t>
  </si>
  <si>
    <t>barbara.ramos@jones.com</t>
  </si>
  <si>
    <t>Adams LLC</t>
  </si>
  <si>
    <t>0469 Gibson Fork</t>
  </si>
  <si>
    <t>Wallaceville</t>
  </si>
  <si>
    <t>daniel.murphy@castro.com</t>
  </si>
  <si>
    <t>Neal-Walker</t>
  </si>
  <si>
    <t>3902 Guy Square</t>
  </si>
  <si>
    <t>Adrianfurt</t>
  </si>
  <si>
    <t>maria.cruz@young.net</t>
  </si>
  <si>
    <t>(071)718-0130</t>
  </si>
  <si>
    <t>Miller, Kline and Williams</t>
  </si>
  <si>
    <t>86176 Gonzalez Island</t>
  </si>
  <si>
    <t>Peters</t>
  </si>
  <si>
    <t>william.peters@logan.net</t>
  </si>
  <si>
    <t>001-986-488-0412x924</t>
  </si>
  <si>
    <t>Watkins, Thomas and Reynolds</t>
  </si>
  <si>
    <t>06397 Amy Wall Suite 487</t>
  </si>
  <si>
    <t>Holtborough</t>
  </si>
  <si>
    <t>steven.johnston@johnson.com</t>
  </si>
  <si>
    <t>746.619.5841</t>
  </si>
  <si>
    <t>184 Robert Landing Apt. 546</t>
  </si>
  <si>
    <t>Lake Ambershire</t>
  </si>
  <si>
    <t>pamela.larson@harris.com</t>
  </si>
  <si>
    <t>640-836-8272x0827</t>
  </si>
  <si>
    <t>Whitehead, Schwartz and Blake</t>
  </si>
  <si>
    <t>2421 Gary Fort</t>
  </si>
  <si>
    <t>Lewisberg</t>
  </si>
  <si>
    <t>Woods</t>
  </si>
  <si>
    <t>raymond.woods@hogan.net</t>
  </si>
  <si>
    <t>001-985-003-8051x01024</t>
  </si>
  <si>
    <t>Walker-Harris</t>
  </si>
  <si>
    <t>874 Cole Neck Suite 165</t>
  </si>
  <si>
    <t>Marquezburgh</t>
  </si>
  <si>
    <t>sharon.evans@young-garcia.com</t>
  </si>
  <si>
    <t>Tucker Inc</t>
  </si>
  <si>
    <t>7646 Lewis Ports Apt. 537</t>
  </si>
  <si>
    <t>South Edward</t>
  </si>
  <si>
    <t>michael.lucas@turner-pearson.biz</t>
  </si>
  <si>
    <t>(158)340-0825x470</t>
  </si>
  <si>
    <t>Frye Ltd</t>
  </si>
  <si>
    <t>287 Acosta Wells</t>
  </si>
  <si>
    <t>East Christopherburgh</t>
  </si>
  <si>
    <t>alicia.mitchell@oliver.com</t>
  </si>
  <si>
    <t>379-005-6617x619</t>
  </si>
  <si>
    <t>Long-Smith</t>
  </si>
  <si>
    <t>358 Bauer Manors</t>
  </si>
  <si>
    <t>Matthewshire</t>
  </si>
  <si>
    <t>gina.barnes@jones.com</t>
  </si>
  <si>
    <t>(147)407-5505x2238</t>
  </si>
  <si>
    <t>Adams-Goodwin</t>
  </si>
  <si>
    <t>0688 Banks Rest Suite 352</t>
  </si>
  <si>
    <t>Port Lisatown</t>
  </si>
  <si>
    <t>Javier</t>
  </si>
  <si>
    <t>javier.smith@wilson.com</t>
  </si>
  <si>
    <t>Jackson-Harper</t>
  </si>
  <si>
    <t>86242 Wilson Landing</t>
  </si>
  <si>
    <t>Sandersfurt</t>
  </si>
  <si>
    <t>gregory.peterson@butler.org</t>
  </si>
  <si>
    <t>Cole-Bowers</t>
  </si>
  <si>
    <t>460 Lucas Crest</t>
  </si>
  <si>
    <t>Amyberg</t>
  </si>
  <si>
    <t>Jorge</t>
  </si>
  <si>
    <t>jorge.johnson@heath.com</t>
  </si>
  <si>
    <t>Clark, Perry and Hamilton</t>
  </si>
  <si>
    <t>8098 Graves Isle</t>
  </si>
  <si>
    <t>Edwardsport</t>
  </si>
  <si>
    <t>alexander.gilbert@meza.com</t>
  </si>
  <si>
    <t>Jackson-Nielsen</t>
  </si>
  <si>
    <t>401 Thomas Loop</t>
  </si>
  <si>
    <t>South Randyland</t>
  </si>
  <si>
    <t>sarah.johnson@hanna-reyes.com</t>
  </si>
  <si>
    <t>424.683.9527</t>
  </si>
  <si>
    <t>Singh, Shah and Rogers</t>
  </si>
  <si>
    <t>4795 Parker Heights Suite 398</t>
  </si>
  <si>
    <t>West Jeremytown</t>
  </si>
  <si>
    <t>Luke</t>
  </si>
  <si>
    <t>luke.bailey@mcconnell.com</t>
  </si>
  <si>
    <t>(066)702-9929</t>
  </si>
  <si>
    <t>Torres, Mccarthy and Klein</t>
  </si>
  <si>
    <t>0196 Cheryl Hollow Apt. 932</t>
  </si>
  <si>
    <t>Bethany</t>
  </si>
  <si>
    <t>bethany.sawyer@tucker.info</t>
  </si>
  <si>
    <t>+1-735-458-7769x343</t>
  </si>
  <si>
    <t>Williams-Kim</t>
  </si>
  <si>
    <t>802 Jose Circles</t>
  </si>
  <si>
    <t>Port Nicholasbury</t>
  </si>
  <si>
    <t>kenneth.simpson@weber-elliott.com</t>
  </si>
  <si>
    <t>927-523-1512x0667</t>
  </si>
  <si>
    <t>Pace-Elliott</t>
  </si>
  <si>
    <t>653 Smith Square Suite 487</t>
  </si>
  <si>
    <t>North Garyton</t>
  </si>
  <si>
    <t>christopher.deleon@cooke.info</t>
  </si>
  <si>
    <t>Burgess-Kelly</t>
  </si>
  <si>
    <t>5652 Steele Corner Suite 890</t>
  </si>
  <si>
    <t>Kennethburgh</t>
  </si>
  <si>
    <t>Bowman</t>
  </si>
  <si>
    <t>ronald.bowman@gonzalez.com</t>
  </si>
  <si>
    <t>762-649-1455x992</t>
  </si>
  <si>
    <t>Morris, Ray and Burnett</t>
  </si>
  <si>
    <t>3673 Jonathan Streets</t>
  </si>
  <si>
    <t>Toddbury</t>
  </si>
  <si>
    <t>gary.lawrence@madden-stafford.org</t>
  </si>
  <si>
    <t>214-866-0396x9448</t>
  </si>
  <si>
    <t>Pham-Higgins</t>
  </si>
  <si>
    <t>6654 Johnson Underpass</t>
  </si>
  <si>
    <t>Stephaniefort</t>
  </si>
  <si>
    <t>patricia.owens@juarez.com</t>
  </si>
  <si>
    <t>844.582.2613x9964</t>
  </si>
  <si>
    <t>Mcfarland, Phillips and Mendez</t>
  </si>
  <si>
    <t>5065 Alex Isle</t>
  </si>
  <si>
    <t>New Keith</t>
  </si>
  <si>
    <t>joseph.cameron@hughes.org</t>
  </si>
  <si>
    <t>+1-207-643-3525x11672</t>
  </si>
  <si>
    <t>Montgomery PLC</t>
  </si>
  <si>
    <t>721 Beth Park Apt. 726</t>
  </si>
  <si>
    <t>Samanthaland</t>
  </si>
  <si>
    <t>michael.hamilton@flores.com</t>
  </si>
  <si>
    <t>Johnston Group</t>
  </si>
  <si>
    <t>5045 Myers Plaza Suite 208</t>
  </si>
  <si>
    <t>Lake Mary</t>
  </si>
  <si>
    <t>amy.mitchell@norman.net</t>
  </si>
  <si>
    <t>(454)343-1715x80127</t>
  </si>
  <si>
    <t>Walters-Carter</t>
  </si>
  <si>
    <t>93924 Michael Ranch</t>
  </si>
  <si>
    <t>Smithfurt</t>
  </si>
  <si>
    <t>Haynes</t>
  </si>
  <si>
    <t>victoria.haynes@smith-jones.com</t>
  </si>
  <si>
    <t>001-748-360-0051</t>
  </si>
  <si>
    <t>Riggs, Simmons and Fox</t>
  </si>
  <si>
    <t>454 Lutz Way Apt. 314</t>
  </si>
  <si>
    <t>West Michaelchester</t>
  </si>
  <si>
    <t>luke.levy@powell.biz</t>
  </si>
  <si>
    <t>839-329-4247</t>
  </si>
  <si>
    <t>127 Nicholas River Suite 414</t>
  </si>
  <si>
    <t>South Jessicaview</t>
  </si>
  <si>
    <t>ann.atkinson@lin.com</t>
  </si>
  <si>
    <t>(798)858-0868</t>
  </si>
  <si>
    <t>Taylor Inc</t>
  </si>
  <si>
    <t>693 Wong Creek</t>
  </si>
  <si>
    <t>West Juliemouth</t>
  </si>
  <si>
    <t>ronald.phillips@johnston-sanchez.com</t>
  </si>
  <si>
    <t>258.341.1300</t>
  </si>
  <si>
    <t>Brown, Adams and Nelson</t>
  </si>
  <si>
    <t>61087 Sanders Meadow</t>
  </si>
  <si>
    <t>Robertsville</t>
  </si>
  <si>
    <t>michael.anderson@johnson.com</t>
  </si>
  <si>
    <t>+1-259-500-5866x241</t>
  </si>
  <si>
    <t>Smith, Carey and Martinez</t>
  </si>
  <si>
    <t>500 Perez Overpass Suite 198</t>
  </si>
  <si>
    <t>Boltonburgh</t>
  </si>
  <si>
    <t>Whitehead</t>
  </si>
  <si>
    <t>steven.whitehead@price.com</t>
  </si>
  <si>
    <t>698.990.0432</t>
  </si>
  <si>
    <t>Craig Inc</t>
  </si>
  <si>
    <t>69592 Kennedy Throughway Suite 902</t>
  </si>
  <si>
    <t>Port Lisa</t>
  </si>
  <si>
    <t>Jillian</t>
  </si>
  <si>
    <t>jillian.kirk@smith.info</t>
  </si>
  <si>
    <t>+1-574-911-1868x985</t>
  </si>
  <si>
    <t>Thomas PLC</t>
  </si>
  <si>
    <t>6822 White Orchard Apt. 491</t>
  </si>
  <si>
    <t>Howardshire</t>
  </si>
  <si>
    <t>william.ortega@williams.biz</t>
  </si>
  <si>
    <t>561-705-6623</t>
  </si>
  <si>
    <t>25271 James Green</t>
  </si>
  <si>
    <t>Port Danielle</t>
  </si>
  <si>
    <t>Ralph</t>
  </si>
  <si>
    <t>ralph.smith@diaz.info</t>
  </si>
  <si>
    <t>717-580-8642</t>
  </si>
  <si>
    <t>Luna PLC</t>
  </si>
  <si>
    <t>37866 Matthew Road Apt. 889</t>
  </si>
  <si>
    <t>Port Haleyport</t>
  </si>
  <si>
    <t>Carolyn</t>
  </si>
  <si>
    <t>carolyn.martin@smith.info</t>
  </si>
  <si>
    <t>875-334-2034</t>
  </si>
  <si>
    <t>Mejia LLC</t>
  </si>
  <si>
    <t>427 Amy Ford Suite 962</t>
  </si>
  <si>
    <t>New Danielle</t>
  </si>
  <si>
    <t>emily.hernandez@fuentes.net</t>
  </si>
  <si>
    <t>001-990-621-9239</t>
  </si>
  <si>
    <t>Hall, Ortega and French</t>
  </si>
  <si>
    <t>3567 Sanders Route</t>
  </si>
  <si>
    <t>Harrisonmouth</t>
  </si>
  <si>
    <t>dana.ashley@johnson.com</t>
  </si>
  <si>
    <t>Fitzgerald LLC</t>
  </si>
  <si>
    <t>6522 Jenkins Green Apt. 411</t>
  </si>
  <si>
    <t>New Laurie</t>
  </si>
  <si>
    <t>lisa.lopez@daniels.net</t>
  </si>
  <si>
    <t>+1-043-807-9917x08924</t>
  </si>
  <si>
    <t>Thompson-Myers</t>
  </si>
  <si>
    <t>943 Jeffrey Plaza</t>
  </si>
  <si>
    <t>Woodborough</t>
  </si>
  <si>
    <t>robert.miller@gordon.com</t>
  </si>
  <si>
    <t>001-836-258-8535x71080</t>
  </si>
  <si>
    <t>Wilkerson-Golden</t>
  </si>
  <si>
    <t>5711 Mccarty Mountains</t>
  </si>
  <si>
    <t>North Tiffanychester</t>
  </si>
  <si>
    <t>david.conway@torres-miller.com</t>
  </si>
  <si>
    <t>001-593-171-0193x151</t>
  </si>
  <si>
    <t>Neal PLC</t>
  </si>
  <si>
    <t>063 Richard Cove Suite 620</t>
  </si>
  <si>
    <t>Warnerville</t>
  </si>
  <si>
    <t>Palau</t>
  </si>
  <si>
    <t>kim.stewart@hopkins.com</t>
  </si>
  <si>
    <t>(928)236-2442x938</t>
  </si>
  <si>
    <t>Adams, Williams and Trujillo</t>
  </si>
  <si>
    <t>453 Davis Meadow</t>
  </si>
  <si>
    <t>West Alexisview</t>
  </si>
  <si>
    <t>jeffrey.hensley@pena.net</t>
  </si>
  <si>
    <t>072-012-3288x485</t>
  </si>
  <si>
    <t>Miller, Williams and Williams</t>
  </si>
  <si>
    <t>53632 Lori Circle Suite 546</t>
  </si>
  <si>
    <t>Reedtown</t>
  </si>
  <si>
    <t>Perry</t>
  </si>
  <si>
    <t>valerie.perry@hill.info</t>
  </si>
  <si>
    <t>001-954-831-4192x535</t>
  </si>
  <si>
    <t>Bauer LLC</t>
  </si>
  <si>
    <t>2331 Alan Stream Suite 198</t>
  </si>
  <si>
    <t>ashley.stevens@dixon-beck.com</t>
  </si>
  <si>
    <t>693-551-1180</t>
  </si>
  <si>
    <t>Carter-Williams</t>
  </si>
  <si>
    <t>1369 Shannon Summit Apt. 715</t>
  </si>
  <si>
    <t>East Garrett</t>
  </si>
  <si>
    <t>courtney.smith@sandoval.com</t>
  </si>
  <si>
    <t>Butler Group</t>
  </si>
  <si>
    <t>17544 Wilson Spurs Apt. 143</t>
  </si>
  <si>
    <t>Juliebury</t>
  </si>
  <si>
    <t>Jacqueline</t>
  </si>
  <si>
    <t>Guzman</t>
  </si>
  <si>
    <t>jacqueline.guzman@hunter.com</t>
  </si>
  <si>
    <t>Bell, Tanner and Whitaker</t>
  </si>
  <si>
    <t>61678 Cody Groves Suite 879</t>
  </si>
  <si>
    <t>Sanchezton</t>
  </si>
  <si>
    <t>stephanie.smith@powell.com</t>
  </si>
  <si>
    <t>+1-840-233-0728x7898</t>
  </si>
  <si>
    <t>Irwin, Nelson and Olson</t>
  </si>
  <si>
    <t>303 Lisa Club Apt. 060</t>
  </si>
  <si>
    <t>Stevenfort</t>
  </si>
  <si>
    <t>christopher.smith@ball.com</t>
  </si>
  <si>
    <t>558.572.2078x1105</t>
  </si>
  <si>
    <t>Hickman Inc</t>
  </si>
  <si>
    <t>923 Wells Route</t>
  </si>
  <si>
    <t>South Lauraland</t>
  </si>
  <si>
    <t>michael.hood@perez-harris.org</t>
  </si>
  <si>
    <t>533.110.9704x691</t>
  </si>
  <si>
    <t>Gonzalez-Weiss</t>
  </si>
  <si>
    <t>2388 Gabrielle Estate Suite 077</t>
  </si>
  <si>
    <t>Brownmouth</t>
  </si>
  <si>
    <t>Roberta</t>
  </si>
  <si>
    <t>roberta.freeman@taylor.biz</t>
  </si>
  <si>
    <t>669-403-5548</t>
  </si>
  <si>
    <t>Price Group</t>
  </si>
  <si>
    <t>085 Lewis Mountains Suite 911</t>
  </si>
  <si>
    <t>Collinsville</t>
  </si>
  <si>
    <t>Vanuatu</t>
  </si>
  <si>
    <t>rachel.davis@brown.com</t>
  </si>
  <si>
    <t>001-818-395-4490x42494</t>
  </si>
  <si>
    <t>Castillo, Lee and Murray</t>
  </si>
  <si>
    <t>890 Scott Spurs Apt. 887</t>
  </si>
  <si>
    <t>Nataliebury</t>
  </si>
  <si>
    <t>Mueller</t>
  </si>
  <si>
    <t>patricia.mueller@turner-gonzalez.com</t>
  </si>
  <si>
    <t>+1-775-549-1012x9248</t>
  </si>
  <si>
    <t>Howell, West and Williams</t>
  </si>
  <si>
    <t>0798 Richardson Drives Apt. 814</t>
  </si>
  <si>
    <t>New Heatherside</t>
  </si>
  <si>
    <t>Lang</t>
  </si>
  <si>
    <t>stephanie.lang@hahn-daniels.com</t>
  </si>
  <si>
    <t>+1-068-441-5593x9867</t>
  </si>
  <si>
    <t>Carpenter, Sims and Franco</t>
  </si>
  <si>
    <t>48222 Brewer Road</t>
  </si>
  <si>
    <t>New Charleschester</t>
  </si>
  <si>
    <t>sara.morgan@andrews.com</t>
  </si>
  <si>
    <t>017-848-8314x1335</t>
  </si>
  <si>
    <t>Garza, Freeman and Mccormick</t>
  </si>
  <si>
    <t>4650 Robert Road Apt. 808</t>
  </si>
  <si>
    <t>Garciaberg</t>
  </si>
  <si>
    <t>julia.mercer@martin.info</t>
  </si>
  <si>
    <t>(348)319-4006</t>
  </si>
  <si>
    <t>Castillo PLC</t>
  </si>
  <si>
    <t>22326 Petersen Burgs</t>
  </si>
  <si>
    <t>Bradfordfort</t>
  </si>
  <si>
    <t>jason.woodard@lewis.net</t>
  </si>
  <si>
    <t>704-272-9899x0854</t>
  </si>
  <si>
    <t>864 Thomas Prairie</t>
  </si>
  <si>
    <t>Evanview</t>
  </si>
  <si>
    <t>jennifer.johnson@vasquez.com</t>
  </si>
  <si>
    <t>(847)158-8274x95158</t>
  </si>
  <si>
    <t>Moore-Harris</t>
  </si>
  <si>
    <t>35823 Patterson Rapid Suite 273</t>
  </si>
  <si>
    <t>South Cassidyfurt</t>
  </si>
  <si>
    <t>joshua.perez@russell.com</t>
  </si>
  <si>
    <t>(858)285-3907</t>
  </si>
  <si>
    <t>7826 Sara Ports Apt. 847</t>
  </si>
  <si>
    <t>Vincenttown</t>
  </si>
  <si>
    <t>peter.johnson@adams.com</t>
  </si>
  <si>
    <t>(493)170-9538x759</t>
  </si>
  <si>
    <t>Barnett Inc</t>
  </si>
  <si>
    <t>07685 Dillon Extensions Apt. 305</t>
  </si>
  <si>
    <t>South Rick</t>
  </si>
  <si>
    <t>Mariah</t>
  </si>
  <si>
    <t>mariah.butler@clark.com</t>
  </si>
  <si>
    <t>861.595.3345x2105</t>
  </si>
  <si>
    <t>Lewis, Booker and West</t>
  </si>
  <si>
    <t>82227 Wilcox Field Apt. 862</t>
  </si>
  <si>
    <t>South Craigfurt</t>
  </si>
  <si>
    <t>Diaz</t>
  </si>
  <si>
    <t>david.diaz@turner.org</t>
  </si>
  <si>
    <t>446.169.7887x54455</t>
  </si>
  <si>
    <t>Johnston Ltd</t>
  </si>
  <si>
    <t>66337 Klein Lodge Apt. 090</t>
  </si>
  <si>
    <t>New Johnny</t>
  </si>
  <si>
    <t>Coleman</t>
  </si>
  <si>
    <t>vincent.coleman@parrish.com</t>
  </si>
  <si>
    <t>417.828.9443</t>
  </si>
  <si>
    <t>Kennedy-Jones</t>
  </si>
  <si>
    <t>62880 Katherine Vista Suite 139</t>
  </si>
  <si>
    <t>South Alisonview</t>
  </si>
  <si>
    <t>sean.higgins@hill.com</t>
  </si>
  <si>
    <t>049.670.9464x4774</t>
  </si>
  <si>
    <t>Williams, Goodman and Mcgee</t>
  </si>
  <si>
    <t>018 Hobbs Crossroad Suite 439</t>
  </si>
  <si>
    <t>Port Joshuastad</t>
  </si>
  <si>
    <t>Mcclain</t>
  </si>
  <si>
    <t>whitney.mcclain@gutierrez.com</t>
  </si>
  <si>
    <t>615.529.7219x36647</t>
  </si>
  <si>
    <t>Johnson-Smith</t>
  </si>
  <si>
    <t>264 Michael Glen</t>
  </si>
  <si>
    <t>West Julian</t>
  </si>
  <si>
    <t>Shelton</t>
  </si>
  <si>
    <t>kathryn.shelton@perkins.com</t>
  </si>
  <si>
    <t>+1-608-960-0339x87316</t>
  </si>
  <si>
    <t>Graham Inc</t>
  </si>
  <si>
    <t>76081 Graves Keys Suite 280</t>
  </si>
  <si>
    <t>Erikshire</t>
  </si>
  <si>
    <t>Gamble</t>
  </si>
  <si>
    <t>catherine.gamble@wolf-nguyen.com</t>
  </si>
  <si>
    <t>001-644-821-4585x97670</t>
  </si>
  <si>
    <t>Vargas-Watson</t>
  </si>
  <si>
    <t>250 Shane Park</t>
  </si>
  <si>
    <t>New Craigstad</t>
  </si>
  <si>
    <t>jeffrey.boyd@dominguez.com</t>
  </si>
  <si>
    <t>020.371.6057x1705</t>
  </si>
  <si>
    <t>Wood PLC</t>
  </si>
  <si>
    <t>2251 Adam Pines</t>
  </si>
  <si>
    <t>Rowland</t>
  </si>
  <si>
    <t>molly.rowland@lawson.com</t>
  </si>
  <si>
    <t>947.084.9858x8243</t>
  </si>
  <si>
    <t>Lloyd and Sons</t>
  </si>
  <si>
    <t>7996 Sandra Park</t>
  </si>
  <si>
    <t>Amandashire</t>
  </si>
  <si>
    <t>emily.morgan@barnes.com</t>
  </si>
  <si>
    <t>001-148-488-1439</t>
  </si>
  <si>
    <t>Duarte PLC</t>
  </si>
  <si>
    <t>5076 Crystal Spurs Apt. 541</t>
  </si>
  <si>
    <t>West Christopher</t>
  </si>
  <si>
    <t>Robinson</t>
  </si>
  <si>
    <t>samuel.robinson@sanchez.com</t>
  </si>
  <si>
    <t>+1-019-736-0367x080</t>
  </si>
  <si>
    <t>Fry, Marquez and Wagner</t>
  </si>
  <si>
    <t>7521 Eaton Views</t>
  </si>
  <si>
    <t>Katie</t>
  </si>
  <si>
    <t>Snyder</t>
  </si>
  <si>
    <t>katie.snyder@moore.com</t>
  </si>
  <si>
    <t>+1-782-983-6559x20459</t>
  </si>
  <si>
    <t>Williams-Garcia</t>
  </si>
  <si>
    <t>696 Brown Ports</t>
  </si>
  <si>
    <t>Kaneberg</t>
  </si>
  <si>
    <t>Collins</t>
  </si>
  <si>
    <t>brandon.collins@villanueva.info</t>
  </si>
  <si>
    <t>(886)758-7494x48233</t>
  </si>
  <si>
    <t>Gonzalez PLC</t>
  </si>
  <si>
    <t>2641 Christine Views Suite 576</t>
  </si>
  <si>
    <t>Port Danny</t>
  </si>
  <si>
    <t>samantha.jackson@hughes.biz</t>
  </si>
  <si>
    <t>(184)321-8159x896</t>
  </si>
  <si>
    <t>Miller Group</t>
  </si>
  <si>
    <t>26003 Robbins Shoal Apt. 923</t>
  </si>
  <si>
    <t>Petersonshire</t>
  </si>
  <si>
    <t>Acosta</t>
  </si>
  <si>
    <t>david.acosta@rogers-roberson.com</t>
  </si>
  <si>
    <t>459.729.8736x1024</t>
  </si>
  <si>
    <t>Moon-Guerra</t>
  </si>
  <si>
    <t>226 Keith Ports</t>
  </si>
  <si>
    <t>North Debbie</t>
  </si>
  <si>
    <t>Jimenez</t>
  </si>
  <si>
    <t>laura.jimenez@dunn.org</t>
  </si>
  <si>
    <t>968-403-1507x1434</t>
  </si>
  <si>
    <t>302 Nguyen Highway</t>
  </si>
  <si>
    <t>Hawkinstown</t>
  </si>
  <si>
    <t>david.glenn@white.com</t>
  </si>
  <si>
    <t>952.493.6638</t>
  </si>
  <si>
    <t>Wilson-Riggs</t>
  </si>
  <si>
    <t>9607 Kimberly Divide Apt. 554</t>
  </si>
  <si>
    <t>Kelleytown</t>
  </si>
  <si>
    <t>Krista</t>
  </si>
  <si>
    <t>Rhodes</t>
  </si>
  <si>
    <t>krista.rhodes@dawson.com</t>
  </si>
  <si>
    <t>+1-626-600-3159x23711</t>
  </si>
  <si>
    <t>Byrd, Reyes and Mccann</t>
  </si>
  <si>
    <t>45966 Taylor Pines</t>
  </si>
  <si>
    <t>Charlesport</t>
  </si>
  <si>
    <t>ryan.lin@powell-taylor.com</t>
  </si>
  <si>
    <t>(804)412-7864x865</t>
  </si>
  <si>
    <t>Gordon, Holland and Hughes</t>
  </si>
  <si>
    <t>12028 Johnson Trail Apt. 650</t>
  </si>
  <si>
    <t>East Whitneyside</t>
  </si>
  <si>
    <t>mary.clark@lee.com</t>
  </si>
  <si>
    <t>+1-697-345-1568x8463</t>
  </si>
  <si>
    <t>Griffin, Garcia and Davis</t>
  </si>
  <si>
    <t>56714 Miller Locks</t>
  </si>
  <si>
    <t>Port Jeffrey</t>
  </si>
  <si>
    <t>Felicia</t>
  </si>
  <si>
    <t>felicia.brooks@barnes.com</t>
  </si>
  <si>
    <t>5301 Kristin Street Suite 286</t>
  </si>
  <si>
    <t>Deanside</t>
  </si>
  <si>
    <t>michael.spencer@lewis-figueroa.net</t>
  </si>
  <si>
    <t>(615)652-4881</t>
  </si>
  <si>
    <t>Wu, Hall and Barnes</t>
  </si>
  <si>
    <t>81560 Steven Camp Suite 770</t>
  </si>
  <si>
    <t>Timothymouth</t>
  </si>
  <si>
    <t>matthew.gonzales@flores.com</t>
  </si>
  <si>
    <t>(347)197-1805x918</t>
  </si>
  <si>
    <t>2089 Hood Expressway</t>
  </si>
  <si>
    <t>Rogerville</t>
  </si>
  <si>
    <t>jennifer.garcia@morrison-phillips.com</t>
  </si>
  <si>
    <t>(770)512-3594</t>
  </si>
  <si>
    <t>Higgins-Pena</t>
  </si>
  <si>
    <t>90312 Chen Coves Apt. 135</t>
  </si>
  <si>
    <t>Antonioton</t>
  </si>
  <si>
    <t>rebecca.webb@burch.org</t>
  </si>
  <si>
    <t>759.082.3124</t>
  </si>
  <si>
    <t>Harris, Barnes and Lucas</t>
  </si>
  <si>
    <t>58973 Jennifer Island</t>
  </si>
  <si>
    <t>Mitchellmouth</t>
  </si>
  <si>
    <t>Savage</t>
  </si>
  <si>
    <t>deborah.savage@evans-krause.com</t>
  </si>
  <si>
    <t>001-894-860-1723x749</t>
  </si>
  <si>
    <t>Moreno-Chavez</t>
  </si>
  <si>
    <t>693 Padilla Well Apt. 823</t>
  </si>
  <si>
    <t>Port Jamestown</t>
  </si>
  <si>
    <t>dustin.hall@braun-mcbride.com</t>
  </si>
  <si>
    <t>001-370-585-4994</t>
  </si>
  <si>
    <t>Pacheco-Rodriguez</t>
  </si>
  <si>
    <t>9770 Ellison Light</t>
  </si>
  <si>
    <t>Mckeeville</t>
  </si>
  <si>
    <t>michael.ortiz@walters.info</t>
  </si>
  <si>
    <t>001-919-291-0527x64934</t>
  </si>
  <si>
    <t>Anderson-Schultz</t>
  </si>
  <si>
    <t>33659 Mcpherson Ville Suite 083</t>
  </si>
  <si>
    <t>East Vickiefurt</t>
  </si>
  <si>
    <t>cynthia.ross@hicks.biz</t>
  </si>
  <si>
    <t>904-444-9930x23222</t>
  </si>
  <si>
    <t>Mcbride-Webb</t>
  </si>
  <si>
    <t>3668 Elijah Run</t>
  </si>
  <si>
    <t>leslie.carter@brown-dunlap.biz</t>
  </si>
  <si>
    <t>766-827-0548x86170</t>
  </si>
  <si>
    <t>Cortez, Price and Fowler</t>
  </si>
  <si>
    <t>361 Jones Brooks Suite 236</t>
  </si>
  <si>
    <t>West Derrick</t>
  </si>
  <si>
    <t>keith.gutierrez@clayton.info</t>
  </si>
  <si>
    <t>Johnson Group</t>
  </si>
  <si>
    <t>9676 Murphy Drive Suite 467</t>
  </si>
  <si>
    <t>Robertsborough</t>
  </si>
  <si>
    <t>Finley</t>
  </si>
  <si>
    <t>jessica.finley@jenkins.info</t>
  </si>
  <si>
    <t>+1-381-688-9906x180</t>
  </si>
  <si>
    <t>Wright, White and Glass</t>
  </si>
  <si>
    <t>65091 Warner Wells Suite 773</t>
  </si>
  <si>
    <t>Port Maria</t>
  </si>
  <si>
    <t>Russell</t>
  </si>
  <si>
    <t>russell.hayes@lopez.biz</t>
  </si>
  <si>
    <t>547-170-4902</t>
  </si>
  <si>
    <t>Wood, Jackson and Turner</t>
  </si>
  <si>
    <t>75435 Thornton Grove</t>
  </si>
  <si>
    <t>West Keith</t>
  </si>
  <si>
    <t>anthony.stewart@calderon.net</t>
  </si>
  <si>
    <t>Black, Sanders and Romero</t>
  </si>
  <si>
    <t>87285 Kim Summit</t>
  </si>
  <si>
    <t>North Jamesmouth</t>
  </si>
  <si>
    <t>ryan.richardson@daniel.com</t>
  </si>
  <si>
    <t>+1-759-089-9925x0963</t>
  </si>
  <si>
    <t>Williams-Lloyd</t>
  </si>
  <si>
    <t>80312 Kimberly Inlet Apt. 531</t>
  </si>
  <si>
    <t>Nancystad</t>
  </si>
  <si>
    <t>nancy.sullivan@schaefer.com</t>
  </si>
  <si>
    <t>807-727-0843</t>
  </si>
  <si>
    <t>Calderon-Poole</t>
  </si>
  <si>
    <t>562 Briggs Inlet Apt. 220</t>
  </si>
  <si>
    <t>Robinville</t>
  </si>
  <si>
    <t>Brett</t>
  </si>
  <si>
    <t>brett.tucker@huerta.biz</t>
  </si>
  <si>
    <t>Rodriguez, Knox and Barry</t>
  </si>
  <si>
    <t>01022 Garcia Plains Suite 980</t>
  </si>
  <si>
    <t>Kristinside</t>
  </si>
  <si>
    <t>mary.phillips@diaz.info</t>
  </si>
  <si>
    <t>908-526-2975</t>
  </si>
  <si>
    <t>Garza, Pacheco and Santiago</t>
  </si>
  <si>
    <t>302 Scott Turnpike Suite 444</t>
  </si>
  <si>
    <t>South Julie</t>
  </si>
  <si>
    <t>Rivera</t>
  </si>
  <si>
    <t>eric.rivera@bell-smith.com</t>
  </si>
  <si>
    <t>001-717-674-6825x10865</t>
  </si>
  <si>
    <t>Garcia Inc</t>
  </si>
  <si>
    <t>4916 Higgins Harbor Suite 459</t>
  </si>
  <si>
    <t>Port Adriana</t>
  </si>
  <si>
    <t>Jody</t>
  </si>
  <si>
    <t>jody.peters@rivera-ruiz.com</t>
  </si>
  <si>
    <t>(231)004-0701x644</t>
  </si>
  <si>
    <t>Lyons-Zhang</t>
  </si>
  <si>
    <t>72247 Heather Turnpike</t>
  </si>
  <si>
    <t>West Deannaville</t>
  </si>
  <si>
    <t>kimberly.barnes@porter-russell.com</t>
  </si>
  <si>
    <t>884-615-6975x099</t>
  </si>
  <si>
    <t>Benton LLC</t>
  </si>
  <si>
    <t>9857 Deborah Landing</t>
  </si>
  <si>
    <t>New Randall</t>
  </si>
  <si>
    <t>aaron.greene@peterson.org</t>
  </si>
  <si>
    <t>930.619.2571</t>
  </si>
  <si>
    <t>Porter, Johnson and Mason</t>
  </si>
  <si>
    <t>55837 Dana Ridges</t>
  </si>
  <si>
    <t>Pennymouth</t>
  </si>
  <si>
    <t>Georgia</t>
  </si>
  <si>
    <t>katherine.russell@williams.org</t>
  </si>
  <si>
    <t>(976)929-0359x786</t>
  </si>
  <si>
    <t>Page Inc</t>
  </si>
  <si>
    <t>9155 Vasquez Estate</t>
  </si>
  <si>
    <t>East Frank</t>
  </si>
  <si>
    <t>Trevor</t>
  </si>
  <si>
    <t>Clarke</t>
  </si>
  <si>
    <t>trevor.clarke@bryant-foster.info</t>
  </si>
  <si>
    <t>584.207.8046x35941</t>
  </si>
  <si>
    <t>Greene-Parker</t>
  </si>
  <si>
    <t>174 Angela Club Suite 266</t>
  </si>
  <si>
    <t>West Lindamouth</t>
  </si>
  <si>
    <t>wanda.dominguez@brown.com</t>
  </si>
  <si>
    <t>(591)280-7710x733</t>
  </si>
  <si>
    <t>White PLC</t>
  </si>
  <si>
    <t>741 Amy Pines Apt. 761</t>
  </si>
  <si>
    <t>Gomezport</t>
  </si>
  <si>
    <t>Riggs</t>
  </si>
  <si>
    <t>erin.riggs@deleon-hunt.info</t>
  </si>
  <si>
    <t>893-684-1222x49279</t>
  </si>
  <si>
    <t>French-Ford</t>
  </si>
  <si>
    <t>474 Darlene Row</t>
  </si>
  <si>
    <t>Port Valeriehaven</t>
  </si>
  <si>
    <t>Dudley</t>
  </si>
  <si>
    <t>ana.dudley@hammond-williams.biz</t>
  </si>
  <si>
    <t>001-502-242-7069x477</t>
  </si>
  <si>
    <t>087 Williams Burgs Suite 369</t>
  </si>
  <si>
    <t>East Robertbury</t>
  </si>
  <si>
    <t>stephanie.campbell@burns.com</t>
  </si>
  <si>
    <t>Fitzgerald, Rubio and Lopez</t>
  </si>
  <si>
    <t>3428 Miguel Expressway Apt. 263</t>
  </si>
  <si>
    <t>Tannerview</t>
  </si>
  <si>
    <t>david.hampton@simmons.com</t>
  </si>
  <si>
    <t>(653)887-6437x73339</t>
  </si>
  <si>
    <t>Andrews-Lara</t>
  </si>
  <si>
    <t>5574 Foster Unions Suite 153</t>
  </si>
  <si>
    <t>Flynn</t>
  </si>
  <si>
    <t>phillip.flynn@walker.com</t>
  </si>
  <si>
    <t>(938)037-3746</t>
  </si>
  <si>
    <t>Simmons, Morris and Mullen</t>
  </si>
  <si>
    <t>08807 Johnson Mountain Apt. 474</t>
  </si>
  <si>
    <t>East Katherineshire</t>
  </si>
  <si>
    <t>robert.villa@taylor-rogers.com</t>
  </si>
  <si>
    <t>001-161-523-5090x16066</t>
  </si>
  <si>
    <t>Dillon Inc</t>
  </si>
  <si>
    <t>289 Paula Falls Apt. 697</t>
  </si>
  <si>
    <t>North Nathan</t>
  </si>
  <si>
    <t>Campos</t>
  </si>
  <si>
    <t>heather.campos@hill-ashley.com</t>
  </si>
  <si>
    <t>427-209-1920</t>
  </si>
  <si>
    <t>Nichols-Robbins</t>
  </si>
  <si>
    <t>98362 Green Stravenue</t>
  </si>
  <si>
    <t>West Rebekahfurt</t>
  </si>
  <si>
    <t>Hahn</t>
  </si>
  <si>
    <t>tina.hahn@guerrero-frank.com</t>
  </si>
  <si>
    <t>964.445.6433x2857</t>
  </si>
  <si>
    <t>Soto Inc</t>
  </si>
  <si>
    <t>0539 Garrett Plaza</t>
  </si>
  <si>
    <t>East Allison</t>
  </si>
  <si>
    <t>mark.king@chen.com</t>
  </si>
  <si>
    <t>095.778.1233x2839</t>
  </si>
  <si>
    <t>Randall, Erickson and West</t>
  </si>
  <si>
    <t>43673 Michael Avenue</t>
  </si>
  <si>
    <t>Michaeltown</t>
  </si>
  <si>
    <t>Booker</t>
  </si>
  <si>
    <t>jennifer.booker@phillips-newton.com</t>
  </si>
  <si>
    <t>+1-374-846-8210x8635</t>
  </si>
  <si>
    <t>Hall-Chandler</t>
  </si>
  <si>
    <t>25549 Frederick Ways Apt. 504</t>
  </si>
  <si>
    <t>New Stephenborough</t>
  </si>
  <si>
    <t>Christian</t>
  </si>
  <si>
    <t>christian.gregory@martinez.info</t>
  </si>
  <si>
    <t>Wood-Gilbert</t>
  </si>
  <si>
    <t>6727 Phyllis Estates</t>
  </si>
  <si>
    <t>Lauraville</t>
  </si>
  <si>
    <t>austin.jacobson@carter-cole.biz</t>
  </si>
  <si>
    <t>+1-673-179-0304x508</t>
  </si>
  <si>
    <t>David, Beltran and Price</t>
  </si>
  <si>
    <t>6268 Poole Key</t>
  </si>
  <si>
    <t>Kristintown</t>
  </si>
  <si>
    <t>samantha.munoz@wilson.com</t>
  </si>
  <si>
    <t>001-161-409-6601</t>
  </si>
  <si>
    <t>Barnes LLC</t>
  </si>
  <si>
    <t>725 Drake Parkway Apt. 165</t>
  </si>
  <si>
    <t>Sarahside</t>
  </si>
  <si>
    <t>Walton</t>
  </si>
  <si>
    <t>rachel.walton@harris.com</t>
  </si>
  <si>
    <t>006-325-6092x979</t>
  </si>
  <si>
    <t>Ryan, Rodriguez and Rios</t>
  </si>
  <si>
    <t>532 Anthony Glens Suite 960</t>
  </si>
  <si>
    <t>Lake Thomasview</t>
  </si>
  <si>
    <t>michelle.james@allen.com</t>
  </si>
  <si>
    <t>676-445-3291x7692</t>
  </si>
  <si>
    <t>Hanson Ltd</t>
  </si>
  <si>
    <t>27350 Kirby Mall Apt. 825</t>
  </si>
  <si>
    <t>New Andrewton</t>
  </si>
  <si>
    <t>Kayla</t>
  </si>
  <si>
    <t>kayla.cruz@anderson.com</t>
  </si>
  <si>
    <t>(571)099-6496x687</t>
  </si>
  <si>
    <t>Lam Group</t>
  </si>
  <si>
    <t>9107 Daniel Cove Suite 181</t>
  </si>
  <si>
    <t>North Madisonstad</t>
  </si>
  <si>
    <t>Shari</t>
  </si>
  <si>
    <t>Salazar</t>
  </si>
  <si>
    <t>shari.salazar@mcdonald.com</t>
  </si>
  <si>
    <t>580.004.7636x162</t>
  </si>
  <si>
    <t>Calderon-Andrews</t>
  </si>
  <si>
    <t>86880 Boyd Union</t>
  </si>
  <si>
    <t>New Joyceburgh</t>
  </si>
  <si>
    <t>cody.smith@martin.net</t>
  </si>
  <si>
    <t>001-155-816-1478</t>
  </si>
  <si>
    <t>Reed Inc</t>
  </si>
  <si>
    <t>953 Rollins Fords</t>
  </si>
  <si>
    <t>Lake Joseph</t>
  </si>
  <si>
    <t>Anita</t>
  </si>
  <si>
    <t>anita.thompson@hardin.net</t>
  </si>
  <si>
    <t>194.556.7557x7771</t>
  </si>
  <si>
    <t>Powell-Huerta</t>
  </si>
  <si>
    <t>6748 Lauren Rapids</t>
  </si>
  <si>
    <t>West Kimburgh</t>
  </si>
  <si>
    <t>stephen.rogers@houston.com</t>
  </si>
  <si>
    <t>516-729-5706x956</t>
  </si>
  <si>
    <t>Walters, Gould and Rice</t>
  </si>
  <si>
    <t>669 Mary Shoals</t>
  </si>
  <si>
    <t>Cruztown</t>
  </si>
  <si>
    <t>jasmine.patterson@james-vargas.net</t>
  </si>
  <si>
    <t>001-276-302-1694</t>
  </si>
  <si>
    <t>Stanley Ltd</t>
  </si>
  <si>
    <t>317 Mcgee Skyway</t>
  </si>
  <si>
    <t>West Josephhaven</t>
  </si>
  <si>
    <t>Shepard</t>
  </si>
  <si>
    <t>brandon.shepard@duran.com</t>
  </si>
  <si>
    <t>802-595-2281x794</t>
  </si>
  <si>
    <t>Palmer-Serrano</t>
  </si>
  <si>
    <t>22239 Armstrong Dam</t>
  </si>
  <si>
    <t>Andrewsmouth</t>
  </si>
  <si>
    <t>robert.lin@gates.info</t>
  </si>
  <si>
    <t>Brown-Washington</t>
  </si>
  <si>
    <t>99663 Jennifer Extensions</t>
  </si>
  <si>
    <t>North Jason</t>
  </si>
  <si>
    <t>francisco.gonzalez@soto.net</t>
  </si>
  <si>
    <t>+1-924-982-1931x0046</t>
  </si>
  <si>
    <t>David, Ramirez and Brown</t>
  </si>
  <si>
    <t>29312 Rojas Street Suite 349</t>
  </si>
  <si>
    <t>Rebeccatown</t>
  </si>
  <si>
    <t>phillip.jones@terry.com</t>
  </si>
  <si>
    <t>669-530-4428</t>
  </si>
  <si>
    <t>Butler, Walker and Watson</t>
  </si>
  <si>
    <t>89180 Giles Islands</t>
  </si>
  <si>
    <t>New Jose</t>
  </si>
  <si>
    <t>Tanner</t>
  </si>
  <si>
    <t>jennifer.tanner@smith.com</t>
  </si>
  <si>
    <t>906-712-4268</t>
  </si>
  <si>
    <t>94879 Mclean Gateway</t>
  </si>
  <si>
    <t>North Mark</t>
  </si>
  <si>
    <t>Ramsey</t>
  </si>
  <si>
    <t>kimberly.ramsey@martin.net</t>
  </si>
  <si>
    <t>(588)385-0410</t>
  </si>
  <si>
    <t>Larson, Gibson and Wilson</t>
  </si>
  <si>
    <t>65133 Deanna Spring Suite 762</t>
  </si>
  <si>
    <t>Wongtown</t>
  </si>
  <si>
    <t>Nash</t>
  </si>
  <si>
    <t>carrie.nash@haynes.com</t>
  </si>
  <si>
    <t>088-198-4613x941</t>
  </si>
  <si>
    <t>Schultz, Molina and Weber</t>
  </si>
  <si>
    <t>770 Medina Locks</t>
  </si>
  <si>
    <t>Courtneyborough</t>
  </si>
  <si>
    <t>Crawford</t>
  </si>
  <si>
    <t>daniel.crawford@wood.com</t>
  </si>
  <si>
    <t>(284)407-5233</t>
  </si>
  <si>
    <t>Flores-Stone</t>
  </si>
  <si>
    <t>9149 Thomas Vista</t>
  </si>
  <si>
    <t>New Grace</t>
  </si>
  <si>
    <t>mary.schneider@ruiz.com</t>
  </si>
  <si>
    <t>773.084.9122x764</t>
  </si>
  <si>
    <t>Khan Ltd</t>
  </si>
  <si>
    <t>6986 Megan Path Apt. 362</t>
  </si>
  <si>
    <t>West Maria</t>
  </si>
  <si>
    <t>Solomon</t>
  </si>
  <si>
    <t>jacob.solomon@jackson.info</t>
  </si>
  <si>
    <t>001-956-663-1024</t>
  </si>
  <si>
    <t>Cantu Group</t>
  </si>
  <si>
    <t>20263 David Points</t>
  </si>
  <si>
    <t>Andreabury</t>
  </si>
  <si>
    <t>jennifer.garcia@moore.com</t>
  </si>
  <si>
    <t>Singleton Ltd</t>
  </si>
  <si>
    <t>4255 Mercado Forges Suite 103</t>
  </si>
  <si>
    <t>Jesusfort</t>
  </si>
  <si>
    <t>tyler.campbell@vasquez.com</t>
  </si>
  <si>
    <t>379-727-3437x03041</t>
  </si>
  <si>
    <t>137 Theresa Dam Apt. 983</t>
  </si>
  <si>
    <t>New Susanside</t>
  </si>
  <si>
    <t>samuel.hampton@watts-castillo.com</t>
  </si>
  <si>
    <t>Cantu, Smith and Herrera</t>
  </si>
  <si>
    <t>353 Alan Ferry Suite 696</t>
  </si>
  <si>
    <t>Bridgesburgh</t>
  </si>
  <si>
    <t>nancy.shah@martinez.com</t>
  </si>
  <si>
    <t>001-212-836-7491x724</t>
  </si>
  <si>
    <t>Higgins PLC</t>
  </si>
  <si>
    <t>96542 Steven Spur</t>
  </si>
  <si>
    <t>West Cory</t>
  </si>
  <si>
    <t>tiffany.norris@carr-montoya.org</t>
  </si>
  <si>
    <t>(378)761-9852x6714</t>
  </si>
  <si>
    <t>Love-Martin</t>
  </si>
  <si>
    <t>981 Michael Springs Suite 917</t>
  </si>
  <si>
    <t>Zacharyfurt</t>
  </si>
  <si>
    <t>Miranda</t>
  </si>
  <si>
    <t>anna.miranda@woodard-taylor.info</t>
  </si>
  <si>
    <t>Lyons, Ford and Graham</t>
  </si>
  <si>
    <t>29726 Thomas Flat</t>
  </si>
  <si>
    <t>lisa.martin@patterson.com</t>
  </si>
  <si>
    <t>115.805.6676x8108</t>
  </si>
  <si>
    <t>Fernandez, Brooks and Cook</t>
  </si>
  <si>
    <t>55549 Irwin Falls Suite 499</t>
  </si>
  <si>
    <t>Port Gabrielle</t>
  </si>
  <si>
    <t>penny.lopez@brown.org</t>
  </si>
  <si>
    <t>001-744-862-2098x865</t>
  </si>
  <si>
    <t>Ibarra LLC</t>
  </si>
  <si>
    <t>88494 Jennifer Creek</t>
  </si>
  <si>
    <t>david.hernandez@ayers.biz</t>
  </si>
  <si>
    <t>(640)395-0512x20174</t>
  </si>
  <si>
    <t>Holmes LLC</t>
  </si>
  <si>
    <t>9140 Hernandez Hollow</t>
  </si>
  <si>
    <t>North Sarahtown</t>
  </si>
  <si>
    <t>william.mccullough@gibson.net</t>
  </si>
  <si>
    <t>+1-667-295-5929x9749</t>
  </si>
  <si>
    <t>Johnston-Brooks</t>
  </si>
  <si>
    <t>2476 Lauren Brook</t>
  </si>
  <si>
    <t>Johnsonberg</t>
  </si>
  <si>
    <t>deborah.martinez@brown-montgomery.info</t>
  </si>
  <si>
    <t>001-942-517-3875</t>
  </si>
  <si>
    <t>Acosta Group</t>
  </si>
  <si>
    <t>814 Bishop Ford</t>
  </si>
  <si>
    <t>West Jeffrey</t>
  </si>
  <si>
    <t>timothy.cobb@clark-davenport.com</t>
  </si>
  <si>
    <t>(372)731-0969x413</t>
  </si>
  <si>
    <t>Perry Inc</t>
  </si>
  <si>
    <t>64586 Davidson Locks Suite 400</t>
  </si>
  <si>
    <t>Lopeztown</t>
  </si>
  <si>
    <t>glenn.barnes@jones.biz</t>
  </si>
  <si>
    <t>(034)682-8422x005</t>
  </si>
  <si>
    <t>6213 Anthony Stream Apt. 143</t>
  </si>
  <si>
    <t>New Christopherberg</t>
  </si>
  <si>
    <t>stephen.smith@cruz.com</t>
  </si>
  <si>
    <t>(112)408-9219x88146</t>
  </si>
  <si>
    <t>Lopez, Ross and Chavez</t>
  </si>
  <si>
    <t>4140 Holland Court</t>
  </si>
  <si>
    <t>Serranofurt</t>
  </si>
  <si>
    <t>joseph.butler@everett.org</t>
  </si>
  <si>
    <t>613-680-7447</t>
  </si>
  <si>
    <t>Everett, Nguyen and Walker</t>
  </si>
  <si>
    <t>7396 Connie Mountains Apt. 352</t>
  </si>
  <si>
    <t>Moreno</t>
  </si>
  <si>
    <t>scott.moreno@guzman.com</t>
  </si>
  <si>
    <t>842.429.4366x0086</t>
  </si>
  <si>
    <t>Pearson Group</t>
  </si>
  <si>
    <t>4616 Roach Mill</t>
  </si>
  <si>
    <t>Lake Daniel</t>
  </si>
  <si>
    <t>andrea.lopez@douglas.com</t>
  </si>
  <si>
    <t>001-055-787-6249x176</t>
  </si>
  <si>
    <t>Leblanc-Huang</t>
  </si>
  <si>
    <t>1762 Kyle Corners Apt. 459</t>
  </si>
  <si>
    <t>taylor.gray@spence.com</t>
  </si>
  <si>
    <t>+1-237-703-9640x11079</t>
  </si>
  <si>
    <t>Davis, Thompson and West</t>
  </si>
  <si>
    <t>63010 Roberson Streets</t>
  </si>
  <si>
    <t>East Stephanie</t>
  </si>
  <si>
    <t>alexander.travis@campbell.com</t>
  </si>
  <si>
    <t>+1-278-313-2939x46377</t>
  </si>
  <si>
    <t>Melton, Gutierrez and Pitts</t>
  </si>
  <si>
    <t>507 Danny Village Suite 748</t>
  </si>
  <si>
    <t>Laurenmouth</t>
  </si>
  <si>
    <t>Jerry</t>
  </si>
  <si>
    <t>jerry.williams@smith-holland.com</t>
  </si>
  <si>
    <t>001-101-883-7199</t>
  </si>
  <si>
    <t>George Group</t>
  </si>
  <si>
    <t>75830 Hamilton Trail</t>
  </si>
  <si>
    <t>kellie.hernandez@cook.info</t>
  </si>
  <si>
    <t>743-585-0132x0449</t>
  </si>
  <si>
    <t>Martinez, Anthony and Wiggins</t>
  </si>
  <si>
    <t>58896 Hernandez Port Suite 293</t>
  </si>
  <si>
    <t>Lake Candace</t>
  </si>
  <si>
    <t>james.valdez@berry-hunter.com</t>
  </si>
  <si>
    <t>(117)370-0191x1987</t>
  </si>
  <si>
    <t>Lamb, Mendoza and Peterson</t>
  </si>
  <si>
    <t>8564 Reed Plain Apt. 997</t>
  </si>
  <si>
    <t>West Jessica</t>
  </si>
  <si>
    <t>maria.peters@holloway-morales.biz</t>
  </si>
  <si>
    <t>983.107.2048x2790</t>
  </si>
  <si>
    <t>Mcfarland LLC</t>
  </si>
  <si>
    <t>2527 Trevor Cliff</t>
  </si>
  <si>
    <t>Whiteberg</t>
  </si>
  <si>
    <t>jennifer.diaz@miller.com</t>
  </si>
  <si>
    <t>Ruiz Inc</t>
  </si>
  <si>
    <t>1466 Hardy Fields</t>
  </si>
  <si>
    <t>Danielleborough</t>
  </si>
  <si>
    <t>randy.castro@joyce-burke.com</t>
  </si>
  <si>
    <t>(122)537-0468x55096</t>
  </si>
  <si>
    <t>3283 Adam Fall Apt. 113</t>
  </si>
  <si>
    <t>Diamond</t>
  </si>
  <si>
    <t>Barrera</t>
  </si>
  <si>
    <t>diamond.barrera@banks-torres.com</t>
  </si>
  <si>
    <t>+1-089-237-9876x689</t>
  </si>
  <si>
    <t>Carr-Bradford</t>
  </si>
  <si>
    <t>20609 Mckinney Cliffs</t>
  </si>
  <si>
    <t>Deckerville</t>
  </si>
  <si>
    <t>Kelli</t>
  </si>
  <si>
    <t>kelli.lopez@perez.biz</t>
  </si>
  <si>
    <t>734.338.6163</t>
  </si>
  <si>
    <t>Taylor, Wall and Henderson</t>
  </si>
  <si>
    <t>8231 Martin Inlet Suite 915</t>
  </si>
  <si>
    <t>Lake Billy</t>
  </si>
  <si>
    <t>Jeffery</t>
  </si>
  <si>
    <t>jeffery.fritz@moreno-benton.com</t>
  </si>
  <si>
    <t>934.537.6587x3122</t>
  </si>
  <si>
    <t>Santos, Watkins and Reed</t>
  </si>
  <si>
    <t>67854 Trevor Via Suite 454</t>
  </si>
  <si>
    <t>Lake Jasmineside</t>
  </si>
  <si>
    <t>charles.robinson@thomas.com</t>
  </si>
  <si>
    <t>264-886-7059x673</t>
  </si>
  <si>
    <t>Bryant PLC</t>
  </si>
  <si>
    <t>999 Jenkins Garden</t>
  </si>
  <si>
    <t>Donnatown</t>
  </si>
  <si>
    <t>antonio.moore@anderson.net</t>
  </si>
  <si>
    <t>001-674-762-3285</t>
  </si>
  <si>
    <t>Hendricks, Brown and Johnson</t>
  </si>
  <si>
    <t>979 Ryan Viaduct Apt. 721</t>
  </si>
  <si>
    <t>Barajas</t>
  </si>
  <si>
    <t>angela.barajas@anderson.com</t>
  </si>
  <si>
    <t>584-407-2517x109</t>
  </si>
  <si>
    <t>Sanchez, Rodriguez and Adams</t>
  </si>
  <si>
    <t>85222 Guzman Walks Suite 936</t>
  </si>
  <si>
    <t>West Bryanborough</t>
  </si>
  <si>
    <t>Barber</t>
  </si>
  <si>
    <t>andrea.barber@taylor-harrell.com</t>
  </si>
  <si>
    <t>+1-557-999-6887x515</t>
  </si>
  <si>
    <t>White-Hamilton</t>
  </si>
  <si>
    <t>1032 Luna Cove</t>
  </si>
  <si>
    <t>Melissaside</t>
  </si>
  <si>
    <t>travis.ramos@allen.com</t>
  </si>
  <si>
    <t>(224)264-4926x29010</t>
  </si>
  <si>
    <t>Reyes-Brown</t>
  </si>
  <si>
    <t>22804 Watts Cliffs</t>
  </si>
  <si>
    <t>Hansenfort</t>
  </si>
  <si>
    <t>jennifer.price@gilbert.com</t>
  </si>
  <si>
    <t>(390)227-5250</t>
  </si>
  <si>
    <t>Ibarra-Wallace</t>
  </si>
  <si>
    <t>83891 Jerry Circles</t>
  </si>
  <si>
    <t>Carlmouth</t>
  </si>
  <si>
    <t>Mathis</t>
  </si>
  <si>
    <t>jennifer.mathis@solis.net</t>
  </si>
  <si>
    <t>555-318-5818</t>
  </si>
  <si>
    <t>Lowe-Jimenez</t>
  </si>
  <si>
    <t>7794 Richard Forest</t>
  </si>
  <si>
    <t>Brownton</t>
  </si>
  <si>
    <t>Carrillo</t>
  </si>
  <si>
    <t>amanda.carrillo@adkins.com</t>
  </si>
  <si>
    <t>992.237.5484x28691</t>
  </si>
  <si>
    <t>Horne, Blair and Williamson</t>
  </si>
  <si>
    <t>431 Valerie Vista</t>
  </si>
  <si>
    <t>South Robertoburgh</t>
  </si>
  <si>
    <t>mark.mccall@hicks-jenkins.com</t>
  </si>
  <si>
    <t>001-917-743-4722x39387</t>
  </si>
  <si>
    <t>Gallagher, Carlson and Booth</t>
  </si>
  <si>
    <t>307 Elliott Ford</t>
  </si>
  <si>
    <t>North Tonyshire</t>
  </si>
  <si>
    <t>samuel.todd@cooper.net</t>
  </si>
  <si>
    <t>696-711-6137</t>
  </si>
  <si>
    <t>Garcia-Brown</t>
  </si>
  <si>
    <t>522 Melissa Canyon Suite 631</t>
  </si>
  <si>
    <t>East Kennethshire</t>
  </si>
  <si>
    <t>courtney.andrade@ali.com</t>
  </si>
  <si>
    <t>631-464-1761x7679</t>
  </si>
  <si>
    <t>Robinson-Salazar</t>
  </si>
  <si>
    <t>85598 Barry Via</t>
  </si>
  <si>
    <t>East Kimberlyville</t>
  </si>
  <si>
    <t>robert.johnson@gutierrez.com</t>
  </si>
  <si>
    <t>001-855-692-7498x6015</t>
  </si>
  <si>
    <t>Ellison-Murray</t>
  </si>
  <si>
    <t>7797 Barron Crossing</t>
  </si>
  <si>
    <t>North Juantown</t>
  </si>
  <si>
    <t>mark.robinson@smith-jones.com</t>
  </si>
  <si>
    <t>(233)483-2443</t>
  </si>
  <si>
    <t>Edwards-Flynn</t>
  </si>
  <si>
    <t>979 Evans Forks</t>
  </si>
  <si>
    <t>Hallville</t>
  </si>
  <si>
    <t>Cain</t>
  </si>
  <si>
    <t>james.cain@norman.biz</t>
  </si>
  <si>
    <t>778-048-4299</t>
  </si>
  <si>
    <t>Rich-Alvarez</t>
  </si>
  <si>
    <t>430 Golden Wall</t>
  </si>
  <si>
    <t>Port Bruceburgh</t>
  </si>
  <si>
    <t>sarah.anderson@garcia.com</t>
  </si>
  <si>
    <t>+1-232-666-9080x61256</t>
  </si>
  <si>
    <t>Cobb Group</t>
  </si>
  <si>
    <t>5437 Hailey Common</t>
  </si>
  <si>
    <t>Lake Madison</t>
  </si>
  <si>
    <t>amanda.carr@thompson-graves.com</t>
  </si>
  <si>
    <t>+1-221-298-5221x9238</t>
  </si>
  <si>
    <t>Hansen, Allen and Garza</t>
  </si>
  <si>
    <t>968 Powell Course Suite 488</t>
  </si>
  <si>
    <t>Parkerborough</t>
  </si>
  <si>
    <t>Ray</t>
  </si>
  <si>
    <t>ray.moore@holland-castillo.biz</t>
  </si>
  <si>
    <t>Shields, Merritt and Wagner</t>
  </si>
  <si>
    <t>13518 Hayes Streets Suite 696</t>
  </si>
  <si>
    <t>Gentryburgh</t>
  </si>
  <si>
    <t>Shaffer</t>
  </si>
  <si>
    <t>melissa.shaffer@davis.info</t>
  </si>
  <si>
    <t>017.722.2973x39518</t>
  </si>
  <si>
    <t>9446 Steven Port Apt. 920</t>
  </si>
  <si>
    <t>Lake Kellyfort</t>
  </si>
  <si>
    <t>Kristopher</t>
  </si>
  <si>
    <t>Ali</t>
  </si>
  <si>
    <t>kristopher.ali@house.net</t>
  </si>
  <si>
    <t>(850)017-6934x2956</t>
  </si>
  <si>
    <t>Kelly LLC</t>
  </si>
  <si>
    <t>0015 Finley Common Suite 693</t>
  </si>
  <si>
    <t>Garciaton</t>
  </si>
  <si>
    <t>Alexandra</t>
  </si>
  <si>
    <t>alexandra.norman@johnson.com</t>
  </si>
  <si>
    <t>Lawrence, Hill and Cowan</t>
  </si>
  <si>
    <t>7496 Taylor Union Suite 951</t>
  </si>
  <si>
    <t>Lake Stephanie</t>
  </si>
  <si>
    <t>william.parker@ortiz-campbell.com</t>
  </si>
  <si>
    <t>028.951.6019x467</t>
  </si>
  <si>
    <t>Cherry Ltd</t>
  </si>
  <si>
    <t>416 Juan Groves</t>
  </si>
  <si>
    <t>West Raymondside</t>
  </si>
  <si>
    <t>michael.henderson@rowland.com</t>
  </si>
  <si>
    <t>001-438-103-3225x3581</t>
  </si>
  <si>
    <t>Flores, Herrera and Hopkins</t>
  </si>
  <si>
    <t>57277 Nancy Lake Suite 669</t>
  </si>
  <si>
    <t>Cookborough</t>
  </si>
  <si>
    <t>rachel.murphy@campos-rodriguez.org</t>
  </si>
  <si>
    <t>773.401.3258x62098</t>
  </si>
  <si>
    <t>Stephenson Ltd</t>
  </si>
  <si>
    <t>82738 Michael Creek</t>
  </si>
  <si>
    <t>Edwardmouth</t>
  </si>
  <si>
    <t>Virginia</t>
  </si>
  <si>
    <t>Miles</t>
  </si>
  <si>
    <t>virginia.miles@gillespie.com</t>
  </si>
  <si>
    <t>082-625-9676x86772</t>
  </si>
  <si>
    <t>Dickerson PLC</t>
  </si>
  <si>
    <t>995 Horn Square Apt. 922</t>
  </si>
  <si>
    <t>Courtneyfurt</t>
  </si>
  <si>
    <t>brittany.erickson@george-montgomery.com</t>
  </si>
  <si>
    <t>001-262-080-2508x1066</t>
  </si>
  <si>
    <t>Miller and Sons</t>
  </si>
  <si>
    <t>270 Thomas Valleys Apt. 044</t>
  </si>
  <si>
    <t>Gabriel</t>
  </si>
  <si>
    <t>gabriel.cole@erickson.info</t>
  </si>
  <si>
    <t>001-524-355-4642x81577</t>
  </si>
  <si>
    <t>Evans Group</t>
  </si>
  <si>
    <t>84397 Lisa Rapids Apt. 593</t>
  </si>
  <si>
    <t>Lake Patrickfurt</t>
  </si>
  <si>
    <t>april.green@black-torres.com</t>
  </si>
  <si>
    <t>037-847-0475x8462</t>
  </si>
  <si>
    <t>Roberts-Leach</t>
  </si>
  <si>
    <t>114 Holly Green</t>
  </si>
  <si>
    <t>Raymondport</t>
  </si>
  <si>
    <t>chad.graham@swanson.com</t>
  </si>
  <si>
    <t>Anderson Inc</t>
  </si>
  <si>
    <t>899 Rose Summit Suite 230</t>
  </si>
  <si>
    <t>South Brandonmouth</t>
  </si>
  <si>
    <t>james.sanchez@jimenez.com</t>
  </si>
  <si>
    <t>613.470.2398</t>
  </si>
  <si>
    <t>Herrera Group</t>
  </si>
  <si>
    <t>9597 Gordon Glen Suite 979</t>
  </si>
  <si>
    <t>East Jamestown</t>
  </si>
  <si>
    <t>andrew.blair@mayo.com</t>
  </si>
  <si>
    <t>White-Butler</t>
  </si>
  <si>
    <t>01788 Hunter Plaza Suite 717</t>
  </si>
  <si>
    <t>Lake Victoria</t>
  </si>
  <si>
    <t>alexander.robinson@thomas.biz</t>
  </si>
  <si>
    <t>Kelly-Bryan</t>
  </si>
  <si>
    <t>917 Timothy Crest Apt. 897</t>
  </si>
  <si>
    <t>New John</t>
  </si>
  <si>
    <t>Gabriela</t>
  </si>
  <si>
    <t>gabriela.harris@jones-cooper.org</t>
  </si>
  <si>
    <t>001-256-122-8782x7312</t>
  </si>
  <si>
    <t>Simpson, Martinez and Richardson</t>
  </si>
  <si>
    <t>9320 Natasha Shoals Suite 057</t>
  </si>
  <si>
    <t>North Stacyhaven</t>
  </si>
  <si>
    <t>Rachael</t>
  </si>
  <si>
    <t>rachael.freeman@washington-bush.com</t>
  </si>
  <si>
    <t>597-979-0705x345</t>
  </si>
  <si>
    <t>Thomas Group</t>
  </si>
  <si>
    <t>10470 Shaw Lane</t>
  </si>
  <si>
    <t>Leviside</t>
  </si>
  <si>
    <t>Murillo</t>
  </si>
  <si>
    <t>maria.murillo@reed-sweeney.com</t>
  </si>
  <si>
    <t>(221)239-9285</t>
  </si>
  <si>
    <t>Nguyen-Vasquez</t>
  </si>
  <si>
    <t>48335 Clark Unions</t>
  </si>
  <si>
    <t>Lake Andrewstad</t>
  </si>
  <si>
    <t>Pacheco</t>
  </si>
  <si>
    <t>lauren.pacheco@garza.com</t>
  </si>
  <si>
    <t>(151)938-5385</t>
  </si>
  <si>
    <t>Hall-Haney</t>
  </si>
  <si>
    <t>78279 Green Points Apt. 693</t>
  </si>
  <si>
    <t>North Jennifer</t>
  </si>
  <si>
    <t>Herrera</t>
  </si>
  <si>
    <t>rebecca.herrera@foster-mccoy.com</t>
  </si>
  <si>
    <t>(231)601-5406x198</t>
  </si>
  <si>
    <t>Andrews-Bradshaw</t>
  </si>
  <si>
    <t>86479 Ford Burg</t>
  </si>
  <si>
    <t>East Lisa</t>
  </si>
  <si>
    <t>john.garcia@rodriguez.com</t>
  </si>
  <si>
    <t>001-159-582-4504x1201</t>
  </si>
  <si>
    <t>Everett Ltd</t>
  </si>
  <si>
    <t>156 Marshall Gardens Apt. 449</t>
  </si>
  <si>
    <t>Schmidtview</t>
  </si>
  <si>
    <t>Darrell</t>
  </si>
  <si>
    <t>darrell.fuller@reynolds.com</t>
  </si>
  <si>
    <t>448.212.1954x14269</t>
  </si>
  <si>
    <t>Mcdowell, Rhodes and Jensen</t>
  </si>
  <si>
    <t>0830 Gonzales Prairie Apt. 756</t>
  </si>
  <si>
    <t>New Kevin</t>
  </si>
  <si>
    <t>eric.caldwell@cook.info</t>
  </si>
  <si>
    <t>Rogers LLC</t>
  </si>
  <si>
    <t>41255 Moore Plaza Suite 069</t>
  </si>
  <si>
    <t>West Courtneyland</t>
  </si>
  <si>
    <t>Alice</t>
  </si>
  <si>
    <t>alice.cain@smith.info</t>
  </si>
  <si>
    <t>337-679-0942x8039</t>
  </si>
  <si>
    <t>Bradshaw-Bender</t>
  </si>
  <si>
    <t>83885 Elliott Drive</t>
  </si>
  <si>
    <t>East Lauraberg</t>
  </si>
  <si>
    <t>henry.garcia@moore.com</t>
  </si>
  <si>
    <t>203-152-9667x0044</t>
  </si>
  <si>
    <t>Clark, Lucas and Lozano</t>
  </si>
  <si>
    <t>4217 Shawn Spurs</t>
  </si>
  <si>
    <t>Esparzaview</t>
  </si>
  <si>
    <t>Chelsea</t>
  </si>
  <si>
    <t>chelsea.lara@love-jones.com</t>
  </si>
  <si>
    <t>790.239.3642</t>
  </si>
  <si>
    <t>Oneal, Schwartz and Irwin</t>
  </si>
  <si>
    <t>436 Dalton Highway Suite 361</t>
  </si>
  <si>
    <t>Parkerview</t>
  </si>
  <si>
    <t>Koch</t>
  </si>
  <si>
    <t>brian.koch@kennedy-yang.net</t>
  </si>
  <si>
    <t>754.441.9248x74395</t>
  </si>
  <si>
    <t>Schneider and Sons</t>
  </si>
  <si>
    <t>62657 Elizabeth Meadows</t>
  </si>
  <si>
    <t>New Veronicaburgh</t>
  </si>
  <si>
    <t>jessica.hernandez@pierce.com</t>
  </si>
  <si>
    <t>Mathis, Bass and Chavez</t>
  </si>
  <si>
    <t>1805 Samantha Crescent Apt. 292</t>
  </si>
  <si>
    <t>Woodsport</t>
  </si>
  <si>
    <t>charles.green@vega.com</t>
  </si>
  <si>
    <t>(118)172-4638</t>
  </si>
  <si>
    <t>Martinez-Ellis</t>
  </si>
  <si>
    <t>474 Rodriguez Drive Suite 835</t>
  </si>
  <si>
    <t>Angelatown</t>
  </si>
  <si>
    <t>samantha.glenn@torres.com</t>
  </si>
  <si>
    <t>62960 Davis Neck</t>
  </si>
  <si>
    <t>Vargasstad</t>
  </si>
  <si>
    <t>megan.murray@may.com</t>
  </si>
  <si>
    <t>432-064-8264</t>
  </si>
  <si>
    <t>May-Hernandez</t>
  </si>
  <si>
    <t>0643 Payne Garden Suite 835</t>
  </si>
  <si>
    <t>West Lauren</t>
  </si>
  <si>
    <t>Donald</t>
  </si>
  <si>
    <t>Meyer</t>
  </si>
  <si>
    <t>donald.meyer@larson.com</t>
  </si>
  <si>
    <t>(131)451-6964</t>
  </si>
  <si>
    <t>Lindsey, Fitzgerald and Young</t>
  </si>
  <si>
    <t>662 Antonio Lights</t>
  </si>
  <si>
    <t>West Timothyside</t>
  </si>
  <si>
    <t>Schmidt</t>
  </si>
  <si>
    <t>joseph.schmidt@perez.com</t>
  </si>
  <si>
    <t>+1-757-224-3355x772</t>
  </si>
  <si>
    <t>Smith, Smith and Patterson</t>
  </si>
  <si>
    <t>05064 Cox Hills</t>
  </si>
  <si>
    <t>Justinborough</t>
  </si>
  <si>
    <t>james.brown@friedman-russell.com</t>
  </si>
  <si>
    <t>Shaw Ltd</t>
  </si>
  <si>
    <t>84406 Reid River Suite 480</t>
  </si>
  <si>
    <t>Robertsstad</t>
  </si>
  <si>
    <t>michelle.guzman@pierce-weiss.com</t>
  </si>
  <si>
    <t>001-130-432-8304</t>
  </si>
  <si>
    <t>Russell Inc</t>
  </si>
  <si>
    <t>2375 Connie Harbor Apt. 567</t>
  </si>
  <si>
    <t>North Tyler</t>
  </si>
  <si>
    <t>lindsey.long@baker.com</t>
  </si>
  <si>
    <t>+1-650-923-4636x225</t>
  </si>
  <si>
    <t>Mendez LLC</t>
  </si>
  <si>
    <t>021 Roth Overpass Suite 682</t>
  </si>
  <si>
    <t>Nguyenfort</t>
  </si>
  <si>
    <t>jacob.hernandez@horton-carrillo.org</t>
  </si>
  <si>
    <t>140.758.5881</t>
  </si>
  <si>
    <t>Myers Ltd</t>
  </si>
  <si>
    <t>2873 Thompson Heights</t>
  </si>
  <si>
    <t>Espinoza</t>
  </si>
  <si>
    <t>amy.espinoza@howe-west.net</t>
  </si>
  <si>
    <t>+1-363-263-4018x85043</t>
  </si>
  <si>
    <t>Jones-Weaver</t>
  </si>
  <si>
    <t>257 Perkins Camp Suite 118</t>
  </si>
  <si>
    <t>Rachelland</t>
  </si>
  <si>
    <t>brittany.cooper@bentley.com</t>
  </si>
  <si>
    <t>871-404-0320x53157</t>
  </si>
  <si>
    <t>Maldonado, Myers and Day</t>
  </si>
  <si>
    <t>6227 Monica Drive</t>
  </si>
  <si>
    <t>North Daniellechester</t>
  </si>
  <si>
    <t>john.ferrell@lindsey.com</t>
  </si>
  <si>
    <t>001-597-951-1219x2462</t>
  </si>
  <si>
    <t>Johnson-Pugh</t>
  </si>
  <si>
    <t>982 Kimberly Hollow Apt. 049</t>
  </si>
  <si>
    <t>New Elizabethland</t>
  </si>
  <si>
    <t>christina.rojas@bailey.biz</t>
  </si>
  <si>
    <t>Gibson Group</t>
  </si>
  <si>
    <t>907 Kenneth Club</t>
  </si>
  <si>
    <t>Kariville</t>
  </si>
  <si>
    <t>courtney.carroll@foster.com</t>
  </si>
  <si>
    <t>+1-047-178-5113x1701</t>
  </si>
  <si>
    <t>Jordan-Jones</t>
  </si>
  <si>
    <t>0827 Dennis Well Apt. 326</t>
  </si>
  <si>
    <t>Blakemouth</t>
  </si>
  <si>
    <t>Duncan</t>
  </si>
  <si>
    <t>benjamin.duncan@hubbard.info</t>
  </si>
  <si>
    <t>(373)053-9820</t>
  </si>
  <si>
    <t>Mccann, Scott and Cisneros</t>
  </si>
  <si>
    <t>6679 Ryan Common Apt. 439</t>
  </si>
  <si>
    <t>Yvonnetown</t>
  </si>
  <si>
    <t>lauren.foster@herrera.com</t>
  </si>
  <si>
    <t>092.274.3334x832</t>
  </si>
  <si>
    <t>Horton-Cuevas</t>
  </si>
  <si>
    <t>086 Cuevas Loaf Suite 556</t>
  </si>
  <si>
    <t>South Veronicamouth</t>
  </si>
  <si>
    <t>Blackburn</t>
  </si>
  <si>
    <t>andrew.blackburn@davis-pratt.biz</t>
  </si>
  <si>
    <t>591-222-8901</t>
  </si>
  <si>
    <t>Keith Group</t>
  </si>
  <si>
    <t>8239 Barrera Run Apt. 530</t>
  </si>
  <si>
    <t>East Connie</t>
  </si>
  <si>
    <t>Hancock</t>
  </si>
  <si>
    <t>james.hancock@bentley.com</t>
  </si>
  <si>
    <t>+1-885-375-1941x1481</t>
  </si>
  <si>
    <t>Gibson-Massey</t>
  </si>
  <si>
    <t>4853 Marcia Way</t>
  </si>
  <si>
    <t>Chavezberg</t>
  </si>
  <si>
    <t>Benson</t>
  </si>
  <si>
    <t>christina.benson@howard.com</t>
  </si>
  <si>
    <t>(458)583-9944</t>
  </si>
  <si>
    <t>3201 Singh Motorway Apt. 099</t>
  </si>
  <si>
    <t>East Julie</t>
  </si>
  <si>
    <t>Jo</t>
  </si>
  <si>
    <t>jo.martin@oneill.com</t>
  </si>
  <si>
    <t>206.405.2915x9535</t>
  </si>
  <si>
    <t>Bean-Key</t>
  </si>
  <si>
    <t>40117 Macias Trafficway Suite 413</t>
  </si>
  <si>
    <t>Ruthtown</t>
  </si>
  <si>
    <t>matthew.gonzalez@meyer-thomas.com</t>
  </si>
  <si>
    <t>(765)686-2618x339</t>
  </si>
  <si>
    <t>Smith-Rogers</t>
  </si>
  <si>
    <t>96641 Gonzalez Hill</t>
  </si>
  <si>
    <t>Elizabethbury</t>
  </si>
  <si>
    <t>michael.nelson@thomas.com</t>
  </si>
  <si>
    <t>488.889.4120</t>
  </si>
  <si>
    <t>Harris, Combs and Flores</t>
  </si>
  <si>
    <t>602 Sarah Meadow</t>
  </si>
  <si>
    <t>Lake Laurenshire</t>
  </si>
  <si>
    <t>brian.hall@bennett.info</t>
  </si>
  <si>
    <t>703.269.2652x2024</t>
  </si>
  <si>
    <t>Huerta Ltd</t>
  </si>
  <si>
    <t>58347 Megan Stream</t>
  </si>
  <si>
    <t>Randystad</t>
  </si>
  <si>
    <t>hannah.rodriguez@pennington.com</t>
  </si>
  <si>
    <t>428.127.0929x75897</t>
  </si>
  <si>
    <t>Ewing, Mendoza and Andrews</t>
  </si>
  <si>
    <t>2211 Gibbs Prairie Suite 569</t>
  </si>
  <si>
    <t>New Alisonstad</t>
  </si>
  <si>
    <t>Walters</t>
  </si>
  <si>
    <t>john.walters@shaw.biz</t>
  </si>
  <si>
    <t>469-589-9969</t>
  </si>
  <si>
    <t>Fernandez PLC</t>
  </si>
  <si>
    <t>3466 Matthew Stravenue Suite 602</t>
  </si>
  <si>
    <t>South Justinmouth</t>
  </si>
  <si>
    <t>anna.lopez@douglas.com</t>
  </si>
  <si>
    <t>104-170-4590x47105</t>
  </si>
  <si>
    <t>Cook-Murray</t>
  </si>
  <si>
    <t>965 Williams Villages</t>
  </si>
  <si>
    <t>Tinaview</t>
  </si>
  <si>
    <t>danielle.johnson@brown.org</t>
  </si>
  <si>
    <t>(316)796-9218x49082</t>
  </si>
  <si>
    <t>Williams-Ortiz</t>
  </si>
  <si>
    <t>94321 Andrew Expressway Apt. 923</t>
  </si>
  <si>
    <t>Braystad</t>
  </si>
  <si>
    <t>Daugherty</t>
  </si>
  <si>
    <t>james.daugherty@yates-barnes.com</t>
  </si>
  <si>
    <t>(408)630-1796x60706</t>
  </si>
  <si>
    <t>Reed and Sons</t>
  </si>
  <si>
    <t>95518 Raymond Drives Suite 775</t>
  </si>
  <si>
    <t>North Elizabethstad</t>
  </si>
  <si>
    <t>jeffrey.mcbride@long-taylor.com</t>
  </si>
  <si>
    <t>Duncan, Brown and Frye</t>
  </si>
  <si>
    <t>0195 Fisher Rapid Suite 801</t>
  </si>
  <si>
    <t>Dayfort</t>
  </si>
  <si>
    <t>vincent.nelson@holland-mcgrath.com</t>
  </si>
  <si>
    <t>(972)826-7011</t>
  </si>
  <si>
    <t>Daniels Inc</t>
  </si>
  <si>
    <t>986 Angela Drive</t>
  </si>
  <si>
    <t>North Jesus</t>
  </si>
  <si>
    <t>Yu</t>
  </si>
  <si>
    <t>sarah.yu@cruz.net</t>
  </si>
  <si>
    <t>001-532-973-1815x21032</t>
  </si>
  <si>
    <t>Pugh, Myers and Tucker</t>
  </si>
  <si>
    <t>3953 Bradley Junctions</t>
  </si>
  <si>
    <t>Pattonfort</t>
  </si>
  <si>
    <t>daniel.soto@moss.com</t>
  </si>
  <si>
    <t>+1-157-198-9627x53870</t>
  </si>
  <si>
    <t>Jensen and Sons</t>
  </si>
  <si>
    <t>806 Kimberly Plaza</t>
  </si>
  <si>
    <t>Victoriamouth</t>
  </si>
  <si>
    <t>courtney.reed@lopez.com</t>
  </si>
  <si>
    <t>Martin, Ross and Walters</t>
  </si>
  <si>
    <t>1710 Christine Shoals Apt. 594</t>
  </si>
  <si>
    <t>Kevinfort</t>
  </si>
  <si>
    <t>Lesotho</t>
  </si>
  <si>
    <t>Jared</t>
  </si>
  <si>
    <t>Bradford</t>
  </si>
  <si>
    <t>jared.bradford@chandler.com</t>
  </si>
  <si>
    <t>852-779-8808</t>
  </si>
  <si>
    <t>Obrien Group</t>
  </si>
  <si>
    <t>6714 Lin Squares</t>
  </si>
  <si>
    <t>Valdezbury</t>
  </si>
  <si>
    <t>jerry.roberts@kennedy.com</t>
  </si>
  <si>
    <t>001-824-058-5493</t>
  </si>
  <si>
    <t>Stevens-Oliver</t>
  </si>
  <si>
    <t>588 Garza Estates Apt. 120</t>
  </si>
  <si>
    <t>New April</t>
  </si>
  <si>
    <t>crystal.flores@torres-smith.com</t>
  </si>
  <si>
    <t>001-032-302-9987x991</t>
  </si>
  <si>
    <t>Barrera-Miller</t>
  </si>
  <si>
    <t>751 Johnson Rest</t>
  </si>
  <si>
    <t>Scottchester</t>
  </si>
  <si>
    <t>virginia.miller@contreras.com</t>
  </si>
  <si>
    <t>+1-335-582-4016x8263</t>
  </si>
  <si>
    <t>Hines-Padilla</t>
  </si>
  <si>
    <t>9689 Carmen Plains</t>
  </si>
  <si>
    <t>Keithstad</t>
  </si>
  <si>
    <t>anthony.ross@davis.com</t>
  </si>
  <si>
    <t>001-180-104-6816x650</t>
  </si>
  <si>
    <t>Mercer Inc</t>
  </si>
  <si>
    <t>7764 Farmer Station Suite 054</t>
  </si>
  <si>
    <t>Russellland</t>
  </si>
  <si>
    <t>Calvin</t>
  </si>
  <si>
    <t>calvin.clark@preston.info</t>
  </si>
  <si>
    <t>Adams-Mason</t>
  </si>
  <si>
    <t>84364 Montoya Lake</t>
  </si>
  <si>
    <t>Reneehaven</t>
  </si>
  <si>
    <t>mary.nguyen@brown.net</t>
  </si>
  <si>
    <t>022.715.3236x30411</t>
  </si>
  <si>
    <t>Scott, Kaufman and Carter</t>
  </si>
  <si>
    <t>84945 David Rapid</t>
  </si>
  <si>
    <t>New Karen</t>
  </si>
  <si>
    <t>Hardy</t>
  </si>
  <si>
    <t>kenneth.hardy@morales.net</t>
  </si>
  <si>
    <t>001-425-272-6509x653</t>
  </si>
  <si>
    <t>Rowland, Armstrong and Johns</t>
  </si>
  <si>
    <t>64356 Karen Wells</t>
  </si>
  <si>
    <t>North Darius</t>
  </si>
  <si>
    <t>eric.ingram@anderson.com</t>
  </si>
  <si>
    <t>Hardin-Kelly</t>
  </si>
  <si>
    <t>652 Steven Brook Apt. 858</t>
  </si>
  <si>
    <t>Port Daniel</t>
  </si>
  <si>
    <t>kathy.brown@schroeder-ross.com</t>
  </si>
  <si>
    <t>285.153.7660x9396</t>
  </si>
  <si>
    <t>Mooney PLC</t>
  </si>
  <si>
    <t>630 Snyder Parks</t>
  </si>
  <si>
    <t>Port Kaitlynside</t>
  </si>
  <si>
    <t>Torres</t>
  </si>
  <si>
    <t>chelsea.torres@bowen-garcia.com</t>
  </si>
  <si>
    <t>(898)493-5369x6021</t>
  </si>
  <si>
    <t>Collins Group</t>
  </si>
  <si>
    <t>797 Jeffrey Streets Apt. 711</t>
  </si>
  <si>
    <t>West Christopherburgh</t>
  </si>
  <si>
    <t>shelby.mills@soto.org</t>
  </si>
  <si>
    <t>Ball, Wright and Kelly</t>
  </si>
  <si>
    <t>99484 Fletcher Mission Apt. 666</t>
  </si>
  <si>
    <t>allen.nguyen@fisher.com</t>
  </si>
  <si>
    <t>(759)582-7929</t>
  </si>
  <si>
    <t>Bright-Francis</t>
  </si>
  <si>
    <t>409 Morales Underpass</t>
  </si>
  <si>
    <t>Robertmouth</t>
  </si>
  <si>
    <t>joseph.murray@lee.com</t>
  </si>
  <si>
    <t>(668)322-0451</t>
  </si>
  <si>
    <t>Taylor, Massey and Martinez</t>
  </si>
  <si>
    <t>9729 Dustin Stravenue Suite 457</t>
  </si>
  <si>
    <t>West Williemouth</t>
  </si>
  <si>
    <t>eric.sanchez@steele.com</t>
  </si>
  <si>
    <t>001-599-510-1139x788</t>
  </si>
  <si>
    <t>Salazar Group</t>
  </si>
  <si>
    <t>4252 Daniel Hollow Apt. 572</t>
  </si>
  <si>
    <t>North Neil</t>
  </si>
  <si>
    <t>william.collins@huber.com</t>
  </si>
  <si>
    <t>946-126-9140</t>
  </si>
  <si>
    <t>Doyle, Wood and Sparks</t>
  </si>
  <si>
    <t>9345 Wu Parkways Suite 528</t>
  </si>
  <si>
    <t>West Jonathanchester</t>
  </si>
  <si>
    <t>jacqueline.hill@lindsey-hicks.com</t>
  </si>
  <si>
    <t>385.704.3523</t>
  </si>
  <si>
    <t>Hayden, Morrow and Lowe</t>
  </si>
  <si>
    <t>4948 Ronald Field Suite 353</t>
  </si>
  <si>
    <t>Port Anthony</t>
  </si>
  <si>
    <t>amanda.rodriguez@bell.com</t>
  </si>
  <si>
    <t>062.347.4539x3398</t>
  </si>
  <si>
    <t>Baker-Joseph</t>
  </si>
  <si>
    <t>393 Smith Tunnel Apt. 449</t>
  </si>
  <si>
    <t>Ramirezton</t>
  </si>
  <si>
    <t>benjamin.dominguez@brennan-johnson.org</t>
  </si>
  <si>
    <t>641-769-4203</t>
  </si>
  <si>
    <t>Santos, Mccormick and Mckay</t>
  </si>
  <si>
    <t>480 Daniel Loaf</t>
  </si>
  <si>
    <t>South Shelly</t>
  </si>
  <si>
    <t>peter.farmer@williams.com</t>
  </si>
  <si>
    <t>+1-332-063-1985x0815</t>
  </si>
  <si>
    <t>Nichols, Walsh and Montgomery</t>
  </si>
  <si>
    <t>795 Jones Parkways</t>
  </si>
  <si>
    <t>Navarrostad</t>
  </si>
  <si>
    <t>richard.bell@cook.info</t>
  </si>
  <si>
    <t>Gaines-Wilkerson</t>
  </si>
  <si>
    <t>5444 Dawn Heights</t>
  </si>
  <si>
    <t>Amandaborough</t>
  </si>
  <si>
    <t>christopher.hubbard@brown.net</t>
  </si>
  <si>
    <t>184.618.2082x77150</t>
  </si>
  <si>
    <t>Rivera, Mcclure and Brown</t>
  </si>
  <si>
    <t>028 Calderon Junction Suite 832</t>
  </si>
  <si>
    <t>Kariport</t>
  </si>
  <si>
    <t>nicole.johnson@russell.com</t>
  </si>
  <si>
    <t>185.760.1120</t>
  </si>
  <si>
    <t>Hill Inc</t>
  </si>
  <si>
    <t>882 Brandi Branch</t>
  </si>
  <si>
    <t>Wallmouth</t>
  </si>
  <si>
    <t>Bender</t>
  </si>
  <si>
    <t>emily.bender@keith.com</t>
  </si>
  <si>
    <t>+1-153-903-3352x79471</t>
  </si>
  <si>
    <t>Villegas PLC</t>
  </si>
  <si>
    <t>576 Timothy Trafficway</t>
  </si>
  <si>
    <t>Mariafurt</t>
  </si>
  <si>
    <t>Jeremiah</t>
  </si>
  <si>
    <t>jeremiah.patton@coleman.com</t>
  </si>
  <si>
    <t>(624)340-2522x70541</t>
  </si>
  <si>
    <t>Chen and Sons</t>
  </si>
  <si>
    <t>7480 Justin Ranch Suite 037</t>
  </si>
  <si>
    <t>Sweeneyburgh</t>
  </si>
  <si>
    <t>Tonya</t>
  </si>
  <si>
    <t>tonya.baird@prince-alvarado.biz</t>
  </si>
  <si>
    <t>Perkins-Daugherty</t>
  </si>
  <si>
    <t>978 Whitney Roads Suite 350</t>
  </si>
  <si>
    <t>South Tyler</t>
  </si>
  <si>
    <t>Guernsey</t>
  </si>
  <si>
    <t>christian.goodwin@townsend.com</t>
  </si>
  <si>
    <t>291-371-5252x586</t>
  </si>
  <si>
    <t>Fernandez-Brennan</t>
  </si>
  <si>
    <t>5989 Jeffrey Underpass</t>
  </si>
  <si>
    <t>Port Heather</t>
  </si>
  <si>
    <t>william.padilla@moran.com</t>
  </si>
  <si>
    <t>954.998.3818</t>
  </si>
  <si>
    <t>Williams-Murphy</t>
  </si>
  <si>
    <t>893 Griffin Orchard Suite 754</t>
  </si>
  <si>
    <t>South Joshuaburgh</t>
  </si>
  <si>
    <t>Marsh</t>
  </si>
  <si>
    <t>tina.marsh@ryan.com</t>
  </si>
  <si>
    <t>Morales-Johnson</t>
  </si>
  <si>
    <t>616 Michael Mews Apt. 801</t>
  </si>
  <si>
    <t>Lake Keithville</t>
  </si>
  <si>
    <t>Rodney</t>
  </si>
  <si>
    <t>rodney.baker@wade-hutchinson.net</t>
  </si>
  <si>
    <t>127-644-5465x0542</t>
  </si>
  <si>
    <t>389 Scott Common</t>
  </si>
  <si>
    <t>West Duanemouth</t>
  </si>
  <si>
    <t>Blake</t>
  </si>
  <si>
    <t>Frazier</t>
  </si>
  <si>
    <t>blake.frazier@diaz.org</t>
  </si>
  <si>
    <t>(939)791-6151x16535</t>
  </si>
  <si>
    <t>Garcia Ltd</t>
  </si>
  <si>
    <t>33713 Mccullough Square</t>
  </si>
  <si>
    <t>Cabreramouth</t>
  </si>
  <si>
    <t>paul.nash@huff.biz</t>
  </si>
  <si>
    <t>274-594-5069</t>
  </si>
  <si>
    <t>Jones-Johnson</t>
  </si>
  <si>
    <t>86770 Mccoy Fords Apt. 224</t>
  </si>
  <si>
    <t>South Rodneytown</t>
  </si>
  <si>
    <t>laura.bailey@white.com</t>
  </si>
  <si>
    <t>+1-089-790-2102x851</t>
  </si>
  <si>
    <t>Mcneil-Benitez</t>
  </si>
  <si>
    <t>2618 Garcia Street Suite 217</t>
  </si>
  <si>
    <t>East Dawn</t>
  </si>
  <si>
    <t>sara.crawford@hubbard-rogers.com</t>
  </si>
  <si>
    <t>123.154.6963x35872</t>
  </si>
  <si>
    <t>Vincent, Walker and Smith</t>
  </si>
  <si>
    <t>320 Marissa Flat Apt. 374</t>
  </si>
  <si>
    <t>Rhondastad</t>
  </si>
  <si>
    <t>kim.perry@haynes.com</t>
  </si>
  <si>
    <t>Peck, Hubbard and James</t>
  </si>
  <si>
    <t>1808 Jill Isle</t>
  </si>
  <si>
    <t>Sherrymouth</t>
  </si>
  <si>
    <t>tina.brown@parker.com</t>
  </si>
  <si>
    <t>001-518-645-7174x4226</t>
  </si>
  <si>
    <t>Kim and Sons</t>
  </si>
  <si>
    <t>736 Dean Spur</t>
  </si>
  <si>
    <t>Lake Austin</t>
  </si>
  <si>
    <t>Marvin</t>
  </si>
  <si>
    <t>marvin.owens@haynes.com</t>
  </si>
  <si>
    <t>262 Roberta Forge Suite 618</t>
  </si>
  <si>
    <t>Saraborough</t>
  </si>
  <si>
    <t>david.sanchez@ball.com</t>
  </si>
  <si>
    <t>816-647-5063x85832</t>
  </si>
  <si>
    <t>Sanders-Warren</t>
  </si>
  <si>
    <t>6878 Hernandez Vista Suite 258</t>
  </si>
  <si>
    <t>Port Christopherport</t>
  </si>
  <si>
    <t>Houston</t>
  </si>
  <si>
    <t>jason.houston@hart.com</t>
  </si>
  <si>
    <t>(782)350-0477</t>
  </si>
  <si>
    <t>Snyder, Flores and Roberts</t>
  </si>
  <si>
    <t>117 Nancy Ranch Suite 877</t>
  </si>
  <si>
    <t>michael.cook@glover-butler.com</t>
  </si>
  <si>
    <t>529-771-4659</t>
  </si>
  <si>
    <t>Garza and Sons</t>
  </si>
  <si>
    <t>38344 Bullock Trail</t>
  </si>
  <si>
    <t>East Christinahaven</t>
  </si>
  <si>
    <t>kathryn.scott@nicholson-gilmore.com</t>
  </si>
  <si>
    <t>404-718-4703</t>
  </si>
  <si>
    <t>Soto-Martinez</t>
  </si>
  <si>
    <t>0166 Amy Parks Suite 012</t>
  </si>
  <si>
    <t>Lake Danielburgh</t>
  </si>
  <si>
    <t>ralph.ellis@delacruz.com</t>
  </si>
  <si>
    <t>+1-089-610-6218x60131</t>
  </si>
  <si>
    <t>Ritter, Edwards and Owens</t>
  </si>
  <si>
    <t>30061 Nash Club</t>
  </si>
  <si>
    <t>South Nicoletown</t>
  </si>
  <si>
    <t>Deanna</t>
  </si>
  <si>
    <t>deanna.johnson@carter.com</t>
  </si>
  <si>
    <t>(507)146-2298</t>
  </si>
  <si>
    <t>Strickland Ltd</t>
  </si>
  <si>
    <t>3772 Moyer Points</t>
  </si>
  <si>
    <t>West Chadmouth</t>
  </si>
  <si>
    <t>debra.turner@cox.info</t>
  </si>
  <si>
    <t>420-620-8174x39293</t>
  </si>
  <si>
    <t>Williams, Schwartz and Rowe</t>
  </si>
  <si>
    <t>56533 Joel Trafficway Suite 032</t>
  </si>
  <si>
    <t>Port Debraton</t>
  </si>
  <si>
    <t>antonio.craig@avila-kirby.info</t>
  </si>
  <si>
    <t>001-734-203-7676x750</t>
  </si>
  <si>
    <t>Melton-Hull</t>
  </si>
  <si>
    <t>069 Nicole Road Apt. 013</t>
  </si>
  <si>
    <t>North Tracy</t>
  </si>
  <si>
    <t>Mcclure</t>
  </si>
  <si>
    <t>michele.mcclure@tran.com</t>
  </si>
  <si>
    <t>001-431-870-1985x23482</t>
  </si>
  <si>
    <t>Acevedo PLC</t>
  </si>
  <si>
    <t>879 David Path Suite 532</t>
  </si>
  <si>
    <t>Parkhaven</t>
  </si>
  <si>
    <t>logan.davis@mathis.com</t>
  </si>
  <si>
    <t>295.555.9399</t>
  </si>
  <si>
    <t>Wells Ltd</t>
  </si>
  <si>
    <t>689 Valerie Drive</t>
  </si>
  <si>
    <t>Erikville</t>
  </si>
  <si>
    <t>nicholas.hood@howard.com</t>
  </si>
  <si>
    <t>+1-725-269-8677x50955</t>
  </si>
  <si>
    <t>770 Ramirez Fort Suite 730</t>
  </si>
  <si>
    <t>Lake Stevenmouth</t>
  </si>
  <si>
    <t>jeffery.morris@miller-robinson.com</t>
  </si>
  <si>
    <t>+1-069-825-4765x842</t>
  </si>
  <si>
    <t>Pugh PLC</t>
  </si>
  <si>
    <t>923 Brad Tunnel Apt. 424</t>
  </si>
  <si>
    <t>Pricefort</t>
  </si>
  <si>
    <t>Isaiah</t>
  </si>
  <si>
    <t>isaiah.long@thomas.com</t>
  </si>
  <si>
    <t>257-197-1637</t>
  </si>
  <si>
    <t>Warner Inc</t>
  </si>
  <si>
    <t>503 Molina Trafficway Apt. 244</t>
  </si>
  <si>
    <t>Loriside</t>
  </si>
  <si>
    <t>Angie</t>
  </si>
  <si>
    <t>Kidd</t>
  </si>
  <si>
    <t>angie.kidd@thomas.com</t>
  </si>
  <si>
    <t>716.728.7922</t>
  </si>
  <si>
    <t>Ford-Shaffer</t>
  </si>
  <si>
    <t>9150 Erika Heights Suite 511</t>
  </si>
  <si>
    <t>Martinberg</t>
  </si>
  <si>
    <t>rachael.conley@lynch.com</t>
  </si>
  <si>
    <t>860.355.5249</t>
  </si>
  <si>
    <t>Brown-Gamble</t>
  </si>
  <si>
    <t>849 Harvey Common Suite 402</t>
  </si>
  <si>
    <t>Port Jennifer</t>
  </si>
  <si>
    <t>christina.robinson@shaffer-mendez.com</t>
  </si>
  <si>
    <t>001-971-319-9077x29318</t>
  </si>
  <si>
    <t>Mullins and Sons</t>
  </si>
  <si>
    <t>1325 Sandra Flat</t>
  </si>
  <si>
    <t>Michaelville</t>
  </si>
  <si>
    <t>Carl</t>
  </si>
  <si>
    <t>carl.le@flores.com</t>
  </si>
  <si>
    <t>+1-727-237-2346x426</t>
  </si>
  <si>
    <t>Jones-Aguilar</t>
  </si>
  <si>
    <t>81608 Lucero Wells Apt. 281</t>
  </si>
  <si>
    <t>Francisberg</t>
  </si>
  <si>
    <t>dan.martinez@monroe.com</t>
  </si>
  <si>
    <t>582-201-9697x409</t>
  </si>
  <si>
    <t>Jones LLC</t>
  </si>
  <si>
    <t>95240 Thomas Trail Suite 986</t>
  </si>
  <si>
    <t>Port Benjamin</t>
  </si>
  <si>
    <t>joseph.perez@kirby-butler.com</t>
  </si>
  <si>
    <t>Mayo-Lopez</t>
  </si>
  <si>
    <t>17721 Kendra Trafficway</t>
  </si>
  <si>
    <t>South Joannamouth</t>
  </si>
  <si>
    <t>julie.taylor@nelson-allen.com</t>
  </si>
  <si>
    <t>702-036-9220x9613</t>
  </si>
  <si>
    <t>Lee-Marquez</t>
  </si>
  <si>
    <t>33796 Jenny Radial</t>
  </si>
  <si>
    <t>Sototown</t>
  </si>
  <si>
    <t>diana.thompson@reed.com</t>
  </si>
  <si>
    <t>(133)915-2788x571</t>
  </si>
  <si>
    <t>Barnes-Dunn</t>
  </si>
  <si>
    <t>173 Ford Forges</t>
  </si>
  <si>
    <t>Mcguireborough</t>
  </si>
  <si>
    <t>gabriel.alvarez@espinoza.biz</t>
  </si>
  <si>
    <t>+1-383-986-9308x643</t>
  </si>
  <si>
    <t>219 Gomez Land Apt. 340</t>
  </si>
  <si>
    <t>East Matthew</t>
  </si>
  <si>
    <t>aaron.austin@knox.com</t>
  </si>
  <si>
    <t>(007)843-4671x80447</t>
  </si>
  <si>
    <t>Lyons Inc</t>
  </si>
  <si>
    <t>92078 Lisa View</t>
  </si>
  <si>
    <t>Lake Benjamin</t>
  </si>
  <si>
    <t>Reese</t>
  </si>
  <si>
    <t>christine.reese@chan-jones.biz</t>
  </si>
  <si>
    <t>001-947-856-5691</t>
  </si>
  <si>
    <t>Hoover, Cross and Evans</t>
  </si>
  <si>
    <t>50578 Antonio Junctions Apt. 931</t>
  </si>
  <si>
    <t>New Michael</t>
  </si>
  <si>
    <t>Ponce</t>
  </si>
  <si>
    <t>stephanie.ponce@wagner-watkins.com</t>
  </si>
  <si>
    <t>001-166-127-1095x870</t>
  </si>
  <si>
    <t>Robinson-Hanson</t>
  </si>
  <si>
    <t>5652 Robertson Wall Suite 148</t>
  </si>
  <si>
    <t>Port Lance</t>
  </si>
  <si>
    <t>patricia.henderson@taylor.info</t>
  </si>
  <si>
    <t>001-719-505-7843</t>
  </si>
  <si>
    <t>Ryan, Owens and Daniels</t>
  </si>
  <si>
    <t>4636 Walker Street</t>
  </si>
  <si>
    <t>Grayshire</t>
  </si>
  <si>
    <t>danielle.martinez@reynolds.biz</t>
  </si>
  <si>
    <t>(197)386-6025</t>
  </si>
  <si>
    <t>Wilson, Johnson and Howard</t>
  </si>
  <si>
    <t>2053 Suzanne Corner</t>
  </si>
  <si>
    <t>New Robertshire</t>
  </si>
  <si>
    <t>hannah.guerrero@lucas-lopez.com</t>
  </si>
  <si>
    <t>(379)900-4847x3848</t>
  </si>
  <si>
    <t>Horne-Nichols</t>
  </si>
  <si>
    <t>72827 Downs Fall</t>
  </si>
  <si>
    <t>Lake Barbara</t>
  </si>
  <si>
    <t>Santos</t>
  </si>
  <si>
    <t>john.santos@morales.net</t>
  </si>
  <si>
    <t>+1-960-792-9263x152</t>
  </si>
  <si>
    <t>Diaz, Lane and Phillips</t>
  </si>
  <si>
    <t>2817 Nguyen Freeway</t>
  </si>
  <si>
    <t>Underwood</t>
  </si>
  <si>
    <t>james.underwood@warren-riggs.biz</t>
  </si>
  <si>
    <t>(802)170-5508x3176</t>
  </si>
  <si>
    <t>Hess-Cooper</t>
  </si>
  <si>
    <t>855 Rosales Island</t>
  </si>
  <si>
    <t>New Katherinebury</t>
  </si>
  <si>
    <t>Willis</t>
  </si>
  <si>
    <t>gary.willis@washington-gallegos.com</t>
  </si>
  <si>
    <t>284.637.9805</t>
  </si>
  <si>
    <t>Martin-Green</t>
  </si>
  <si>
    <t>6418 Silva Square</t>
  </si>
  <si>
    <t>East Destinyburgh</t>
  </si>
  <si>
    <t>heather.hernandez@jackson-burton.com</t>
  </si>
  <si>
    <t>(517)869-8422x2521</t>
  </si>
  <si>
    <t>Mcpherson-Hill</t>
  </si>
  <si>
    <t>18905 Soto Forges Apt. 538</t>
  </si>
  <si>
    <t>South Brian</t>
  </si>
  <si>
    <t>Matthews</t>
  </si>
  <si>
    <t>april.matthews@daniels.com</t>
  </si>
  <si>
    <t>(530)801-9044x50680</t>
  </si>
  <si>
    <t>Mills-Kelley</t>
  </si>
  <si>
    <t>04853 Nelson Row</t>
  </si>
  <si>
    <t>Jenniferfort</t>
  </si>
  <si>
    <t>john.howell@poole.com</t>
  </si>
  <si>
    <t>(908)596-6498</t>
  </si>
  <si>
    <t>Rocha-Anderson</t>
  </si>
  <si>
    <t>21248 Wagner Prairie</t>
  </si>
  <si>
    <t>West Melanieview</t>
  </si>
  <si>
    <t>lauren.kennedy@hale.biz</t>
  </si>
  <si>
    <t>001-678-998-4696x356</t>
  </si>
  <si>
    <t>Hodge, Patel and Murray</t>
  </si>
  <si>
    <t>96750 Zavala Road</t>
  </si>
  <si>
    <t>Tylerland</t>
  </si>
  <si>
    <t>ellen.spencer@graham.net</t>
  </si>
  <si>
    <t>+1-656-281-2238x8108</t>
  </si>
  <si>
    <t>Sexton-Butler</t>
  </si>
  <si>
    <t>27877 Jennifer Spring Apt. 782</t>
  </si>
  <si>
    <t>Port Sarahmouth</t>
  </si>
  <si>
    <t>alexander.white@hart.org</t>
  </si>
  <si>
    <t>(985)393-1827x8928</t>
  </si>
  <si>
    <t>Martinez Group</t>
  </si>
  <si>
    <t>31506 Dodson Flat Suite 065</t>
  </si>
  <si>
    <t>Jeffreyport</t>
  </si>
  <si>
    <t>Elliott</t>
  </si>
  <si>
    <t>lisa.elliott@roth.com</t>
  </si>
  <si>
    <t>(913)998-0453</t>
  </si>
  <si>
    <t>Harris Group</t>
  </si>
  <si>
    <t>88524 Dawson Branch</t>
  </si>
  <si>
    <t>Grayfurt</t>
  </si>
  <si>
    <t>andrew.bryant@cole.com</t>
  </si>
  <si>
    <t>917.473.0453x83208</t>
  </si>
  <si>
    <t>Young, Cook and Gentry</t>
  </si>
  <si>
    <t>90781 Roger Tunnel</t>
  </si>
  <si>
    <t>scott.morales@lopez.com</t>
  </si>
  <si>
    <t>398.144.3782x4247</t>
  </si>
  <si>
    <t>Alvarado-Riley</t>
  </si>
  <si>
    <t>260 Emily Light Suite 819</t>
  </si>
  <si>
    <t>Wellsfort</t>
  </si>
  <si>
    <t>jennifer.campbell@tate.com</t>
  </si>
  <si>
    <t>650.991.9967x9300</t>
  </si>
  <si>
    <t>Hicks-Hart</t>
  </si>
  <si>
    <t>4021 Fuentes Flats Suite 599</t>
  </si>
  <si>
    <t>New Shanetown</t>
  </si>
  <si>
    <t>danielle.moore@williams.com</t>
  </si>
  <si>
    <t>(997)638-7972x873</t>
  </si>
  <si>
    <t>Webb-Wilson</t>
  </si>
  <si>
    <t>53851 Howell Parks Apt. 192</t>
  </si>
  <si>
    <t>Georgechester</t>
  </si>
  <si>
    <t>Ball</t>
  </si>
  <si>
    <t>rachel.ball@smith.net</t>
  </si>
  <si>
    <t>886.464.7498</t>
  </si>
  <si>
    <t>Smith-Haynes</t>
  </si>
  <si>
    <t>477 Andrew Curve Apt. 277</t>
  </si>
  <si>
    <t>Lake Jeffrey</t>
  </si>
  <si>
    <t>laura.patterson@morris.org</t>
  </si>
  <si>
    <t>589.293.9200x9375</t>
  </si>
  <si>
    <t>Stuart-White</t>
  </si>
  <si>
    <t>78104 Christopher Square</t>
  </si>
  <si>
    <t>West Mary</t>
  </si>
  <si>
    <t>Harvey</t>
  </si>
  <si>
    <t>lindsey.harvey@herrera.com</t>
  </si>
  <si>
    <t>047.760.4285</t>
  </si>
  <si>
    <t>Beasley, Robinson and Butler</t>
  </si>
  <si>
    <t>90553 Jermaine Fall Suite 831</t>
  </si>
  <si>
    <t>New Tyler</t>
  </si>
  <si>
    <t>michael.martin@woodard.com</t>
  </si>
  <si>
    <t>624 Emily Station</t>
  </si>
  <si>
    <t>East Hannahbury</t>
  </si>
  <si>
    <t>tom.hudson@olson-young.com</t>
  </si>
  <si>
    <t>001-427-000-2763x313</t>
  </si>
  <si>
    <t>Davis Inc</t>
  </si>
  <si>
    <t>60880 Elizabeth Road Apt. 338</t>
  </si>
  <si>
    <t>Hernandeztown</t>
  </si>
  <si>
    <t>Abigail</t>
  </si>
  <si>
    <t>abigail.salazar@smith.com</t>
  </si>
  <si>
    <t>(071)286-6178x532</t>
  </si>
  <si>
    <t>Patrick, Webb and Holmes</t>
  </si>
  <si>
    <t>51710 Bartlett Locks Suite 407</t>
  </si>
  <si>
    <t>Beckerhaven</t>
  </si>
  <si>
    <t>kathy.phillips@johnson.info</t>
  </si>
  <si>
    <t>001-882-506-6896x289</t>
  </si>
  <si>
    <t>9859 Heather Loaf Apt. 623</t>
  </si>
  <si>
    <t>New Phillip</t>
  </si>
  <si>
    <t>julie.martinez@bryant-baker.org</t>
  </si>
  <si>
    <t>543.225.4165x888</t>
  </si>
  <si>
    <t>8942 Long Hill</t>
  </si>
  <si>
    <t>Lammouth</t>
  </si>
  <si>
    <t>Church</t>
  </si>
  <si>
    <t>robert.church@bowman.com</t>
  </si>
  <si>
    <t>(015)272-6862x207</t>
  </si>
  <si>
    <t>53701 Fisher Neck Suite 509</t>
  </si>
  <si>
    <t>Jacksontown</t>
  </si>
  <si>
    <t>Kelsey</t>
  </si>
  <si>
    <t>kelsey.oconnor@mayo.com</t>
  </si>
  <si>
    <t>538.026.1159x657</t>
  </si>
  <si>
    <t>Gardner, Patton and Tyler</t>
  </si>
  <si>
    <t>33548 Laura Spur</t>
  </si>
  <si>
    <t>Port Eric</t>
  </si>
  <si>
    <t>Alan</t>
  </si>
  <si>
    <t>alan.miller@cervantes.net</t>
  </si>
  <si>
    <t>+1-447-063-5178x544</t>
  </si>
  <si>
    <t>Robinson LLC</t>
  </si>
  <si>
    <t>10057 John Place Apt. 960</t>
  </si>
  <si>
    <t>Katherinechester</t>
  </si>
  <si>
    <t>Moran</t>
  </si>
  <si>
    <t>alyssa.moran@vaughn.com</t>
  </si>
  <si>
    <t>(154)292-3073x593</t>
  </si>
  <si>
    <t>Hawkins-Benson</t>
  </si>
  <si>
    <t>419 William Village Apt. 876</t>
  </si>
  <si>
    <t>East Amanda</t>
  </si>
  <si>
    <t>Stacy</t>
  </si>
  <si>
    <t>stacy.gonzalez@henry.info</t>
  </si>
  <si>
    <t>+1-861-753-4197x04203</t>
  </si>
  <si>
    <t>Ryan and Sons</t>
  </si>
  <si>
    <t>02387 Smith Ridges</t>
  </si>
  <si>
    <t>Melaniemouth</t>
  </si>
  <si>
    <t>cody.lopez@butler.info</t>
  </si>
  <si>
    <t>144.922.4326</t>
  </si>
  <si>
    <t>Peters PLC</t>
  </si>
  <si>
    <t>20250 Jones Harbors Apt. 202</t>
  </si>
  <si>
    <t>Port Ambermouth</t>
  </si>
  <si>
    <t>anthony.braun@kane-chen.net</t>
  </si>
  <si>
    <t>(936)955-8171x89746</t>
  </si>
  <si>
    <t>Stark, Thompson and Sawyer</t>
  </si>
  <si>
    <t>80164 Sabrina Knoll</t>
  </si>
  <si>
    <t>Shaw</t>
  </si>
  <si>
    <t>kathleen.shaw@huynh-johnson.net</t>
  </si>
  <si>
    <t>888-114-9828</t>
  </si>
  <si>
    <t>Mccoy, Alexander and Johnson</t>
  </si>
  <si>
    <t>360 Nicole Expressway</t>
  </si>
  <si>
    <t>Copelandmouth</t>
  </si>
  <si>
    <t>peter.young@robinson.com</t>
  </si>
  <si>
    <t>(939)189-3632</t>
  </si>
  <si>
    <t>Henderson-Patel</t>
  </si>
  <si>
    <t>73711 Justin Walk</t>
  </si>
  <si>
    <t>Pamelaport</t>
  </si>
  <si>
    <t>benjamin.bradford@watson.com</t>
  </si>
  <si>
    <t>001-329-653-4867x0517</t>
  </si>
  <si>
    <t>Lewis-Horne</t>
  </si>
  <si>
    <t>734 Carol Hill</t>
  </si>
  <si>
    <t>Michaelborough</t>
  </si>
  <si>
    <t>Hurst</t>
  </si>
  <si>
    <t>michelle.hurst@kelly.biz</t>
  </si>
  <si>
    <t>(329)750-5725x012</t>
  </si>
  <si>
    <t>Moore-Brown</t>
  </si>
  <si>
    <t>9325 Garner Throughway Suite 321</t>
  </si>
  <si>
    <t>Jasonborough</t>
  </si>
  <si>
    <t>Henson</t>
  </si>
  <si>
    <t>thomas.henson@davis.com</t>
  </si>
  <si>
    <t>(378)664-8470x17993</t>
  </si>
  <si>
    <t>Taylor-Harris</t>
  </si>
  <si>
    <t>3690 Jonathan Locks Suite 874</t>
  </si>
  <si>
    <t>South Scott</t>
  </si>
  <si>
    <t>john.brown@woodard.com</t>
  </si>
  <si>
    <t>001-194-933-3756x47789</t>
  </si>
  <si>
    <t>Taylor-Chavez</t>
  </si>
  <si>
    <t>30632 Julie Freeway Suite 959</t>
  </si>
  <si>
    <t>Lake Patrickberg</t>
  </si>
  <si>
    <t>Janet</t>
  </si>
  <si>
    <t>Valencia</t>
  </si>
  <si>
    <t>janet.valencia@robinson-lane.com</t>
  </si>
  <si>
    <t>001-596-832-9494</t>
  </si>
  <si>
    <t>Mason and Sons</t>
  </si>
  <si>
    <t>639 Sarah Stream</t>
  </si>
  <si>
    <t>New Roger</t>
  </si>
  <si>
    <t>mark.lane@simpson.com</t>
  </si>
  <si>
    <t>001-250-0683x88117</t>
  </si>
  <si>
    <t>Campbell, Levy and Norris</t>
  </si>
  <si>
    <t>890 Perez Point Suite 867</t>
  </si>
  <si>
    <t>Staceymouth</t>
  </si>
  <si>
    <t>carrie.phillips@butler.com</t>
  </si>
  <si>
    <t>375-806-2174</t>
  </si>
  <si>
    <t>Morris-Wilson</t>
  </si>
  <si>
    <t>83789 Aguirre Corners</t>
  </si>
  <si>
    <t>Gordonborough</t>
  </si>
  <si>
    <t>david.moreno@wong-thomas.com</t>
  </si>
  <si>
    <t>(994)785-5912x8797</t>
  </si>
  <si>
    <t>Hall Ltd</t>
  </si>
  <si>
    <t>06682 Kimberly Route Suite 079</t>
  </si>
  <si>
    <t>Stephensstad</t>
  </si>
  <si>
    <t>patricia.richardson@peterson-johnson.net</t>
  </si>
  <si>
    <t>067.804.0086x294</t>
  </si>
  <si>
    <t>Logan-Chaney</t>
  </si>
  <si>
    <t>21022 Vasquez Island Apt. 972</t>
  </si>
  <si>
    <t>East Jennifer</t>
  </si>
  <si>
    <t>roy.hall@mcgrath.com</t>
  </si>
  <si>
    <t>465.741.8583x23628</t>
  </si>
  <si>
    <t>Jones-Murphy</t>
  </si>
  <si>
    <t>48693 Rogers Brook Apt. 726</t>
  </si>
  <si>
    <t>Kellyton</t>
  </si>
  <si>
    <t>Hess</t>
  </si>
  <si>
    <t>nathan.hess@boyd.org</t>
  </si>
  <si>
    <t>450.348.4828x4212</t>
  </si>
  <si>
    <t>Simpson Ltd</t>
  </si>
  <si>
    <t>806 Williams Ranch</t>
  </si>
  <si>
    <t>New Amandafort</t>
  </si>
  <si>
    <t>jennifer.armstrong@callahan.com</t>
  </si>
  <si>
    <t>(002)695-2178</t>
  </si>
  <si>
    <t>Roberts-Reyes</t>
  </si>
  <si>
    <t>85921 Solis Walk</t>
  </si>
  <si>
    <t>Murphyview</t>
  </si>
  <si>
    <t>mark.hall@lee.com</t>
  </si>
  <si>
    <t>467-005-0365</t>
  </si>
  <si>
    <t>Scott Inc</t>
  </si>
  <si>
    <t>553 James Passage Suite 814</t>
  </si>
  <si>
    <t>Port Vanessaville</t>
  </si>
  <si>
    <t>Jay</t>
  </si>
  <si>
    <t>Jarvis</t>
  </si>
  <si>
    <t>jay.jarvis@davis.biz</t>
  </si>
  <si>
    <t>001-933-714-1512x88417</t>
  </si>
  <si>
    <t>Leach Group</t>
  </si>
  <si>
    <t>6465 David Alley Suite 429</t>
  </si>
  <si>
    <t>Ayalastad</t>
  </si>
  <si>
    <t>alexis.lewis@mcmahon.com</t>
  </si>
  <si>
    <t>(901)338-2941x797</t>
  </si>
  <si>
    <t>Baker, Clark and Franklin</t>
  </si>
  <si>
    <t>7509 Jimenez Club</t>
  </si>
  <si>
    <t>Lake Ralphmouth</t>
  </si>
  <si>
    <t>Serrano</t>
  </si>
  <si>
    <t>douglas.serrano@walker-ruiz.com</t>
  </si>
  <si>
    <t>609.819.7045x6831</t>
  </si>
  <si>
    <t>Clark, Williams and Wood</t>
  </si>
  <si>
    <t>1877 Garcia Streets Apt. 641</t>
  </si>
  <si>
    <t>East Riley</t>
  </si>
  <si>
    <t>stacy.brown@farmer.biz</t>
  </si>
  <si>
    <t>(473)813-9011</t>
  </si>
  <si>
    <t>Harvey Inc</t>
  </si>
  <si>
    <t>73067 Faulkner Branch</t>
  </si>
  <si>
    <t>Port Adrianview</t>
  </si>
  <si>
    <t>nicole.williams@hamilton-miller.com</t>
  </si>
  <si>
    <t>284-033-5494x868</t>
  </si>
  <si>
    <t>Krueger, Snow and Scott</t>
  </si>
  <si>
    <t>3452 Gillespie Lake</t>
  </si>
  <si>
    <t>West Christinaville</t>
  </si>
  <si>
    <t>justin.jimenez@love.net</t>
  </si>
  <si>
    <t>001-839-865-6215</t>
  </si>
  <si>
    <t>Bradford and Sons</t>
  </si>
  <si>
    <t>67914 Phillips Mountains</t>
  </si>
  <si>
    <t>North Yvettehaven</t>
  </si>
  <si>
    <t>French</t>
  </si>
  <si>
    <t>anna.french@davis-jones.com</t>
  </si>
  <si>
    <t>168-647-1455x82377</t>
  </si>
  <si>
    <t>35393 Davis Mill Suite 278</t>
  </si>
  <si>
    <t>Trujillohaven</t>
  </si>
  <si>
    <t>adam.wright@moore.com</t>
  </si>
  <si>
    <t>Rush Inc</t>
  </si>
  <si>
    <t>2056 James Shoal Suite 916</t>
  </si>
  <si>
    <t>Morganville</t>
  </si>
  <si>
    <t>jerry.nelson@butler-massey.com</t>
  </si>
  <si>
    <t>Mendoza and Sons</t>
  </si>
  <si>
    <t>92286 Stefanie Ville Suite 428</t>
  </si>
  <si>
    <t>New Thomas</t>
  </si>
  <si>
    <t>crystal.hunt@crawford.net</t>
  </si>
  <si>
    <t>136.550.9001</t>
  </si>
  <si>
    <t>Flowers, Edwards and Stevens</t>
  </si>
  <si>
    <t>0767 James Course Suite 212</t>
  </si>
  <si>
    <t>Port Johnathan</t>
  </si>
  <si>
    <t>jerome.sanchez@gilbert.com</t>
  </si>
  <si>
    <t>Pierce Group</t>
  </si>
  <si>
    <t>750 Jacob Tunnel Apt. 436</t>
  </si>
  <si>
    <t>East Natalie</t>
  </si>
  <si>
    <t>john.ross@serrano.com</t>
  </si>
  <si>
    <t>968.181.9363x10192</t>
  </si>
  <si>
    <t>Olson-Moore</t>
  </si>
  <si>
    <t>78250 Michael View Apt. 601</t>
  </si>
  <si>
    <t>Coopershire</t>
  </si>
  <si>
    <t>calvin.clayton@romero.com</t>
  </si>
  <si>
    <t>627.512.3819x020</t>
  </si>
  <si>
    <t>White, Hicks and Sampson</t>
  </si>
  <si>
    <t>054 Underwood Prairie Apt. 963</t>
  </si>
  <si>
    <t>Cynthialand</t>
  </si>
  <si>
    <t>stacey.soto@anderson.com</t>
  </si>
  <si>
    <t>Oneal, Bell and Anderson</t>
  </si>
  <si>
    <t>471 Kelly Circle</t>
  </si>
  <si>
    <t>Snyderton</t>
  </si>
  <si>
    <t>caleb.mccarthy@newton-wilcox.com</t>
  </si>
  <si>
    <t>001-532-396-8106x87009</t>
  </si>
  <si>
    <t>Brown-Ross</t>
  </si>
  <si>
    <t>3079 Jacobson Heights</t>
  </si>
  <si>
    <t>East Kayla</t>
  </si>
  <si>
    <t>matthew.harrison@rodriguez.com</t>
  </si>
  <si>
    <t>557-652-2201x006</t>
  </si>
  <si>
    <t>Schmitt-Chambers</t>
  </si>
  <si>
    <t>281 Frank Street</t>
  </si>
  <si>
    <t>Joshuaton</t>
  </si>
  <si>
    <t>tina.evans@nguyen-moore.biz</t>
  </si>
  <si>
    <t>001-942-713-5428</t>
  </si>
  <si>
    <t>Hunter Inc</t>
  </si>
  <si>
    <t>58986 Michelle Prairie</t>
  </si>
  <si>
    <t>Buckleyville</t>
  </si>
  <si>
    <t>Seychelles</t>
  </si>
  <si>
    <t>Khan</t>
  </si>
  <si>
    <t>tara.khan@rowland.net</t>
  </si>
  <si>
    <t>Schwartz, Ross and Johnson</t>
  </si>
  <si>
    <t>347 Angela Trace</t>
  </si>
  <si>
    <t>Vazquez</t>
  </si>
  <si>
    <t>david.vazquez@vance.com</t>
  </si>
  <si>
    <t>152.032.6826x1278</t>
  </si>
  <si>
    <t>Smith, Tran and White</t>
  </si>
  <si>
    <t>067 Richard Path</t>
  </si>
  <si>
    <t>West Laura</t>
  </si>
  <si>
    <t>amanda.rojas@mcintosh.com</t>
  </si>
  <si>
    <t>+1-486-033-6001x133</t>
  </si>
  <si>
    <t>Valencia LLC</t>
  </si>
  <si>
    <t>52653 James Ways</t>
  </si>
  <si>
    <t>North Alexander</t>
  </si>
  <si>
    <t>jessica.little@anderson-williams.com</t>
  </si>
  <si>
    <t>593-738-4861x250</t>
  </si>
  <si>
    <t>Olsen-Allen</t>
  </si>
  <si>
    <t>54499 Kevin Ways</t>
  </si>
  <si>
    <t>Riggstown</t>
  </si>
  <si>
    <t>erin.bishop@gonzalez.com</t>
  </si>
  <si>
    <t>001-081-985-1846</t>
  </si>
  <si>
    <t>Key, Trevino and Rodriguez</t>
  </si>
  <si>
    <t>784 Kelly Stream</t>
  </si>
  <si>
    <t>Christinefurt</t>
  </si>
  <si>
    <t>jeffery.smith@johnston-bauer.com</t>
  </si>
  <si>
    <t>Cox, Page and Martinez</t>
  </si>
  <si>
    <t>95227 Pope Green Apt. 895</t>
  </si>
  <si>
    <t>West Jonathan</t>
  </si>
  <si>
    <t>joseph.parker@miller.com</t>
  </si>
  <si>
    <t>+1-949-297-2594x570</t>
  </si>
  <si>
    <t>Taylor-Silva</t>
  </si>
  <si>
    <t>8694 Davis Ways</t>
  </si>
  <si>
    <t>Rivasborough</t>
  </si>
  <si>
    <t>james.sanchez@miller.com</t>
  </si>
  <si>
    <t>834.859.9541</t>
  </si>
  <si>
    <t>Flores-Murphy</t>
  </si>
  <si>
    <t>3275 Michele Unions Suite 048</t>
  </si>
  <si>
    <t>West Annaberg</t>
  </si>
  <si>
    <t>Carol</t>
  </si>
  <si>
    <t>Sharp</t>
  </si>
  <si>
    <t>carol.sharp@williams.biz</t>
  </si>
  <si>
    <t>+1-387-143-6290x02219</t>
  </si>
  <si>
    <t>Snyder, Harris and Mills</t>
  </si>
  <si>
    <t>0442 Harris Divide</t>
  </si>
  <si>
    <t>West Jeffreyland</t>
  </si>
  <si>
    <t>angela.jackson@hayes.com</t>
  </si>
  <si>
    <t>001-575-167-1577x0627</t>
  </si>
  <si>
    <t>Graves and Sons</t>
  </si>
  <si>
    <t>8107 Daniel Vista</t>
  </si>
  <si>
    <t>New Dana</t>
  </si>
  <si>
    <t>christine.miller@thomas.com</t>
  </si>
  <si>
    <t>472-421-5305</t>
  </si>
  <si>
    <t>Huang Ltd</t>
  </si>
  <si>
    <t>124 Cody Coves</t>
  </si>
  <si>
    <t>Evansview</t>
  </si>
  <si>
    <t>jacob.martinez@kerr.info</t>
  </si>
  <si>
    <t>777-532-6591</t>
  </si>
  <si>
    <t>Cisneros Ltd</t>
  </si>
  <si>
    <t>1795 Jonathan Ferry</t>
  </si>
  <si>
    <t>jerry.martin@hall.info</t>
  </si>
  <si>
    <t>Berg-Roberts</t>
  </si>
  <si>
    <t>7899 Le Ville Apt. 459</t>
  </si>
  <si>
    <t>Middletontown</t>
  </si>
  <si>
    <t>cheryl.fisher@villarreal.com</t>
  </si>
  <si>
    <t>(788)784-2765</t>
  </si>
  <si>
    <t>Daniels PLC</t>
  </si>
  <si>
    <t>876 Green Crossroad Suite 279</t>
  </si>
  <si>
    <t>East Davidborough</t>
  </si>
  <si>
    <t>thomas.rose@austin.com</t>
  </si>
  <si>
    <t>(894)315-4373</t>
  </si>
  <si>
    <t>Murphy, Johnson and Beasley</t>
  </si>
  <si>
    <t>30623 Boyd Expressway Suite 154</t>
  </si>
  <si>
    <t>Samanthafurt</t>
  </si>
  <si>
    <t>Diane</t>
  </si>
  <si>
    <t>diane.rodriguez@trujillo.com</t>
  </si>
  <si>
    <t>913.228.9267</t>
  </si>
  <si>
    <t>Hurley-Ryan</t>
  </si>
  <si>
    <t>269 Chelsey Stream</t>
  </si>
  <si>
    <t>South Bobbyton</t>
  </si>
  <si>
    <t>Nunez</t>
  </si>
  <si>
    <t>keith.nunez@stewart.com</t>
  </si>
  <si>
    <t>+1-808-110-1896x65951</t>
  </si>
  <si>
    <t>Francis, Eaton and Reyes</t>
  </si>
  <si>
    <t>769 Sarah Crest</t>
  </si>
  <si>
    <t>Samanthaton</t>
  </si>
  <si>
    <t>Parsons</t>
  </si>
  <si>
    <t>robert.parsons@smith.com</t>
  </si>
  <si>
    <t>990-360-1567</t>
  </si>
  <si>
    <t>99278 King Camp Apt. 673</t>
  </si>
  <si>
    <t>North Stacy</t>
  </si>
  <si>
    <t>Ricky</t>
  </si>
  <si>
    <t>ricky.schultz@love-carlson.biz</t>
  </si>
  <si>
    <t>Espinoza-Robertson</t>
  </si>
  <si>
    <t>18440 David Road</t>
  </si>
  <si>
    <t>Taylorbury</t>
  </si>
  <si>
    <t>Horn</t>
  </si>
  <si>
    <t>melissa.horn@black.com</t>
  </si>
  <si>
    <t>+1-693-408-5057x547</t>
  </si>
  <si>
    <t>Grant, Benson and Murphy</t>
  </si>
  <si>
    <t>041 Cunningham Drive Apt. 339</t>
  </si>
  <si>
    <t>Jacksonville</t>
  </si>
  <si>
    <t>kristina.matthews@hardy.net</t>
  </si>
  <si>
    <t>Brown, Howard and Smith</t>
  </si>
  <si>
    <t>7484 Collins Tunnel</t>
  </si>
  <si>
    <t>Davidshire</t>
  </si>
  <si>
    <t>jeffery.hartman@solomon.com</t>
  </si>
  <si>
    <t>+1-301-384-3674x0641</t>
  </si>
  <si>
    <t>Thomas-Flores</t>
  </si>
  <si>
    <t>4813 Kenneth Springs</t>
  </si>
  <si>
    <t>North Keith</t>
  </si>
  <si>
    <t>laura.grant@lee-bell.com</t>
  </si>
  <si>
    <t>Porter LLC</t>
  </si>
  <si>
    <t>38035 Harrison Island</t>
  </si>
  <si>
    <t>Lake Alexander</t>
  </si>
  <si>
    <t>nathan.ramirez@nichols-li.com</t>
  </si>
  <si>
    <t>+1-523-591-4230x66850</t>
  </si>
  <si>
    <t>Gonzalez, Flores and Sullivan</t>
  </si>
  <si>
    <t>94844 Megan Ports</t>
  </si>
  <si>
    <t>Port Suehaven</t>
  </si>
  <si>
    <t>ashley.garza@cruz.com</t>
  </si>
  <si>
    <t>720-554-7752x6268</t>
  </si>
  <si>
    <t>03085 Kylie Valley Suite 436</t>
  </si>
  <si>
    <t>Robinborough</t>
  </si>
  <si>
    <t>Oconnell</t>
  </si>
  <si>
    <t>jeffrey.oconnell@fernandez-king.com</t>
  </si>
  <si>
    <t>242-432-3769x904</t>
  </si>
  <si>
    <t>Sosa-Scott</t>
  </si>
  <si>
    <t>4672 Stewart Route Suite 568</t>
  </si>
  <si>
    <t>Port Barbara</t>
  </si>
  <si>
    <t>diane.wright@watson.com</t>
  </si>
  <si>
    <t>875-176-2254x514</t>
  </si>
  <si>
    <t>Harmon Inc</t>
  </si>
  <si>
    <t>875 David Stream</t>
  </si>
  <si>
    <t>robert.smith@holder.info</t>
  </si>
  <si>
    <t>39115 Valerie Islands Suite 855</t>
  </si>
  <si>
    <t>Hayschester</t>
  </si>
  <si>
    <t>Case</t>
  </si>
  <si>
    <t>alexandra.case@walker.com</t>
  </si>
  <si>
    <t>Howell-Brown</t>
  </si>
  <si>
    <t>93921 Montoya Brook</t>
  </si>
  <si>
    <t>Gutierrezbury</t>
  </si>
  <si>
    <t>rhonda.harris@rivera-garcia.com</t>
  </si>
  <si>
    <t>(868)724-4850</t>
  </si>
  <si>
    <t>Scott LLC</t>
  </si>
  <si>
    <t>956 Chad Pines</t>
  </si>
  <si>
    <t>Francesville</t>
  </si>
  <si>
    <t>Cesar</t>
  </si>
  <si>
    <t>cesar.wright@hester.com</t>
  </si>
  <si>
    <t>001-959-675-8375x3601</t>
  </si>
  <si>
    <t>Chavez, Flores and Edwards</t>
  </si>
  <si>
    <t>14763 Stanley Trail</t>
  </si>
  <si>
    <t>Maloneport</t>
  </si>
  <si>
    <t>jordan.green@williams-levine.com</t>
  </si>
  <si>
    <t>797-821-3255</t>
  </si>
  <si>
    <t>Brown, Anderson and Garcia</t>
  </si>
  <si>
    <t>495 David Summit</t>
  </si>
  <si>
    <t>Mauriceport</t>
  </si>
  <si>
    <t>Kerry</t>
  </si>
  <si>
    <t>kerry.ramos@tucker.info</t>
  </si>
  <si>
    <t>+1-672-473-5064x027</t>
  </si>
  <si>
    <t>Stone Ltd</t>
  </si>
  <si>
    <t>9399 Cherry Spurs Apt. 420</t>
  </si>
  <si>
    <t>East William</t>
  </si>
  <si>
    <t>Jefferson</t>
  </si>
  <si>
    <t>aaron.jefferson@johnson.net</t>
  </si>
  <si>
    <t>(029)493-8506</t>
  </si>
  <si>
    <t>Ellis-Burke</t>
  </si>
  <si>
    <t>09160 Michael Rue Suite 100</t>
  </si>
  <si>
    <t>Mooreton</t>
  </si>
  <si>
    <t>Stefanie</t>
  </si>
  <si>
    <t>Reid</t>
  </si>
  <si>
    <t>stefanie.reid@hughes.com</t>
  </si>
  <si>
    <t>294-603-5016x677</t>
  </si>
  <si>
    <t>Gibbs, Brown and Suarez</t>
  </si>
  <si>
    <t>3991 Roy Overpass</t>
  </si>
  <si>
    <t>Lake Gene</t>
  </si>
  <si>
    <t>Karla</t>
  </si>
  <si>
    <t>Bright</t>
  </si>
  <si>
    <t>karla.bright@arnold-blake.org</t>
  </si>
  <si>
    <t>4876 Phillip Square</t>
  </si>
  <si>
    <t>Amyview</t>
  </si>
  <si>
    <t>Cassandra</t>
  </si>
  <si>
    <t>cassandra.smith@hernandez.com</t>
  </si>
  <si>
    <t>(728)932-5731x01554</t>
  </si>
  <si>
    <t>Williams-Fuentes</t>
  </si>
  <si>
    <t>58026 Megan Mill Suite 525</t>
  </si>
  <si>
    <t>scott.davis@hoffman-hernandez.info</t>
  </si>
  <si>
    <t>+1-664-999-5411x152</t>
  </si>
  <si>
    <t>Patterson LLC</t>
  </si>
  <si>
    <t>6940 Madison Isle Suite 078</t>
  </si>
  <si>
    <t>Jonesmouth</t>
  </si>
  <si>
    <t>Mullins</t>
  </si>
  <si>
    <t>michael.mullins@blanchard.com</t>
  </si>
  <si>
    <t>001-138-143-9234x9913</t>
  </si>
  <si>
    <t>Bray LLC</t>
  </si>
  <si>
    <t>356 Richardson Springs Suite 936</t>
  </si>
  <si>
    <t>Erinville</t>
  </si>
  <si>
    <t>adam.smith@dunn.info</t>
  </si>
  <si>
    <t>(711)182-3234x2412</t>
  </si>
  <si>
    <t>Jimenez Inc</t>
  </si>
  <si>
    <t>0653 James Fords Suite 114</t>
  </si>
  <si>
    <t>alexis.vasquez@garza.info</t>
  </si>
  <si>
    <t>001-546-235-1802x205</t>
  </si>
  <si>
    <t>Vaughan, Baker and Cruz</t>
  </si>
  <si>
    <t>5988 Whitehead Parkway</t>
  </si>
  <si>
    <t>Masonville</t>
  </si>
  <si>
    <t>karen.watkins@peterson.biz</t>
  </si>
  <si>
    <t>847-065-5081</t>
  </si>
  <si>
    <t>Poole PLC</t>
  </si>
  <si>
    <t>4412 White Junctions Suite 282</t>
  </si>
  <si>
    <t>Port Sally</t>
  </si>
  <si>
    <t>amanda.kelly@turner-price.org</t>
  </si>
  <si>
    <t>253.746.1118</t>
  </si>
  <si>
    <t>West, Campbell and Salazar</t>
  </si>
  <si>
    <t>42993 Kathleen Mount</t>
  </si>
  <si>
    <t>East Jeffville</t>
  </si>
  <si>
    <t>Veronica</t>
  </si>
  <si>
    <t>veronica.hill@jacobs.com</t>
  </si>
  <si>
    <t>178.543.5376x646</t>
  </si>
  <si>
    <t>Lee PLC</t>
  </si>
  <si>
    <t>672 James Turnpike</t>
  </si>
  <si>
    <t>Dianahaven</t>
  </si>
  <si>
    <t>luke.dixon@andrade.com</t>
  </si>
  <si>
    <t>074-678-4437</t>
  </si>
  <si>
    <t>Willis-Lopez</t>
  </si>
  <si>
    <t>93436 Sharon Crescent Suite 421</t>
  </si>
  <si>
    <t>Robertsonland</t>
  </si>
  <si>
    <t>Clarence</t>
  </si>
  <si>
    <t>clarence.reed@smith.com</t>
  </si>
  <si>
    <t>(794)325-2786x908</t>
  </si>
  <si>
    <t>Michael LLC</t>
  </si>
  <si>
    <t>428 Williams Mountain Suite 044</t>
  </si>
  <si>
    <t>New Shane</t>
  </si>
  <si>
    <t>holly.harris@porter.biz</t>
  </si>
  <si>
    <t>683-930-1087</t>
  </si>
  <si>
    <t>Smith-Obrien</t>
  </si>
  <si>
    <t>08946 David Lakes</t>
  </si>
  <si>
    <t>Howardhaven</t>
  </si>
  <si>
    <t>catherine.hunt@grant.com</t>
  </si>
  <si>
    <t>507.886.8169</t>
  </si>
  <si>
    <t>Christensen, Franklin and Stephens</t>
  </si>
  <si>
    <t>30968 Thomas Path</t>
  </si>
  <si>
    <t>Elizabethhaven</t>
  </si>
  <si>
    <t>james.fernandez@davis-smith.net</t>
  </si>
  <si>
    <t>+1-277-477-8715x142</t>
  </si>
  <si>
    <t>Bell-Hood</t>
  </si>
  <si>
    <t>438 Mary Ports Suite 077</t>
  </si>
  <si>
    <t>Maddoxton</t>
  </si>
  <si>
    <t>Connor</t>
  </si>
  <si>
    <t>Wolfe</t>
  </si>
  <si>
    <t>connor.wolfe@miller.biz</t>
  </si>
  <si>
    <t>Craig, Jensen and Salinas</t>
  </si>
  <si>
    <t>27615 Samuel Dale</t>
  </si>
  <si>
    <t>Port Morganfurt</t>
  </si>
  <si>
    <t>kathleen.davis@thompson.biz</t>
  </si>
  <si>
    <t>001-534-036-9237x64459</t>
  </si>
  <si>
    <t>Lopez-Simpson</t>
  </si>
  <si>
    <t>20783 Michael Ranch Apt. 685</t>
  </si>
  <si>
    <t>Kingchester</t>
  </si>
  <si>
    <t>william.wolf@owens-hernandez.com</t>
  </si>
  <si>
    <t>(700)434-8373</t>
  </si>
  <si>
    <t>Stone, Thompson and Carpenter</t>
  </si>
  <si>
    <t>1322 Leblanc Park Apt. 893</t>
  </si>
  <si>
    <t>Glennview</t>
  </si>
  <si>
    <t>sarah.collins@wiggins-hill.org</t>
  </si>
  <si>
    <t>(014)836-3287x765</t>
  </si>
  <si>
    <t>Contreras-Brown</t>
  </si>
  <si>
    <t>42128 Keith Mount</t>
  </si>
  <si>
    <t>jason.nash@esparza.com</t>
  </si>
  <si>
    <t>001-119-880-3571x523</t>
  </si>
  <si>
    <t>Ellis, Ward and Rush</t>
  </si>
  <si>
    <t>247 Jennifer Rapid Apt. 465</t>
  </si>
  <si>
    <t>Carlshire</t>
  </si>
  <si>
    <t>brandon.davis@jackson-huerta.com</t>
  </si>
  <si>
    <t>556.124.0646</t>
  </si>
  <si>
    <t>333 Morales Crescent</t>
  </si>
  <si>
    <t>North Elizabeth</t>
  </si>
  <si>
    <t>Santiago</t>
  </si>
  <si>
    <t>christine.santiago@hodges.net</t>
  </si>
  <si>
    <t>(182)524-2556</t>
  </si>
  <si>
    <t>Miller, Williams and Anderson</t>
  </si>
  <si>
    <t>133 Atkins Walk Suite 721</t>
  </si>
  <si>
    <t>Lake Zachary</t>
  </si>
  <si>
    <t>Yates</t>
  </si>
  <si>
    <t>april.yates@cruz.com</t>
  </si>
  <si>
    <t>588-719-8734x79528</t>
  </si>
  <si>
    <t>Johnson, Johnson and Reeves</t>
  </si>
  <si>
    <t>5780 Neal Crescent</t>
  </si>
  <si>
    <t>Port Faith</t>
  </si>
  <si>
    <t>kristin.adams@freeman-parker.net</t>
  </si>
  <si>
    <t>White-Liu</t>
  </si>
  <si>
    <t>28993 Reid Light</t>
  </si>
  <si>
    <t>Port Angela</t>
  </si>
  <si>
    <t>gary.henderson@king.com</t>
  </si>
  <si>
    <t>081.286.3288</t>
  </si>
  <si>
    <t>Peters, Lopez and Terry</t>
  </si>
  <si>
    <t>0927 Kristin Courts</t>
  </si>
  <si>
    <t>Lake Joshuafort</t>
  </si>
  <si>
    <t>robin.hall@ruiz.biz</t>
  </si>
  <si>
    <t>001-202-108-8173x938</t>
  </si>
  <si>
    <t>Williams-Herrera</t>
  </si>
  <si>
    <t>25780 Jamie Trace Suite 611</t>
  </si>
  <si>
    <t>South Willieshire</t>
  </si>
  <si>
    <t>melissa.cole@west.net</t>
  </si>
  <si>
    <t>817-583-0729x82797</t>
  </si>
  <si>
    <t>22049 Cruz Trafficway Suite 481</t>
  </si>
  <si>
    <t>Johnmouth</t>
  </si>
  <si>
    <t>Elijah</t>
  </si>
  <si>
    <t>Mcguire</t>
  </si>
  <si>
    <t>elijah.mcguire@mayo.org</t>
  </si>
  <si>
    <t>427-192-3390</t>
  </si>
  <si>
    <t>Davis-Harris</t>
  </si>
  <si>
    <t>186 Peter Village</t>
  </si>
  <si>
    <t>North Matthew</t>
  </si>
  <si>
    <t>kathryn.kim@ray.com</t>
  </si>
  <si>
    <t>+1-379-130-0521x0422</t>
  </si>
  <si>
    <t>Leblanc-Moss</t>
  </si>
  <si>
    <t>1229 Warner Mill</t>
  </si>
  <si>
    <t>New Shawn</t>
  </si>
  <si>
    <t>Clifford</t>
  </si>
  <si>
    <t>clifford.morgan@buck.com</t>
  </si>
  <si>
    <t>850.031.3577x03622</t>
  </si>
  <si>
    <t>Payne-Gould</t>
  </si>
  <si>
    <t>6297 Stevens Lock</t>
  </si>
  <si>
    <t>Smithberg</t>
  </si>
  <si>
    <t>jasmine.thomas@bradley.com</t>
  </si>
  <si>
    <t>001-010-567-5056x174</t>
  </si>
  <si>
    <t>Peterson PLC</t>
  </si>
  <si>
    <t>32099 Morales View</t>
  </si>
  <si>
    <t>Ericchester</t>
  </si>
  <si>
    <t>christopher.rogers@hanson-jones.biz</t>
  </si>
  <si>
    <t>Scott, Johnston and Hensley</t>
  </si>
  <si>
    <t>464 Cheryl Mountains</t>
  </si>
  <si>
    <t>South Emily</t>
  </si>
  <si>
    <t>thomas.blair@pitts-reyes.com</t>
  </si>
  <si>
    <t>371-585-4059</t>
  </si>
  <si>
    <t>8858 Wang Summit</t>
  </si>
  <si>
    <t>Phamhaven</t>
  </si>
  <si>
    <t>Jasmin</t>
  </si>
  <si>
    <t>jasmin.frank@carroll-pacheco.com</t>
  </si>
  <si>
    <t>001-668-555-0558</t>
  </si>
  <si>
    <t>Young-Stanley</t>
  </si>
  <si>
    <t>484 Michael Creek</t>
  </si>
  <si>
    <t>Port Alexishaven</t>
  </si>
  <si>
    <t>Marshall</t>
  </si>
  <si>
    <t>elizabeth.marshall@nunez.biz</t>
  </si>
  <si>
    <t>001-155-209-1881x551</t>
  </si>
  <si>
    <t>Johnson, Mata and Melton</t>
  </si>
  <si>
    <t>0037 Ashley Ferry Apt. 887</t>
  </si>
  <si>
    <t>Lake Angelastad</t>
  </si>
  <si>
    <t>thomas.allen@gregory.net</t>
  </si>
  <si>
    <t>+1-729-970-6722x668</t>
  </si>
  <si>
    <t>Davis, Colon and Cooper</t>
  </si>
  <si>
    <t>16626 Cortez Fords</t>
  </si>
  <si>
    <t>West Johnside</t>
  </si>
  <si>
    <t>Carney</t>
  </si>
  <si>
    <t>antonio.carney@norman.biz</t>
  </si>
  <si>
    <t>+1-323-743-7288x5448</t>
  </si>
  <si>
    <t>Johnson, Delgado and Tucker</t>
  </si>
  <si>
    <t>81311 Olsen Forge Apt. 156</t>
  </si>
  <si>
    <t>Fletcherberg</t>
  </si>
  <si>
    <t>james.parrish@woodward.com</t>
  </si>
  <si>
    <t>001-439-066-4599x7064</t>
  </si>
  <si>
    <t>Carlson, Gross and Miller</t>
  </si>
  <si>
    <t>36324 Michael Brook Apt. 177</t>
  </si>
  <si>
    <t>North Amyborough</t>
  </si>
  <si>
    <t>albert.brooks@douglas.net</t>
  </si>
  <si>
    <t>(764)478-8258x913</t>
  </si>
  <si>
    <t>Williams-Schneider</t>
  </si>
  <si>
    <t>7049 Thompson Mews</t>
  </si>
  <si>
    <t>North Paul</t>
  </si>
  <si>
    <t>stephanie.hensley@smith-james.com</t>
  </si>
  <si>
    <t>Pollard, Key and Wade</t>
  </si>
  <si>
    <t>4450 Leonard Port Suite 404</t>
  </si>
  <si>
    <t>Mcbridetown</t>
  </si>
  <si>
    <t>christopher.powell@jimenez.biz</t>
  </si>
  <si>
    <t>+1-490-058-3207x50045</t>
  </si>
  <si>
    <t>Sanchez Ltd</t>
  </si>
  <si>
    <t>5118 Christina Island</t>
  </si>
  <si>
    <t>North Derek</t>
  </si>
  <si>
    <t>sarah.summers@king.com</t>
  </si>
  <si>
    <t>(848)486-0071x9807</t>
  </si>
  <si>
    <t>Scott and Sons</t>
  </si>
  <si>
    <t>09581 Hendricks Underpass</t>
  </si>
  <si>
    <t>Salazarborough</t>
  </si>
  <si>
    <t>Abbott</t>
  </si>
  <si>
    <t>ricardo.abbott@brown.com</t>
  </si>
  <si>
    <t>593-364-2719x7276</t>
  </si>
  <si>
    <t>Meyer PLC</t>
  </si>
  <si>
    <t>12989 Mahoney Dam</t>
  </si>
  <si>
    <t>New Andre</t>
  </si>
  <si>
    <t>Heath</t>
  </si>
  <si>
    <t>joseph.heath@jackson.net</t>
  </si>
  <si>
    <t>037-920-7739x0185</t>
  </si>
  <si>
    <t>Hart, Gardner and Burns</t>
  </si>
  <si>
    <t>2881 Cooper Fords</t>
  </si>
  <si>
    <t>East Markchester</t>
  </si>
  <si>
    <t>amanda.martin@robbins-robinson.com</t>
  </si>
  <si>
    <t>392-200-6422x835</t>
  </si>
  <si>
    <t>Parker-Robinson</t>
  </si>
  <si>
    <t>0221 Fox Run</t>
  </si>
  <si>
    <t>Edwardshire</t>
  </si>
  <si>
    <t>zachary.matthews@johnson.com</t>
  </si>
  <si>
    <t>(091)701-1242x45104</t>
  </si>
  <si>
    <t>Mercado-Underwood</t>
  </si>
  <si>
    <t>1905 Jacqueline Harbor Apt. 197</t>
  </si>
  <si>
    <t>Lake Danielshire</t>
  </si>
  <si>
    <t>Ewing</t>
  </si>
  <si>
    <t>terri.ewing@olson.com</t>
  </si>
  <si>
    <t>(696)785-5914</t>
  </si>
  <si>
    <t>Nelson, Ingram and Shaw</t>
  </si>
  <si>
    <t>4580 Perkins Pines</t>
  </si>
  <si>
    <t>South Robin</t>
  </si>
  <si>
    <t>Molina</t>
  </si>
  <si>
    <t>joseph.molina@kramer.biz</t>
  </si>
  <si>
    <t>370-147-0131</t>
  </si>
  <si>
    <t>Mitchell, Fitzgerald and Chambers</t>
  </si>
  <si>
    <t>180 Lopez Ridge Suite 541</t>
  </si>
  <si>
    <t>Johnbury</t>
  </si>
  <si>
    <t>Margaret</t>
  </si>
  <si>
    <t>margaret.johnson@barton.com</t>
  </si>
  <si>
    <t>670-152-8239x40095</t>
  </si>
  <si>
    <t>Crawford, Wang and Daniels</t>
  </si>
  <si>
    <t>16177 Christina Road Suite 745</t>
  </si>
  <si>
    <t>New Jeffrey</t>
  </si>
  <si>
    <t>Madeline</t>
  </si>
  <si>
    <t>madeline.rodriguez@beard.biz</t>
  </si>
  <si>
    <t>729-907-5127x057</t>
  </si>
  <si>
    <t>33359 Hines Light Apt. 429</t>
  </si>
  <si>
    <t>New Amandaberg</t>
  </si>
  <si>
    <t>jennifer.rodriguez@roth-ramos.biz</t>
  </si>
  <si>
    <t>001-168-918-6421x366</t>
  </si>
  <si>
    <t>Taylor-Powers</t>
  </si>
  <si>
    <t>58480 Vang Creek Suite 832</t>
  </si>
  <si>
    <t>travis.stevens@bowers.info</t>
  </si>
  <si>
    <t>(735)393-1069x596</t>
  </si>
  <si>
    <t>Meadows LLC</t>
  </si>
  <si>
    <t>95088 Amy Ford Suite 930</t>
  </si>
  <si>
    <t>Garciachester</t>
  </si>
  <si>
    <t>Jensen</t>
  </si>
  <si>
    <t>christopher.jensen@kennedy.com</t>
  </si>
  <si>
    <t>(782)867-6899x03741</t>
  </si>
  <si>
    <t>Brown-Durham</t>
  </si>
  <si>
    <t>47868 Katie Isle Apt. 426</t>
  </si>
  <si>
    <t>Port Cathyburgh</t>
  </si>
  <si>
    <t>Ruiz</t>
  </si>
  <si>
    <t>christy.ruiz@gilbert.biz</t>
  </si>
  <si>
    <t>001-175-303-9064x3013</t>
  </si>
  <si>
    <t>Robinson-Cunningham</t>
  </si>
  <si>
    <t>57003 Fletcher Estates</t>
  </si>
  <si>
    <t>Matthewborough</t>
  </si>
  <si>
    <t>jodi.williams@moss.net</t>
  </si>
  <si>
    <t>761-766-1246x14031</t>
  </si>
  <si>
    <t>Lewis, Turner and Day</t>
  </si>
  <si>
    <t>346 Grant Islands Apt. 215</t>
  </si>
  <si>
    <t>New Deniseshire</t>
  </si>
  <si>
    <t>brian.deleon@goodwin.com</t>
  </si>
  <si>
    <t>796.407.6815</t>
  </si>
  <si>
    <t>Nguyen-Silva</t>
  </si>
  <si>
    <t>733 Stacey Forges Suite 104</t>
  </si>
  <si>
    <t>Cannonview</t>
  </si>
  <si>
    <t>Marquez</t>
  </si>
  <si>
    <t>darrell.marquez@chen.org</t>
  </si>
  <si>
    <t>(306)722-0175</t>
  </si>
  <si>
    <t>465 Kara Junctions Apt. 975</t>
  </si>
  <si>
    <t>South Kathryn</t>
  </si>
  <si>
    <t>Graves</t>
  </si>
  <si>
    <t>kenneth.graves@ford-smith.com</t>
  </si>
  <si>
    <t>393.701.4422</t>
  </si>
  <si>
    <t>Munoz-Mckinney</t>
  </si>
  <si>
    <t>3321 Villanueva Divide</t>
  </si>
  <si>
    <t>Lake Vanessabury</t>
  </si>
  <si>
    <t>jeff.hunt@carroll.com</t>
  </si>
  <si>
    <t>566-292-0600</t>
  </si>
  <si>
    <t>Anthony, Rice and Horn</t>
  </si>
  <si>
    <t>9629 Vincent Mountain</t>
  </si>
  <si>
    <t>bailey.johnston@foster-morales.biz</t>
  </si>
  <si>
    <t>(524)733-2128x76546</t>
  </si>
  <si>
    <t>Russo, Woodward and Lee</t>
  </si>
  <si>
    <t>5224 Abigail Meadow Suite 605</t>
  </si>
  <si>
    <t>Poole</t>
  </si>
  <si>
    <t>kimberly.poole@williams.biz</t>
  </si>
  <si>
    <t>Johnson-Levine</t>
  </si>
  <si>
    <t>1697 Tyrone Roads</t>
  </si>
  <si>
    <t>Lake Rachelport</t>
  </si>
  <si>
    <t>Burke</t>
  </si>
  <si>
    <t>lisa.burke@brennan.info</t>
  </si>
  <si>
    <t>001-110-309-0890</t>
  </si>
  <si>
    <t>Yang Group</t>
  </si>
  <si>
    <t>5113 Romero Tunnel</t>
  </si>
  <si>
    <t>Amyland</t>
  </si>
  <si>
    <t>Reynolds</t>
  </si>
  <si>
    <t>sheila.reynolds@armstrong-contreras.com</t>
  </si>
  <si>
    <t>001-864-519-6910x75041</t>
  </si>
  <si>
    <t>Edwards-Henry</t>
  </si>
  <si>
    <t>18417 Jeffery Center</t>
  </si>
  <si>
    <t>Lake Shelleyborough</t>
  </si>
  <si>
    <t>chad.potter@rivera-robbins.com</t>
  </si>
  <si>
    <t>001-999-923-2775</t>
  </si>
  <si>
    <t>Kim-Haynes</t>
  </si>
  <si>
    <t>18140 Hart Centers Suite 807</t>
  </si>
  <si>
    <t>Lucerobury</t>
  </si>
  <si>
    <t>timothy.hernandez@jimenez.info</t>
  </si>
  <si>
    <t>(962)275-5152x90678</t>
  </si>
  <si>
    <t>Armstrong-Keller</t>
  </si>
  <si>
    <t>9484 Joseph Mountain Apt. 865</t>
  </si>
  <si>
    <t>sarah.payne@trevino.com</t>
  </si>
  <si>
    <t>251-268-6083</t>
  </si>
  <si>
    <t>Johnson-Hess</t>
  </si>
  <si>
    <t>114 Ellis Junctions Suite 015</t>
  </si>
  <si>
    <t>Marieberg</t>
  </si>
  <si>
    <t>Mayer</t>
  </si>
  <si>
    <t>angela.mayer@leonard.com</t>
  </si>
  <si>
    <t>343.788.8893x706</t>
  </si>
  <si>
    <t>Madden-Ortiz</t>
  </si>
  <si>
    <t>32445 Walker Prairie</t>
  </si>
  <si>
    <t>Lake Lindaburgh</t>
  </si>
  <si>
    <t>Downs</t>
  </si>
  <si>
    <t>michelle.downs@krueger-goodman.com</t>
  </si>
  <si>
    <t>(060)810-7472</t>
  </si>
  <si>
    <t>Carroll and Sons</t>
  </si>
  <si>
    <t>186 Jeffrey Trace Apt. 246</t>
  </si>
  <si>
    <t>New Marcus</t>
  </si>
  <si>
    <t>john.ochoa@torres.info</t>
  </si>
  <si>
    <t>001-685-657-5760</t>
  </si>
  <si>
    <t>Martin Group</t>
  </si>
  <si>
    <t>0690 Allison Highway</t>
  </si>
  <si>
    <t>East Lanceberg</t>
  </si>
  <si>
    <t>benjamin.kelly@arellano.com</t>
  </si>
  <si>
    <t>561-524-7241</t>
  </si>
  <si>
    <t>Gutierrez and Sons</t>
  </si>
  <si>
    <t>9036 Vanessa Walk</t>
  </si>
  <si>
    <t>brian.smith@williams-lopez.net</t>
  </si>
  <si>
    <t>810-835-8191</t>
  </si>
  <si>
    <t>Jones-Wu</t>
  </si>
  <si>
    <t>34420 Khan Coves</t>
  </si>
  <si>
    <t>Sheriville</t>
  </si>
  <si>
    <t>Larsen</t>
  </si>
  <si>
    <t>julie.larsen@sanchez.net</t>
  </si>
  <si>
    <t>493-682-3288x469</t>
  </si>
  <si>
    <t>Jones, Hudson and Collins</t>
  </si>
  <si>
    <t>3980 Diane Prairie</t>
  </si>
  <si>
    <t>Jonathanchester</t>
  </si>
  <si>
    <t>melissa.sanchez@hill.biz</t>
  </si>
  <si>
    <t>(951)635-6750</t>
  </si>
  <si>
    <t>Avila, Jackson and Mills</t>
  </si>
  <si>
    <t>513 Eric Island</t>
  </si>
  <si>
    <t>Kathleenchester</t>
  </si>
  <si>
    <t>Wade</t>
  </si>
  <si>
    <t>steven.wade@kaiser-taylor.com</t>
  </si>
  <si>
    <t>(299)666-7136x1132</t>
  </si>
  <si>
    <t>Richards and Sons</t>
  </si>
  <si>
    <t>4824 Lee Estates Apt. 301</t>
  </si>
  <si>
    <t>alexander.jennings@lucas.org</t>
  </si>
  <si>
    <t>Farrell and Sons</t>
  </si>
  <si>
    <t>03626 Evans Mountain</t>
  </si>
  <si>
    <t>Westtown</t>
  </si>
  <si>
    <t>steven.hicks@burton.net</t>
  </si>
  <si>
    <t>826.103.1133</t>
  </si>
  <si>
    <t>Brown, Hurley and Robertson</t>
  </si>
  <si>
    <t>882 Noble Isle Suite 706</t>
  </si>
  <si>
    <t>West Dennismouth</t>
  </si>
  <si>
    <t>michael.santos@thompson.com</t>
  </si>
  <si>
    <t>+1-248-176-9821x806</t>
  </si>
  <si>
    <t>Ferguson-Brown</t>
  </si>
  <si>
    <t>821 Le Gateway Suite 166</t>
  </si>
  <si>
    <t>Nataliefort</t>
  </si>
  <si>
    <t>jeffrey.johnson@allen.com</t>
  </si>
  <si>
    <t>827-486-6475</t>
  </si>
  <si>
    <t>Brown, Thomas and Huber</t>
  </si>
  <si>
    <t>266 Owens Port</t>
  </si>
  <si>
    <t>Angelamouth</t>
  </si>
  <si>
    <t>Sonya</t>
  </si>
  <si>
    <t>sonya.herrera@peterson-anderson.com</t>
  </si>
  <si>
    <t>(686)130-7756x8980</t>
  </si>
  <si>
    <t>Moore Inc</t>
  </si>
  <si>
    <t>1294 Peter Divide</t>
  </si>
  <si>
    <t>Manningmouth</t>
  </si>
  <si>
    <t>Atkins</t>
  </si>
  <si>
    <t>james.atkins@tanner.org</t>
  </si>
  <si>
    <t>041.711.5296x836</t>
  </si>
  <si>
    <t>Brown, Alexander and Ray</t>
  </si>
  <si>
    <t>2170 Lindsay Meadows Suite 427</t>
  </si>
  <si>
    <t>East Rodneyland</t>
  </si>
  <si>
    <t>christopher.lewis@thomas.com</t>
  </si>
  <si>
    <t>+1-026-003-2958x1378</t>
  </si>
  <si>
    <t>Hoffman Ltd</t>
  </si>
  <si>
    <t>422 Juan Trail</t>
  </si>
  <si>
    <t>North Danielfort</t>
  </si>
  <si>
    <t>Dickerson</t>
  </si>
  <si>
    <t>steven.dickerson@brown-frazier.org</t>
  </si>
  <si>
    <t>+1-890-689-1565x48829</t>
  </si>
  <si>
    <t>Lewis, Johnson and Vasquez</t>
  </si>
  <si>
    <t>0897 Timothy Point</t>
  </si>
  <si>
    <t>East Jeremiahville</t>
  </si>
  <si>
    <t>Porter</t>
  </si>
  <si>
    <t>kimberly.porter@phillips-gordon.com</t>
  </si>
  <si>
    <t>001-168-659-0668</t>
  </si>
  <si>
    <t>Shields-Sparks</t>
  </si>
  <si>
    <t>1311 Garrett Burg</t>
  </si>
  <si>
    <t>Lake Kevinmouth</t>
  </si>
  <si>
    <t>henry.ruiz@gonzales.com</t>
  </si>
  <si>
    <t>(528)308-9053x33090</t>
  </si>
  <si>
    <t>Lambert, Nichols and Sandoval</t>
  </si>
  <si>
    <t>75055 Knight Manor</t>
  </si>
  <si>
    <t>Dorseyfort</t>
  </si>
  <si>
    <t>Randolph</t>
  </si>
  <si>
    <t>barbara.randolph@kirby.com</t>
  </si>
  <si>
    <t>638-580-7934</t>
  </si>
  <si>
    <t>Haynes Group</t>
  </si>
  <si>
    <t>418 Cannon Valleys</t>
  </si>
  <si>
    <t>Durhamland</t>
  </si>
  <si>
    <t>Richards</t>
  </si>
  <si>
    <t>gilbert.richards@smith.com</t>
  </si>
  <si>
    <t>024.024.4331</t>
  </si>
  <si>
    <t>Lawrence, Mcfarland and Trevino</t>
  </si>
  <si>
    <t>51234 Richard Walk Suite 081</t>
  </si>
  <si>
    <t>North Edwintown</t>
  </si>
  <si>
    <t>Nina</t>
  </si>
  <si>
    <t>nina.hernandez@hartman.com</t>
  </si>
  <si>
    <t>001-935-093-0876x6448</t>
  </si>
  <si>
    <t>Collins, James and Kennedy</t>
  </si>
  <si>
    <t>5755 Misty Motorway</t>
  </si>
  <si>
    <t>Larsonside</t>
  </si>
  <si>
    <t>scott.chavez@brown.com</t>
  </si>
  <si>
    <t>323-438-2271x8985</t>
  </si>
  <si>
    <t>8621 Yang Lodge Apt. 019</t>
  </si>
  <si>
    <t>timothy.daugherty@hines.com</t>
  </si>
  <si>
    <t>690.080.8855x4161</t>
  </si>
  <si>
    <t>Petty, Watson and Olsen</t>
  </si>
  <si>
    <t>4530 Kim Trace</t>
  </si>
  <si>
    <t>Lake Laurie</t>
  </si>
  <si>
    <t>valerie.roberts@boyle.com</t>
  </si>
  <si>
    <t>001-038-298-2282x5142</t>
  </si>
  <si>
    <t>Smith-Smith</t>
  </si>
  <si>
    <t>6411 Morris Mill</t>
  </si>
  <si>
    <t>Zoe</t>
  </si>
  <si>
    <t>Bass</t>
  </si>
  <si>
    <t>zoe.bass@white-mcfarland.org</t>
  </si>
  <si>
    <t>735-847-2302x781</t>
  </si>
  <si>
    <t>07763 Joan Cape</t>
  </si>
  <si>
    <t>Phillipsmouth</t>
  </si>
  <si>
    <t>catherine.hansen@williams.com</t>
  </si>
  <si>
    <t>001-333-601-3481</t>
  </si>
  <si>
    <t>Bryant-Garrett</t>
  </si>
  <si>
    <t>9372 Reyes Parks Suite 191</t>
  </si>
  <si>
    <t>Lloydstad</t>
  </si>
  <si>
    <t>hannah.bowman@west.com</t>
  </si>
  <si>
    <t>229-171-4410x015</t>
  </si>
  <si>
    <t>Brown-Dunn</t>
  </si>
  <si>
    <t>630 Sarah Oval Suite 053</t>
  </si>
  <si>
    <t>Port Deborahhaven</t>
  </si>
  <si>
    <t>megan.castillo@garrett.net</t>
  </si>
  <si>
    <t>514.117.5620x7693</t>
  </si>
  <si>
    <t>Cummings Group</t>
  </si>
  <si>
    <t>25856 Daniel Courts</t>
  </si>
  <si>
    <t>Holder</t>
  </si>
  <si>
    <t>laura.holder@house.com</t>
  </si>
  <si>
    <t>008 James Inlet</t>
  </si>
  <si>
    <t>Port Davidton</t>
  </si>
  <si>
    <t>Baldwin</t>
  </si>
  <si>
    <t>stephanie.baldwin@vaughn.com</t>
  </si>
  <si>
    <t>+1-380-013-6855x6938</t>
  </si>
  <si>
    <t>9160 Joseph Bypass</t>
  </si>
  <si>
    <t>Rodgersborough</t>
  </si>
  <si>
    <t>Short</t>
  </si>
  <si>
    <t>jasmine.short@carlson.com</t>
  </si>
  <si>
    <t>(462)429-8822x45165</t>
  </si>
  <si>
    <t>Howard, Perkins and King</t>
  </si>
  <si>
    <t>4580 Raymond Meadow Suite 731</t>
  </si>
  <si>
    <t>Griffinland</t>
  </si>
  <si>
    <t>jacob.paul@burke-martin.com</t>
  </si>
  <si>
    <t>947-214-5808</t>
  </si>
  <si>
    <t>Whitney and Sons</t>
  </si>
  <si>
    <t>850 Morales Fields Apt. 938</t>
  </si>
  <si>
    <t>sandra.poole@patton-lyons.biz</t>
  </si>
  <si>
    <t>Griffith-Mercado</t>
  </si>
  <si>
    <t>3162 Davis Land</t>
  </si>
  <si>
    <t>North Laurenmouth</t>
  </si>
  <si>
    <t>danielle.johnson@mack.com</t>
  </si>
  <si>
    <t>(537)741-6027x869</t>
  </si>
  <si>
    <t>Fisher-Miller</t>
  </si>
  <si>
    <t>1850 Ramirez Radial Apt. 595</t>
  </si>
  <si>
    <t>Brianside</t>
  </si>
  <si>
    <t>david.mack@porter.info</t>
  </si>
  <si>
    <t>905.836.3462x1498</t>
  </si>
  <si>
    <t>Simmons-Davila</t>
  </si>
  <si>
    <t>9810 White Land</t>
  </si>
  <si>
    <t>Mercedesside</t>
  </si>
  <si>
    <t>Weiss</t>
  </si>
  <si>
    <t>kelly.weiss@figueroa.com</t>
  </si>
  <si>
    <t>540.299.2687</t>
  </si>
  <si>
    <t>Daugherty-Taylor</t>
  </si>
  <si>
    <t>63265 Scott Mountains</t>
  </si>
  <si>
    <t>michael.smith@bray.com</t>
  </si>
  <si>
    <t>+1-869-125-0489x598</t>
  </si>
  <si>
    <t>380 Michele Shores</t>
  </si>
  <si>
    <t>East Craig</t>
  </si>
  <si>
    <t>christina.gonzalez@williams-smith.com</t>
  </si>
  <si>
    <t>997.251.6935x451</t>
  </si>
  <si>
    <t>Ramos, Wilson and Elliott</t>
  </si>
  <si>
    <t>1198 Carr Flat</t>
  </si>
  <si>
    <t>East Ronald</t>
  </si>
  <si>
    <t>Joe</t>
  </si>
  <si>
    <t>Cohen</t>
  </si>
  <si>
    <t>joe.cohen@williams.com</t>
  </si>
  <si>
    <t>(263)770-8805</t>
  </si>
  <si>
    <t>Hinton, Daugherty and Hopkins</t>
  </si>
  <si>
    <t>5365 Anderson Walk Suite 952</t>
  </si>
  <si>
    <t>Hollandhaven</t>
  </si>
  <si>
    <t>Alejandro</t>
  </si>
  <si>
    <t>alejandro.williams@gibson.net</t>
  </si>
  <si>
    <t>Herrera-Hodges</t>
  </si>
  <si>
    <t>610 Derek Trace Apt. 520</t>
  </si>
  <si>
    <t>Port Steventon</t>
  </si>
  <si>
    <t>amanda.owens@kelley.org</t>
  </si>
  <si>
    <t>656-300-7916</t>
  </si>
  <si>
    <t>Black, Cruz and White</t>
  </si>
  <si>
    <t>687 Russell Heights</t>
  </si>
  <si>
    <t>Dennis</t>
  </si>
  <si>
    <t>Harper</t>
  </si>
  <si>
    <t>dennis.harper@rubio.biz</t>
  </si>
  <si>
    <t>178-825-9133</t>
  </si>
  <si>
    <t>Valenzuela PLC</t>
  </si>
  <si>
    <t>4117 Hale Stream Apt. 362</t>
  </si>
  <si>
    <t>West Theresaborough</t>
  </si>
  <si>
    <t>ashley.caldwell@larsen.com</t>
  </si>
  <si>
    <t>323.173.8436x14194</t>
  </si>
  <si>
    <t>Cummings, Bailey and Kelly</t>
  </si>
  <si>
    <t>095 Robert Ford Apt. 184</t>
  </si>
  <si>
    <t>Jackieton</t>
  </si>
  <si>
    <t>benjamin.nelson@mcdonald.com</t>
  </si>
  <si>
    <t>156.414.7552x78256</t>
  </si>
  <si>
    <t>Ford-Roth</t>
  </si>
  <si>
    <t>0913 Carr Summit Apt. 828</t>
  </si>
  <si>
    <t>North Michelemouth</t>
  </si>
  <si>
    <t>jessica.page@glass-lin.net</t>
  </si>
  <si>
    <t>+1-092-266-3500x10448</t>
  </si>
  <si>
    <t>Wolf-Johnson</t>
  </si>
  <si>
    <t>5589 Corey Extension</t>
  </si>
  <si>
    <t>cynthia.griffin@henry.org</t>
  </si>
  <si>
    <t>497.369.5054</t>
  </si>
  <si>
    <t>Ryan-Murray</t>
  </si>
  <si>
    <t>014 Julie Valleys Apt. 544</t>
  </si>
  <si>
    <t>Johnnyland</t>
  </si>
  <si>
    <t>carolyn.jordan@cooper.com</t>
  </si>
  <si>
    <t>210.186.6299x077</t>
  </si>
  <si>
    <t>Woods, Castaneda and Boyer</t>
  </si>
  <si>
    <t>543 Holly Summit</t>
  </si>
  <si>
    <t>Codyhaven</t>
  </si>
  <si>
    <t>Tyrone</t>
  </si>
  <si>
    <t>tyrone.reed@morris.biz</t>
  </si>
  <si>
    <t>(724)762-7175</t>
  </si>
  <si>
    <t>Simmons, Ayers and Bell</t>
  </si>
  <si>
    <t>448 Cassidy Points</t>
  </si>
  <si>
    <t>North Juan</t>
  </si>
  <si>
    <t>virginia.spears@johnson-smith.com</t>
  </si>
  <si>
    <t>(268)335-9425x8190</t>
  </si>
  <si>
    <t>Serrano PLC</t>
  </si>
  <si>
    <t>737 Mason Squares Apt. 392</t>
  </si>
  <si>
    <t>Port Lisashire</t>
  </si>
  <si>
    <t>walter.everett@martin-bennett.com</t>
  </si>
  <si>
    <t>Morrison LLC</t>
  </si>
  <si>
    <t>612 Chapman Square</t>
  </si>
  <si>
    <t>Danielview</t>
  </si>
  <si>
    <t>gregory.ross@schneider.biz</t>
  </si>
  <si>
    <t>+1-352-219-4936x4858</t>
  </si>
  <si>
    <t>Weber Ltd</t>
  </si>
  <si>
    <t>548 Hansen Lights Apt. 711</t>
  </si>
  <si>
    <t>Lake Jaredbury</t>
  </si>
  <si>
    <t>jennifer.ferrell@davis-johnson.com</t>
  </si>
  <si>
    <t>691.605.5309x01175</t>
  </si>
  <si>
    <t>Simmons-Hall</t>
  </si>
  <si>
    <t>099 Lisa Mountains Suite 364</t>
  </si>
  <si>
    <t>Wandafort</t>
  </si>
  <si>
    <t>elizabeth.mullins@bennett.com</t>
  </si>
  <si>
    <t>172.199.0168</t>
  </si>
  <si>
    <t>Gibbs-Hicks</t>
  </si>
  <si>
    <t>7228 Patrick Row Suite 494</t>
  </si>
  <si>
    <t>sean.wright@sanders.info</t>
  </si>
  <si>
    <t>001-818-857-5932x97166</t>
  </si>
  <si>
    <t>Day, Barnes and Lee</t>
  </si>
  <si>
    <t>86771 Cristina Crest</t>
  </si>
  <si>
    <t>Chase</t>
  </si>
  <si>
    <t>matthew.chase@perez.com</t>
  </si>
  <si>
    <t>+1-148-240-4832x5570</t>
  </si>
  <si>
    <t>Parker-Terrell</t>
  </si>
  <si>
    <t>1790 Jacobs Turnpike</t>
  </si>
  <si>
    <t>North Rachelborough</t>
  </si>
  <si>
    <t>christopher.ramirez@gonzalez-duncan.com</t>
  </si>
  <si>
    <t>(438)623-8197x494</t>
  </si>
  <si>
    <t>Peterson, Jackson and Smith</t>
  </si>
  <si>
    <t>067 Benjamin Route</t>
  </si>
  <si>
    <t>New Max</t>
  </si>
  <si>
    <t>Beard</t>
  </si>
  <si>
    <t>sara.beard@wade.org</t>
  </si>
  <si>
    <t>001-940-006-1852x422</t>
  </si>
  <si>
    <t>Allen, Simmons and Obrien</t>
  </si>
  <si>
    <t>6287 Woodard Cliffs Apt. 690</t>
  </si>
  <si>
    <t>Millerstad</t>
  </si>
  <si>
    <t>shane.smith@allen.info</t>
  </si>
  <si>
    <t>(270)418-0546</t>
  </si>
  <si>
    <t>Olsen, Nguyen and Baker</t>
  </si>
  <si>
    <t>957 Jonathan Village Apt. 646</t>
  </si>
  <si>
    <t>Robertfurt</t>
  </si>
  <si>
    <t>christopher.smith@reese.com</t>
  </si>
  <si>
    <t>(432)722-7416</t>
  </si>
  <si>
    <t>Brown-Fletcher</t>
  </si>
  <si>
    <t>04680 Kristina Parkway Suite 105</t>
  </si>
  <si>
    <t>Garciaburgh</t>
  </si>
  <si>
    <t>john.mcguire@taylor.com</t>
  </si>
  <si>
    <t>748.013.7502x18336</t>
  </si>
  <si>
    <t>Mendez Ltd</t>
  </si>
  <si>
    <t>54080 Woods Ramp</t>
  </si>
  <si>
    <t>Maryfort</t>
  </si>
  <si>
    <t>Robertson</t>
  </si>
  <si>
    <t>adam.robertson@white-cook.com</t>
  </si>
  <si>
    <t>+1-623-202-3738x57056</t>
  </si>
  <si>
    <t>Carpenter-Moore</t>
  </si>
  <si>
    <t>6380 Victor Islands</t>
  </si>
  <si>
    <t>Lake Brandontown</t>
  </si>
  <si>
    <t>phillip.james@banks-vargas.com</t>
  </si>
  <si>
    <t>307-348-5626</t>
  </si>
  <si>
    <t>Chavez-Sims</t>
  </si>
  <si>
    <t>6604 Adrian Street</t>
  </si>
  <si>
    <t>New Kelsey</t>
  </si>
  <si>
    <t>Roman</t>
  </si>
  <si>
    <t>lorraine.roman@salazar.biz</t>
  </si>
  <si>
    <t>(266)074-6726</t>
  </si>
  <si>
    <t>Chapman, Sanchez and Walsh</t>
  </si>
  <si>
    <t>2171 Luis Divide</t>
  </si>
  <si>
    <t>Melindashire</t>
  </si>
  <si>
    <t>steven.davis@knight.com</t>
  </si>
  <si>
    <t>Castaneda and Sons</t>
  </si>
  <si>
    <t>02967 Moran Freeway</t>
  </si>
  <si>
    <t>North Nicholasmouth</t>
  </si>
  <si>
    <t>terry.abbott@nelson.biz</t>
  </si>
  <si>
    <t>244.450.0454</t>
  </si>
  <si>
    <t>Eaton, Jackson and Clark</t>
  </si>
  <si>
    <t>9952 Garcia Terrace Apt. 144</t>
  </si>
  <si>
    <t>West Kimberlyborough</t>
  </si>
  <si>
    <t>Brandt</t>
  </si>
  <si>
    <t>kathy.brandt@williams-vaughn.com</t>
  </si>
  <si>
    <t>(098)327-5527x547</t>
  </si>
  <si>
    <t>James-Conner</t>
  </si>
  <si>
    <t>936 Cox Rapid Suite 142</t>
  </si>
  <si>
    <t>Juliemouth</t>
  </si>
  <si>
    <t>jared.sandoval@wyatt.com</t>
  </si>
  <si>
    <t>670.694.6430</t>
  </si>
  <si>
    <t>354 James Forest</t>
  </si>
  <si>
    <t>Butlerchester</t>
  </si>
  <si>
    <t>christina.graves@hunt.com</t>
  </si>
  <si>
    <t>+1-271-365-2697x88454</t>
  </si>
  <si>
    <t>Adams Inc</t>
  </si>
  <si>
    <t>65039 Brandon Falls Apt. 289</t>
  </si>
  <si>
    <t>West Alvin</t>
  </si>
  <si>
    <t>joseph.graves@allen-valenzuela.com</t>
  </si>
  <si>
    <t>868-053-4772x620</t>
  </si>
  <si>
    <t>Ortiz, Peterson and Johnson</t>
  </si>
  <si>
    <t>07046 Morris Wells</t>
  </si>
  <si>
    <t>Kellifort</t>
  </si>
  <si>
    <t>Villarreal</t>
  </si>
  <si>
    <t>joshua.villarreal@mcdonald-henderson.com</t>
  </si>
  <si>
    <t>001-065-020-6885x2466</t>
  </si>
  <si>
    <t>Rowe, Elliott and Martinez</t>
  </si>
  <si>
    <t>0025 Tyler Road</t>
  </si>
  <si>
    <t>South Kelly</t>
  </si>
  <si>
    <t>mariah.hale@franklin-johnson.org</t>
  </si>
  <si>
    <t>532-662-3787x419</t>
  </si>
  <si>
    <t>Haas Group</t>
  </si>
  <si>
    <t>46408 Cobb Plaza Apt. 617</t>
  </si>
  <si>
    <t>Chadview</t>
  </si>
  <si>
    <t>john.cook@morgan.net</t>
  </si>
  <si>
    <t>280-763-4408</t>
  </si>
  <si>
    <t>Miller, Kelly and Brewer</t>
  </si>
  <si>
    <t>4767 Sarah Fall Suite 245</t>
  </si>
  <si>
    <t>Doristown</t>
  </si>
  <si>
    <t>richard.gonzalez@rivera-dunn.com</t>
  </si>
  <si>
    <t>(242)502-8119</t>
  </si>
  <si>
    <t>Johnson and Sons</t>
  </si>
  <si>
    <t>25008 Denise Turnpike</t>
  </si>
  <si>
    <t>West Gary</t>
  </si>
  <si>
    <t>Mcpherson</t>
  </si>
  <si>
    <t>anna.mcpherson@ramirez-wright.com</t>
  </si>
  <si>
    <t>844.233.4692x41055</t>
  </si>
  <si>
    <t>Ross-Young</t>
  </si>
  <si>
    <t>462 Alexis Flats</t>
  </si>
  <si>
    <t>Port Nicholas</t>
  </si>
  <si>
    <t>Wong</t>
  </si>
  <si>
    <t>pamela.wong@carlson.com</t>
  </si>
  <si>
    <t>(232)685-0224x544</t>
  </si>
  <si>
    <t>Brooks, Hardin and Mclean</t>
  </si>
  <si>
    <t>351 Dakota Street Suite 308</t>
  </si>
  <si>
    <t>Vincentside</t>
  </si>
  <si>
    <t>Gallagher</t>
  </si>
  <si>
    <t>taylor.gallagher@carr.com</t>
  </si>
  <si>
    <t>+1-526-397-1342x1999</t>
  </si>
  <si>
    <t>Chavez, Oliver and Schwartz</t>
  </si>
  <si>
    <t>5409 Coleman Meadow Suite 734</t>
  </si>
  <si>
    <t>elizabeth.williams@lewis.biz</t>
  </si>
  <si>
    <t>364.301.8087x5415</t>
  </si>
  <si>
    <t>Evans PLC</t>
  </si>
  <si>
    <t>40585 Melissa Circles Suite 403</t>
  </si>
  <si>
    <t>Lake William</t>
  </si>
  <si>
    <t>tracy.austin@gutierrez-cook.com</t>
  </si>
  <si>
    <t>001-275-891-9287x7510</t>
  </si>
  <si>
    <t>362 Fleming Rapid</t>
  </si>
  <si>
    <t>New Justin</t>
  </si>
  <si>
    <t>Simon</t>
  </si>
  <si>
    <t>daniel.simon@wheeler.biz</t>
  </si>
  <si>
    <t>060.490.2779</t>
  </si>
  <si>
    <t>Weaver, Cannon and Wolf</t>
  </si>
  <si>
    <t>3073 Alicia Camp Apt. 015</t>
  </si>
  <si>
    <t>South Richard</t>
  </si>
  <si>
    <t>matthew.cook@wong-compton.com</t>
  </si>
  <si>
    <t>726.571.0842x09588</t>
  </si>
  <si>
    <t>Hull-Henderson</t>
  </si>
  <si>
    <t>65446 Carpenter Row</t>
  </si>
  <si>
    <t>Lake Thomasville</t>
  </si>
  <si>
    <t>Adkins</t>
  </si>
  <si>
    <t>anthony.adkins@beltran.biz</t>
  </si>
  <si>
    <t>001-002-840-8638x46729</t>
  </si>
  <si>
    <t>Marshall PLC</t>
  </si>
  <si>
    <t>15337 Angela Cove</t>
  </si>
  <si>
    <t>South Anthonychester</t>
  </si>
  <si>
    <t>james.peters@ray.com</t>
  </si>
  <si>
    <t>+1-934-903-0538x3435</t>
  </si>
  <si>
    <t>Tran-Sanchez</t>
  </si>
  <si>
    <t>366 Nathan Camp Suite 327</t>
  </si>
  <si>
    <t>Michaelchester</t>
  </si>
  <si>
    <t>sean.jackson@reynolds.com</t>
  </si>
  <si>
    <t>(217)188-0528</t>
  </si>
  <si>
    <t>Sullivan, Boyd and Brown</t>
  </si>
  <si>
    <t>9212 Amy Parks Apt. 766</t>
  </si>
  <si>
    <t>kimberly.ross@porter-patterson.info</t>
  </si>
  <si>
    <t>001-379-836-5034x03522</t>
  </si>
  <si>
    <t>Campbell, Nguyen and Jackson</t>
  </si>
  <si>
    <t>40923 Myers Vista Suite 325</t>
  </si>
  <si>
    <t>New Sean</t>
  </si>
  <si>
    <t>monica.phillips@martinez-david.net</t>
  </si>
  <si>
    <t>001-366-102-4736x0842</t>
  </si>
  <si>
    <t>Macias-White</t>
  </si>
  <si>
    <t>55230 Laura Pike Apt. 632</t>
  </si>
  <si>
    <t>New Samantha</t>
  </si>
  <si>
    <t>christopher.hill@thomas.com</t>
  </si>
  <si>
    <t>Roberts, Anderson and Clayton</t>
  </si>
  <si>
    <t>23417 Ferrell Camp</t>
  </si>
  <si>
    <t>Deanfurt</t>
  </si>
  <si>
    <t>Davidson</t>
  </si>
  <si>
    <t>joe.davidson@graham.net</t>
  </si>
  <si>
    <t>+1-436-242-2442x5679</t>
  </si>
  <si>
    <t>Ayala-Leon</t>
  </si>
  <si>
    <t>118 Richards Glens</t>
  </si>
  <si>
    <t>Shepherdland</t>
  </si>
  <si>
    <t>andrea.johnson@rodriguez.net</t>
  </si>
  <si>
    <t>554-382-5078</t>
  </si>
  <si>
    <t>Mcintosh-Hays</t>
  </si>
  <si>
    <t>2349 Stephen Extension</t>
  </si>
  <si>
    <t>Deborahshire</t>
  </si>
  <si>
    <t>michael.williams@robertson.net</t>
  </si>
  <si>
    <t>(270)015-9970</t>
  </si>
  <si>
    <t>Cordova-Wilson</t>
  </si>
  <si>
    <t>954 Jonathon Route Apt. 861</t>
  </si>
  <si>
    <t>New Benjamin</t>
  </si>
  <si>
    <t>jason.boyd@hodges.com</t>
  </si>
  <si>
    <t>092.061.8859</t>
  </si>
  <si>
    <t>Stevens PLC</t>
  </si>
  <si>
    <t>3436 Boyd Orchard</t>
  </si>
  <si>
    <t>East Xavier</t>
  </si>
  <si>
    <t>tiffany.george@miller.biz</t>
  </si>
  <si>
    <t>365-695-7546x66369</t>
  </si>
  <si>
    <t>Garcia-Baker</t>
  </si>
  <si>
    <t>54220 Timothy Mission</t>
  </si>
  <si>
    <t>South Julieport</t>
  </si>
  <si>
    <t>randall.campbell@green-barnett.org</t>
  </si>
  <si>
    <t>Maynard-Love</t>
  </si>
  <si>
    <t>97262 Chad Springs</t>
  </si>
  <si>
    <t>West Melissa</t>
  </si>
  <si>
    <t>douglas.carr@anderson-foster.net</t>
  </si>
  <si>
    <t>+1-486-992-5210x60319</t>
  </si>
  <si>
    <t>Heath and Sons</t>
  </si>
  <si>
    <t>35551 Melissa Drives Apt. 231</t>
  </si>
  <si>
    <t>Port Garyburgh</t>
  </si>
  <si>
    <t>emily.carter@duran.com</t>
  </si>
  <si>
    <t>098.906.6677x542</t>
  </si>
  <si>
    <t>Brown-Rose</t>
  </si>
  <si>
    <t>295 Jones Wall</t>
  </si>
  <si>
    <t>New Ashleyfurt</t>
  </si>
  <si>
    <t>nicholas.richards@scott-brown.info</t>
  </si>
  <si>
    <t>+1-219-883-9171x3577</t>
  </si>
  <si>
    <t>Gill, Douglas and Davis</t>
  </si>
  <si>
    <t>5884 Rosario Prairie</t>
  </si>
  <si>
    <t>North Dwayneshire</t>
  </si>
  <si>
    <t>michael.fernandez@ball.com</t>
  </si>
  <si>
    <t>038-206-0866x50814</t>
  </si>
  <si>
    <t>Walker LLC</t>
  </si>
  <si>
    <t>7736 Mack View Apt. 186</t>
  </si>
  <si>
    <t>Lake Kimberlyfort</t>
  </si>
  <si>
    <t>Callahan</t>
  </si>
  <si>
    <t>joel.callahan@velasquez.com</t>
  </si>
  <si>
    <t>998.641.9577x7964</t>
  </si>
  <si>
    <t>Armstrong and Sons</t>
  </si>
  <si>
    <t>5319 Ronald Motorway</t>
  </si>
  <si>
    <t>New Raymondside</t>
  </si>
  <si>
    <t>david.hughes@peterson.biz</t>
  </si>
  <si>
    <t>Sandoval, Martin and Gillespie</t>
  </si>
  <si>
    <t>694 Brandt Camp</t>
  </si>
  <si>
    <t>Courtneybury</t>
  </si>
  <si>
    <t>alyssa.pierce@spencer-morris.com</t>
  </si>
  <si>
    <t>001-273-085-7735</t>
  </si>
  <si>
    <t>Conner, Patterson and Swanson</t>
  </si>
  <si>
    <t>893 Willie Green</t>
  </si>
  <si>
    <t>West Juan</t>
  </si>
  <si>
    <t>jocelyn.garcia@rogers.com</t>
  </si>
  <si>
    <t>406.191.3675</t>
  </si>
  <si>
    <t>Torres-May</t>
  </si>
  <si>
    <t>574 Chavez Mountains</t>
  </si>
  <si>
    <t>East Kristin</t>
  </si>
  <si>
    <t>michael.johnson@smith-miller.net</t>
  </si>
  <si>
    <t>+1-037-415-9476x770</t>
  </si>
  <si>
    <t>Lopez LLC</t>
  </si>
  <si>
    <t>141 Yu Rapids</t>
  </si>
  <si>
    <t>West Timothyberg</t>
  </si>
  <si>
    <t>laura.smith@wilson.com</t>
  </si>
  <si>
    <t>001-122-996-0089x925</t>
  </si>
  <si>
    <t>Ortiz LLC</t>
  </si>
  <si>
    <t>4025 Melissa Bridge</t>
  </si>
  <si>
    <t>North John</t>
  </si>
  <si>
    <t>brett.bradford@acosta-robertson.com</t>
  </si>
  <si>
    <t>(377)207-2832x5244</t>
  </si>
  <si>
    <t>Glass, Lee and Brown</t>
  </si>
  <si>
    <t>28480 Vasquez Pine Apt. 678</t>
  </si>
  <si>
    <t>New Danielhaven</t>
  </si>
  <si>
    <t>mary.johnson@hendricks-snyder.com</t>
  </si>
  <si>
    <t>091.629.9686x7020</t>
  </si>
  <si>
    <t>Thomas-Cunningham</t>
  </si>
  <si>
    <t>61031 Tina Creek</t>
  </si>
  <si>
    <t>Stewartburgh</t>
  </si>
  <si>
    <t>Suzanne</t>
  </si>
  <si>
    <t>suzanne.smith@kelly-fuentes.com</t>
  </si>
  <si>
    <t>(355)905-3441x438</t>
  </si>
  <si>
    <t>Pena, Stewart and Miller</t>
  </si>
  <si>
    <t>24007 Olson Forges</t>
  </si>
  <si>
    <t>Jenniferhaven</t>
  </si>
  <si>
    <t>thomas.martinez@mitchell-clark.com</t>
  </si>
  <si>
    <t>001-610-826-7994x1990</t>
  </si>
  <si>
    <t>4216 Cole Coves Apt. 980</t>
  </si>
  <si>
    <t>New Lawrencetown</t>
  </si>
  <si>
    <t>glenn.mcdonald@macdonald-ramirez.com</t>
  </si>
  <si>
    <t>(735)481-6240x88066</t>
  </si>
  <si>
    <t>Pena-Davies</t>
  </si>
  <si>
    <t>1452 Sean Lake Suite 020</t>
  </si>
  <si>
    <t>Port Jacobmouth</t>
  </si>
  <si>
    <t>Marc</t>
  </si>
  <si>
    <t>marc.white@holland-steele.com</t>
  </si>
  <si>
    <t>709-719-4729</t>
  </si>
  <si>
    <t>Acosta and Sons</t>
  </si>
  <si>
    <t>37060 Steven Bridge Apt. 236</t>
  </si>
  <si>
    <t>Jonesberg</t>
  </si>
  <si>
    <t>tina.baker@anderson.com</t>
  </si>
  <si>
    <t>(811)624-2263x158</t>
  </si>
  <si>
    <t>Scott-Jones</t>
  </si>
  <si>
    <t>246 Johnson Loaf</t>
  </si>
  <si>
    <t>Cochranland</t>
  </si>
  <si>
    <t>Mcgee</t>
  </si>
  <si>
    <t>melissa.mcgee@miller.com</t>
  </si>
  <si>
    <t>+1-881-017-4625x10602</t>
  </si>
  <si>
    <t>Mathis-Montoya</t>
  </si>
  <si>
    <t>062 Edward Highway</t>
  </si>
  <si>
    <t>Lake Kristenland</t>
  </si>
  <si>
    <t>jonathan.day@thompson.com</t>
  </si>
  <si>
    <t>+1-656-452-2879x4928</t>
  </si>
  <si>
    <t>9969 Powell Viaduct Suite 271</t>
  </si>
  <si>
    <t>New Davidview</t>
  </si>
  <si>
    <t>michael.meyer@cox.com</t>
  </si>
  <si>
    <t>+1-618-249-8290x6933</t>
  </si>
  <si>
    <t>Castro PLC</t>
  </si>
  <si>
    <t>659 Heather Heights Suite 120</t>
  </si>
  <si>
    <t>Port Madison</t>
  </si>
  <si>
    <t>brandon.parrish@spence-reid.org</t>
  </si>
  <si>
    <t>001-873-343-4270x1160</t>
  </si>
  <si>
    <t>Stevens, Gibbs and Allison</t>
  </si>
  <si>
    <t>82790 Patrick Estate</t>
  </si>
  <si>
    <t>Johnchester</t>
  </si>
  <si>
    <t>brooke.dean@scott.com</t>
  </si>
  <si>
    <t>(786)591-9580x8341</t>
  </si>
  <si>
    <t>Lowery-Robinson</t>
  </si>
  <si>
    <t>5152 Bolton Trafficway Suite 321</t>
  </si>
  <si>
    <t>amber.jones@johnson-miller.com</t>
  </si>
  <si>
    <t>179.393.2121</t>
  </si>
  <si>
    <t>Clark-Greer</t>
  </si>
  <si>
    <t>95601 Williams Pass Suite 134</t>
  </si>
  <si>
    <t>New Laurabury</t>
  </si>
  <si>
    <t>nicole.castillo@haynes-page.com</t>
  </si>
  <si>
    <t>001-087-294-9637x566</t>
  </si>
  <si>
    <t>Huang PLC</t>
  </si>
  <si>
    <t>18337 Lopez Corners Suite 676</t>
  </si>
  <si>
    <t>Ericmouth</t>
  </si>
  <si>
    <t>brittany.sullivan@rowe.com</t>
  </si>
  <si>
    <t>+1-255-483-3718x2102</t>
  </si>
  <si>
    <t>Fleming-Pham</t>
  </si>
  <si>
    <t>19785 Eaton Avenue Apt. 965</t>
  </si>
  <si>
    <t>brianna.dillon@benson.com</t>
  </si>
  <si>
    <t>+1-711-767-1832x05522</t>
  </si>
  <si>
    <t>Nichols Inc</t>
  </si>
  <si>
    <t>8095 Johnson Pike</t>
  </si>
  <si>
    <t>North Alexandertown</t>
  </si>
  <si>
    <t>Carpenter</t>
  </si>
  <si>
    <t>marcus.carpenter@smith.biz</t>
  </si>
  <si>
    <t>001-858-118-7836x280</t>
  </si>
  <si>
    <t>Harrison LLC</t>
  </si>
  <si>
    <t>9508 Emily Loaf</t>
  </si>
  <si>
    <t>East Tammyfort</t>
  </si>
  <si>
    <t>Melanie</t>
  </si>
  <si>
    <t>Monroe</t>
  </si>
  <si>
    <t>melanie.monroe@santiago-allen.com</t>
  </si>
  <si>
    <t>(191)395-8205</t>
  </si>
  <si>
    <t>Floyd and Sons</t>
  </si>
  <si>
    <t>886 Ibarra Highway</t>
  </si>
  <si>
    <t>Jeromemouth</t>
  </si>
  <si>
    <t>steven.poole@browning.com</t>
  </si>
  <si>
    <t>Martinez LLC</t>
  </si>
  <si>
    <t>88590 Heather Parks</t>
  </si>
  <si>
    <t>East Saratown</t>
  </si>
  <si>
    <t>justin.moore@wilson-johnson.com</t>
  </si>
  <si>
    <t>+1-765-940-8024x1851</t>
  </si>
  <si>
    <t>Garza, Daniels and Branch</t>
  </si>
  <si>
    <t>99667 Ramirez Glens</t>
  </si>
  <si>
    <t>lisa.hill@perez.biz</t>
  </si>
  <si>
    <t>(823)276-6992</t>
  </si>
  <si>
    <t>Herrera, Guzman and Erickson</t>
  </si>
  <si>
    <t>4524 Amanda Row</t>
  </si>
  <si>
    <t>david.thompson@rodriguez.com</t>
  </si>
  <si>
    <t>(101)587-2915x58899</t>
  </si>
  <si>
    <t>Mendez, Webster and Delgado</t>
  </si>
  <si>
    <t>064 Pratt Forge Suite 959</t>
  </si>
  <si>
    <t>Hillton</t>
  </si>
  <si>
    <t>charles.salazar@robinson.com</t>
  </si>
  <si>
    <t>001-131-526-6354x520</t>
  </si>
  <si>
    <t>Bowen PLC</t>
  </si>
  <si>
    <t>440 Veronica Wells</t>
  </si>
  <si>
    <t>North Robinmouth</t>
  </si>
  <si>
    <t>Newman</t>
  </si>
  <si>
    <t>bryan.newman@martin.biz</t>
  </si>
  <si>
    <t>434.837.6766x23311</t>
  </si>
  <si>
    <t>Barrett-Alexander</t>
  </si>
  <si>
    <t>18791 Paul Expressway Apt. 590</t>
  </si>
  <si>
    <t>Port Timbury</t>
  </si>
  <si>
    <t>Stephens</t>
  </si>
  <si>
    <t>ashley.stephens@banks.com</t>
  </si>
  <si>
    <t>917-104-1486x206</t>
  </si>
  <si>
    <t>Kelley-White</t>
  </si>
  <si>
    <t>0832 Frank Drive</t>
  </si>
  <si>
    <t>Jonathanshire</t>
  </si>
  <si>
    <t>hannah.romero@hardin.com</t>
  </si>
  <si>
    <t>Richardson LLC</t>
  </si>
  <si>
    <t>38003 Manning Route Suite 323</t>
  </si>
  <si>
    <t>Brownberg</t>
  </si>
  <si>
    <t>justin.cohen@watson.org</t>
  </si>
  <si>
    <t>560-779-1590x7425</t>
  </si>
  <si>
    <t>Sanchez Group</t>
  </si>
  <si>
    <t>907 Townsend Rest</t>
  </si>
  <si>
    <t>Grayfort</t>
  </si>
  <si>
    <t>jose.osborn@cisneros.com</t>
  </si>
  <si>
    <t>600-217-0280</t>
  </si>
  <si>
    <t>Hahn LLC</t>
  </si>
  <si>
    <t>713 Kimberly Crossroad</t>
  </si>
  <si>
    <t>Port Kathy</t>
  </si>
  <si>
    <t>Huffman</t>
  </si>
  <si>
    <t>stephanie.huffman@mitchell.info</t>
  </si>
  <si>
    <t>865.799.0422</t>
  </si>
  <si>
    <t>Walker, Owens and Welch</t>
  </si>
  <si>
    <t>0038 Kathy Crossroad</t>
  </si>
  <si>
    <t>Lake Brittany</t>
  </si>
  <si>
    <t>lee.garcia@taylor-wilson.net</t>
  </si>
  <si>
    <t>(097)720-7793</t>
  </si>
  <si>
    <t>Jones-Krueger</t>
  </si>
  <si>
    <t>15859 Jared Roads Suite 659</t>
  </si>
  <si>
    <t>Michaelstad</t>
  </si>
  <si>
    <t>Franco</t>
  </si>
  <si>
    <t>steven.franco@thompson-carroll.com</t>
  </si>
  <si>
    <t>877-859-7606</t>
  </si>
  <si>
    <t>Simmons PLC</t>
  </si>
  <si>
    <t>650 Steven Shoals Apt. 513</t>
  </si>
  <si>
    <t>Lake Henry</t>
  </si>
  <si>
    <t>elizabeth.watson@ross.org</t>
  </si>
  <si>
    <t>Jones-Rios</t>
  </si>
  <si>
    <t>75090 Long Falls</t>
  </si>
  <si>
    <t>Travisshire</t>
  </si>
  <si>
    <t>Tommy</t>
  </si>
  <si>
    <t>tommy.jimenez@foster.info</t>
  </si>
  <si>
    <t>774.127.0024x03562</t>
  </si>
  <si>
    <t>Mercado-Stafford</t>
  </si>
  <si>
    <t>39025 John Throughway</t>
  </si>
  <si>
    <t>Mitchellborough</t>
  </si>
  <si>
    <t>ann.moore@wallace.info</t>
  </si>
  <si>
    <t>+1-248-982-4894x83184</t>
  </si>
  <si>
    <t>Sanders-Castro</t>
  </si>
  <si>
    <t>79739 Brittney Mill Apt. 614</t>
  </si>
  <si>
    <t>South Daniel</t>
  </si>
  <si>
    <t>sonya.richard@thompson-ferguson.com</t>
  </si>
  <si>
    <t>(237)323-5537</t>
  </si>
  <si>
    <t>Hinton, Smith and Durham</t>
  </si>
  <si>
    <t>00993 Becky Garden</t>
  </si>
  <si>
    <t>Gregoryshire</t>
  </si>
  <si>
    <t>dawn.snyder@jenkins.org</t>
  </si>
  <si>
    <t>001-728-115-3988x46823</t>
  </si>
  <si>
    <t>Watts Inc</t>
  </si>
  <si>
    <t>54695 Karen Mews Suite 321</t>
  </si>
  <si>
    <t>Andrewview</t>
  </si>
  <si>
    <t>Gross</t>
  </si>
  <si>
    <t>debra.gross@lee-campbell.com</t>
  </si>
  <si>
    <t>647-171-7594x3549</t>
  </si>
  <si>
    <t>Stevenson-Thompson</t>
  </si>
  <si>
    <t>4956 Hall Ports Apt. 650</t>
  </si>
  <si>
    <t>North Jenniferview</t>
  </si>
  <si>
    <t>edward.smith@horton.com</t>
  </si>
  <si>
    <t>001-012-543-8972x9171</t>
  </si>
  <si>
    <t>Li-Smith</t>
  </si>
  <si>
    <t>782 Cohen Grove</t>
  </si>
  <si>
    <t>Tylerborough</t>
  </si>
  <si>
    <t>kathryn.jackson@hopkins.com</t>
  </si>
  <si>
    <t>(332)245-5396x5273</t>
  </si>
  <si>
    <t>Sanchez-Ryan</t>
  </si>
  <si>
    <t>1624 George Tunnel</t>
  </si>
  <si>
    <t>North William</t>
  </si>
  <si>
    <t>alexandra.stevens@sanchez.biz</t>
  </si>
  <si>
    <t>001-376-850-8747x9278</t>
  </si>
  <si>
    <t>Miller, Wilson and Santana</t>
  </si>
  <si>
    <t>9308 Angel Fork Apt. 235</t>
  </si>
  <si>
    <t>Port Michaelfurt</t>
  </si>
  <si>
    <t>Sonia</t>
  </si>
  <si>
    <t>Walls</t>
  </si>
  <si>
    <t>sonia.walls@houston.info</t>
  </si>
  <si>
    <t>456-992-3819</t>
  </si>
  <si>
    <t>Joseph-Alvarado</t>
  </si>
  <si>
    <t>5748 Andrew Tunnel Apt. 851</t>
  </si>
  <si>
    <t>Angelicafurt</t>
  </si>
  <si>
    <t>antonio.murphy@rodgers.com</t>
  </si>
  <si>
    <t>346.493.6092</t>
  </si>
  <si>
    <t>Fisher Group</t>
  </si>
  <si>
    <t>675 Freeman Shoal Suite 766</t>
  </si>
  <si>
    <t>Lake James</t>
  </si>
  <si>
    <t>Eaton</t>
  </si>
  <si>
    <t>david.eaton@wheeler-williams.com</t>
  </si>
  <si>
    <t>568.685.4780</t>
  </si>
  <si>
    <t>Fisher Ltd</t>
  </si>
  <si>
    <t>258 Morgan Falls Suite 621</t>
  </si>
  <si>
    <t>North Derrick</t>
  </si>
  <si>
    <t>Brittney</t>
  </si>
  <si>
    <t>brittney.adams@gallagher.biz</t>
  </si>
  <si>
    <t>(297)068-5884x918</t>
  </si>
  <si>
    <t>Taylor-Cook</t>
  </si>
  <si>
    <t>64410 Christy Bypass Suite 896</t>
  </si>
  <si>
    <t>Judithside</t>
  </si>
  <si>
    <t>gregory.rhodes@rich.org</t>
  </si>
  <si>
    <t>001-037-176-5852x85368</t>
  </si>
  <si>
    <t>Powell, Pierce and Powell</t>
  </si>
  <si>
    <t>93007 Martinez Dale</t>
  </si>
  <si>
    <t>Gomezside</t>
  </si>
  <si>
    <t>david.miranda@patrick-zimmerman.com</t>
  </si>
  <si>
    <t>(420)111-0009x6540</t>
  </si>
  <si>
    <t>Pena, Webb and Roberts</t>
  </si>
  <si>
    <t>52200 Jessica Square</t>
  </si>
  <si>
    <t>Jeffreyshire</t>
  </si>
  <si>
    <t>Olivia</t>
  </si>
  <si>
    <t>olivia.lewis@gordon-bradshaw.info</t>
  </si>
  <si>
    <t>+1-712-286-1334x227</t>
  </si>
  <si>
    <t>Greene-Lee</t>
  </si>
  <si>
    <t>72271 Clark Village Apt. 574</t>
  </si>
  <si>
    <t>thomas.cox@myers.com</t>
  </si>
  <si>
    <t>Oliver-Johnson</t>
  </si>
  <si>
    <t>17258 Fuller Locks Apt. 229</t>
  </si>
  <si>
    <t>North Ashley</t>
  </si>
  <si>
    <t>jennifer.sandoval@shaw.com</t>
  </si>
  <si>
    <t>+1-989-924-4343x896</t>
  </si>
  <si>
    <t>Dean-Medina</t>
  </si>
  <si>
    <t>46700 Haley Prairie Apt. 283</t>
  </si>
  <si>
    <t>Greeneborough</t>
  </si>
  <si>
    <t>roger.ramos@stevens.com</t>
  </si>
  <si>
    <t>(510)749-7689x06245</t>
  </si>
  <si>
    <t>Ortiz-Soto</t>
  </si>
  <si>
    <t>805 Ronnie Square</t>
  </si>
  <si>
    <t>Brent</t>
  </si>
  <si>
    <t>brent.hall@valencia.com</t>
  </si>
  <si>
    <t>001-527-567-1261x085</t>
  </si>
  <si>
    <t>Dunn, Price and Benitez</t>
  </si>
  <si>
    <t>11192 Ramirez Prairie Apt. 654</t>
  </si>
  <si>
    <t>West Amybury</t>
  </si>
  <si>
    <t>jennifer.wells@roberts-nelson.com</t>
  </si>
  <si>
    <t>001-492-422-9647x464</t>
  </si>
  <si>
    <t>4542 Sanchez Club Suite 521</t>
  </si>
  <si>
    <t>Port Debbieborough</t>
  </si>
  <si>
    <t>lucas.bush@francis.com</t>
  </si>
  <si>
    <t>001-348-648-6435x58228</t>
  </si>
  <si>
    <t>Brown-Clark</t>
  </si>
  <si>
    <t>9804 Mullins Club Suite 181</t>
  </si>
  <si>
    <t>North Kelly</t>
  </si>
  <si>
    <t>Cooke</t>
  </si>
  <si>
    <t>elizabeth.cooke@patton-nelson.biz</t>
  </si>
  <si>
    <t>001-386-6885</t>
  </si>
  <si>
    <t>Salas and Sons</t>
  </si>
  <si>
    <t>18803 Michael Unions Suite 838</t>
  </si>
  <si>
    <t>Jessicaton</t>
  </si>
  <si>
    <t>kayla.ramirez@salas-martinez.com</t>
  </si>
  <si>
    <t>Franklin PLC</t>
  </si>
  <si>
    <t>61688 Taylor Union</t>
  </si>
  <si>
    <t>Lake Donnaville</t>
  </si>
  <si>
    <t>catherine.oliver@hernandez-bowen.net</t>
  </si>
  <si>
    <t>(338)234-6050x77940</t>
  </si>
  <si>
    <t>Spencer LLC</t>
  </si>
  <si>
    <t>3636 Kelly Points</t>
  </si>
  <si>
    <t>New Melissa</t>
  </si>
  <si>
    <t>megan.jensen@zuniga.info</t>
  </si>
  <si>
    <t>Adkins PLC</t>
  </si>
  <si>
    <t>973 Sabrina Camp</t>
  </si>
  <si>
    <t>Lake Stephen</t>
  </si>
  <si>
    <t>alexander.anderson@mclaughlin.info</t>
  </si>
  <si>
    <t>215.099.2235x2691</t>
  </si>
  <si>
    <t>Rodriguez-Duffy</t>
  </si>
  <si>
    <t>980 Michelle Island</t>
  </si>
  <si>
    <t>Whiteheadhaven</t>
  </si>
  <si>
    <t>kristin.baker@graham.net</t>
  </si>
  <si>
    <t>001-947-298-7512x36739</t>
  </si>
  <si>
    <t>Larson Inc</t>
  </si>
  <si>
    <t>764 Morales Square</t>
  </si>
  <si>
    <t>austin.simpson@hawkins.org</t>
  </si>
  <si>
    <t>(215)474-8354</t>
  </si>
  <si>
    <t>Wiggins-Bass</t>
  </si>
  <si>
    <t>166 Ryan Rest</t>
  </si>
  <si>
    <t>Madisonview</t>
  </si>
  <si>
    <t>Paige</t>
  </si>
  <si>
    <t>paige.bartlett@harrison.org</t>
  </si>
  <si>
    <t>+1-682-811-2516x824</t>
  </si>
  <si>
    <t>Flores Inc</t>
  </si>
  <si>
    <t>5749 Lewis Grove Suite 274</t>
  </si>
  <si>
    <t>Brownville</t>
  </si>
  <si>
    <t>samuel.baker@king-salazar.com</t>
  </si>
  <si>
    <t>Baker-Green</t>
  </si>
  <si>
    <t>0516 Michael Junction</t>
  </si>
  <si>
    <t>South Jacqueline</t>
  </si>
  <si>
    <t>Mackenzie</t>
  </si>
  <si>
    <t>Pineda</t>
  </si>
  <si>
    <t>mackenzie.pineda@campos.com</t>
  </si>
  <si>
    <t>323-195-0783x318</t>
  </si>
  <si>
    <t>762 Lindsey Streets</t>
  </si>
  <si>
    <t>East Deborah</t>
  </si>
  <si>
    <t>mary.johnson@miller.com</t>
  </si>
  <si>
    <t>445-860-8688x66121</t>
  </si>
  <si>
    <t>Greer, Blair and Miller</t>
  </si>
  <si>
    <t>309 Barbara Road Suite 971</t>
  </si>
  <si>
    <t>Stokesport</t>
  </si>
  <si>
    <t>stephanie.velasquez@smith.biz</t>
  </si>
  <si>
    <t>+1-339-327-2576x5330</t>
  </si>
  <si>
    <t>Miller-Castillo</t>
  </si>
  <si>
    <t>049 Anderson Key Suite 236</t>
  </si>
  <si>
    <t>Wrightfurt</t>
  </si>
  <si>
    <t>amanda.martinez@conley-garcia.com</t>
  </si>
  <si>
    <t>266-666-9560x98521</t>
  </si>
  <si>
    <t>Solis-Tate</t>
  </si>
  <si>
    <t>96233 Johnson Forks Suite 250</t>
  </si>
  <si>
    <t>Mclaughlinburgh</t>
  </si>
  <si>
    <t>timothy.mullins@ritter-mason.biz</t>
  </si>
  <si>
    <t>001-403-047-6945x740</t>
  </si>
  <si>
    <t>Patel-Rivera</t>
  </si>
  <si>
    <t>86729 Rivera Meadows Apt. 435</t>
  </si>
  <si>
    <t>New Martinport</t>
  </si>
  <si>
    <t>Ebony</t>
  </si>
  <si>
    <t>ebony.sharp@silva.net</t>
  </si>
  <si>
    <t>407.294.5110x184</t>
  </si>
  <si>
    <t>Torres, Jackson and Ballard</t>
  </si>
  <si>
    <t>8781 Taylor View</t>
  </si>
  <si>
    <t>East Tiffany</t>
  </si>
  <si>
    <t>mark.copeland@williams-garcia.com</t>
  </si>
  <si>
    <t>+1-885-359-2496x68883</t>
  </si>
  <si>
    <t>Dunn, Barker and Wilson</t>
  </si>
  <si>
    <t>9136 Martin Lake Apt. 890</t>
  </si>
  <si>
    <t>Gonzalesfort</t>
  </si>
  <si>
    <t>linda.soto@benitez-stevens.biz</t>
  </si>
  <si>
    <t>Armstrong-Nguyen</t>
  </si>
  <si>
    <t>4753 Hickman Union Apt. 131</t>
  </si>
  <si>
    <t>West Lisaview</t>
  </si>
  <si>
    <t>justin.white@wilson.com</t>
  </si>
  <si>
    <t>001-981-191-8806x83059</t>
  </si>
  <si>
    <t>05582 Linda Wells Suite 486</t>
  </si>
  <si>
    <t>New Patrick</t>
  </si>
  <si>
    <t>anna.atkinson@bryant-lynch.com</t>
  </si>
  <si>
    <t>+1-409-374-4197x285</t>
  </si>
  <si>
    <t>Mckinney PLC</t>
  </si>
  <si>
    <t>6842 Anna Shoal</t>
  </si>
  <si>
    <t>Ronaldport</t>
  </si>
  <si>
    <t>daniel.gomez@lucero-weber.net</t>
  </si>
  <si>
    <t>(310)635-2269x2716</t>
  </si>
  <si>
    <t>Cardenas, Duncan and Sanchez</t>
  </si>
  <si>
    <t>1273 Larry Radial Suite 061</t>
  </si>
  <si>
    <t>Lopezport</t>
  </si>
  <si>
    <t>william.sanchez@dixon-alvarez.com</t>
  </si>
  <si>
    <t>318.844.0398</t>
  </si>
  <si>
    <t>51446 Jones Port</t>
  </si>
  <si>
    <t>lauren.johnson@smith.com</t>
  </si>
  <si>
    <t>629.249.2660x5479</t>
  </si>
  <si>
    <t>450 Jennifer Parkway Apt. 241</t>
  </si>
  <si>
    <t>Kyleview</t>
  </si>
  <si>
    <t>Bobby</t>
  </si>
  <si>
    <t>Lyons</t>
  </si>
  <si>
    <t>bobby.lyons@steele-colon.com</t>
  </si>
  <si>
    <t>+1-508-393-6091x556</t>
  </si>
  <si>
    <t>Burke, Castaneda and Bell</t>
  </si>
  <si>
    <t>96168 King Village</t>
  </si>
  <si>
    <t>Hammondburgh</t>
  </si>
  <si>
    <t>donna.harvey@crawford.com</t>
  </si>
  <si>
    <t>Cochran, Bartlett and Burton</t>
  </si>
  <si>
    <t>445 Wesley Groves Suite 861</t>
  </si>
  <si>
    <t>Matthewburgh</t>
  </si>
  <si>
    <t>emily.avila@rose-pearson.com</t>
  </si>
  <si>
    <t>+1-738-303-8277x5436</t>
  </si>
  <si>
    <t>Kline-Cross</t>
  </si>
  <si>
    <t>052 Vincent Forge</t>
  </si>
  <si>
    <t>Mooreberg</t>
  </si>
  <si>
    <t>joseph.hall@fields.info</t>
  </si>
  <si>
    <t>950.275.7589x63856</t>
  </si>
  <si>
    <t>Campbell Inc</t>
  </si>
  <si>
    <t>28165 Doyle Fords Suite 845</t>
  </si>
  <si>
    <t>Melissaton</t>
  </si>
  <si>
    <t>emily.davis@house.com</t>
  </si>
  <si>
    <t>(663)043-5913</t>
  </si>
  <si>
    <t>Mendez and Sons</t>
  </si>
  <si>
    <t>4095 Karen Rapids Suite 554</t>
  </si>
  <si>
    <t>Port Joshua</t>
  </si>
  <si>
    <t>michael.baker@collins.com</t>
  </si>
  <si>
    <t>001-768-713-4803x9218</t>
  </si>
  <si>
    <t>Brown-Hart</t>
  </si>
  <si>
    <t>972 Horton Springs Apt. 365</t>
  </si>
  <si>
    <t>Lake Rebecca</t>
  </si>
  <si>
    <t>brittany.brown@fuller.com</t>
  </si>
  <si>
    <t>001-228-121-2503x876</t>
  </si>
  <si>
    <t>Alvarez-Smith</t>
  </si>
  <si>
    <t>43570 Rogers Lodge Apt. 610</t>
  </si>
  <si>
    <t>South Jeremy</t>
  </si>
  <si>
    <t>allison.brown@hernandez.com</t>
  </si>
  <si>
    <t>372.716.4109x4062</t>
  </si>
  <si>
    <t>Kelly PLC</t>
  </si>
  <si>
    <t>2932 Edwards Centers</t>
  </si>
  <si>
    <t>South Georgeview</t>
  </si>
  <si>
    <t>Melinda</t>
  </si>
  <si>
    <t>melinda.thomas@kidd-robbins.com</t>
  </si>
  <si>
    <t>(479)895-6539</t>
  </si>
  <si>
    <t>Novak Inc</t>
  </si>
  <si>
    <t>570 Timothy Plaza Apt. 455</t>
  </si>
  <si>
    <t>Hardyville</t>
  </si>
  <si>
    <t>Clay</t>
  </si>
  <si>
    <t>blake.clay@howell-sanders.info</t>
  </si>
  <si>
    <t>(156)626-2061</t>
  </si>
  <si>
    <t>Hobbs-Rhodes</t>
  </si>
  <si>
    <t>32181 Mendoza Walk</t>
  </si>
  <si>
    <t>North Jenniferport</t>
  </si>
  <si>
    <t>courtney.martinez@young.com</t>
  </si>
  <si>
    <t>+1-118-723-3398x377</t>
  </si>
  <si>
    <t>291 Vang Bridge Apt. 658</t>
  </si>
  <si>
    <t>North Carlyshire</t>
  </si>
  <si>
    <t>joseph.christensen@becker.com</t>
  </si>
  <si>
    <t>Alexander, Forbes and Santiago</t>
  </si>
  <si>
    <t>50776 Pierce Grove Apt. 064</t>
  </si>
  <si>
    <t>South Kyle</t>
  </si>
  <si>
    <t>Schaefer</t>
  </si>
  <si>
    <t>john.schaefer@robbins.com</t>
  </si>
  <si>
    <t>001-782-360-0368x192</t>
  </si>
  <si>
    <t>Smith, Bryant and Fernandez</t>
  </si>
  <si>
    <t>58194 Calvin Road Apt. 800</t>
  </si>
  <si>
    <t>Joanshire</t>
  </si>
  <si>
    <t>Johnny</t>
  </si>
  <si>
    <t>johnny.simpson@burns.info</t>
  </si>
  <si>
    <t>(797)409-5893</t>
  </si>
  <si>
    <t>Mayo-Bennett</t>
  </si>
  <si>
    <t>3904 Thompson Pass</t>
  </si>
  <si>
    <t>louis.rodriguez@walker-lopez.com</t>
  </si>
  <si>
    <t>001-344-872-5217x947</t>
  </si>
  <si>
    <t>Short, Gonzalez and Martinez</t>
  </si>
  <si>
    <t>941 Robert Vista</t>
  </si>
  <si>
    <t>Rachelburgh</t>
  </si>
  <si>
    <t>Lloyd</t>
  </si>
  <si>
    <t>benjamin.lloyd@garcia.com</t>
  </si>
  <si>
    <t>825-620-9068x2247</t>
  </si>
  <si>
    <t>Byrd-Norman</t>
  </si>
  <si>
    <t>6734 Morgan Ferry</t>
  </si>
  <si>
    <t>Lynchmouth</t>
  </si>
  <si>
    <t>bruce.sanchez@russell.com</t>
  </si>
  <si>
    <t>(904)486-6518x610</t>
  </si>
  <si>
    <t>Contreras, Cook and Nelson</t>
  </si>
  <si>
    <t>8821 Terry Pike Apt. 946</t>
  </si>
  <si>
    <t>Lake Cheyenne</t>
  </si>
  <si>
    <t>Tracey</t>
  </si>
  <si>
    <t>tracey.carter@duncan.com</t>
  </si>
  <si>
    <t>+1-886-624-5124x91657</t>
  </si>
  <si>
    <t>Curtis-Brown</t>
  </si>
  <si>
    <t>30469 Sophia Locks</t>
  </si>
  <si>
    <t>Lake Jessica</t>
  </si>
  <si>
    <t>april.clark@meadows.com</t>
  </si>
  <si>
    <t>Fox, Hurst and Haynes</t>
  </si>
  <si>
    <t>097 Marquez Grove Apt. 057</t>
  </si>
  <si>
    <t>Carlosborough</t>
  </si>
  <si>
    <t>allison.kent@harrington.com</t>
  </si>
  <si>
    <t>(226)783-4299x446</t>
  </si>
  <si>
    <t>White, Hunt and Johnston</t>
  </si>
  <si>
    <t>749 Ho Loop</t>
  </si>
  <si>
    <t>East Sarah</t>
  </si>
  <si>
    <t>pamela.allen@rodriguez-burnett.com</t>
  </si>
  <si>
    <t>Lopez-Lewis</t>
  </si>
  <si>
    <t>2319 Tracy Tunnel</t>
  </si>
  <si>
    <t>Mccoyland</t>
  </si>
  <si>
    <t>kyle.whitney@allen-reynolds.com</t>
  </si>
  <si>
    <t>001-898-736-4640x962</t>
  </si>
  <si>
    <t>Peters-Richardson</t>
  </si>
  <si>
    <t>25077 Nicole Via Suite 037</t>
  </si>
  <si>
    <t>North Melodyburgh</t>
  </si>
  <si>
    <t>Brock</t>
  </si>
  <si>
    <t>danielle.brock@wilson.com</t>
  </si>
  <si>
    <t>736-036-3304x234</t>
  </si>
  <si>
    <t>Johns, Hall and Hardin</t>
  </si>
  <si>
    <t>0137 Jones Key Apt. 968</t>
  </si>
  <si>
    <t>william.bowers@goodwin.net</t>
  </si>
  <si>
    <t>003-637-8060</t>
  </si>
  <si>
    <t>Rios-Cole</t>
  </si>
  <si>
    <t>9523 Jesse Loop Apt. 910</t>
  </si>
  <si>
    <t>Port Erica</t>
  </si>
  <si>
    <t>Watts</t>
  </si>
  <si>
    <t>katie.watts@griffin-martinez.net</t>
  </si>
  <si>
    <t>338.689.3390x175</t>
  </si>
  <si>
    <t>Fritz-Hansen</t>
  </si>
  <si>
    <t>66172 Green Avenue</t>
  </si>
  <si>
    <t>East Patrickbury</t>
  </si>
  <si>
    <t>sharon.castro@estes.biz</t>
  </si>
  <si>
    <t>834.590.2120x36744</t>
  </si>
  <si>
    <t>Patel LLC</t>
  </si>
  <si>
    <t>26200 Montgomery Square</t>
  </si>
  <si>
    <t>Veronicahaven</t>
  </si>
  <si>
    <t>kevin.brown@adams.com</t>
  </si>
  <si>
    <t>(659)720-3910x7814</t>
  </si>
  <si>
    <t>338 Montoya Crest Suite 060</t>
  </si>
  <si>
    <t>Dominguezton</t>
  </si>
  <si>
    <t>christopher.holland@perry.org</t>
  </si>
  <si>
    <t>001-922-212-2614</t>
  </si>
  <si>
    <t>Curtis-Garcia</t>
  </si>
  <si>
    <t>5147 Jordan Fords Suite 271</t>
  </si>
  <si>
    <t>Kevinhaven</t>
  </si>
  <si>
    <t>todd.morris@dunn-anderson.com</t>
  </si>
  <si>
    <t>438-892-9144</t>
  </si>
  <si>
    <t>Nelson, Oneal and Walker</t>
  </si>
  <si>
    <t>60812 Perry Track Suite 217</t>
  </si>
  <si>
    <t>Port Dylan</t>
  </si>
  <si>
    <t>Mccann</t>
  </si>
  <si>
    <t>kristopher.mccann@walters-cruz.com</t>
  </si>
  <si>
    <t>+1-392-266-2775x401</t>
  </si>
  <si>
    <t>Zamora, Delgado and Martinez</t>
  </si>
  <si>
    <t>48815 Sanchez Rapid Apt. 563</t>
  </si>
  <si>
    <t>jeffrey.sanchez@patel-becker.com</t>
  </si>
  <si>
    <t>(904)741-7164</t>
  </si>
  <si>
    <t>Martinez Inc</t>
  </si>
  <si>
    <t>1171 Watson Square Apt. 740</t>
  </si>
  <si>
    <t>Port Peterhaven</t>
  </si>
  <si>
    <t>kathy.larsen@gould-taylor.biz</t>
  </si>
  <si>
    <t>Fritz, Rosales and Moon</t>
  </si>
  <si>
    <t>221 Gilbert Coves</t>
  </si>
  <si>
    <t>james.castro@spencer.com</t>
  </si>
  <si>
    <t>659.307.7304x320</t>
  </si>
  <si>
    <t>Rogers, Cain and Arias</t>
  </si>
  <si>
    <t>21621 Angelica Courts Apt. 749</t>
  </si>
  <si>
    <t>Joshuamouth</t>
  </si>
  <si>
    <t>julie.roberts@bishop-munoz.com</t>
  </si>
  <si>
    <t>001-858-171-4018x402</t>
  </si>
  <si>
    <t>Tate, Robertson and Rivera</t>
  </si>
  <si>
    <t>023 Sandra Trace Apt. 330</t>
  </si>
  <si>
    <t>Loganshire</t>
  </si>
  <si>
    <t>robert.sparks@conley.com</t>
  </si>
  <si>
    <t>001-559-055-2220x1851</t>
  </si>
  <si>
    <t>Wright and Sons</t>
  </si>
  <si>
    <t>639 Kenneth Plains Suite 910</t>
  </si>
  <si>
    <t>Gregoryport</t>
  </si>
  <si>
    <t>timothy.baxter@rivas.com</t>
  </si>
  <si>
    <t>001-703-884-2301x2149</t>
  </si>
  <si>
    <t>Bailey-Mcintosh</t>
  </si>
  <si>
    <t>1553 Martinez Ridge</t>
  </si>
  <si>
    <t>New Melissaland</t>
  </si>
  <si>
    <t>jason.preston@moore-smith.com</t>
  </si>
  <si>
    <t>001-263-322-7479x1191</t>
  </si>
  <si>
    <t>Jenkins Group</t>
  </si>
  <si>
    <t>1532 Bonilla Track</t>
  </si>
  <si>
    <t>Jeanettechester</t>
  </si>
  <si>
    <t>Eileen</t>
  </si>
  <si>
    <t>eileen.wells@miller.com</t>
  </si>
  <si>
    <t>(224)473-2712x71634</t>
  </si>
  <si>
    <t>Andrews PLC</t>
  </si>
  <si>
    <t>343 Stephanie Trafficway Apt. 735</t>
  </si>
  <si>
    <t>Baileystad</t>
  </si>
  <si>
    <t>rebecca.brown@russell.net</t>
  </si>
  <si>
    <t>(161)117-0778</t>
  </si>
  <si>
    <t>York PLC</t>
  </si>
  <si>
    <t>4344 Smith Spring Suite 408</t>
  </si>
  <si>
    <t>West Terrifort</t>
  </si>
  <si>
    <t>corey.foster@herrera.biz</t>
  </si>
  <si>
    <t>Lucas, Lee and Santana</t>
  </si>
  <si>
    <t>6998 Alan Avenue Apt. 767</t>
  </si>
  <si>
    <t>South Lisaberg</t>
  </si>
  <si>
    <t>kevin.fernandez@douglas.com</t>
  </si>
  <si>
    <t>181-865-4319</t>
  </si>
  <si>
    <t>Rodriguez, Smith and Brown</t>
  </si>
  <si>
    <t>03534 Michelle Heights Suite 131</t>
  </si>
  <si>
    <t>Port Savannah</t>
  </si>
  <si>
    <t>rebecca.powell@cain.com</t>
  </si>
  <si>
    <t>+1-273-822-7112x97857</t>
  </si>
  <si>
    <t>Nelson-Benton</t>
  </si>
  <si>
    <t>59312 Rickey Corner</t>
  </si>
  <si>
    <t>Maryfurt</t>
  </si>
  <si>
    <t>Sosa</t>
  </si>
  <si>
    <t>jason.sosa@james.com</t>
  </si>
  <si>
    <t>+1-187-928-4585x7661</t>
  </si>
  <si>
    <t>Sutton-Jones</t>
  </si>
  <si>
    <t>70031 Hines Mount Apt. 070</t>
  </si>
  <si>
    <t>Prestonborough</t>
  </si>
  <si>
    <t>nicole.anderson@cook.com</t>
  </si>
  <si>
    <t>+1-032-799-6570x89179</t>
  </si>
  <si>
    <t>Li, Barton and Garner</t>
  </si>
  <si>
    <t>1791 Cox Park</t>
  </si>
  <si>
    <t>Port Lawrenceshire</t>
  </si>
  <si>
    <t>Lance</t>
  </si>
  <si>
    <t>lance.baxter@davis.biz</t>
  </si>
  <si>
    <t>001-152-340-4963x7166</t>
  </si>
  <si>
    <t>Edwards, Smith and Murphy</t>
  </si>
  <si>
    <t>774 Downs Unions</t>
  </si>
  <si>
    <t>East Johnhaven</t>
  </si>
  <si>
    <t>maria.clark@rodriguez.com</t>
  </si>
  <si>
    <t>033.412.7056x491</t>
  </si>
  <si>
    <t>Mendoza, Reynolds and Phelps</t>
  </si>
  <si>
    <t>924 Morales Lane Suite 443</t>
  </si>
  <si>
    <t>North Coryhaven</t>
  </si>
  <si>
    <t>lindsey.bailey@murphy.net</t>
  </si>
  <si>
    <t>722.069.8887</t>
  </si>
  <si>
    <t>Carroll-Carter</t>
  </si>
  <si>
    <t>804 Gamble Village</t>
  </si>
  <si>
    <t>Williamsport</t>
  </si>
  <si>
    <t>donna.smith@schneider.com</t>
  </si>
  <si>
    <t>(326)444-1055x05306</t>
  </si>
  <si>
    <t>Berg LLC</t>
  </si>
  <si>
    <t>980 Dorothy Garden</t>
  </si>
  <si>
    <t>South Robert</t>
  </si>
  <si>
    <t>Black</t>
  </si>
  <si>
    <t>marcus.black@johnson-paul.com</t>
  </si>
  <si>
    <t>001-844-453-0702</t>
  </si>
  <si>
    <t>Hernandez, Lara and Walker</t>
  </si>
  <si>
    <t>3168 David Throughway</t>
  </si>
  <si>
    <t>samantha.graves@ramos.com</t>
  </si>
  <si>
    <t>+1-642-960-7576x1067</t>
  </si>
  <si>
    <t>Fernandez LLC</t>
  </si>
  <si>
    <t>1094 Anthony Point</t>
  </si>
  <si>
    <t>Phelps</t>
  </si>
  <si>
    <t>kristin.phelps@holmes-jones.biz</t>
  </si>
  <si>
    <t>334.521.8587x28871</t>
  </si>
  <si>
    <t>Hansen-Campos</t>
  </si>
  <si>
    <t>0238 Spencer Drive Suite 317</t>
  </si>
  <si>
    <t>New Christy</t>
  </si>
  <si>
    <t>Melody</t>
  </si>
  <si>
    <t>Vang</t>
  </si>
  <si>
    <t>melody.vang@taylor-chavez.info</t>
  </si>
  <si>
    <t>001-880-622-4974</t>
  </si>
  <si>
    <t>Ayers, Olson and Gordon</t>
  </si>
  <si>
    <t>8784 Joseph Crest Suite 376</t>
  </si>
  <si>
    <t>Lake Ericville</t>
  </si>
  <si>
    <t>Hodges</t>
  </si>
  <si>
    <t>amanda.hodges@long.org</t>
  </si>
  <si>
    <t>(051)789-3023x4008</t>
  </si>
  <si>
    <t>284 Sean Mall Apt. 808</t>
  </si>
  <si>
    <t>Joan</t>
  </si>
  <si>
    <t>joan.savage@stone.info</t>
  </si>
  <si>
    <t>821.479.6116x2709</t>
  </si>
  <si>
    <t>Schwartz LLC</t>
  </si>
  <si>
    <t>857 Acosta Prairie Apt. 693</t>
  </si>
  <si>
    <t>East Kathyborough</t>
  </si>
  <si>
    <t>Whitaker</t>
  </si>
  <si>
    <t>david.whitaker@gonzalez.com</t>
  </si>
  <si>
    <t>208.101.7805</t>
  </si>
  <si>
    <t>Schneider-Miller</t>
  </si>
  <si>
    <t>4730 Robert Fields Suite 379</t>
  </si>
  <si>
    <t>South Brandonville</t>
  </si>
  <si>
    <t>samuel.rocha@collier.info</t>
  </si>
  <si>
    <t>136-186-2930</t>
  </si>
  <si>
    <t>Schmidt, Flores and Miller</t>
  </si>
  <si>
    <t>287 Stephen Inlet Apt. 307</t>
  </si>
  <si>
    <t>South Carlborough</t>
  </si>
  <si>
    <t>Francis</t>
  </si>
  <si>
    <t>ashley.francis@patton.com</t>
  </si>
  <si>
    <t>+1-139-661-5707x5574</t>
  </si>
  <si>
    <t>Carr LLC</t>
  </si>
  <si>
    <t>6998 Valerie Street Suite 615</t>
  </si>
  <si>
    <t>Boydstad</t>
  </si>
  <si>
    <t>kristopher.walls@petty-le.info</t>
  </si>
  <si>
    <t>001-428-308-6399</t>
  </si>
  <si>
    <t>Diaz-Owen</t>
  </si>
  <si>
    <t>62725 Hanson Roads</t>
  </si>
  <si>
    <t>South Victoria</t>
  </si>
  <si>
    <t>christopher.rodriguez@aguilar.com</t>
  </si>
  <si>
    <t>+1-667-540-4227x0890</t>
  </si>
  <si>
    <t>Calderon-Petersen</t>
  </si>
  <si>
    <t>74434 Alex Manors</t>
  </si>
  <si>
    <t>Deborahton</t>
  </si>
  <si>
    <t>Delgado</t>
  </si>
  <si>
    <t>melody.delgado@lee.org</t>
  </si>
  <si>
    <t>Gibson, Sullivan and Conley</t>
  </si>
  <si>
    <t>64949 Schmidt Island</t>
  </si>
  <si>
    <t>Garrett</t>
  </si>
  <si>
    <t>garrett.marshall@walker.com</t>
  </si>
  <si>
    <t>(334)824-6238</t>
  </si>
  <si>
    <t>Garcia, Fuentes and Horton</t>
  </si>
  <si>
    <t>595 Dylan Corners</t>
  </si>
  <si>
    <t>New Wesleyberg</t>
  </si>
  <si>
    <t>melody.baker@cruz-chavez.com</t>
  </si>
  <si>
    <t>+1-696-325-3631x4415</t>
  </si>
  <si>
    <t>Gates, Bell and Long</t>
  </si>
  <si>
    <t>49372 Thomas Pine Apt. 043</t>
  </si>
  <si>
    <t>Kyliemouth</t>
  </si>
  <si>
    <t>margaret.davis@rivera.com</t>
  </si>
  <si>
    <t>+1-007-368-3765x43144</t>
  </si>
  <si>
    <t>397 Ferguson Crest Apt. 045</t>
  </si>
  <si>
    <t>North Juliafort</t>
  </si>
  <si>
    <t>Maurice</t>
  </si>
  <si>
    <t>maurice.krueger@odom.com</t>
  </si>
  <si>
    <t>Frank-James</t>
  </si>
  <si>
    <t>9228 Murphy Harbor</t>
  </si>
  <si>
    <t>Port Jayview</t>
  </si>
  <si>
    <t>nicole.gill@moon.net</t>
  </si>
  <si>
    <t>001-811-042-4005x7302</t>
  </si>
  <si>
    <t>Thornton Ltd</t>
  </si>
  <si>
    <t>631 Jennifer Valleys Suite 755</t>
  </si>
  <si>
    <t>Johnsontown</t>
  </si>
  <si>
    <t>angela.thornton@howard-bennett.com</t>
  </si>
  <si>
    <t>(317)464-4266</t>
  </si>
  <si>
    <t>Mcclure Inc</t>
  </si>
  <si>
    <t>8331 Joseph Inlet Apt. 857</t>
  </si>
  <si>
    <t>Tamara</t>
  </si>
  <si>
    <t>tamara.alvarado@walker.com</t>
  </si>
  <si>
    <t>001-306-893-4392</t>
  </si>
  <si>
    <t>Avila PLC</t>
  </si>
  <si>
    <t>28097 Parker Extensions Suite 519</t>
  </si>
  <si>
    <t>Jacksonside</t>
  </si>
  <si>
    <t>Owen</t>
  </si>
  <si>
    <t>jessica.owen@mccall-sanchez.com</t>
  </si>
  <si>
    <t>+1-181-108-3318x34255</t>
  </si>
  <si>
    <t>Thompson Ltd</t>
  </si>
  <si>
    <t>7866 Rios Rapid Apt. 339</t>
  </si>
  <si>
    <t>New Matthewtown</t>
  </si>
  <si>
    <t>paul.flores@ware.com</t>
  </si>
  <si>
    <t>+1-267-203-5003x27754</t>
  </si>
  <si>
    <t>Sanchez PLC</t>
  </si>
  <si>
    <t>53574 Garcia Stream Suite 394</t>
  </si>
  <si>
    <t>sharon.gross@solis-fisher.com</t>
  </si>
  <si>
    <t>001-583-567-2323x7225</t>
  </si>
  <si>
    <t>Duran LLC</t>
  </si>
  <si>
    <t>9721 White Brooks</t>
  </si>
  <si>
    <t>North Joshuaville</t>
  </si>
  <si>
    <t>brandy.moore@brooks.info</t>
  </si>
  <si>
    <t>Sutton-Ferguson</t>
  </si>
  <si>
    <t>68060 Jackson Key</t>
  </si>
  <si>
    <t>Port Linda</t>
  </si>
  <si>
    <t>susan.martinez@carter.com</t>
  </si>
  <si>
    <t>747.927.3064</t>
  </si>
  <si>
    <t>Johnson, Herman and Lindsey</t>
  </si>
  <si>
    <t>4851 Cox Meadows Apt. 977</t>
  </si>
  <si>
    <t>Jaredbury</t>
  </si>
  <si>
    <t>christopher.dominguez@kim.org</t>
  </si>
  <si>
    <t>(639)106-9697x26392</t>
  </si>
  <si>
    <t>Gardner-Curry</t>
  </si>
  <si>
    <t>1638 Christine Glens Suite 609</t>
  </si>
  <si>
    <t>Perezburgh</t>
  </si>
  <si>
    <t>drew.holland@alexander-villegas.com</t>
  </si>
  <si>
    <t>Bryant-Khan</t>
  </si>
  <si>
    <t>86374 Rojas Circle Suite 861</t>
  </si>
  <si>
    <t>Lake Cynthia</t>
  </si>
  <si>
    <t>elizabeth.cooper@mills-oliver.biz</t>
  </si>
  <si>
    <t>515.415.4444x333</t>
  </si>
  <si>
    <t>Phelps and Sons</t>
  </si>
  <si>
    <t>8080 Kenneth Cliffs</t>
  </si>
  <si>
    <t>teresa.kelly@horton.com</t>
  </si>
  <si>
    <t>842-541-1088</t>
  </si>
  <si>
    <t>93668 Hammond Trace Suite 977</t>
  </si>
  <si>
    <t>Ashleyland</t>
  </si>
  <si>
    <t>Mario</t>
  </si>
  <si>
    <t>mario.miller@riggs.com</t>
  </si>
  <si>
    <t>Horne-Morgan</t>
  </si>
  <si>
    <t>17730 Glenn Pine</t>
  </si>
  <si>
    <t>West Nancy</t>
  </si>
  <si>
    <t>justin.downs@holt.com</t>
  </si>
  <si>
    <t>431-696-7279x31900</t>
  </si>
  <si>
    <t>Houston-Garrett</t>
  </si>
  <si>
    <t>4754 Michael Cape Suite 235</t>
  </si>
  <si>
    <t>South James</t>
  </si>
  <si>
    <t>oscar.davis@richards.com</t>
  </si>
  <si>
    <t>Lucas-Garza</t>
  </si>
  <si>
    <t>5567 Lee Grove Apt. 013</t>
  </si>
  <si>
    <t>Grahammouth</t>
  </si>
  <si>
    <t>Barnett</t>
  </si>
  <si>
    <t>justin.barnett@garcia.info</t>
  </si>
  <si>
    <t>480.518.8154x73884</t>
  </si>
  <si>
    <t>Smith, Walton and Rose</t>
  </si>
  <si>
    <t>32326 Samantha Prairie Suite 326</t>
  </si>
  <si>
    <t>kyle.underwood@griffith.com</t>
  </si>
  <si>
    <t>488.492.0065x0790</t>
  </si>
  <si>
    <t>Stevens, Jones and Anderson</t>
  </si>
  <si>
    <t>633 Isaac Streets Suite 981</t>
  </si>
  <si>
    <t>North Rachel</t>
  </si>
  <si>
    <t>Reilly</t>
  </si>
  <si>
    <t>ryan.reilly@cochran.com</t>
  </si>
  <si>
    <t>+1-256-128-4377x71588</t>
  </si>
  <si>
    <t>Payne, Kennedy and Hunt</t>
  </si>
  <si>
    <t>465 Sarah Canyon</t>
  </si>
  <si>
    <t>South Mariamouth</t>
  </si>
  <si>
    <t>Micheal</t>
  </si>
  <si>
    <t>micheal.bradley@parrish.com</t>
  </si>
  <si>
    <t>001-293-923-4354x967</t>
  </si>
  <si>
    <t>Wallace-Dennis</t>
  </si>
  <si>
    <t>0087 Jones Pines</t>
  </si>
  <si>
    <t>South Michaelbury</t>
  </si>
  <si>
    <t>debra.singh@chavez.com</t>
  </si>
  <si>
    <t>583.964.1770</t>
  </si>
  <si>
    <t>Short and Sons</t>
  </si>
  <si>
    <t>684 Richardson Square Suite 282</t>
  </si>
  <si>
    <t>West Brianna</t>
  </si>
  <si>
    <t>kenneth.black@wilson.com</t>
  </si>
  <si>
    <t>(906)968-8666</t>
  </si>
  <si>
    <t>Blake, Hernandez and Herrera</t>
  </si>
  <si>
    <t>0971 Wood Glen</t>
  </si>
  <si>
    <t>New Edward</t>
  </si>
  <si>
    <t>tonya.cooper@smith-rivas.com</t>
  </si>
  <si>
    <t>Bernard and Sons</t>
  </si>
  <si>
    <t>65812 Reginald Mountain</t>
  </si>
  <si>
    <t>West Miguelfurt</t>
  </si>
  <si>
    <t>thomas.wallace@price-page.info</t>
  </si>
  <si>
    <t>262.979.5338x25145</t>
  </si>
  <si>
    <t>Williams, Morris and Briggs</t>
  </si>
  <si>
    <t>1325 Jesse Hill</t>
  </si>
  <si>
    <t>Lake Johnmouth</t>
  </si>
  <si>
    <t>christine.gonzales@gibson.info</t>
  </si>
  <si>
    <t>001-559-734-5983</t>
  </si>
  <si>
    <t>Bates-Gentry</t>
  </si>
  <si>
    <t>01560 Kyle Villages Suite 062</t>
  </si>
  <si>
    <t>West Phillip</t>
  </si>
  <si>
    <t>thomas.walton@wood.com</t>
  </si>
  <si>
    <t>+1-559-080-5954x25518</t>
  </si>
  <si>
    <t>Wilson, Wolf and Haley</t>
  </si>
  <si>
    <t>0791 Samantha Extension Apt. 497</t>
  </si>
  <si>
    <t>Shawnborough</t>
  </si>
  <si>
    <t>andrea.ortiz@robinson.com</t>
  </si>
  <si>
    <t>148.720.1101x0997</t>
  </si>
  <si>
    <t>Davis, Schmidt and Johnson</t>
  </si>
  <si>
    <t>786 Gregory Prairie</t>
  </si>
  <si>
    <t>Rodriguezfurt</t>
  </si>
  <si>
    <t>mark.williams@strickland.com</t>
  </si>
  <si>
    <t>(564)187-8766x93445</t>
  </si>
  <si>
    <t>Hutchinson, Benson and Lowe</t>
  </si>
  <si>
    <t>89342 Penny Glen</t>
  </si>
  <si>
    <t>Vanessaview</t>
  </si>
  <si>
    <t>paul.collins@mooney.org</t>
  </si>
  <si>
    <t>(784)510-8455x6177</t>
  </si>
  <si>
    <t>Lawson-Jones</t>
  </si>
  <si>
    <t>06597 Tran Spur Suite 512</t>
  </si>
  <si>
    <t>East Benjaminmouth</t>
  </si>
  <si>
    <t>michael.perez@gray.net</t>
  </si>
  <si>
    <t>097-808-5020</t>
  </si>
  <si>
    <t>Curry Group</t>
  </si>
  <si>
    <t>5970 Christopher Ramp Suite 777</t>
  </si>
  <si>
    <t>Sharonstad</t>
  </si>
  <si>
    <t>joseph.lewis@sanders.com</t>
  </si>
  <si>
    <t>030-445-1127x11087</t>
  </si>
  <si>
    <t>Martin, Church and Hart</t>
  </si>
  <si>
    <t>35160 Bethany Club Suite 354</t>
  </si>
  <si>
    <t>North Teresa</t>
  </si>
  <si>
    <t>samuel.golden@brown-whitehead.com</t>
  </si>
  <si>
    <t>729.406.1888</t>
  </si>
  <si>
    <t>Williams, Johnson and Moore</t>
  </si>
  <si>
    <t>5588 John Forks Suite 001</t>
  </si>
  <si>
    <t>Nguyenside</t>
  </si>
  <si>
    <t>mary.williams@bryant.info</t>
  </si>
  <si>
    <t>(913)560-0081x124</t>
  </si>
  <si>
    <t>Fuentes LLC</t>
  </si>
  <si>
    <t>790 Hicks Crescent Apt. 717</t>
  </si>
  <si>
    <t>South Julieville</t>
  </si>
  <si>
    <t>christina.simpson@martinez.com</t>
  </si>
  <si>
    <t>448.279.6504x316</t>
  </si>
  <si>
    <t>Jones-Singh</t>
  </si>
  <si>
    <t>33130 Shannon Isle</t>
  </si>
  <si>
    <t>Stonehaven</t>
  </si>
  <si>
    <t>michelle.fuller@adams-johnson.com</t>
  </si>
  <si>
    <t>013-448-5398</t>
  </si>
  <si>
    <t>Morgan and Sons</t>
  </si>
  <si>
    <t>538 Howard Ridge</t>
  </si>
  <si>
    <t>john.cortez@davis.net</t>
  </si>
  <si>
    <t>001-560-232-7327x1715</t>
  </si>
  <si>
    <t>Sandoval-Smith</t>
  </si>
  <si>
    <t>3501 Paul Via Apt. 398</t>
  </si>
  <si>
    <t>South Teresa</t>
  </si>
  <si>
    <t>laura.allen@brown-matthews.com</t>
  </si>
  <si>
    <t>(119)825-3329x212</t>
  </si>
  <si>
    <t>Martin Inc</t>
  </si>
  <si>
    <t>1898 Larry Crossroad</t>
  </si>
  <si>
    <t>New Ann</t>
  </si>
  <si>
    <t>brittany.brown@buckley.info</t>
  </si>
  <si>
    <t>Bell-Patel</t>
  </si>
  <si>
    <t>65888 Nguyen Track Suite 569</t>
  </si>
  <si>
    <t>Lake Cherylside</t>
  </si>
  <si>
    <t>timothy.bowman@black.org</t>
  </si>
  <si>
    <t>661-717-5388x31927</t>
  </si>
  <si>
    <t>Hill PLC</t>
  </si>
  <si>
    <t>9796 Miller Mall Apt. 509</t>
  </si>
  <si>
    <t>taylor.wong@garcia.com</t>
  </si>
  <si>
    <t>422.298.9439x767</t>
  </si>
  <si>
    <t>Garcia-Lewis</t>
  </si>
  <si>
    <t>684 Jennings Harbors Apt. 238</t>
  </si>
  <si>
    <t>Jimenezborough</t>
  </si>
  <si>
    <t>mary.mathews@diaz.com</t>
  </si>
  <si>
    <t>+1-791-661-9825x066</t>
  </si>
  <si>
    <t>Hanson, Williams and Rocha</t>
  </si>
  <si>
    <t>9207 Jacqueline Stream Suite 624</t>
  </si>
  <si>
    <t>Mcdowellview</t>
  </si>
  <si>
    <t>russell.taylor@wallace-cochran.com</t>
  </si>
  <si>
    <t>151.026.6878</t>
  </si>
  <si>
    <t>Ramos Group</t>
  </si>
  <si>
    <t>709 Ayers Junctions Suite 040</t>
  </si>
  <si>
    <t>Nicholasland</t>
  </si>
  <si>
    <t>jessica.hernandez@hall-duran.info</t>
  </si>
  <si>
    <t>(178)524-9698</t>
  </si>
  <si>
    <t>Byrd and Sons</t>
  </si>
  <si>
    <t>618 Matthew Vista</t>
  </si>
  <si>
    <t>Richardville</t>
  </si>
  <si>
    <t>john.lawrence@bender.com</t>
  </si>
  <si>
    <t>610.619.9098</t>
  </si>
  <si>
    <t>Duke, Blake and Anderson</t>
  </si>
  <si>
    <t>2893 Cunningham Stravenue Suite 631</t>
  </si>
  <si>
    <t>Desireehaven</t>
  </si>
  <si>
    <t>darrell.richardson@stevens.biz</t>
  </si>
  <si>
    <t>(691)354-4362</t>
  </si>
  <si>
    <t>Mclaughlin, Norris and Hernandez</t>
  </si>
  <si>
    <t>85622 Rebecca Garden</t>
  </si>
  <si>
    <t>lisa.phillips@clarke.com</t>
  </si>
  <si>
    <t>576-825-6741</t>
  </si>
  <si>
    <t>Harding Ltd</t>
  </si>
  <si>
    <t>3211 Amanda Groves</t>
  </si>
  <si>
    <t>Nicholsville</t>
  </si>
  <si>
    <t>scott.smith@hamilton.com</t>
  </si>
  <si>
    <t>721.122.5619x59174</t>
  </si>
  <si>
    <t>7224 Sabrina Roads Apt. 224</t>
  </si>
  <si>
    <t>Washington</t>
  </si>
  <si>
    <t>olivia.washington@heath.com</t>
  </si>
  <si>
    <t>143 Audrey Club</t>
  </si>
  <si>
    <t>North Elizabethberg</t>
  </si>
  <si>
    <t>Morrison</t>
  </si>
  <si>
    <t>william.morrison@krause.com</t>
  </si>
  <si>
    <t>+1-038-698-0222x9551</t>
  </si>
  <si>
    <t>78812 Douglas Trail</t>
  </si>
  <si>
    <t>Catherinemouth</t>
  </si>
  <si>
    <t>lawrence.weber@hobbs.org</t>
  </si>
  <si>
    <t>Jacobs LLC</t>
  </si>
  <si>
    <t>7320 Walters Spur</t>
  </si>
  <si>
    <t>kimberly.mccall@weaver-owens.com</t>
  </si>
  <si>
    <t>768-103-1447</t>
  </si>
  <si>
    <t>Mckenzie Ltd</t>
  </si>
  <si>
    <t>9684 Michael Squares Suite 322</t>
  </si>
  <si>
    <t>allison.carter@harris.com</t>
  </si>
  <si>
    <t>+1-356-054-4717x03863</t>
  </si>
  <si>
    <t>Bowen Inc</t>
  </si>
  <si>
    <t>349 Kyle Island</t>
  </si>
  <si>
    <t>West Ericamouth</t>
  </si>
  <si>
    <t>peter.johnson@barker.com</t>
  </si>
  <si>
    <t>001-970-687-3128x65854</t>
  </si>
  <si>
    <t>Jones-Hickman</t>
  </si>
  <si>
    <t>316 Brooks Corner Suite 504</t>
  </si>
  <si>
    <t>Gregport</t>
  </si>
  <si>
    <t>brian.williams@parker.com</t>
  </si>
  <si>
    <t>(452)751-7430x311</t>
  </si>
  <si>
    <t>Thompson-Reed</t>
  </si>
  <si>
    <t>085 Tina Roads</t>
  </si>
  <si>
    <t>North Bettyport</t>
  </si>
  <si>
    <t>Cardenas</t>
  </si>
  <si>
    <t>crystal.cardenas@keller.com</t>
  </si>
  <si>
    <t>001-414-281-5009x194</t>
  </si>
  <si>
    <t>Wallace Ltd</t>
  </si>
  <si>
    <t>1354 Thomas Loaf Apt. 034</t>
  </si>
  <si>
    <t>Jamesstad</t>
  </si>
  <si>
    <t>alexis.hawkins@horton.info</t>
  </si>
  <si>
    <t>001-275-822-4055x2805</t>
  </si>
  <si>
    <t>Sullivan-Mcdonald</t>
  </si>
  <si>
    <t>00201 Natasha Shores</t>
  </si>
  <si>
    <t>Jessicafurt</t>
  </si>
  <si>
    <t>alexander.white@wagner-cooley.com</t>
  </si>
  <si>
    <t>235-846-6530x37984</t>
  </si>
  <si>
    <t>Campbell, Craig and Quinn</t>
  </si>
  <si>
    <t>24196 Green Stravenue</t>
  </si>
  <si>
    <t>Cabreraton</t>
  </si>
  <si>
    <t>sheri.marquez@graham.com</t>
  </si>
  <si>
    <t>+1-820-803-1997x45848</t>
  </si>
  <si>
    <t>Chase Group</t>
  </si>
  <si>
    <t>1533 Ryan Mill Suite 217</t>
  </si>
  <si>
    <t>Roberttown</t>
  </si>
  <si>
    <t>Derrick</t>
  </si>
  <si>
    <t>derrick.wilkinson@wood.info</t>
  </si>
  <si>
    <t>163.781.5061x4824</t>
  </si>
  <si>
    <t>Johnson, Castillo and Ho</t>
  </si>
  <si>
    <t>8123 Bennett Lock Suite 567</t>
  </si>
  <si>
    <t>Lisaside</t>
  </si>
  <si>
    <t>natalie.hayes@yoder.org</t>
  </si>
  <si>
    <t>514-264-2885</t>
  </si>
  <si>
    <t>Reese-Hill</t>
  </si>
  <si>
    <t>8871 Brock Wall</t>
  </si>
  <si>
    <t>Geraldview</t>
  </si>
  <si>
    <t>Briana</t>
  </si>
  <si>
    <t>briana.carpenter@walker.com</t>
  </si>
  <si>
    <t>Erickson-Jones</t>
  </si>
  <si>
    <t>92753 Thomas Spring Suite 099</t>
  </si>
  <si>
    <t>Port Thomas</t>
  </si>
  <si>
    <t>donna.butler@miller.com</t>
  </si>
  <si>
    <t>Jones-Meyer</t>
  </si>
  <si>
    <t>12823 Tara Unions</t>
  </si>
  <si>
    <t>South Ashley</t>
  </si>
  <si>
    <t>alice.lee@schultz.com</t>
  </si>
  <si>
    <t>001-129-194-2690x78069</t>
  </si>
  <si>
    <t>Boyer and Sons</t>
  </si>
  <si>
    <t>775 Catherine Springs Apt. 109</t>
  </si>
  <si>
    <t>Valerieside</t>
  </si>
  <si>
    <t>paul.ford@johnson.com</t>
  </si>
  <si>
    <t>001-269-522-3645</t>
  </si>
  <si>
    <t>Mcdaniel and Sons</t>
  </si>
  <si>
    <t>4618 Brandy Hills Suite 001</t>
  </si>
  <si>
    <t>Adamshaven</t>
  </si>
  <si>
    <t>austin.shaffer@armstrong.net</t>
  </si>
  <si>
    <t>409.715.3594x0610</t>
  </si>
  <si>
    <t>679 Parker Hill</t>
  </si>
  <si>
    <t>Josephside</t>
  </si>
  <si>
    <t>Tapia</t>
  </si>
  <si>
    <t>william.tapia@carlson-white.org</t>
  </si>
  <si>
    <t>325-981-2252x06702</t>
  </si>
  <si>
    <t>Hill-Terry</t>
  </si>
  <si>
    <t>76320 Haynes Lane Apt. 098</t>
  </si>
  <si>
    <t>Williamburgh</t>
  </si>
  <si>
    <t>gary.dorsey@maldonado-quinn.net</t>
  </si>
  <si>
    <t>471.309.2826</t>
  </si>
  <si>
    <t>90875 Jonathan Plain</t>
  </si>
  <si>
    <t>adam.gonzalez@dougherty.com</t>
  </si>
  <si>
    <t>Burgess-Hardy</t>
  </si>
  <si>
    <t>9189 Murray Park</t>
  </si>
  <si>
    <t>New Jasonhaven</t>
  </si>
  <si>
    <t>randy.hernandez@sims.biz</t>
  </si>
  <si>
    <t>449-950-5579x5572</t>
  </si>
  <si>
    <t>Solis, Harmon and Parsons</t>
  </si>
  <si>
    <t>57307 Stewart Well Apt. 831</t>
  </si>
  <si>
    <t>Lake Kathleenville</t>
  </si>
  <si>
    <t>megan.stephens@clark-evans.com</t>
  </si>
  <si>
    <t>Bell, Wood and Montgomery</t>
  </si>
  <si>
    <t>9438 Fuller Island</t>
  </si>
  <si>
    <t>Jamesbury</t>
  </si>
  <si>
    <t>jason.brown@coleman.biz</t>
  </si>
  <si>
    <t>001-427-430-7669</t>
  </si>
  <si>
    <t>Lawson-Lucas</t>
  </si>
  <si>
    <t>6043 Willis Run Apt. 287</t>
  </si>
  <si>
    <t>West Chelseamouth</t>
  </si>
  <si>
    <t>ellen.cooper@ramirez.com</t>
  </si>
  <si>
    <t>462.452.8937</t>
  </si>
  <si>
    <t>834 Jason Pine Suite 771</t>
  </si>
  <si>
    <t>New Mirandachester</t>
  </si>
  <si>
    <t>richard.white@delacruz-morgan.net</t>
  </si>
  <si>
    <t>665-894-8151x04773</t>
  </si>
  <si>
    <t>Kent LLC</t>
  </si>
  <si>
    <t>71664 Schmitt Port</t>
  </si>
  <si>
    <t>West Jane</t>
  </si>
  <si>
    <t>ricardo.brown@daniel.info</t>
  </si>
  <si>
    <t>001-847-887-4743x269</t>
  </si>
  <si>
    <t>Henderson, Wiley and Hall</t>
  </si>
  <si>
    <t>4486 Sanchez Locks</t>
  </si>
  <si>
    <t>Lake Jasonchester</t>
  </si>
  <si>
    <t>kevin.fitzgerald@aguilar-anderson.com</t>
  </si>
  <si>
    <t>(590)818-5782</t>
  </si>
  <si>
    <t>Ashley, Davis and Black</t>
  </si>
  <si>
    <t>28904 Erica Islands</t>
  </si>
  <si>
    <t>Port Amandamouth</t>
  </si>
  <si>
    <t>allison.henry@mcclure-young.org</t>
  </si>
  <si>
    <t>Johnson-Wood</t>
  </si>
  <si>
    <t>706 Michael Overpass Apt. 324</t>
  </si>
  <si>
    <t>New Lauramouth</t>
  </si>
  <si>
    <t>jennifer.jones@torres-smith.com</t>
  </si>
  <si>
    <t>Figueroa, Farrell and Hernandez</t>
  </si>
  <si>
    <t>38368 Olsen Bridge Suite 420</t>
  </si>
  <si>
    <t>Christensenshire</t>
  </si>
  <si>
    <t>william.miller@willis-cordova.org</t>
  </si>
  <si>
    <t>308-554-6968x9299</t>
  </si>
  <si>
    <t>7244 Bautista Isle Apt. 464</t>
  </si>
  <si>
    <t>Craigmouth</t>
  </si>
  <si>
    <t>yolanda.terry@ingram-hood.info</t>
  </si>
  <si>
    <t>538.727.7413x32624</t>
  </si>
  <si>
    <t>Williams-Spence</t>
  </si>
  <si>
    <t>9605 Wilson Stravenue Suite 297</t>
  </si>
  <si>
    <t>Jasonmouth</t>
  </si>
  <si>
    <t>peter.marshall@wilson.org</t>
  </si>
  <si>
    <t>931.632.4365x5679</t>
  </si>
  <si>
    <t>Richard, Stevens and Cardenas</t>
  </si>
  <si>
    <t>1017 Thomas Summit Apt. 983</t>
  </si>
  <si>
    <t>Johnsonland</t>
  </si>
  <si>
    <t>Malone</t>
  </si>
  <si>
    <t>laura.malone@cortez.biz</t>
  </si>
  <si>
    <t>876.347.6749x336</t>
  </si>
  <si>
    <t>Davis-Marks</t>
  </si>
  <si>
    <t>10440 Taylor Crescent</t>
  </si>
  <si>
    <t>Whiteland</t>
  </si>
  <si>
    <t>crystal.johnson@rogers.org</t>
  </si>
  <si>
    <t>810-588-7480x467</t>
  </si>
  <si>
    <t>Hamilton, Dennis and Quinn</t>
  </si>
  <si>
    <t>1956 Boyd Islands</t>
  </si>
  <si>
    <t>Triciamouth</t>
  </si>
  <si>
    <t>paula.sweeney@martin-cortez.com</t>
  </si>
  <si>
    <t>233-748-4845</t>
  </si>
  <si>
    <t>Rogers-Mccullough</t>
  </si>
  <si>
    <t>4279 Adams Garden Apt. 112</t>
  </si>
  <si>
    <t>Loveburgh</t>
  </si>
  <si>
    <t>eric.oconnor@cherry.com</t>
  </si>
  <si>
    <t>(424)495-3808</t>
  </si>
  <si>
    <t>101 Miller Loaf</t>
  </si>
  <si>
    <t>Hensonburgh</t>
  </si>
  <si>
    <t>kevin.robertson@armstrong-miller.com</t>
  </si>
  <si>
    <t>284.515.9400</t>
  </si>
  <si>
    <t>Watson-Hernandez</t>
  </si>
  <si>
    <t>214 Rose Centers</t>
  </si>
  <si>
    <t>East April</t>
  </si>
  <si>
    <t>tiffany.burke@myers-andrews.com</t>
  </si>
  <si>
    <t>(485)995-3162x5920</t>
  </si>
  <si>
    <t>80946 Shannon Roads Suite 849</t>
  </si>
  <si>
    <t>West Robert</t>
  </si>
  <si>
    <t>john.kim@henry.biz</t>
  </si>
  <si>
    <t>(417)096-3125x251</t>
  </si>
  <si>
    <t>Torres-Vang</t>
  </si>
  <si>
    <t>3596 Hill Harbors</t>
  </si>
  <si>
    <t>samuel.smith@craig.org</t>
  </si>
  <si>
    <t>+1-073-859-1767x29466</t>
  </si>
  <si>
    <t>Williams, Vargas and Harper</t>
  </si>
  <si>
    <t>803 Sharon River</t>
  </si>
  <si>
    <t>New Janetmouth</t>
  </si>
  <si>
    <t>benjamin.cruz@cook.com</t>
  </si>
  <si>
    <t>345-512-1714</t>
  </si>
  <si>
    <t>Johnson-Barber</t>
  </si>
  <si>
    <t>70666 Mary Course Apt. 279</t>
  </si>
  <si>
    <t>Pamelafort</t>
  </si>
  <si>
    <t>mary.wright@wilson-bailey.com</t>
  </si>
  <si>
    <t>(725)527-0922</t>
  </si>
  <si>
    <t>Hardin-Stanley</t>
  </si>
  <si>
    <t>311 Stephens Plains</t>
  </si>
  <si>
    <t>West Grant</t>
  </si>
  <si>
    <t>Alexandria</t>
  </si>
  <si>
    <t>alexandria.rowland@turner.com</t>
  </si>
  <si>
    <t>(265)957-5665x101</t>
  </si>
  <si>
    <t>Garcia-Shaffer</t>
  </si>
  <si>
    <t>437 Amber Turnpike Suite 259</t>
  </si>
  <si>
    <t>East Corytown</t>
  </si>
  <si>
    <t>renee.adams@ingram.biz</t>
  </si>
  <si>
    <t>001-211-784-7961x055</t>
  </si>
  <si>
    <t>Smith-Herring</t>
  </si>
  <si>
    <t>456 Lori Rapid</t>
  </si>
  <si>
    <t>Tranbury</t>
  </si>
  <si>
    <t>ashley.wiley@spencer-simmons.com</t>
  </si>
  <si>
    <t>380-242-5738x6790</t>
  </si>
  <si>
    <t>Mays and Sons</t>
  </si>
  <si>
    <t>565 Johnston Spring</t>
  </si>
  <si>
    <t>East Aprilshire</t>
  </si>
  <si>
    <t>brandy.patrick@kennedy-george.biz</t>
  </si>
  <si>
    <t>699-655-7079</t>
  </si>
  <si>
    <t>Watson, Maxwell and Kemp</t>
  </si>
  <si>
    <t>21404 Barbara Cove</t>
  </si>
  <si>
    <t>North Julian</t>
  </si>
  <si>
    <t>richard.ruiz@williams.biz</t>
  </si>
  <si>
    <t>Taylor-Rosales</t>
  </si>
  <si>
    <t>75617 Kimberly Branch</t>
  </si>
  <si>
    <t>North Donna</t>
  </si>
  <si>
    <t>Gaines</t>
  </si>
  <si>
    <t>douglas.gaines@thomas-martinez.com</t>
  </si>
  <si>
    <t>430-050-6082x224</t>
  </si>
  <si>
    <t>Kerr, Ryan and Gardner</t>
  </si>
  <si>
    <t>69006 Rivera Mountain Suite 193</t>
  </si>
  <si>
    <t>West Marissaview</t>
  </si>
  <si>
    <t>hannah.page@mullen-thomas.info</t>
  </si>
  <si>
    <t>001-135-635-6502</t>
  </si>
  <si>
    <t>4984 Estrada Shores Suite 362</t>
  </si>
  <si>
    <t>Lake Michelletown</t>
  </si>
  <si>
    <t>paul.watkins@cook.info</t>
  </si>
  <si>
    <t>994-999-2750x6158</t>
  </si>
  <si>
    <t>Coleman-Woodard</t>
  </si>
  <si>
    <t>06118 Hodges Rapid Suite 909</t>
  </si>
  <si>
    <t>East Jonathanstad</t>
  </si>
  <si>
    <t>Melvin</t>
  </si>
  <si>
    <t>melvin.butler@griffin.org</t>
  </si>
  <si>
    <t>571.470.9814x1086</t>
  </si>
  <si>
    <t>2494 Alexander Ridge</t>
  </si>
  <si>
    <t>Donaldson</t>
  </si>
  <si>
    <t>victor.donaldson@larson.com</t>
  </si>
  <si>
    <t>(905)137-0753</t>
  </si>
  <si>
    <t>Johnson, Sheppard and Robinson</t>
  </si>
  <si>
    <t>67624 Gary Inlet Apt. 070</t>
  </si>
  <si>
    <t>crystal.berry@george-anderson.com</t>
  </si>
  <si>
    <t>953.639.8466</t>
  </si>
  <si>
    <t>Holland LLC</t>
  </si>
  <si>
    <t>291 Fisher Burg Suite 952</t>
  </si>
  <si>
    <t>kim.valenzuela@campos.net</t>
  </si>
  <si>
    <t>+1-560-622-3416x8885</t>
  </si>
  <si>
    <t>Mcdaniel PLC</t>
  </si>
  <si>
    <t>896 Golden Fall</t>
  </si>
  <si>
    <t>Munozfurt</t>
  </si>
  <si>
    <t>courtney.bryant@perez.com</t>
  </si>
  <si>
    <t>Acosta, Bradford and Morales</t>
  </si>
  <si>
    <t>152 Hernandez Views Apt. 753</t>
  </si>
  <si>
    <t>Port Melvin</t>
  </si>
  <si>
    <t>kristen.turner@fox.net</t>
  </si>
  <si>
    <t>918-870-9523x856</t>
  </si>
  <si>
    <t>Anderson, Harrison and Hudson</t>
  </si>
  <si>
    <t>173 Olivia Neck Suite 480</t>
  </si>
  <si>
    <t>Woodardland</t>
  </si>
  <si>
    <t>william.garcia@erickson.net</t>
  </si>
  <si>
    <t>820-412-1353x3683</t>
  </si>
  <si>
    <t>Kerr PLC</t>
  </si>
  <si>
    <t>580 Erica Mall Suite 006</t>
  </si>
  <si>
    <t>New Daniel</t>
  </si>
  <si>
    <t>brian.alvarez@campbell.com</t>
  </si>
  <si>
    <t>Lynch PLC</t>
  </si>
  <si>
    <t>0377 Melissa Manors</t>
  </si>
  <si>
    <t>North Maria</t>
  </si>
  <si>
    <t>renee.martinez@hudson.com</t>
  </si>
  <si>
    <t>001-175-389-5604x4293</t>
  </si>
  <si>
    <t>Stewart-Marshall</t>
  </si>
  <si>
    <t>6834 Lindsay Keys</t>
  </si>
  <si>
    <t>Kennethfurt</t>
  </si>
  <si>
    <t>robert.hodges@martin-wright.org</t>
  </si>
  <si>
    <t>(658)974-0328</t>
  </si>
  <si>
    <t>Jones-Duncan</t>
  </si>
  <si>
    <t>70068 Audrey Terrace</t>
  </si>
  <si>
    <t>New Madison</t>
  </si>
  <si>
    <t>regina.moore@smith.com</t>
  </si>
  <si>
    <t>318-411-6926x887</t>
  </si>
  <si>
    <t>71709 Brock View</t>
  </si>
  <si>
    <t>East Steven</t>
  </si>
  <si>
    <t>brenda.martinez@house.com</t>
  </si>
  <si>
    <t>116.021.1800x730</t>
  </si>
  <si>
    <t>Carroll PLC</t>
  </si>
  <si>
    <t>139 Thomas Fields</t>
  </si>
  <si>
    <t>Port Jose</t>
  </si>
  <si>
    <t>christopher.mcdonald@gonzalez-taylor.com</t>
  </si>
  <si>
    <t>892-168-1715x89835</t>
  </si>
  <si>
    <t>Chandler and Sons</t>
  </si>
  <si>
    <t>0835 Kelsey Valleys Apt. 459</t>
  </si>
  <si>
    <t>michael.watson@clark.org</t>
  </si>
  <si>
    <t>701.590.3417x860</t>
  </si>
  <si>
    <t>9225 Edward Terrace Apt. 336</t>
  </si>
  <si>
    <t>Sandersville</t>
  </si>
  <si>
    <t>jose.taylor@williams-richard.net</t>
  </si>
  <si>
    <t>(261)867-5254</t>
  </si>
  <si>
    <t>Brown-Jordan</t>
  </si>
  <si>
    <t>60941 Eugene Ridges Suite 510</t>
  </si>
  <si>
    <t>West Michaelabury</t>
  </si>
  <si>
    <t>richard.mathis@miller.com</t>
  </si>
  <si>
    <t>001-013-039-6261x26169</t>
  </si>
  <si>
    <t>Johnson-Clayton</t>
  </si>
  <si>
    <t>394 Mitchell Mill Apt. 270</t>
  </si>
  <si>
    <t>East Margaret</t>
  </si>
  <si>
    <t>rodney.hall@cooper-davis.com</t>
  </si>
  <si>
    <t>(064)105-8058x466</t>
  </si>
  <si>
    <t>Martinez-Miller</t>
  </si>
  <si>
    <t>20873 Isaac Pike Suite 341</t>
  </si>
  <si>
    <t>New Dean</t>
  </si>
  <si>
    <t>robert.fisher@willis.info</t>
  </si>
  <si>
    <t>233.159.0839x5091</t>
  </si>
  <si>
    <t>Murray, Santos and Harris</t>
  </si>
  <si>
    <t>18339 Hunter Corner Apt. 127</t>
  </si>
  <si>
    <t>Smithshire</t>
  </si>
  <si>
    <t>amy.avery@price.info</t>
  </si>
  <si>
    <t>(202)749-9474x097</t>
  </si>
  <si>
    <t>1707 John Burgs Apt. 125</t>
  </si>
  <si>
    <t>Catherinebury</t>
  </si>
  <si>
    <t>seth.brown@anderson-stevenson.com</t>
  </si>
  <si>
    <t>587.135.2379x156</t>
  </si>
  <si>
    <t>Hopkins Ltd</t>
  </si>
  <si>
    <t>191 Sean Brook</t>
  </si>
  <si>
    <t>Gomezfort</t>
  </si>
  <si>
    <t>Sellers</t>
  </si>
  <si>
    <t>gregory.sellers@owens.com</t>
  </si>
  <si>
    <t>(433)520-1318x3800</t>
  </si>
  <si>
    <t>Long, Kelly and Gardner</t>
  </si>
  <si>
    <t>364 Barker Harbors</t>
  </si>
  <si>
    <t>East Jamiemouth</t>
  </si>
  <si>
    <t>monica.cox@barnes.com</t>
  </si>
  <si>
    <t>001-358-136-5336x123</t>
  </si>
  <si>
    <t>Cooley, Hansen and Murray</t>
  </si>
  <si>
    <t>60804 Amanda Viaduct</t>
  </si>
  <si>
    <t>Bakerside</t>
  </si>
  <si>
    <t>Tanya</t>
  </si>
  <si>
    <t>tanya.lee@knox.net</t>
  </si>
  <si>
    <t>664-053-5236</t>
  </si>
  <si>
    <t>Cummings Ltd</t>
  </si>
  <si>
    <t>2953 Robert Shore</t>
  </si>
  <si>
    <t>sarah.quinn@flores-valenzuela.info</t>
  </si>
  <si>
    <t>(248)488-6551x383</t>
  </si>
  <si>
    <t>Mcdaniel Inc</t>
  </si>
  <si>
    <t>6320 Brooke Fields</t>
  </si>
  <si>
    <t>Port Stephaniestad</t>
  </si>
  <si>
    <t>Hardin</t>
  </si>
  <si>
    <t>david.hardin@jones.com</t>
  </si>
  <si>
    <t>(535)255-3084x4618</t>
  </si>
  <si>
    <t>Jackson, Elliott and Edwards</t>
  </si>
  <si>
    <t>77633 Hurst Mount Suite 945</t>
  </si>
  <si>
    <t>Brandimouth</t>
  </si>
  <si>
    <t>stephanie.larsen@rhodes.com</t>
  </si>
  <si>
    <t>Wilson Ltd</t>
  </si>
  <si>
    <t>86075 Williams Spurs Apt. 294</t>
  </si>
  <si>
    <t>Alyssahaven</t>
  </si>
  <si>
    <t>timothy.holmes@navarro.com</t>
  </si>
  <si>
    <t>929.394.5655</t>
  </si>
  <si>
    <t>Garrett LLC</t>
  </si>
  <si>
    <t>18609 Darryl Crossing</t>
  </si>
  <si>
    <t>South Brittanyland</t>
  </si>
  <si>
    <t>regina.atkins@russell-norman.com</t>
  </si>
  <si>
    <t>(644)233-6358x88718</t>
  </si>
  <si>
    <t>Owens, Martin and Howard</t>
  </si>
  <si>
    <t>33547 Young Inlet Apt. 140</t>
  </si>
  <si>
    <t>Julian</t>
  </si>
  <si>
    <t>Vance</t>
  </si>
  <si>
    <t>julian.vance@moore.com</t>
  </si>
  <si>
    <t>407-562-9645</t>
  </si>
  <si>
    <t>Cunningham, Park and Torres</t>
  </si>
  <si>
    <t>81164 Emily Cliffs Apt. 916</t>
  </si>
  <si>
    <t>Lake Christopher</t>
  </si>
  <si>
    <t>Donovan</t>
  </si>
  <si>
    <t>anthony.donovan@wheeler.com</t>
  </si>
  <si>
    <t>570-334-1047x023</t>
  </si>
  <si>
    <t>Stein, Cross and Ortega</t>
  </si>
  <si>
    <t>29283 Monica Roads</t>
  </si>
  <si>
    <t>ryan.hahn@hudson.com</t>
  </si>
  <si>
    <t>317.101.8517</t>
  </si>
  <si>
    <t>4523 Jacob Junctions</t>
  </si>
  <si>
    <t>Johnsonburgh</t>
  </si>
  <si>
    <t>andrea.lane@zhang-daniels.com</t>
  </si>
  <si>
    <t>202.019.6498</t>
  </si>
  <si>
    <t>303 Joshua Shoal</t>
  </si>
  <si>
    <t>North Jared</t>
  </si>
  <si>
    <t>Kaitlyn</t>
  </si>
  <si>
    <t>kaitlyn.snow@hines-nixon.org</t>
  </si>
  <si>
    <t>+1-269-849-4170x5228</t>
  </si>
  <si>
    <t>King, Curtis and Grant</t>
  </si>
  <si>
    <t>84877 Newton Plain Apt. 691</t>
  </si>
  <si>
    <t>Cooperside</t>
  </si>
  <si>
    <t>sean.vasquez@beard.com</t>
  </si>
  <si>
    <t>001-169-445-4469x79184</t>
  </si>
  <si>
    <t>Lee-Chapman</t>
  </si>
  <si>
    <t>6058 Stewart Gardens Suite 605</t>
  </si>
  <si>
    <t>Aguilarberg</t>
  </si>
  <si>
    <t>Gardner</t>
  </si>
  <si>
    <t>bradley.gardner@mckenzie.com</t>
  </si>
  <si>
    <t>+1-197-648-7961x24005</t>
  </si>
  <si>
    <t>Mcbride Inc</t>
  </si>
  <si>
    <t>9493 Oneal Square Suite 595</t>
  </si>
  <si>
    <t>East Tracychester</t>
  </si>
  <si>
    <t>marcia.santiago@washington.net</t>
  </si>
  <si>
    <t>(558)038-9652x4212</t>
  </si>
  <si>
    <t>Wilson-Turner</t>
  </si>
  <si>
    <t>22136 Gutierrez Park Apt. 210</t>
  </si>
  <si>
    <t>david.atkins@collins.info</t>
  </si>
  <si>
    <t>Knight-Campbell</t>
  </si>
  <si>
    <t>75879 Williams Estate</t>
  </si>
  <si>
    <t>West Ricardomouth</t>
  </si>
  <si>
    <t>elizabeth.carlson@jones-wu.biz</t>
  </si>
  <si>
    <t>407-897-6325</t>
  </si>
  <si>
    <t>Marshall, Strong and Gutierrez</t>
  </si>
  <si>
    <t>349 Wilson Falls</t>
  </si>
  <si>
    <t>Carterhaven</t>
  </si>
  <si>
    <t>samantha.thomas@golden.biz</t>
  </si>
  <si>
    <t>530.178.8044x28549</t>
  </si>
  <si>
    <t>Sanchez, Burton and Taylor</t>
  </si>
  <si>
    <t>3553 Smith Shoal</t>
  </si>
  <si>
    <t>East Edwardshire</t>
  </si>
  <si>
    <t>michelle.payne@alexander.com</t>
  </si>
  <si>
    <t>001-204-095-0428</t>
  </si>
  <si>
    <t>Munoz-Hartman</t>
  </si>
  <si>
    <t>47635 Arnold Glen Suite 965</t>
  </si>
  <si>
    <t>Port Nicoleton</t>
  </si>
  <si>
    <t>justin.potter@green.com</t>
  </si>
  <si>
    <t>552.181.3399</t>
  </si>
  <si>
    <t>Mcintyre-Mueller</t>
  </si>
  <si>
    <t>183 Ramos Falls</t>
  </si>
  <si>
    <t>Port Crystalstad</t>
  </si>
  <si>
    <t>samuel.york@salas.org</t>
  </si>
  <si>
    <t>236.630.2484</t>
  </si>
  <si>
    <t>6016 Clark Walk</t>
  </si>
  <si>
    <t>Cordovamouth</t>
  </si>
  <si>
    <t>marcus.moore@wyatt.com</t>
  </si>
  <si>
    <t>206.365.0566</t>
  </si>
  <si>
    <t>Gutierrez, Blair and Peterson</t>
  </si>
  <si>
    <t>8041 Arnold Overpass Apt. 468</t>
  </si>
  <si>
    <t>West Jacqueline</t>
  </si>
  <si>
    <t>Alexa</t>
  </si>
  <si>
    <t>West</t>
  </si>
  <si>
    <t>alexa.west@good-nelson.com</t>
  </si>
  <si>
    <t>621.794.8067x19428</t>
  </si>
  <si>
    <t>Wilson, Bush and Jenkins</t>
  </si>
  <si>
    <t>703 Christina Rue Suite 698</t>
  </si>
  <si>
    <t>Romerofort</t>
  </si>
  <si>
    <t>mary.johnson@nolan.com</t>
  </si>
  <si>
    <t>657-385-3290x38612</t>
  </si>
  <si>
    <t>Mendoza-Pierce</t>
  </si>
  <si>
    <t>328 Kristin View</t>
  </si>
  <si>
    <t>New Jasontown</t>
  </si>
  <si>
    <t>logan.james@douglas.com</t>
  </si>
  <si>
    <t>001-242-269-2121x673</t>
  </si>
  <si>
    <t>Gomez, Small and Hays</t>
  </si>
  <si>
    <t>541 Orr Court</t>
  </si>
  <si>
    <t>East Catherine</t>
  </si>
  <si>
    <t>kathy.wheeler@bowen.info</t>
  </si>
  <si>
    <t>001-252-286-0785x60713</t>
  </si>
  <si>
    <t>Adkins-Warren</t>
  </si>
  <si>
    <t>910 Roberts Lock</t>
  </si>
  <si>
    <t>North Jacobfurt</t>
  </si>
  <si>
    <t>gina.woods@gill.com</t>
  </si>
  <si>
    <t>071.171.3541x1833</t>
  </si>
  <si>
    <t>Rice, Bell and Brown</t>
  </si>
  <si>
    <t>053 Gonzalez Forks Suite 214</t>
  </si>
  <si>
    <t>East Vernonland</t>
  </si>
  <si>
    <t>Evelyn</t>
  </si>
  <si>
    <t>evelyn.mcdonald@holmes.net</t>
  </si>
  <si>
    <t>(567)790-4050</t>
  </si>
  <si>
    <t>Estrada Ltd</t>
  </si>
  <si>
    <t>4852 Pamela Road</t>
  </si>
  <si>
    <t>Stephenland</t>
  </si>
  <si>
    <t>valerie.king@vasquez.com</t>
  </si>
  <si>
    <t>Holland Group</t>
  </si>
  <si>
    <t>10381 Lisa Loop Apt. 693</t>
  </si>
  <si>
    <t>Alanport</t>
  </si>
  <si>
    <t>Haley</t>
  </si>
  <si>
    <t>haley.ramos@arroyo-morrow.info</t>
  </si>
  <si>
    <t>(704)599-6746</t>
  </si>
  <si>
    <t>Cross, Clark and Hughes</t>
  </si>
  <si>
    <t>35303 Conley Key Suite 403</t>
  </si>
  <si>
    <t>South Ricardo</t>
  </si>
  <si>
    <t>Judith</t>
  </si>
  <si>
    <t>Stone</t>
  </si>
  <si>
    <t>judith.stone@martin.biz</t>
  </si>
  <si>
    <t>Bolton, Hill and Caldwell</t>
  </si>
  <si>
    <t>7869 James Shores Suite 340</t>
  </si>
  <si>
    <t>Port Brittany</t>
  </si>
  <si>
    <t>james.williams@garza.biz</t>
  </si>
  <si>
    <t>157-115-3813x45816</t>
  </si>
  <si>
    <t>Moore, Luna and Watts</t>
  </si>
  <si>
    <t>10036 Justin Trafficway</t>
  </si>
  <si>
    <t>Port Robert</t>
  </si>
  <si>
    <t>Omar</t>
  </si>
  <si>
    <t>omar.martinez@rodriguez.com</t>
  </si>
  <si>
    <t>598-463-2081</t>
  </si>
  <si>
    <t>505 Sparks Bridge</t>
  </si>
  <si>
    <t>natalie.martinez@olsen.biz</t>
  </si>
  <si>
    <t>Robertson Group</t>
  </si>
  <si>
    <t>248 Craig Skyway Suite 977</t>
  </si>
  <si>
    <t>Medinafort</t>
  </si>
  <si>
    <t>Audrey</t>
  </si>
  <si>
    <t>audrey.johnson@dodson.org</t>
  </si>
  <si>
    <t>828.151.4283x61510</t>
  </si>
  <si>
    <t>Rodriguez, Lopez and Cooper</t>
  </si>
  <si>
    <t>738 Jackson Crescent Suite 793</t>
  </si>
  <si>
    <t>Wilsonbury</t>
  </si>
  <si>
    <t>Curry</t>
  </si>
  <si>
    <t>victor.curry@watson.org</t>
  </si>
  <si>
    <t>+1-207-913-4121x8933</t>
  </si>
  <si>
    <t>460 Ronald Burgs</t>
  </si>
  <si>
    <t>New Alyssamouth</t>
  </si>
  <si>
    <t>Danny</t>
  </si>
  <si>
    <t>danny.dennis@stephens-carr.com</t>
  </si>
  <si>
    <t>969-292-3508x6010</t>
  </si>
  <si>
    <t>Brown, Smith and Poole</t>
  </si>
  <si>
    <t>2176 Melissa Burgs</t>
  </si>
  <si>
    <t>Huntland</t>
  </si>
  <si>
    <t>donna.morrison@morrow-valdez.com</t>
  </si>
  <si>
    <t>210 Garcia Cliff</t>
  </si>
  <si>
    <t>Deborahburgh</t>
  </si>
  <si>
    <t>mark.love@washington.biz</t>
  </si>
  <si>
    <t>(174)764-8413</t>
  </si>
  <si>
    <t>James-Cochran</t>
  </si>
  <si>
    <t>57928 Marcus Fall</t>
  </si>
  <si>
    <t>South Justin</t>
  </si>
  <si>
    <t>brianna.ayala@martin.org</t>
  </si>
  <si>
    <t>174.498.3207x7983</t>
  </si>
  <si>
    <t>Owen, James and Parker</t>
  </si>
  <si>
    <t>159 Martin Port</t>
  </si>
  <si>
    <t>North Ericborough</t>
  </si>
  <si>
    <t>joshua.watson@taylor.com</t>
  </si>
  <si>
    <t>657.576.6517x737</t>
  </si>
  <si>
    <t>Meyer-Fuentes</t>
  </si>
  <si>
    <t>791 Rodriguez Common</t>
  </si>
  <si>
    <t>valerie.bruce@everett.com</t>
  </si>
  <si>
    <t>0576 Howard Mountains</t>
  </si>
  <si>
    <t>Robertton</t>
  </si>
  <si>
    <t>Chloe</t>
  </si>
  <si>
    <t>chloe.little@walker.com</t>
  </si>
  <si>
    <t>001-799-571-2495</t>
  </si>
  <si>
    <t>Spencer-Howell</t>
  </si>
  <si>
    <t>375 Nichole Streets Apt. 116</t>
  </si>
  <si>
    <t>Edwardsfort</t>
  </si>
  <si>
    <t>peter.perez@logan.info</t>
  </si>
  <si>
    <t>(267)190-1947x04871</t>
  </si>
  <si>
    <t>Hall-Cook</t>
  </si>
  <si>
    <t>6910 William Spur Suite 617</t>
  </si>
  <si>
    <t>New Bradley</t>
  </si>
  <si>
    <t>kimberly.boyd@barrett.info</t>
  </si>
  <si>
    <t>102.492.1109</t>
  </si>
  <si>
    <t>Hernandez-Cuevas</t>
  </si>
  <si>
    <t>1972 Watson Orchard Suite 862</t>
  </si>
  <si>
    <t>Michaelside</t>
  </si>
  <si>
    <t>Theodore</t>
  </si>
  <si>
    <t>theodore.jacobs@peters.com</t>
  </si>
  <si>
    <t>806.681.5481</t>
  </si>
  <si>
    <t>Norris-Lee</t>
  </si>
  <si>
    <t>5157 Lisa View</t>
  </si>
  <si>
    <t>Diazbury</t>
  </si>
  <si>
    <t>michael.jimenez@mendez.com</t>
  </si>
  <si>
    <t>(506)772-0885x99225</t>
  </si>
  <si>
    <t>Phillips Ltd</t>
  </si>
  <si>
    <t>752 Alexander Circles</t>
  </si>
  <si>
    <t>Gutierrezchester</t>
  </si>
  <si>
    <t>tiffany.johnson@becker-davis.com</t>
  </si>
  <si>
    <t>001-848-153-5156x1741</t>
  </si>
  <si>
    <t>Wallace Group</t>
  </si>
  <si>
    <t>77400 Hamilton Cape Suite 300</t>
  </si>
  <si>
    <t>Kentchester</t>
  </si>
  <si>
    <t>ricky.thompson@cortez.com</t>
  </si>
  <si>
    <t>(937)825-4445</t>
  </si>
  <si>
    <t>Richard, Contreras and Grimes</t>
  </si>
  <si>
    <t>13989 Banks Brooks Suite 839</t>
  </si>
  <si>
    <t>New Melissaville</t>
  </si>
  <si>
    <t>daniel.lewis@medina.com</t>
  </si>
  <si>
    <t>309-509-7161x077</t>
  </si>
  <si>
    <t>Ruiz LLC</t>
  </si>
  <si>
    <t>2402 Hurst Mission Apt. 833</t>
  </si>
  <si>
    <t>New Gloriachester</t>
  </si>
  <si>
    <t>dawn.shelton@cox.com</t>
  </si>
  <si>
    <t>(084)614-8635x59513</t>
  </si>
  <si>
    <t>Mcdonald, Smith and Mitchell</t>
  </si>
  <si>
    <t>47203 Kelly Club Suite 363</t>
  </si>
  <si>
    <t>South Kristinaborough</t>
  </si>
  <si>
    <t>Burton</t>
  </si>
  <si>
    <t>james.burton@king.net</t>
  </si>
  <si>
    <t>778-002-8223</t>
  </si>
  <si>
    <t>Carter-Malone</t>
  </si>
  <si>
    <t>1773 Bullock Flats</t>
  </si>
  <si>
    <t>Wu</t>
  </si>
  <si>
    <t>kimberly.wu@williams.com</t>
  </si>
  <si>
    <t>(131)088-3327x907</t>
  </si>
  <si>
    <t>Valencia PLC</t>
  </si>
  <si>
    <t>60825 Joseph Vista Apt. 189</t>
  </si>
  <si>
    <t>Katherineland</t>
  </si>
  <si>
    <t>jeffery.williamson@travis-gordon.com</t>
  </si>
  <si>
    <t>Harris, Tanner and Price</t>
  </si>
  <si>
    <t>129 Mark Road</t>
  </si>
  <si>
    <t>carlos.powell@sanchez.com</t>
  </si>
  <si>
    <t>Poole-Stein</t>
  </si>
  <si>
    <t>91489 Pitts Point Suite 291</t>
  </si>
  <si>
    <t>Curtisberg</t>
  </si>
  <si>
    <t>maria.dunn@craig-sanchez.com</t>
  </si>
  <si>
    <t>210-871-6997x0369</t>
  </si>
  <si>
    <t>Torres, Middleton and Miles</t>
  </si>
  <si>
    <t>245 Anthony Mountains Suite 835</t>
  </si>
  <si>
    <t>North Laura</t>
  </si>
  <si>
    <t>alexandra.murray@martinez-hansen.info</t>
  </si>
  <si>
    <t>001-113-395-0830x4336</t>
  </si>
  <si>
    <t>Lewis-Gregory</t>
  </si>
  <si>
    <t>480 Jimmy Highway</t>
  </si>
  <si>
    <t>West Cheryl</t>
  </si>
  <si>
    <t>Tracie</t>
  </si>
  <si>
    <t>tracie.williams@booker.com</t>
  </si>
  <si>
    <t>052.769.6974x75265</t>
  </si>
  <si>
    <t>Spears, Jackson and Ortega</t>
  </si>
  <si>
    <t>99851 Bonnie Plaza</t>
  </si>
  <si>
    <t>michelle.mills@fischer.info</t>
  </si>
  <si>
    <t>Spencer PLC</t>
  </si>
  <si>
    <t>780 Joshua Unions</t>
  </si>
  <si>
    <t>West Jennifermouth</t>
  </si>
  <si>
    <t>Huerta</t>
  </si>
  <si>
    <t>matthew.huerta@hunter.info</t>
  </si>
  <si>
    <t>001-101-405-2240x6324</t>
  </si>
  <si>
    <t>Avila and Sons</t>
  </si>
  <si>
    <t>3814 Murray Prairie</t>
  </si>
  <si>
    <t>Staffordbury</t>
  </si>
  <si>
    <t>jasmin.fernandez@hughes-brown.org</t>
  </si>
  <si>
    <t>571.713.6516</t>
  </si>
  <si>
    <t>Martinez-Garza</t>
  </si>
  <si>
    <t>215 Turner Court Apt. 335</t>
  </si>
  <si>
    <t>Port Alexisside</t>
  </si>
  <si>
    <t>kristen.bartlett@noble.com</t>
  </si>
  <si>
    <t>(975)079-7259x4432</t>
  </si>
  <si>
    <t>Hernandez, Brown and King</t>
  </si>
  <si>
    <t>81038 Patricia Mountains Apt. 652</t>
  </si>
  <si>
    <t>West Nicholashaven</t>
  </si>
  <si>
    <t>carl.lee@baker.com</t>
  </si>
  <si>
    <t>390-590-6725x708</t>
  </si>
  <si>
    <t>Brandt-Davis</t>
  </si>
  <si>
    <t>5450 Tucker Hill</t>
  </si>
  <si>
    <t>Morrisstad</t>
  </si>
  <si>
    <t>allison.stanton@smith.net</t>
  </si>
  <si>
    <t>900.551.7008x310</t>
  </si>
  <si>
    <t>Bridges Ltd</t>
  </si>
  <si>
    <t>314 Jessica Green Apt. 023</t>
  </si>
  <si>
    <t>Alexandriahaven</t>
  </si>
  <si>
    <t>andrew.adams@wiggins-johnson.com</t>
  </si>
  <si>
    <t>+1-788-223-3391x30253</t>
  </si>
  <si>
    <t>Sanchez-Wilson</t>
  </si>
  <si>
    <t>96166 Shannon Ville</t>
  </si>
  <si>
    <t>Wendyhaven</t>
  </si>
  <si>
    <t>john.ross@mendoza.org</t>
  </si>
  <si>
    <t>Lopez-Thornton</t>
  </si>
  <si>
    <t>5176 Hannah Freeway</t>
  </si>
  <si>
    <t>Jennifertown</t>
  </si>
  <si>
    <t>Hanson</t>
  </si>
  <si>
    <t>brianna.hanson@scott-alvarez.info</t>
  </si>
  <si>
    <t>(717)090-9887x949</t>
  </si>
  <si>
    <t>Thompson PLC</t>
  </si>
  <si>
    <t>73352 Landry Bridge</t>
  </si>
  <si>
    <t>North Nicole</t>
  </si>
  <si>
    <t>david.bailey@brown.com</t>
  </si>
  <si>
    <t>Huffman, Ortega and Montgomery</t>
  </si>
  <si>
    <t>467 Woodard Corners</t>
  </si>
  <si>
    <t>Boyer</t>
  </si>
  <si>
    <t>antonio.boyer@whitehead.com</t>
  </si>
  <si>
    <t>847.922.1368x5539</t>
  </si>
  <si>
    <t>Carr PLC</t>
  </si>
  <si>
    <t>08032 Bryan Station Apt. 133</t>
  </si>
  <si>
    <t>Alvarezfurt</t>
  </si>
  <si>
    <t>jessica.reynolds@hood-mclaughlin.com</t>
  </si>
  <si>
    <t>907.466.9384x171</t>
  </si>
  <si>
    <t>Williams, May and Simpson</t>
  </si>
  <si>
    <t>645 Nichole Glen</t>
  </si>
  <si>
    <t>Cookmouth</t>
  </si>
  <si>
    <t>Oneill</t>
  </si>
  <si>
    <t>kimberly.oneill@weber.com</t>
  </si>
  <si>
    <t>(833)085-3202</t>
  </si>
  <si>
    <t>Scott-Johnson</t>
  </si>
  <si>
    <t>98484 Williams Track</t>
  </si>
  <si>
    <t>Port Meredith</t>
  </si>
  <si>
    <t>susan.martin@jensen-dyer.com</t>
  </si>
  <si>
    <t>+1-367-999-4392x412</t>
  </si>
  <si>
    <t>Gregory Group</t>
  </si>
  <si>
    <t>79872 Woodward Rest</t>
  </si>
  <si>
    <t>Port Branditown</t>
  </si>
  <si>
    <t>Pruitt</t>
  </si>
  <si>
    <t>kelsey.pruitt@guerrero.com</t>
  </si>
  <si>
    <t>001-815-561-9299x6638</t>
  </si>
  <si>
    <t>Cruz-Cunningham</t>
  </si>
  <si>
    <t>562 Philip Track Apt. 609</t>
  </si>
  <si>
    <t>Shortmouth</t>
  </si>
  <si>
    <t>valerie.matthews@aguilar.info</t>
  </si>
  <si>
    <t>001-288-792-5218x734</t>
  </si>
  <si>
    <t>Brennan-Smith</t>
  </si>
  <si>
    <t>11075 Carpenter Viaduct Suite 809</t>
  </si>
  <si>
    <t>East Logan</t>
  </si>
  <si>
    <t>Bridges</t>
  </si>
  <si>
    <t>natalie.bridges@jordan.net</t>
  </si>
  <si>
    <t>027-082-7651</t>
  </si>
  <si>
    <t>Randolph, Jimenez and Heath</t>
  </si>
  <si>
    <t>472 Fowler Shoals Suite 410</t>
  </si>
  <si>
    <t>Nicolestad</t>
  </si>
  <si>
    <t>steve.johnson@reyes-richardson.com</t>
  </si>
  <si>
    <t>633.036.7764x5811</t>
  </si>
  <si>
    <t>Stafford Group</t>
  </si>
  <si>
    <t>8591 Reed Burg</t>
  </si>
  <si>
    <t>Rodriguezland</t>
  </si>
  <si>
    <t>michael.rice@bailey.com</t>
  </si>
  <si>
    <t>(847)859-8024</t>
  </si>
  <si>
    <t>George, Green and Day</t>
  </si>
  <si>
    <t>3547 Ronald Via</t>
  </si>
  <si>
    <t>West Sheri</t>
  </si>
  <si>
    <t>marcus.adams@west-hudson.com</t>
  </si>
  <si>
    <t>957.282.7414</t>
  </si>
  <si>
    <t>Moss Ltd</t>
  </si>
  <si>
    <t>72164 Hodge Shoal</t>
  </si>
  <si>
    <t>Rodneytown</t>
  </si>
  <si>
    <t>roger.baldwin@edwards.com</t>
  </si>
  <si>
    <t>(610)935-0054</t>
  </si>
  <si>
    <t>Giles-Baldwin</t>
  </si>
  <si>
    <t>8033 Mosley Motorway Suite 523</t>
  </si>
  <si>
    <t>New Clayton</t>
  </si>
  <si>
    <t>Frey</t>
  </si>
  <si>
    <t>briana.frey@wood.com</t>
  </si>
  <si>
    <t>+1-378-415-2740x34427</t>
  </si>
  <si>
    <t>Diaz, Edwards and Robinson</t>
  </si>
  <si>
    <t>849 Gutierrez Oval Apt. 225</t>
  </si>
  <si>
    <t>Desireefort</t>
  </si>
  <si>
    <t>Tran</t>
  </si>
  <si>
    <t>brian.tran@phillips-johnson.com</t>
  </si>
  <si>
    <t>+1-928-246-2479x085</t>
  </si>
  <si>
    <t>Edwards-Gomez</t>
  </si>
  <si>
    <t>41907 Thomas Ford Apt. 487</t>
  </si>
  <si>
    <t>Christinemouth</t>
  </si>
  <si>
    <t>nicholas.aguilar@wilkerson.info</t>
  </si>
  <si>
    <t>(817)397-2013x4919</t>
  </si>
  <si>
    <t>Allen-Garza</t>
  </si>
  <si>
    <t>40681 Johnson Trail Apt. 838</t>
  </si>
  <si>
    <t>South Dianabury</t>
  </si>
  <si>
    <t>Caitlyn</t>
  </si>
  <si>
    <t>caitlyn.koch@baker-christensen.info</t>
  </si>
  <si>
    <t>001-399-297-9482x51778</t>
  </si>
  <si>
    <t>Henson-Kelly</t>
  </si>
  <si>
    <t>98463 Christopher Bypass Apt. 056</t>
  </si>
  <si>
    <t>East Martinhaven</t>
  </si>
  <si>
    <t>jacqueline.smith@fisher.com</t>
  </si>
  <si>
    <t>363-620-0452x34128</t>
  </si>
  <si>
    <t>Potter and Sons</t>
  </si>
  <si>
    <t>4049 Knapp Springs Suite 574</t>
  </si>
  <si>
    <t>West Kevin</t>
  </si>
  <si>
    <t>Valentine</t>
  </si>
  <si>
    <t>robert.valentine@williams.com</t>
  </si>
  <si>
    <t>001-603-909-1229x071</t>
  </si>
  <si>
    <t>Joseph, Anderson and Frank</t>
  </si>
  <si>
    <t>93695 Laurie Radial Suite 872</t>
  </si>
  <si>
    <t>West Cassidy</t>
  </si>
  <si>
    <t>Autumn</t>
  </si>
  <si>
    <t>autumn.thomas@rodriguez.biz</t>
  </si>
  <si>
    <t>281.648.5876x03591</t>
  </si>
  <si>
    <t>Gregory and Sons</t>
  </si>
  <si>
    <t>564 Chavez Brook</t>
  </si>
  <si>
    <t>New Amandaton</t>
  </si>
  <si>
    <t>scott.preston@clark-jenkins.com</t>
  </si>
  <si>
    <t>+1-777-742-9317x9734</t>
  </si>
  <si>
    <t>Fletcher, Hill and Reynolds</t>
  </si>
  <si>
    <t>571 Dougherty Plaza</t>
  </si>
  <si>
    <t>Lake Jamesstad</t>
  </si>
  <si>
    <t>logan.garrett@ramsey-wood.net</t>
  </si>
  <si>
    <t>001-884-144-9636x082</t>
  </si>
  <si>
    <t>38071 Parker Summit Suite 412</t>
  </si>
  <si>
    <t>Johnsonbury</t>
  </si>
  <si>
    <t>catherine.booth@griffin-pierce.net</t>
  </si>
  <si>
    <t>Bradley PLC</t>
  </si>
  <si>
    <t>1026 Jennifer Alley</t>
  </si>
  <si>
    <t>North Catherine</t>
  </si>
  <si>
    <t>lori.mills@harris-dickson.org</t>
  </si>
  <si>
    <t>007.916.8798</t>
  </si>
  <si>
    <t>Barnes-Bush</t>
  </si>
  <si>
    <t>33092 Gonzalez Falls Apt. 123</t>
  </si>
  <si>
    <t>Mossshire</t>
  </si>
  <si>
    <t>tiffany.bass@cox.com</t>
  </si>
  <si>
    <t>152.540.4397x280</t>
  </si>
  <si>
    <t>Baker, Cruz and Johnson</t>
  </si>
  <si>
    <t>6662 Robert Fort</t>
  </si>
  <si>
    <t>Christianland</t>
  </si>
  <si>
    <t>mark.miller@robinson.com</t>
  </si>
  <si>
    <t>315.952.4163x35187</t>
  </si>
  <si>
    <t>Harrell LLC</t>
  </si>
  <si>
    <t>63343 Logan Passage Apt. 905</t>
  </si>
  <si>
    <t>East Ryan</t>
  </si>
  <si>
    <t>Branch</t>
  </si>
  <si>
    <t>margaret.branch@jones-perkins.com</t>
  </si>
  <si>
    <t>Gibson, Wall and Lawson</t>
  </si>
  <si>
    <t>169 Thornton Meadow Suite 344</t>
  </si>
  <si>
    <t>Lake Williamberg</t>
  </si>
  <si>
    <t>elizabeth.evans@burgess-cruz.net</t>
  </si>
  <si>
    <t>+1-580-772-9444x6327</t>
  </si>
  <si>
    <t>Ryan Group</t>
  </si>
  <si>
    <t>153 Crystal Squares</t>
  </si>
  <si>
    <t>Toniville</t>
  </si>
  <si>
    <t>Warner</t>
  </si>
  <si>
    <t>lauren.warner@graves.org</t>
  </si>
  <si>
    <t>760.535.5374x75123</t>
  </si>
  <si>
    <t>Kidd-Baldwin</t>
  </si>
  <si>
    <t>39950 Stephen Brook Apt. 773</t>
  </si>
  <si>
    <t>scott.white@johnson.com</t>
  </si>
  <si>
    <t>473-894-4578x653</t>
  </si>
  <si>
    <t>962 Charlene Lodge</t>
  </si>
  <si>
    <t>kathy.koch@houston.org</t>
  </si>
  <si>
    <t>+1-649-823-7463x82178</t>
  </si>
  <si>
    <t>Potts, Wilson and Lawson</t>
  </si>
  <si>
    <t>4240 Christopher Mountains</t>
  </si>
  <si>
    <t>monica.holmes@hall-williams.org</t>
  </si>
  <si>
    <t>382.798.3028x79466</t>
  </si>
  <si>
    <t>Torres, Johns and Cummings</t>
  </si>
  <si>
    <t>52351 Sarah Burg Suite 174</t>
  </si>
  <si>
    <t>Port Jacquelineport</t>
  </si>
  <si>
    <t>michael.garcia@james.biz</t>
  </si>
  <si>
    <t>958.454.3823x1154</t>
  </si>
  <si>
    <t>Lewis-Jones</t>
  </si>
  <si>
    <t>52008 Park Pike</t>
  </si>
  <si>
    <t>West Rebeccaborough</t>
  </si>
  <si>
    <t>william.gill@mason.com</t>
  </si>
  <si>
    <t>(281)810-6447x0071</t>
  </si>
  <si>
    <t>James-Wilson</t>
  </si>
  <si>
    <t>56402 David Walk Suite 579</t>
  </si>
  <si>
    <t>Bryantbury</t>
  </si>
  <si>
    <t>wendy.saunders@dillon-howard.com</t>
  </si>
  <si>
    <t>441.466.6732</t>
  </si>
  <si>
    <t>Ferguson, Cunningham and Zimmerman</t>
  </si>
  <si>
    <t>3683 Walker Haven Suite 017</t>
  </si>
  <si>
    <t>jennifer.ramos@ramirez.com</t>
  </si>
  <si>
    <t>Thomas, Potts and Thompson</t>
  </si>
  <si>
    <t>3446 Johnson Streets</t>
  </si>
  <si>
    <t>cindy.clark@long-buck.com</t>
  </si>
  <si>
    <t>001-853-252-0712x54135</t>
  </si>
  <si>
    <t>Johnson-Beck</t>
  </si>
  <si>
    <t>790 Daniels Lake Suite 382</t>
  </si>
  <si>
    <t>North Selena</t>
  </si>
  <si>
    <t>sylvia.brown@williamson-moore.com</t>
  </si>
  <si>
    <t>(934)670-4289</t>
  </si>
  <si>
    <t>Evans Inc</t>
  </si>
  <si>
    <t>869 Theresa Via Apt. 472</t>
  </si>
  <si>
    <t>Phillipsland</t>
  </si>
  <si>
    <t>thomas.harvey@martinez.biz</t>
  </si>
  <si>
    <t>+1-417-042-8056x68095</t>
  </si>
  <si>
    <t>Henry, Roberts and Ramirez</t>
  </si>
  <si>
    <t>36141 Galvan Divide Suite 333</t>
  </si>
  <si>
    <t>South Johnchester</t>
  </si>
  <si>
    <t>angela.jackson@mathews.com</t>
  </si>
  <si>
    <t>Brooks-Martinez</t>
  </si>
  <si>
    <t>61938 Larson Underpass Suite 858</t>
  </si>
  <si>
    <t>New Hayleystad</t>
  </si>
  <si>
    <t>shannon.scott@thomas.org</t>
  </si>
  <si>
    <t>+1-257-769-7893x33740</t>
  </si>
  <si>
    <t>Parker, Wilkinson and Moore</t>
  </si>
  <si>
    <t>4671 Sue Knolls</t>
  </si>
  <si>
    <t>Wayneview</t>
  </si>
  <si>
    <t>nicole.cook@gonzalez.info</t>
  </si>
  <si>
    <t>(034)573-7292</t>
  </si>
  <si>
    <t>Whitehead, Li and Shelton</t>
  </si>
  <si>
    <t>42015 Shaffer Pine</t>
  </si>
  <si>
    <t>Andreastad</t>
  </si>
  <si>
    <t>Cory</t>
  </si>
  <si>
    <t>cory.lowe@kline.com</t>
  </si>
  <si>
    <t>(169)092-9908</t>
  </si>
  <si>
    <t>Barber, Watson and King</t>
  </si>
  <si>
    <t>67228 Tran Station Apt. 351</t>
  </si>
  <si>
    <t>Nelsonchester</t>
  </si>
  <si>
    <t>leah.li@shaffer.com</t>
  </si>
  <si>
    <t>938.642.5963x08935</t>
  </si>
  <si>
    <t>Avila-Shaw</t>
  </si>
  <si>
    <t>82848 Brittany Junctions</t>
  </si>
  <si>
    <t>Nicholeport</t>
  </si>
  <si>
    <t>kelsey.golden@flores.org</t>
  </si>
  <si>
    <t>Underwood-Alexander</t>
  </si>
  <si>
    <t>042 Sandra Mount Suite 579</t>
  </si>
  <si>
    <t>Johnsonchester</t>
  </si>
  <si>
    <t>Strong</t>
  </si>
  <si>
    <t>darryl.strong@mendez.net</t>
  </si>
  <si>
    <t>+1-906-382-8727x156</t>
  </si>
  <si>
    <t>562 Sherri Lodge</t>
  </si>
  <si>
    <t>Jonesshire</t>
  </si>
  <si>
    <t>kathleen.ramirez@thomas.com</t>
  </si>
  <si>
    <t>187.563.2956</t>
  </si>
  <si>
    <t>Morrison, Hampton and Smith</t>
  </si>
  <si>
    <t>699 Jones Parkway Apt. 303</t>
  </si>
  <si>
    <t>Port Victoria</t>
  </si>
  <si>
    <t>Zamora</t>
  </si>
  <si>
    <t>jessica.zamora@lozano.net</t>
  </si>
  <si>
    <t>232.570.8037x958</t>
  </si>
  <si>
    <t>Krueger, Reynolds and Gilbert</t>
  </si>
  <si>
    <t>729 Shane Stream</t>
  </si>
  <si>
    <t>South Lawrencehaven</t>
  </si>
  <si>
    <t>adam.thomas@reilly.com</t>
  </si>
  <si>
    <t>+1-076-385-9484x842</t>
  </si>
  <si>
    <t>Owens Group</t>
  </si>
  <si>
    <t>864 Yu Estates Apt. 163</t>
  </si>
  <si>
    <t>Julieville</t>
  </si>
  <si>
    <t>janet.torres@salas.com</t>
  </si>
  <si>
    <t>729.450.5351</t>
  </si>
  <si>
    <t>Colon-Young</t>
  </si>
  <si>
    <t>066 Carpenter Mountains</t>
  </si>
  <si>
    <t>caleb.burke@guerrero.biz</t>
  </si>
  <si>
    <t>+1-324-512-9705x1189</t>
  </si>
  <si>
    <t>Ortiz Ltd</t>
  </si>
  <si>
    <t>41089 Moyer Avenue</t>
  </si>
  <si>
    <t>Fletcher</t>
  </si>
  <si>
    <t>jennifer.fletcher@lewis-burnett.com</t>
  </si>
  <si>
    <t>Moore, Gilbert and Martinez</t>
  </si>
  <si>
    <t>1630 Briana Port Suite 953</t>
  </si>
  <si>
    <t>Lake Lindseyton</t>
  </si>
  <si>
    <t>david.le@howe.com</t>
  </si>
  <si>
    <t>(941)949-0362</t>
  </si>
  <si>
    <t>Williamson, Hobbs and White</t>
  </si>
  <si>
    <t>48400 Sarah Locks Apt. 934</t>
  </si>
  <si>
    <t>East Nancybury</t>
  </si>
  <si>
    <t>scott.moore@jones.com</t>
  </si>
  <si>
    <t>001-470-300-5565x14570</t>
  </si>
  <si>
    <t>Williams PLC</t>
  </si>
  <si>
    <t>77438 Brian Via Apt. 818</t>
  </si>
  <si>
    <t>Rogerborough</t>
  </si>
  <si>
    <t>Duane</t>
  </si>
  <si>
    <t>duane.thomas@lucas.org</t>
  </si>
  <si>
    <t>Robinson, Lopez and Chang</t>
  </si>
  <si>
    <t>596 Rogers Light</t>
  </si>
  <si>
    <t>New Loriberg</t>
  </si>
  <si>
    <t>adam.lewis@garza-miller.org</t>
  </si>
  <si>
    <t>211-164-5412x032</t>
  </si>
  <si>
    <t>Odom Ltd</t>
  </si>
  <si>
    <t>9306 Janet Road Apt. 359</t>
  </si>
  <si>
    <t>New Brendaton</t>
  </si>
  <si>
    <t>allison.ortiz@rodriguez-walker.com</t>
  </si>
  <si>
    <t>(914)721-4646</t>
  </si>
  <si>
    <t>Lawrence Group</t>
  </si>
  <si>
    <t>9961 Reyes Groves</t>
  </si>
  <si>
    <t>East James</t>
  </si>
  <si>
    <t>Jimmy</t>
  </si>
  <si>
    <t>jimmy.moreno@keith.com</t>
  </si>
  <si>
    <t>(592)293-2552x9154</t>
  </si>
  <si>
    <t>Shelton-Jordan</t>
  </si>
  <si>
    <t>0894 Michael Garden Suite 708</t>
  </si>
  <si>
    <t>Brownview</t>
  </si>
  <si>
    <t>Marilyn</t>
  </si>
  <si>
    <t>marilyn.jones@harrington.info</t>
  </si>
  <si>
    <t>Rodriguez Inc</t>
  </si>
  <si>
    <t>0294 Mary Tunnel Suite 281</t>
  </si>
  <si>
    <t>East Donaldbury</t>
  </si>
  <si>
    <t>melanie.anderson@moreno-blankenship.com</t>
  </si>
  <si>
    <t>(039)317-3995x3506</t>
  </si>
  <si>
    <t>Young, Carter and Williams</t>
  </si>
  <si>
    <t>917 Kelly Cove</t>
  </si>
  <si>
    <t>Ryanton</t>
  </si>
  <si>
    <t>alexis.wang@roberts.net</t>
  </si>
  <si>
    <t>+1-917-284-5329x440</t>
  </si>
  <si>
    <t>Barnes-Molina</t>
  </si>
  <si>
    <t>80073 Pamela Tunnel</t>
  </si>
  <si>
    <t>Lake Dawnland</t>
  </si>
  <si>
    <t>catherine.moore@wagner.com</t>
  </si>
  <si>
    <t>(810)307-4010x695</t>
  </si>
  <si>
    <t>Smith, Williams and Jackson</t>
  </si>
  <si>
    <t>07926 Courtney Cove</t>
  </si>
  <si>
    <t>West Stephanieville</t>
  </si>
  <si>
    <t>kimberly.adkins@roy.info</t>
  </si>
  <si>
    <t>+1-878-903-8195x401</t>
  </si>
  <si>
    <t>Hall-Potter</t>
  </si>
  <si>
    <t>7258 Mcdonald Ramp</t>
  </si>
  <si>
    <t>South Sarahburgh</t>
  </si>
  <si>
    <t>lisa.sparks@patterson-fitzpatrick.org</t>
  </si>
  <si>
    <t>551.083.8795</t>
  </si>
  <si>
    <t>Harris-Mcdowell</t>
  </si>
  <si>
    <t>87815 Traci Extensions Suite 470</t>
  </si>
  <si>
    <t>North Karenburgh</t>
  </si>
  <si>
    <t>hannah.harper@montgomery.com</t>
  </si>
  <si>
    <t>(201)625-0026x8367</t>
  </si>
  <si>
    <t>Johnson, Sullivan and Chambers</t>
  </si>
  <si>
    <t>2873 Sullivan Vista</t>
  </si>
  <si>
    <t>South Marissa</t>
  </si>
  <si>
    <t>kayla.henry@ward.com</t>
  </si>
  <si>
    <t>644-978-7444x3119</t>
  </si>
  <si>
    <t>Prince-Martinez</t>
  </si>
  <si>
    <t>1931 Michael Plain Apt. 567</t>
  </si>
  <si>
    <t>jonathan.johnson@clark-ewing.net</t>
  </si>
  <si>
    <t>084.731.0583x935</t>
  </si>
  <si>
    <t>Smith, Ramos and Brady</t>
  </si>
  <si>
    <t>068 Bailey Stream</t>
  </si>
  <si>
    <t>Evanton</t>
  </si>
  <si>
    <t>colleen.munoz@hardin.com</t>
  </si>
  <si>
    <t>(328)996-6061x433</t>
  </si>
  <si>
    <t>Graham PLC</t>
  </si>
  <si>
    <t>182 Frank Canyon Suite 577</t>
  </si>
  <si>
    <t>New Gregory</t>
  </si>
  <si>
    <t>joseph.davis@ortega.com</t>
  </si>
  <si>
    <t>Knight LLC</t>
  </si>
  <si>
    <t>45863 Cindy Plains</t>
  </si>
  <si>
    <t>Hansonmouth</t>
  </si>
  <si>
    <t>jesus.peters@guzman.com</t>
  </si>
  <si>
    <t>Orozco and Sons</t>
  </si>
  <si>
    <t>3330 Janet Lake Suite 140</t>
  </si>
  <si>
    <t>Beck</t>
  </si>
  <si>
    <t>robert.beck@bates-gray.com</t>
  </si>
  <si>
    <t>057-160-6329x11043</t>
  </si>
  <si>
    <t>Riley Inc</t>
  </si>
  <si>
    <t>8192 Brooks Bridge</t>
  </si>
  <si>
    <t>Andersonton</t>
  </si>
  <si>
    <t>courtney.gutierrez@scott-flores.com</t>
  </si>
  <si>
    <t>410-784-0953x530</t>
  </si>
  <si>
    <t>Johnson-Hanson</t>
  </si>
  <si>
    <t>0950 Javier Loop Apt. 146</t>
  </si>
  <si>
    <t>North Rogermouth</t>
  </si>
  <si>
    <t>joshua.stevenson@williams-griffith.com</t>
  </si>
  <si>
    <t>(598)013-4228x61214</t>
  </si>
  <si>
    <t>166 Tamara Well</t>
  </si>
  <si>
    <t>Justinville</t>
  </si>
  <si>
    <t>donald.white@morales.com</t>
  </si>
  <si>
    <t>996-820-5192</t>
  </si>
  <si>
    <t>Lane and Sons</t>
  </si>
  <si>
    <t>621 Gonzalez View Apt. 506</t>
  </si>
  <si>
    <t>rhonda.lin@cruz.com</t>
  </si>
  <si>
    <t>Weeks, Dyer and Zimmerman</t>
  </si>
  <si>
    <t>974 Alvarez Course Apt. 013</t>
  </si>
  <si>
    <t>East Holly</t>
  </si>
  <si>
    <t>Yvette</t>
  </si>
  <si>
    <t>yvette.martin@wagner.com</t>
  </si>
  <si>
    <t>(544)215-2224x0570</t>
  </si>
  <si>
    <t>Vega, Holt and Davis</t>
  </si>
  <si>
    <t>0469 Barbara Villages Apt. 636</t>
  </si>
  <si>
    <t>South Ravenport</t>
  </si>
  <si>
    <t>Gillespie</t>
  </si>
  <si>
    <t>lori.gillespie@skinner.com</t>
  </si>
  <si>
    <t>267.359.5719</t>
  </si>
  <si>
    <t>Snyder PLC</t>
  </si>
  <si>
    <t>6918 Cook Street Suite 950</t>
  </si>
  <si>
    <t>Janiceville</t>
  </si>
  <si>
    <t>Orr</t>
  </si>
  <si>
    <t>rachel.orr@cooper.com</t>
  </si>
  <si>
    <t>(186)780-1537x280</t>
  </si>
  <si>
    <t>Joseph Group</t>
  </si>
  <si>
    <t>8666 Mario Spur Suite 307</t>
  </si>
  <si>
    <t>West Angelaside</t>
  </si>
  <si>
    <t>tonya.shaw@cruz-graham.com</t>
  </si>
  <si>
    <t>Evans-Rivera</t>
  </si>
  <si>
    <t>4922 Harrison Turnpike</t>
  </si>
  <si>
    <t>Chelseastad</t>
  </si>
  <si>
    <t>darryl.lee@gamble-cochran.org</t>
  </si>
  <si>
    <t>610.916.5849</t>
  </si>
  <si>
    <t>Roth LLC</t>
  </si>
  <si>
    <t>792 Gonzales Corner</t>
  </si>
  <si>
    <t>South Aliceside</t>
  </si>
  <si>
    <t>margaret.richardson@trujillo.info</t>
  </si>
  <si>
    <t>(095)386-5278x74913</t>
  </si>
  <si>
    <t>Garcia-Dixon</t>
  </si>
  <si>
    <t>44956 Anderson Trail</t>
  </si>
  <si>
    <t>Collinstown</t>
  </si>
  <si>
    <t>stephen.ramirez@snyder-lynch.com</t>
  </si>
  <si>
    <t>228-070-3732x203</t>
  </si>
  <si>
    <t>Mills and Sons</t>
  </si>
  <si>
    <t>91395 Lisa Keys</t>
  </si>
  <si>
    <t>Amymouth</t>
  </si>
  <si>
    <t>Newton</t>
  </si>
  <si>
    <t>jason.newton@moore-santiago.net</t>
  </si>
  <si>
    <t>741-471-0350x82994</t>
  </si>
  <si>
    <t>Walker, Mcdaniel and Jackson</t>
  </si>
  <si>
    <t>3129 Kelly Mall Suite 823</t>
  </si>
  <si>
    <t>Loriland</t>
  </si>
  <si>
    <t>brian.contreras@fleming-huynh.com</t>
  </si>
  <si>
    <t>(574)108-3662</t>
  </si>
  <si>
    <t>Powers and Sons</t>
  </si>
  <si>
    <t>5085 Cummings Shores</t>
  </si>
  <si>
    <t>Fosterfort</t>
  </si>
  <si>
    <t>Edwards</t>
  </si>
  <si>
    <t>steve.edwards@murray-castaneda.com</t>
  </si>
  <si>
    <t>Morrison Group</t>
  </si>
  <si>
    <t>3252 Morris Ramp</t>
  </si>
  <si>
    <t>East Kayleeberg</t>
  </si>
  <si>
    <t>patrick.hess@gomez.info</t>
  </si>
  <si>
    <t>494-375-4010x952</t>
  </si>
  <si>
    <t>Rice Group</t>
  </si>
  <si>
    <t>684 Rebecca Unions</t>
  </si>
  <si>
    <t>North Pam</t>
  </si>
  <si>
    <t>Mathew</t>
  </si>
  <si>
    <t>mathew.tanner@martinez.info</t>
  </si>
  <si>
    <t>936-000-9530x2594</t>
  </si>
  <si>
    <t>9787 Michael Wells Apt. 992</t>
  </si>
  <si>
    <t>North Travischester</t>
  </si>
  <si>
    <t>antonio.david@osborne.com</t>
  </si>
  <si>
    <t>001-136-438-9600</t>
  </si>
  <si>
    <t>Scott PLC</t>
  </si>
  <si>
    <t>63307 Jensen Valley</t>
  </si>
  <si>
    <t>Port Sierra</t>
  </si>
  <si>
    <t>ashley.james@foster-michael.com</t>
  </si>
  <si>
    <t>+1-353-108-6900x122</t>
  </si>
  <si>
    <t>Jensen, Hammond and Lang</t>
  </si>
  <si>
    <t>279 Simmons Dale Apt. 050</t>
  </si>
  <si>
    <t>Gonzalestown</t>
  </si>
  <si>
    <t>william.foster@hayden.com</t>
  </si>
  <si>
    <t>Jackson, Villa and Davis</t>
  </si>
  <si>
    <t>0851 Shaun Track</t>
  </si>
  <si>
    <t>Gordonmouth</t>
  </si>
  <si>
    <t>kelly.smith@roberts.info</t>
  </si>
  <si>
    <t>001-414-195-9288x671</t>
  </si>
  <si>
    <t>Taylor, Odonnell and Mitchell</t>
  </si>
  <si>
    <t>811 Michelle Curve</t>
  </si>
  <si>
    <t>Wyattborough</t>
  </si>
  <si>
    <t>maria.brown@lin.net</t>
  </si>
  <si>
    <t>(410)914-2091</t>
  </si>
  <si>
    <t>Mayo PLC</t>
  </si>
  <si>
    <t>732 Theresa Keys Apt. 685</t>
  </si>
  <si>
    <t>New Patricia</t>
  </si>
  <si>
    <t>melissa.pitts@martin.info</t>
  </si>
  <si>
    <t>001-818-456-6827x83265</t>
  </si>
  <si>
    <t>David-King</t>
  </si>
  <si>
    <t>0486 Hinton Bypass Suite 520</t>
  </si>
  <si>
    <t>West Rodneymouth</t>
  </si>
  <si>
    <t>james.pierce@cardenas-berry.com</t>
  </si>
  <si>
    <t>+1-751-753-2397x4152</t>
  </si>
  <si>
    <t>Hill-Cook</t>
  </si>
  <si>
    <t>5146 Wade Shores</t>
  </si>
  <si>
    <t>South Markport</t>
  </si>
  <si>
    <t>daniel.adams@hartman.com</t>
  </si>
  <si>
    <t>001-878-708-2677x31547</t>
  </si>
  <si>
    <t>Franco-Craig</t>
  </si>
  <si>
    <t>95637 Hayden Road</t>
  </si>
  <si>
    <t>Brooksside</t>
  </si>
  <si>
    <t>emily.james@serrano-spencer.info</t>
  </si>
  <si>
    <t>199-753-1019x82247</t>
  </si>
  <si>
    <t>Smith-Trevino</t>
  </si>
  <si>
    <t>4273 Julie Mill</t>
  </si>
  <si>
    <t>New Mikaylaburgh</t>
  </si>
  <si>
    <t>Sabrina</t>
  </si>
  <si>
    <t>Mullen</t>
  </si>
  <si>
    <t>sabrina.mullen@moore.com</t>
  </si>
  <si>
    <t>001-961-329-0360x81615</t>
  </si>
  <si>
    <t>Lopez, Gilbert and Mcknight</t>
  </si>
  <si>
    <t>21475 Alvarado Park Suite 161</t>
  </si>
  <si>
    <t>Oliverstad</t>
  </si>
  <si>
    <t>Horton</t>
  </si>
  <si>
    <t>laura.horton@adams.com</t>
  </si>
  <si>
    <t>001-937-902-9447x06374</t>
  </si>
  <si>
    <t>Chavez, Johnson and Thomas</t>
  </si>
  <si>
    <t>38053 Steven Route</t>
  </si>
  <si>
    <t>Amyburgh</t>
  </si>
  <si>
    <t>patrick.howell@turner.com</t>
  </si>
  <si>
    <t>034-729-2040x0421</t>
  </si>
  <si>
    <t>Holt PLC</t>
  </si>
  <si>
    <t>8475 Ryan River</t>
  </si>
  <si>
    <t>Espinozachester</t>
  </si>
  <si>
    <t>Lester</t>
  </si>
  <si>
    <t>anthony.lester@rivera.info</t>
  </si>
  <si>
    <t>919.874.6324x475</t>
  </si>
  <si>
    <t>Smith, Bates and Salazar</t>
  </si>
  <si>
    <t>498 Willie Parkways</t>
  </si>
  <si>
    <t>gabriel.hall@romero.com</t>
  </si>
  <si>
    <t>774-641-4565x084</t>
  </si>
  <si>
    <t>Maddox, Manning and Martin</t>
  </si>
  <si>
    <t>923 Lisa Lodge</t>
  </si>
  <si>
    <t>Robinhaven</t>
  </si>
  <si>
    <t>Mercado</t>
  </si>
  <si>
    <t>virginia.mercado@flores-medina.com</t>
  </si>
  <si>
    <t>(274)660-8609x41117</t>
  </si>
  <si>
    <t>Tucker PLC</t>
  </si>
  <si>
    <t>13013 Dana Creek Suite 891</t>
  </si>
  <si>
    <t>East Alyssahaven</t>
  </si>
  <si>
    <t>jeff.griffin@mccormick-ochoa.com</t>
  </si>
  <si>
    <t>8817 Nelson Court Suite 457</t>
  </si>
  <si>
    <t>North Jaimefort</t>
  </si>
  <si>
    <t>thomas.johnson@henry-moody.com</t>
  </si>
  <si>
    <t>364-225-9119</t>
  </si>
  <si>
    <t>Washington Inc</t>
  </si>
  <si>
    <t>94188 Calvin Rapid Apt. 000</t>
  </si>
  <si>
    <t>North Hannah</t>
  </si>
  <si>
    <t>christine.jordan@lewis.biz</t>
  </si>
  <si>
    <t>035-408-2297x141</t>
  </si>
  <si>
    <t>22493 Hansen Loaf Apt. 045</t>
  </si>
  <si>
    <t>South Jonathanville</t>
  </si>
  <si>
    <t>Dominique</t>
  </si>
  <si>
    <t>dominique.johnson@ramos.net</t>
  </si>
  <si>
    <t>239.085.2988</t>
  </si>
  <si>
    <t>Robbins-Long</t>
  </si>
  <si>
    <t>52783 Michael Bypass</t>
  </si>
  <si>
    <t>Baileyhaven</t>
  </si>
  <si>
    <t>Kristy</t>
  </si>
  <si>
    <t>Cowan</t>
  </si>
  <si>
    <t>kristy.cowan@obrien.com</t>
  </si>
  <si>
    <t>497.577.9623x05384</t>
  </si>
  <si>
    <t>64042 Cook Crossing</t>
  </si>
  <si>
    <t>East Amber</t>
  </si>
  <si>
    <t>chase.davis@wolf.net</t>
  </si>
  <si>
    <t>(266)899-3512x69037</t>
  </si>
  <si>
    <t>Rhodes-Roberson</t>
  </si>
  <si>
    <t>0898 Makayla Rapids Suite 348</t>
  </si>
  <si>
    <t>Melissaville</t>
  </si>
  <si>
    <t>calvin.wells@harris.biz</t>
  </si>
  <si>
    <t>831.093.0734</t>
  </si>
  <si>
    <t>Foster Ltd</t>
  </si>
  <si>
    <t>5988 Novak Forks</t>
  </si>
  <si>
    <t>larry.carter@walker.org</t>
  </si>
  <si>
    <t>390-788-6683x616</t>
  </si>
  <si>
    <t>Jones PLC</t>
  </si>
  <si>
    <t>9820 Lauren Brook Suite 827</t>
  </si>
  <si>
    <t>Bradside</t>
  </si>
  <si>
    <t>natasha.peterson@sharp.biz</t>
  </si>
  <si>
    <t>401-805-1695</t>
  </si>
  <si>
    <t>Salas-Bradley</t>
  </si>
  <si>
    <t>8514 Ochoa Light</t>
  </si>
  <si>
    <t>Thomasport</t>
  </si>
  <si>
    <t>john.thomas@larson.info</t>
  </si>
  <si>
    <t>+1-628-937-0591x147</t>
  </si>
  <si>
    <t>Adams Ltd</t>
  </si>
  <si>
    <t>48610 Munoz Mall</t>
  </si>
  <si>
    <t>barbara.benson@davis-nelson.info</t>
  </si>
  <si>
    <t>474-142-7320x658</t>
  </si>
  <si>
    <t>Meadows, Ponce and Rice</t>
  </si>
  <si>
    <t>1009 Johnson Ville Apt. 173</t>
  </si>
  <si>
    <t>Williamsburgh</t>
  </si>
  <si>
    <t>Schmitt</t>
  </si>
  <si>
    <t>alyssa.schmitt@wagner.biz</t>
  </si>
  <si>
    <t>102.639.4279x1065</t>
  </si>
  <si>
    <t>Richmond-Sharp</t>
  </si>
  <si>
    <t>8995 Harper Spring Apt. 182</t>
  </si>
  <si>
    <t>Webbborough</t>
  </si>
  <si>
    <t>joseph.thomas@kennedy.com</t>
  </si>
  <si>
    <t>+1-980-567-7240x203</t>
  </si>
  <si>
    <t>Day Ltd</t>
  </si>
  <si>
    <t>72001 Meyers Summit Suite 549</t>
  </si>
  <si>
    <t>Kevinside</t>
  </si>
  <si>
    <t>Sloan</t>
  </si>
  <si>
    <t>adam.sloan@lucas-watson.com</t>
  </si>
  <si>
    <t>001-347-146-4578</t>
  </si>
  <si>
    <t>Ayala-Johnson</t>
  </si>
  <si>
    <t>32742 Fox Spurs</t>
  </si>
  <si>
    <t>West Stephenstad</t>
  </si>
  <si>
    <t>natasha.potter@green-johnson.org</t>
  </si>
  <si>
    <t>(974)443-3784</t>
  </si>
  <si>
    <t>Peterson-Kemp</t>
  </si>
  <si>
    <t>3315 Kelly Port Apt. 002</t>
  </si>
  <si>
    <t>Kristenbury</t>
  </si>
  <si>
    <t>gilbert.williams@miller-perez.net</t>
  </si>
  <si>
    <t>Morgan PLC</t>
  </si>
  <si>
    <t>6285 Johnson Gateway Suite 944</t>
  </si>
  <si>
    <t>Sanchezfort</t>
  </si>
  <si>
    <t>Adriana</t>
  </si>
  <si>
    <t>adriana.hall@blackburn-weaver.info</t>
  </si>
  <si>
    <t>(289)050-6645x456</t>
  </si>
  <si>
    <t>Thomas, Morales and Moore</t>
  </si>
  <si>
    <t>406 Love Ports</t>
  </si>
  <si>
    <t>andrew.webb@higgins.com</t>
  </si>
  <si>
    <t>Diaz, Lee and Pacheco</t>
  </si>
  <si>
    <t>854 Perez Junctions Suite 624</t>
  </si>
  <si>
    <t>East Georgemouth</t>
  </si>
  <si>
    <t>sara.bell@stewart-phillips.com</t>
  </si>
  <si>
    <t>147.845.1099x8386</t>
  </si>
  <si>
    <t>Robinson, Flowers and Fields</t>
  </si>
  <si>
    <t>8269 Vargas Parkways</t>
  </si>
  <si>
    <t>South Alexisberg</t>
  </si>
  <si>
    <t>donna.evans@boyd.com</t>
  </si>
  <si>
    <t>504.786.3763x688</t>
  </si>
  <si>
    <t>Cameron-Douglas</t>
  </si>
  <si>
    <t>09507 Christine Trace</t>
  </si>
  <si>
    <t>New Joannburgh</t>
  </si>
  <si>
    <t>bethany.daugherty@brown.org</t>
  </si>
  <si>
    <t>740-488-6670</t>
  </si>
  <si>
    <t>Hawkins-Smith</t>
  </si>
  <si>
    <t>0529 Natalie Mountains</t>
  </si>
  <si>
    <t>Josephland</t>
  </si>
  <si>
    <t>roger.reynolds@johnson-williams.com</t>
  </si>
  <si>
    <t>665.675.7494x8094</t>
  </si>
  <si>
    <t>Allen, Salas and Adams</t>
  </si>
  <si>
    <t>97315 Kelly Turnpike Apt. 746</t>
  </si>
  <si>
    <t>Mauriceton</t>
  </si>
  <si>
    <t>ryan.harris@garcia-mcgrath.biz</t>
  </si>
  <si>
    <t>052-437-5092x603</t>
  </si>
  <si>
    <t>Morton Ltd</t>
  </si>
  <si>
    <t>1669 Felicia Trail</t>
  </si>
  <si>
    <t>Erinton</t>
  </si>
  <si>
    <t>charles.anderson@sanders-turner.com</t>
  </si>
  <si>
    <t>(303)271-5588</t>
  </si>
  <si>
    <t>Ray Inc</t>
  </si>
  <si>
    <t>1836 Elliott Camp</t>
  </si>
  <si>
    <t>East Jacobland</t>
  </si>
  <si>
    <t>kelly.hubbard@myers.com</t>
  </si>
  <si>
    <t>001-877-186-7955x427</t>
  </si>
  <si>
    <t>843 Todd Estate</t>
  </si>
  <si>
    <t>Devinburgh</t>
  </si>
  <si>
    <t>Dale</t>
  </si>
  <si>
    <t>Mendoza</t>
  </si>
  <si>
    <t>dale.mendoza@horton-malone.biz</t>
  </si>
  <si>
    <t>001-390-281-3887x74041</t>
  </si>
  <si>
    <t>969 Wilson Alley Suite 929</t>
  </si>
  <si>
    <t>Ericfurt</t>
  </si>
  <si>
    <t>mark.perry@cole.com</t>
  </si>
  <si>
    <t>(411)668-3768x70279</t>
  </si>
  <si>
    <t>Dennis and Sons</t>
  </si>
  <si>
    <t>6283 Smith Islands Suite 307</t>
  </si>
  <si>
    <t>Courtneyview</t>
  </si>
  <si>
    <t>julie.powell@rios-carter.info</t>
  </si>
  <si>
    <t>Welch and Sons</t>
  </si>
  <si>
    <t>9700 Wells Common</t>
  </si>
  <si>
    <t>Port Angelaborough</t>
  </si>
  <si>
    <t>kevin.munoz@davis-ortega.org</t>
  </si>
  <si>
    <t>(482)171-3278</t>
  </si>
  <si>
    <t>Sutton-Lam</t>
  </si>
  <si>
    <t>35643 Jacob Turnpike Suite 191</t>
  </si>
  <si>
    <t>Kylechester</t>
  </si>
  <si>
    <t>mary.ward@hall.com</t>
  </si>
  <si>
    <t>(774)360-7229x2902</t>
  </si>
  <si>
    <t>Anderson-Lynch</t>
  </si>
  <si>
    <t>078 Simpson Lodge</t>
  </si>
  <si>
    <t>New Stevenhaven</t>
  </si>
  <si>
    <t>wayne.cole@ramirez-wright.com</t>
  </si>
  <si>
    <t>551.318.6233</t>
  </si>
  <si>
    <t>Thompson-Munoz</t>
  </si>
  <si>
    <t>04286 Joshua Park Apt. 342</t>
  </si>
  <si>
    <t>Sotofurt</t>
  </si>
  <si>
    <t>patrick.espinoza@perry.com</t>
  </si>
  <si>
    <t>990.526.1612x26323</t>
  </si>
  <si>
    <t>Rangel, Pugh and Durham</t>
  </si>
  <si>
    <t>5333 Glenn Streets</t>
  </si>
  <si>
    <t>Benjaminchester</t>
  </si>
  <si>
    <t>robin.hopkins@phillips.com</t>
  </si>
  <si>
    <t>Cantrell, Scott and Watkins</t>
  </si>
  <si>
    <t>038 Delacruz Brook</t>
  </si>
  <si>
    <t>angela.torres@noble-bowman.com</t>
  </si>
  <si>
    <t>399.975.9366x038</t>
  </si>
  <si>
    <t>Warren, Blackwell and Foster</t>
  </si>
  <si>
    <t>224 Mitchell Radial Suite 635</t>
  </si>
  <si>
    <t>South Michelle</t>
  </si>
  <si>
    <t>peter.hardy@rivera.org</t>
  </si>
  <si>
    <t>Perkins, Simmons and Boone</t>
  </si>
  <si>
    <t>9406 John Place</t>
  </si>
  <si>
    <t>Hayesborough</t>
  </si>
  <si>
    <t>anthony.carter@gallagher.com</t>
  </si>
  <si>
    <t>001-796-149-5995x11779</t>
  </si>
  <si>
    <t>Villarreal and Sons</t>
  </si>
  <si>
    <t>3350 Barnes Rapids Suite 938</t>
  </si>
  <si>
    <t>North Adamburgh</t>
  </si>
  <si>
    <t>blake.walker@carpenter.info</t>
  </si>
  <si>
    <t>Guerrero Group</t>
  </si>
  <si>
    <t>88187 Claudia Ford Suite 836</t>
  </si>
  <si>
    <t>shelby.hill@martinez-lopez.com</t>
  </si>
  <si>
    <t>+1-546-715-4555x43182</t>
  </si>
  <si>
    <t>Gallegos and Sons</t>
  </si>
  <si>
    <t>968 Michael Viaduct</t>
  </si>
  <si>
    <t>West Sara</t>
  </si>
  <si>
    <t>Bauer</t>
  </si>
  <si>
    <t>angela.bauer@booth.com</t>
  </si>
  <si>
    <t>001-345-333-2937x525</t>
  </si>
  <si>
    <t>Taylor, Weaver and Nash</t>
  </si>
  <si>
    <t>916 Allen Ramp Suite 450</t>
  </si>
  <si>
    <t>South Heather</t>
  </si>
  <si>
    <t>andrew.johnson@stanley.com</t>
  </si>
  <si>
    <t>Clay, Lopez and Ford</t>
  </si>
  <si>
    <t>21127 Tanya Key Apt. 435</t>
  </si>
  <si>
    <t>Knightport</t>
  </si>
  <si>
    <t>Beverly</t>
  </si>
  <si>
    <t>Coffey</t>
  </si>
  <si>
    <t>beverly.coffey@hayes.net</t>
  </si>
  <si>
    <t>117.193.3889x740</t>
  </si>
  <si>
    <t>Oconnor PLC</t>
  </si>
  <si>
    <t>17668 Miller Plains</t>
  </si>
  <si>
    <t>victor.king@brown-jacobson.net</t>
  </si>
  <si>
    <t>Rivera Ltd</t>
  </si>
  <si>
    <t>88509 Wilson Fork Suite 320</t>
  </si>
  <si>
    <t>Shannonport</t>
  </si>
  <si>
    <t>john.cain@davis-mills.info</t>
  </si>
  <si>
    <t>506.184.8768</t>
  </si>
  <si>
    <t>Valdez LLC</t>
  </si>
  <si>
    <t>0836 Barr Point</t>
  </si>
  <si>
    <t>North Francisco</t>
  </si>
  <si>
    <t>natalie.diaz@perez.net</t>
  </si>
  <si>
    <t>(803)129-4019</t>
  </si>
  <si>
    <t>Kaiser Ltd</t>
  </si>
  <si>
    <t>51698 Jones Corner Suite 010</t>
  </si>
  <si>
    <t>New Dariustown</t>
  </si>
  <si>
    <t>Chapman</t>
  </si>
  <si>
    <t>david.chapman@simon.info</t>
  </si>
  <si>
    <t>001-070-976-2325x7171</t>
  </si>
  <si>
    <t>Herrera, Davis and Morales</t>
  </si>
  <si>
    <t>02235 Joseph Shores Apt. 900</t>
  </si>
  <si>
    <t>East Jesse</t>
  </si>
  <si>
    <t>catherine.andrews@bennett-copeland.com</t>
  </si>
  <si>
    <t>865-678-5175x512</t>
  </si>
  <si>
    <t>Mayer-Moyer</t>
  </si>
  <si>
    <t>9753 Ramirez Junctions Apt. 301</t>
  </si>
  <si>
    <t>New Christopherville</t>
  </si>
  <si>
    <t>Jeanette</t>
  </si>
  <si>
    <t>Bautista</t>
  </si>
  <si>
    <t>jeanette.bautista@robbins.com</t>
  </si>
  <si>
    <t>001-820-282-7366x069</t>
  </si>
  <si>
    <t>Bishop Group</t>
  </si>
  <si>
    <t>66115 Waller Ridge Apt. 051</t>
  </si>
  <si>
    <t>West Frankview</t>
  </si>
  <si>
    <t>Ethan</t>
  </si>
  <si>
    <t>ethan.lane@barron.biz</t>
  </si>
  <si>
    <t>699.417.2806</t>
  </si>
  <si>
    <t>Pearson-Singh</t>
  </si>
  <si>
    <t>89284 Casey Ports Apt. 292</t>
  </si>
  <si>
    <t>Port Bradleystad</t>
  </si>
  <si>
    <t>Rowe</t>
  </si>
  <si>
    <t>natalie.rowe@stewart.com</t>
  </si>
  <si>
    <t>(080)487-4176x5952</t>
  </si>
  <si>
    <t>Pierce, Romero and Lewis</t>
  </si>
  <si>
    <t>7085 Burke Camp</t>
  </si>
  <si>
    <t>Port Walterton</t>
  </si>
  <si>
    <t>gina.hall@johnson.com</t>
  </si>
  <si>
    <t>(101)594-9275x89242</t>
  </si>
  <si>
    <t>Perry-Gray</t>
  </si>
  <si>
    <t>3901 King Villages</t>
  </si>
  <si>
    <t>Dylanfort</t>
  </si>
  <si>
    <t>thomas.nguyen@kelly-obrien.com</t>
  </si>
  <si>
    <t>(615)546-5133x44269</t>
  </si>
  <si>
    <t>Nielsen-Johnson</t>
  </si>
  <si>
    <t>875 Jeremy Bypass</t>
  </si>
  <si>
    <t>North Michaelton</t>
  </si>
  <si>
    <t>Kirsten</t>
  </si>
  <si>
    <t>kirsten.wood@neal-mathews.com</t>
  </si>
  <si>
    <t>911.568.2209x96135</t>
  </si>
  <si>
    <t>Santiago-Phelps</t>
  </si>
  <si>
    <t>836 Courtney Ford</t>
  </si>
  <si>
    <t>New Robertstad</t>
  </si>
  <si>
    <t>lori.miller@moore-garrett.com</t>
  </si>
  <si>
    <t>Cunningham Inc</t>
  </si>
  <si>
    <t>7106 Daniel Burg Suite 089</t>
  </si>
  <si>
    <t>Douglasport</t>
  </si>
  <si>
    <t>Galvan</t>
  </si>
  <si>
    <t>david.galvan@moore.com</t>
  </si>
  <si>
    <t>+1-115-661-7980x511</t>
  </si>
  <si>
    <t>Coleman LLC</t>
  </si>
  <si>
    <t>8818 Acevedo Key Apt. 635</t>
  </si>
  <si>
    <t>Wallacestad</t>
  </si>
  <si>
    <t>calvin.contreras@ochoa-cruz.info</t>
  </si>
  <si>
    <t>Parker PLC</t>
  </si>
  <si>
    <t>1624 Cole Square</t>
  </si>
  <si>
    <t>North Jamesview</t>
  </si>
  <si>
    <t>Mckay</t>
  </si>
  <si>
    <t>samantha.mckay@anderson.info</t>
  </si>
  <si>
    <t>Oliver, Wells and Daniel</t>
  </si>
  <si>
    <t>69468 Sanchez Mount</t>
  </si>
  <si>
    <t>Robertville</t>
  </si>
  <si>
    <t>Hooper</t>
  </si>
  <si>
    <t>marissa.hooper@castro.com</t>
  </si>
  <si>
    <t>001-545-480-1655x76650</t>
  </si>
  <si>
    <t>Decker-West</t>
  </si>
  <si>
    <t>937 Melissa Mount</t>
  </si>
  <si>
    <t>Chandlerborough</t>
  </si>
  <si>
    <t>john.davis@juarez.com</t>
  </si>
  <si>
    <t>(724)860-3489x75280</t>
  </si>
  <si>
    <t>Pierce-Wheeler</t>
  </si>
  <si>
    <t>738 Ebony Isle Apt. 637</t>
  </si>
  <si>
    <t>lorraine.booth@meyer.com</t>
  </si>
  <si>
    <t>974-991-9177x2906</t>
  </si>
  <si>
    <t>James-Moore</t>
  </si>
  <si>
    <t>49058 Hinton Via Suite 952</t>
  </si>
  <si>
    <t>Zacharyside</t>
  </si>
  <si>
    <t>christopher.campbell@martin.org</t>
  </si>
  <si>
    <t>271-395-0709x556</t>
  </si>
  <si>
    <t>Warner, Brown and Clark</t>
  </si>
  <si>
    <t>7416 Kristen Squares Apt. 815</t>
  </si>
  <si>
    <t>Clarkchester</t>
  </si>
  <si>
    <t>paula.jordan@schmidt.com</t>
  </si>
  <si>
    <t>986-931-1901x0685</t>
  </si>
  <si>
    <t>Sellers LLC</t>
  </si>
  <si>
    <t>652 Hart Glens Apt. 448</t>
  </si>
  <si>
    <t>Kevinmouth</t>
  </si>
  <si>
    <t>joseph.smith@garner-hall.com</t>
  </si>
  <si>
    <t>(318)454-8937</t>
  </si>
  <si>
    <t>58562 Andrea Course Suite 167</t>
  </si>
  <si>
    <t>Lake Jodihaven</t>
  </si>
  <si>
    <t>timothy.elliott@gilbert.net</t>
  </si>
  <si>
    <t>001-519-298-3673x535</t>
  </si>
  <si>
    <t>Bernard-Barnes</t>
  </si>
  <si>
    <t>902 Powell Shoal</t>
  </si>
  <si>
    <t>john.zimmerman@mays.com</t>
  </si>
  <si>
    <t>+1-185-379-0084x898</t>
  </si>
  <si>
    <t>Mccoy-Mcclure</t>
  </si>
  <si>
    <t>1548 Christine Parkway Suite 004</t>
  </si>
  <si>
    <t>East Lisaville</t>
  </si>
  <si>
    <t>john.smith@turner-mckenzie.com</t>
  </si>
  <si>
    <t>151.971.1189</t>
  </si>
  <si>
    <t>Murphy, Martin and Murray</t>
  </si>
  <si>
    <t>535 Julia Views Apt. 001</t>
  </si>
  <si>
    <t>Lake Eric</t>
  </si>
  <si>
    <t>jimmy.ryan@flores-adams.net</t>
  </si>
  <si>
    <t>Grant-Jordan</t>
  </si>
  <si>
    <t>051 Reynolds Shoal</t>
  </si>
  <si>
    <t>Port Frankshire</t>
  </si>
  <si>
    <t>maria.harvey@ray.info</t>
  </si>
  <si>
    <t>764.803.1850x05572</t>
  </si>
  <si>
    <t>Harris-Garcia</t>
  </si>
  <si>
    <t>8166 Lawson Springs</t>
  </si>
  <si>
    <t>Port Christian</t>
  </si>
  <si>
    <t>edward.moody@taylor.com</t>
  </si>
  <si>
    <t>Lamb, Cooper and Delacruz</t>
  </si>
  <si>
    <t>01214 Krista Loaf Suite 654</t>
  </si>
  <si>
    <t>Hillfurt</t>
  </si>
  <si>
    <t>karen.rocha@mullins.info</t>
  </si>
  <si>
    <t>(155)220-8688x783</t>
  </si>
  <si>
    <t>Morgan-Hamilton</t>
  </si>
  <si>
    <t>30947 Javier Knolls Suite 155</t>
  </si>
  <si>
    <t>Joannaberg</t>
  </si>
  <si>
    <t>david.clayton@smith-kennedy.net</t>
  </si>
  <si>
    <t>345.355.1744</t>
  </si>
  <si>
    <t>Collins-Cook</t>
  </si>
  <si>
    <t>05220 Abbott Coves Suite 795</t>
  </si>
  <si>
    <t>Morrowside</t>
  </si>
  <si>
    <t>lawrence.jones@gibson-thornton.com</t>
  </si>
  <si>
    <t>147-481-9531x780</t>
  </si>
  <si>
    <t>Bell-Kramer</t>
  </si>
  <si>
    <t>5821 Jeremiah Center</t>
  </si>
  <si>
    <t>dana.nelson@huber.net</t>
  </si>
  <si>
    <t>+1-427-918-0783x090</t>
  </si>
  <si>
    <t>Sanchez-Garcia</t>
  </si>
  <si>
    <t>1447 Dawn Freeway Suite 334</t>
  </si>
  <si>
    <t>New Gary</t>
  </si>
  <si>
    <t>jeffrey.hunter@nunez.info</t>
  </si>
  <si>
    <t>001-571-608-8261x97549</t>
  </si>
  <si>
    <t>Shaffer, Porter and Moore</t>
  </si>
  <si>
    <t>96313 Stephanie Prairie Apt. 142</t>
  </si>
  <si>
    <t>Whiteheadton</t>
  </si>
  <si>
    <t>catherine.lang@tapia.com</t>
  </si>
  <si>
    <t>Kim, Castaneda and Roberts</t>
  </si>
  <si>
    <t>89821 Megan Fields Apt. 627</t>
  </si>
  <si>
    <t>Crosshaven</t>
  </si>
  <si>
    <t>Fernando</t>
  </si>
  <si>
    <t>fernando.vega@nicholson.com</t>
  </si>
  <si>
    <t>001-667-638-3065x50517</t>
  </si>
  <si>
    <t>Forbes, Shaw and Mendez</t>
  </si>
  <si>
    <t>08006 Katherine Hill</t>
  </si>
  <si>
    <t>leslie.peters@bell.info</t>
  </si>
  <si>
    <t>850-537-4174</t>
  </si>
  <si>
    <t>Patton-Mcmillan</t>
  </si>
  <si>
    <t>2039 Melinda Fords Suite 820</t>
  </si>
  <si>
    <t>Rachaelton</t>
  </si>
  <si>
    <t>steven.johnson@reed.com</t>
  </si>
  <si>
    <t>+1-529-237-7044x485</t>
  </si>
  <si>
    <t>Anderson, Potter and Callahan</t>
  </si>
  <si>
    <t>2362 Mary Islands Suite 292</t>
  </si>
  <si>
    <t>South Katherine</t>
  </si>
  <si>
    <t>april.roberts@jones-cain.com</t>
  </si>
  <si>
    <t>001-073-712-2267x2119</t>
  </si>
  <si>
    <t>Russell and Sons</t>
  </si>
  <si>
    <t>612 Tony Gateway Suite 030</t>
  </si>
  <si>
    <t>West Travis</t>
  </si>
  <si>
    <t>jill.myers@kelley-henry.biz</t>
  </si>
  <si>
    <t>470.335.2257x8146</t>
  </si>
  <si>
    <t>Skinner, Maxwell and Kelly</t>
  </si>
  <si>
    <t>22076 Amy Corner Apt. 945</t>
  </si>
  <si>
    <t>tracy.bell@harris.com</t>
  </si>
  <si>
    <t>236.645.9151</t>
  </si>
  <si>
    <t>Williams-Watson</t>
  </si>
  <si>
    <t>8182 Tammy Fork</t>
  </si>
  <si>
    <t>South Amberburgh</t>
  </si>
  <si>
    <t>Charlotte</t>
  </si>
  <si>
    <t>charlotte.mitchell@brown-bradley.com</t>
  </si>
  <si>
    <t>(338)566-4582x37122</t>
  </si>
  <si>
    <t>Powers-Jones</t>
  </si>
  <si>
    <t>188 James Grove Apt. 622</t>
  </si>
  <si>
    <t>Jordanfort</t>
  </si>
  <si>
    <t>lisa.smith@vasquez.com</t>
  </si>
  <si>
    <t>Simmons Inc</t>
  </si>
  <si>
    <t>0253 Nguyen Wells Apt. 411</t>
  </si>
  <si>
    <t>Hannahborough</t>
  </si>
  <si>
    <t>samuel.johnson@martin-marsh.com</t>
  </si>
  <si>
    <t>262.488.7702</t>
  </si>
  <si>
    <t>Carr, Morgan and Thomas</t>
  </si>
  <si>
    <t>53651 Townsend Curve Apt. 636</t>
  </si>
  <si>
    <t>Berryside</t>
  </si>
  <si>
    <t>Howard</t>
  </si>
  <si>
    <t>brett.howard@thompson-robinson.com</t>
  </si>
  <si>
    <t>179.160.5237x154</t>
  </si>
  <si>
    <t>Gallagher Group</t>
  </si>
  <si>
    <t>1683 Wang Crescent Suite 564</t>
  </si>
  <si>
    <t>Patelfort</t>
  </si>
  <si>
    <t>sonia.brown@fitzgerald-ruiz.com</t>
  </si>
  <si>
    <t>800.601.6926x5137</t>
  </si>
  <si>
    <t>George-Kim</t>
  </si>
  <si>
    <t>17177 Eric Avenue Apt. 095</t>
  </si>
  <si>
    <t>West Deborah</t>
  </si>
  <si>
    <t>michelle.horton@davis.com</t>
  </si>
  <si>
    <t>+1-959-661-8539x89922</t>
  </si>
  <si>
    <t>Miller-Adams</t>
  </si>
  <si>
    <t>86550 Logan Mission Suite 441</t>
  </si>
  <si>
    <t>Tamarabury</t>
  </si>
  <si>
    <t>laura.white@weber.com</t>
  </si>
  <si>
    <t>898.498.5880</t>
  </si>
  <si>
    <t>Daniels, Harris and George</t>
  </si>
  <si>
    <t>7804 Nguyen Burgs Suite 469</t>
  </si>
  <si>
    <t>Juliestad</t>
  </si>
  <si>
    <t>Figueroa</t>
  </si>
  <si>
    <t>david.figueroa@allen.com</t>
  </si>
  <si>
    <t>(489)451-6566</t>
  </si>
  <si>
    <t>Rogers-Dunn</t>
  </si>
  <si>
    <t>80590 Timothy Rapid</t>
  </si>
  <si>
    <t>Jamesburgh</t>
  </si>
  <si>
    <t>Pedro</t>
  </si>
  <si>
    <t>pedro.cooper@burns.com</t>
  </si>
  <si>
    <t>001-069-467-6246x74324</t>
  </si>
  <si>
    <t>Rodriguez-Weaver</t>
  </si>
  <si>
    <t>35846 Donald Islands</t>
  </si>
  <si>
    <t>North Candaceburgh</t>
  </si>
  <si>
    <t>Destiny</t>
  </si>
  <si>
    <t>Kane</t>
  </si>
  <si>
    <t>destiny.kane@bennett-bradshaw.biz</t>
  </si>
  <si>
    <t>(903)956-8864x63218</t>
  </si>
  <si>
    <t>Meadows-Kennedy</t>
  </si>
  <si>
    <t>72015 Christina Terrace Apt. 624</t>
  </si>
  <si>
    <t>joseph.alvarez@bell.com</t>
  </si>
  <si>
    <t>(397)876-6829</t>
  </si>
  <si>
    <t>Briggs Group</t>
  </si>
  <si>
    <t>417 Bridget Course</t>
  </si>
  <si>
    <t>Lake Sharonmouth</t>
  </si>
  <si>
    <t>seth.taylor@rodriguez.com</t>
  </si>
  <si>
    <t>(808)429-8078x8229</t>
  </si>
  <si>
    <t>Green, Thomas and Smith</t>
  </si>
  <si>
    <t>079 Braun Mill</t>
  </si>
  <si>
    <t>richard.davis@hernandez.com</t>
  </si>
  <si>
    <t>001-150-661-9855x698</t>
  </si>
  <si>
    <t>Rodriguez Group</t>
  </si>
  <si>
    <t>1063 Phelps Flats Apt. 566</t>
  </si>
  <si>
    <t>nathaniel.king@beck-arnold.com</t>
  </si>
  <si>
    <t>823.914.1914x07159</t>
  </si>
  <si>
    <t>Hurst-Summers</t>
  </si>
  <si>
    <t>1554 Sanders Center Apt. 066</t>
  </si>
  <si>
    <t>Stevenland</t>
  </si>
  <si>
    <t>stephen.ross@parsons.biz</t>
  </si>
  <si>
    <t>203-399-1336x6723</t>
  </si>
  <si>
    <t>Durham, West and Spencer</t>
  </si>
  <si>
    <t>246 Richard Fort</t>
  </si>
  <si>
    <t>Garciafurt</t>
  </si>
  <si>
    <t>Flowers</t>
  </si>
  <si>
    <t>michael.flowers@smith.org</t>
  </si>
  <si>
    <t>055-386-1374x025</t>
  </si>
  <si>
    <t>Nelson and Sons</t>
  </si>
  <si>
    <t>79748 Ward Heights Apt. 924</t>
  </si>
  <si>
    <t>Lake Maria</t>
  </si>
  <si>
    <t>Brewer</t>
  </si>
  <si>
    <t>alexandra.brewer@ward.com</t>
  </si>
  <si>
    <t>780-557-9828x43101</t>
  </si>
  <si>
    <t>Romero-Wilson</t>
  </si>
  <si>
    <t>272 Andrews Walk Apt. 781</t>
  </si>
  <si>
    <t>steven.fox@cain.info</t>
  </si>
  <si>
    <t>132.152.0685x8936</t>
  </si>
  <si>
    <t>Hall and Sons</t>
  </si>
  <si>
    <t>9361 Michael Ford Apt. 479</t>
  </si>
  <si>
    <t>Reginamouth</t>
  </si>
  <si>
    <t>linda.allen@ortega.biz</t>
  </si>
  <si>
    <t>(572)599-4721x4573</t>
  </si>
  <si>
    <t>268 Perry Island</t>
  </si>
  <si>
    <t>Parkerbury</t>
  </si>
  <si>
    <t>andrew.barrett@lawson.biz</t>
  </si>
  <si>
    <t>(325)459-6986x129</t>
  </si>
  <si>
    <t>Howard, Cobb and George</t>
  </si>
  <si>
    <t>23176 Steele Drive</t>
  </si>
  <si>
    <t>anthony.buckley@frye.biz</t>
  </si>
  <si>
    <t>884-365-2191</t>
  </si>
  <si>
    <t>Horne, Jones and Shaw</t>
  </si>
  <si>
    <t>919 Klein Point</t>
  </si>
  <si>
    <t>Ayalaside</t>
  </si>
  <si>
    <t>bradley.valencia@alvarez-norton.com</t>
  </si>
  <si>
    <t>Lewis Group</t>
  </si>
  <si>
    <t>169 Julie Forest Apt. 950</t>
  </si>
  <si>
    <t>West Jason</t>
  </si>
  <si>
    <t>gary.cruz@howell-taylor.com</t>
  </si>
  <si>
    <t>645-023-2827x651</t>
  </si>
  <si>
    <t>Hernandez, Pugh and Clark</t>
  </si>
  <si>
    <t>26104 Alan Mountain Apt. 230</t>
  </si>
  <si>
    <t>Gilmorefurt</t>
  </si>
  <si>
    <t>diane.davis@miller.com</t>
  </si>
  <si>
    <t>Gomez Inc</t>
  </si>
  <si>
    <t>90256 Hurley Manors</t>
  </si>
  <si>
    <t>Thomasstad</t>
  </si>
  <si>
    <t>justin.walker@hill.com</t>
  </si>
  <si>
    <t>(821)266-6684</t>
  </si>
  <si>
    <t>Hall Inc</t>
  </si>
  <si>
    <t>8412 Horn Flat</t>
  </si>
  <si>
    <t>North Connorhaven</t>
  </si>
  <si>
    <t>edward.morris@bass.com</t>
  </si>
  <si>
    <t>(476)528-8816x1021</t>
  </si>
  <si>
    <t>Johnson-Martin</t>
  </si>
  <si>
    <t>923 Lisa Gardens</t>
  </si>
  <si>
    <t>South Antonio</t>
  </si>
  <si>
    <t>katie.smith@christensen-holder.com</t>
  </si>
  <si>
    <t>(996)483-3772x773</t>
  </si>
  <si>
    <t>Bell Group</t>
  </si>
  <si>
    <t>23495 Fleming Fords</t>
  </si>
  <si>
    <t>Port Henry</t>
  </si>
  <si>
    <t>david.hanson@morton.com</t>
  </si>
  <si>
    <t>554.883.7026x8343</t>
  </si>
  <si>
    <t>Lang-Shelton</t>
  </si>
  <si>
    <t>814 Brewer Passage Suite 101</t>
  </si>
  <si>
    <t>Harrychester</t>
  </si>
  <si>
    <t>kenneth.gardner@graham.com</t>
  </si>
  <si>
    <t>(556)800-3761</t>
  </si>
  <si>
    <t>Gordon-Hanson</t>
  </si>
  <si>
    <t>6496 Ashley Grove Suite 185</t>
  </si>
  <si>
    <t>Dunnborough</t>
  </si>
  <si>
    <t>amanda.martin@carpenter-hensley.com</t>
  </si>
  <si>
    <t>(750)784-4836</t>
  </si>
  <si>
    <t>Schwartz-Vasquez</t>
  </si>
  <si>
    <t>57200 Monroe Vista</t>
  </si>
  <si>
    <t>West Derekshire</t>
  </si>
  <si>
    <t>grace.reed@rosales-melton.com</t>
  </si>
  <si>
    <t>753.331.8202</t>
  </si>
  <si>
    <t>Neal-Jefferson</t>
  </si>
  <si>
    <t>3133 Tommy Valleys</t>
  </si>
  <si>
    <t>Port Angelaland</t>
  </si>
  <si>
    <t>mary.morgan@jones.info</t>
  </si>
  <si>
    <t>108-225-7376x83348</t>
  </si>
  <si>
    <t>Smith-Wagner</t>
  </si>
  <si>
    <t>792 Matthew Square</t>
  </si>
  <si>
    <t>Haleyville</t>
  </si>
  <si>
    <t>karen.curtis@compton.com</t>
  </si>
  <si>
    <t>(546)845-4799x1531</t>
  </si>
  <si>
    <t>Waller and Sons</t>
  </si>
  <si>
    <t>631 Nicholas Dam Suite 375</t>
  </si>
  <si>
    <t>New Christina</t>
  </si>
  <si>
    <t>nicholas.mcdonald@walter.com</t>
  </si>
  <si>
    <t>Williams-Stone</t>
  </si>
  <si>
    <t>638 Michelle Skyway Suite 780</t>
  </si>
  <si>
    <t>Paulshire</t>
  </si>
  <si>
    <t>allison.brewer@rasmussen.com</t>
  </si>
  <si>
    <t>174-118-8738</t>
  </si>
  <si>
    <t>Orr and Sons</t>
  </si>
  <si>
    <t>8945 Rivas Centers</t>
  </si>
  <si>
    <t>Danielleton</t>
  </si>
  <si>
    <t>tracey.carrillo@hill.info</t>
  </si>
  <si>
    <t>775.699.2569</t>
  </si>
  <si>
    <t>Adams PLC</t>
  </si>
  <si>
    <t>24786 Sharon Lakes Suite 715</t>
  </si>
  <si>
    <t>North Johnhaven</t>
  </si>
  <si>
    <t>kristina.johnson@duncan.org</t>
  </si>
  <si>
    <t>(615)165-7909x0411</t>
  </si>
  <si>
    <t>Freeman PLC</t>
  </si>
  <si>
    <t>9509 Jack Ferry</t>
  </si>
  <si>
    <t>Christyshire</t>
  </si>
  <si>
    <t>matthew.booth@martinez-jacobs.com</t>
  </si>
  <si>
    <t>163.580.8828x363</t>
  </si>
  <si>
    <t>Becker, Thompson and Sanchez</t>
  </si>
  <si>
    <t>171 Brown Summit Apt. 190</t>
  </si>
  <si>
    <t>Julieview</t>
  </si>
  <si>
    <t>lori.riley@brady.org</t>
  </si>
  <si>
    <t>001-174-746-3749x52334</t>
  </si>
  <si>
    <t>Bennett-Johnson</t>
  </si>
  <si>
    <t>8103 Morton Shoals</t>
  </si>
  <si>
    <t>Medinaberg</t>
  </si>
  <si>
    <t>scott.moore@koch.com</t>
  </si>
  <si>
    <t>768-704-9458x7458</t>
  </si>
  <si>
    <t>Oneal Inc</t>
  </si>
  <si>
    <t>84819 Emily Coves Suite 637</t>
  </si>
  <si>
    <t>West John</t>
  </si>
  <si>
    <t>brittany.webb@richard.com</t>
  </si>
  <si>
    <t>(276)938-4961x546</t>
  </si>
  <si>
    <t>Garcia Group</t>
  </si>
  <si>
    <t>37230 Alexandra Spur Suite 058</t>
  </si>
  <si>
    <t>kelly.douglas@miller.com</t>
  </si>
  <si>
    <t>202-823-2799x090</t>
  </si>
  <si>
    <t>Clark LLC</t>
  </si>
  <si>
    <t>26456 David Squares Apt. 626</t>
  </si>
  <si>
    <t>East Elizabethmouth</t>
  </si>
  <si>
    <t>raymond.flowers@george.com</t>
  </si>
  <si>
    <t>(591)557-5679</t>
  </si>
  <si>
    <t>Allen, Mora and Mitchell</t>
  </si>
  <si>
    <t>86237 Jason Hill</t>
  </si>
  <si>
    <t>Tiffanychester</t>
  </si>
  <si>
    <t>austin.wilson@cummings.com</t>
  </si>
  <si>
    <t>821-794-7943x0896</t>
  </si>
  <si>
    <t>Ali Group</t>
  </si>
  <si>
    <t>08237 Mccoy Estate Suite 612</t>
  </si>
  <si>
    <t>nicholas.clark@moore-walters.com</t>
  </si>
  <si>
    <t>(335)242-6546x34365</t>
  </si>
  <si>
    <t>Woods PLC</t>
  </si>
  <si>
    <t>3342 Amanda Loop</t>
  </si>
  <si>
    <t>Port Jacob</t>
  </si>
  <si>
    <t>stefanie.hall@flores.info</t>
  </si>
  <si>
    <t>259.942.6454x872</t>
  </si>
  <si>
    <t>Paul-Jenkins</t>
  </si>
  <si>
    <t>7196 Stephanie Court</t>
  </si>
  <si>
    <t>Santosview</t>
  </si>
  <si>
    <t>elizabeth.harris@smith.com</t>
  </si>
  <si>
    <t>001-158-876-7255x00556</t>
  </si>
  <si>
    <t>York Inc</t>
  </si>
  <si>
    <t>3655 Gary Loop Apt. 328</t>
  </si>
  <si>
    <t>Greenside</t>
  </si>
  <si>
    <t>danielle.chavez@black.info</t>
  </si>
  <si>
    <t>408.634.8496x920</t>
  </si>
  <si>
    <t>Brown, Carroll and Glover</t>
  </si>
  <si>
    <t>82960 Brown Valleys Suite 388</t>
  </si>
  <si>
    <t>Lake Aprilland</t>
  </si>
  <si>
    <t>patrick.fernandez@hernandez.com</t>
  </si>
  <si>
    <t>(946)608-1496x7562</t>
  </si>
  <si>
    <t>Chan, Brooks and Schneider</t>
  </si>
  <si>
    <t>5472 Hannah Shores Suite 549</t>
  </si>
  <si>
    <t>margaret.collins@gomez.net</t>
  </si>
  <si>
    <t>145-918-0898x844</t>
  </si>
  <si>
    <t>07210 Kelly Ports Apt. 704</t>
  </si>
  <si>
    <t>Lake Julia</t>
  </si>
  <si>
    <t>tiffany.garcia@blair-james.com</t>
  </si>
  <si>
    <t>001-379-386-6233x8999</t>
  </si>
  <si>
    <t>419 Ramirez Fort Apt. 760</t>
  </si>
  <si>
    <t>Matthewhaven</t>
  </si>
  <si>
    <t>william.vasquez@butler-smith.com</t>
  </si>
  <si>
    <t>489.519.7313x59848</t>
  </si>
  <si>
    <t>Meyers, Hughes and Baldwin</t>
  </si>
  <si>
    <t>9967 Kathleen Valley</t>
  </si>
  <si>
    <t>Lake Louis</t>
  </si>
  <si>
    <t>stephanie.dean@wang-cooper.com</t>
  </si>
  <si>
    <t>354-707-0271x2216</t>
  </si>
  <si>
    <t>Patton-Davis</t>
  </si>
  <si>
    <t>96954 Fischer Trace Apt. 962</t>
  </si>
  <si>
    <t>Pierceberg</t>
  </si>
  <si>
    <t>bonnie.hurst@walker.biz</t>
  </si>
  <si>
    <t>+1-213-149-9891x29232</t>
  </si>
  <si>
    <t>Schroeder Inc</t>
  </si>
  <si>
    <t>929 Jennifer Walks</t>
  </si>
  <si>
    <t>New Shanebury</t>
  </si>
  <si>
    <t>william.acosta@walls.com</t>
  </si>
  <si>
    <t>662-537-0189x201</t>
  </si>
  <si>
    <t>Curtis-Klein</t>
  </si>
  <si>
    <t>976 Key Estates Suite 552</t>
  </si>
  <si>
    <t>East Christopher</t>
  </si>
  <si>
    <t>breanna.harvey@smith.com</t>
  </si>
  <si>
    <t>+1-313-699-3178x7193</t>
  </si>
  <si>
    <t>Cox Group</t>
  </si>
  <si>
    <t>72161 Smith Fort Suite 970</t>
  </si>
  <si>
    <t>Laceychester</t>
  </si>
  <si>
    <t>chad.hughes@williams.com</t>
  </si>
  <si>
    <t>Jenkins and Sons</t>
  </si>
  <si>
    <t>54938 Katie Groves Apt. 201</t>
  </si>
  <si>
    <t>Lake Thomas</t>
  </si>
  <si>
    <t>karen.ryan@davis.com</t>
  </si>
  <si>
    <t>(021)075-7660x083</t>
  </si>
  <si>
    <t>Banks and Sons</t>
  </si>
  <si>
    <t>93792 Baker Prairie Apt. 364</t>
  </si>
  <si>
    <t>North Dawnport</t>
  </si>
  <si>
    <t>dustin.robinson@ramos-gardner.com</t>
  </si>
  <si>
    <t>001-152-258-9258</t>
  </si>
  <si>
    <t>Williams, Martin and Doyle</t>
  </si>
  <si>
    <t>47959 Johnson Falls Suite 302</t>
  </si>
  <si>
    <t>danielle.dominguez@pena.info</t>
  </si>
  <si>
    <t>+1-487-169-1417x6185</t>
  </si>
  <si>
    <t>Adkins-Johnson</t>
  </si>
  <si>
    <t>7086 Jessica Bypass Apt. 901</t>
  </si>
  <si>
    <t>West Bonniefort</t>
  </si>
  <si>
    <t>darryl.vasquez@gaines.com</t>
  </si>
  <si>
    <t>510.377.8587x948</t>
  </si>
  <si>
    <t>Reyes, Ford and Schneider</t>
  </si>
  <si>
    <t>41191 Sharp Inlet Suite 404</t>
  </si>
  <si>
    <t>Adrian</t>
  </si>
  <si>
    <t>adrian.sullivan@hill.com</t>
  </si>
  <si>
    <t>481.262.8281</t>
  </si>
  <si>
    <t>27255 Mcfarland Junction</t>
  </si>
  <si>
    <t>Melindaville</t>
  </si>
  <si>
    <t>jeffrey.anderson@johnson-caldwell.org</t>
  </si>
  <si>
    <t>772-138-0272x59013</t>
  </si>
  <si>
    <t>Ruiz-Riley</t>
  </si>
  <si>
    <t>07158 Lucas Mews Suite 129</t>
  </si>
  <si>
    <t>Port Priscilla</t>
  </si>
  <si>
    <t>michelle.guzman@green-davis.com</t>
  </si>
  <si>
    <t>+1-567-560-8273x9077</t>
  </si>
  <si>
    <t>Page-Kerr</t>
  </si>
  <si>
    <t>47720 Montgomery Trace</t>
  </si>
  <si>
    <t>Adamchester</t>
  </si>
  <si>
    <t>michael.cruz@sims.com</t>
  </si>
  <si>
    <t>+1-687-942-6450x044</t>
  </si>
  <si>
    <t>Garcia-Perez</t>
  </si>
  <si>
    <t>49760 Walker Station Apt. 731</t>
  </si>
  <si>
    <t>North Troyburgh</t>
  </si>
  <si>
    <t>Sutton</t>
  </si>
  <si>
    <t>jeffrey.sutton@obrien.com</t>
  </si>
  <si>
    <t>001-887-332-2808</t>
  </si>
  <si>
    <t>Rodriguez-Carr</t>
  </si>
  <si>
    <t>182 Cordova Rapids</t>
  </si>
  <si>
    <t>Wilsonberg</t>
  </si>
  <si>
    <t>stephen.kelly@wells.com</t>
  </si>
  <si>
    <t>936.951.7421</t>
  </si>
  <si>
    <t>Green, Silva and Chandler</t>
  </si>
  <si>
    <t>88170 Reyes Glens</t>
  </si>
  <si>
    <t>joshua.rodriguez@wilson-kemp.info</t>
  </si>
  <si>
    <t>(180)208-7634x959</t>
  </si>
  <si>
    <t>Hogan-Adams</t>
  </si>
  <si>
    <t>77048 Lawrence Villages Apt. 490</t>
  </si>
  <si>
    <t>Robertshire</t>
  </si>
  <si>
    <t>Lawson</t>
  </si>
  <si>
    <t>darryl.lawson@scott.net</t>
  </si>
  <si>
    <t>001-307-192-2625x734</t>
  </si>
  <si>
    <t>Smith-Gentry</t>
  </si>
  <si>
    <t>309 Jeffrey Coves Suite 321</t>
  </si>
  <si>
    <t>New Jenny</t>
  </si>
  <si>
    <t>james.rodriguez@williams.com</t>
  </si>
  <si>
    <t>502.670.0192x2361</t>
  </si>
  <si>
    <t>Moss-Todd</t>
  </si>
  <si>
    <t>9574 Greg Points</t>
  </si>
  <si>
    <t>kelly.king@myers.com</t>
  </si>
  <si>
    <t>062.694.7262</t>
  </si>
  <si>
    <t>Baker-Alvarado</t>
  </si>
  <si>
    <t>373 Dakota Plaza</t>
  </si>
  <si>
    <t>Andersonville</t>
  </si>
  <si>
    <t>Zavala</t>
  </si>
  <si>
    <t>barbara.zavala@grimes.com</t>
  </si>
  <si>
    <t>001-156-014-0110x215</t>
  </si>
  <si>
    <t>Chung Inc</t>
  </si>
  <si>
    <t>79661 Julia Points</t>
  </si>
  <si>
    <t>Larryland</t>
  </si>
  <si>
    <t>derrick.green@wong.org</t>
  </si>
  <si>
    <t>+1-914-196-1181x8447</t>
  </si>
  <si>
    <t>Oconnor, Flores and Bryant</t>
  </si>
  <si>
    <t>4668 Daniel Shores Suite 972</t>
  </si>
  <si>
    <t>New Nancy</t>
  </si>
  <si>
    <t>patricia.garcia@rowe-jones.org</t>
  </si>
  <si>
    <t>Richardson, Heath and Stanton</t>
  </si>
  <si>
    <t>91424 Webb Curve</t>
  </si>
  <si>
    <t>Rochatown</t>
  </si>
  <si>
    <t>Patel</t>
  </si>
  <si>
    <t>marc.patel@murillo.info</t>
  </si>
  <si>
    <t>(413)006-7026</t>
  </si>
  <si>
    <t>Gilmore-George</t>
  </si>
  <si>
    <t>61703 Walker Isle Suite 928</t>
  </si>
  <si>
    <t>Jimenezfort</t>
  </si>
  <si>
    <t>kelly.hernandez@johnson-manning.net</t>
  </si>
  <si>
    <t>(658)566-4542</t>
  </si>
  <si>
    <t>Kim, Grimes and Turner</t>
  </si>
  <si>
    <t>27889 Kayla Mills</t>
  </si>
  <si>
    <t>North Daniel</t>
  </si>
  <si>
    <t>laurie.patterson@douglas.info</t>
  </si>
  <si>
    <t>001-804-545-5125x7390</t>
  </si>
  <si>
    <t>Spencer Group</t>
  </si>
  <si>
    <t>521 Douglas Springs</t>
  </si>
  <si>
    <t>Morrisborough</t>
  </si>
  <si>
    <t>anna.johnson@neal.org</t>
  </si>
  <si>
    <t>384.460.9598</t>
  </si>
  <si>
    <t>Roberts, Ruiz and Wallace</t>
  </si>
  <si>
    <t>539 Mark Trail</t>
  </si>
  <si>
    <t>Mcmillanland</t>
  </si>
  <si>
    <t>mark.gibson@johnson.biz</t>
  </si>
  <si>
    <t>068-619-7853</t>
  </si>
  <si>
    <t>Miller, Lewis and Castro</t>
  </si>
  <si>
    <t>797 Lewis Fields Suite 837</t>
  </si>
  <si>
    <t>Maryhaven</t>
  </si>
  <si>
    <t>maria.garcia@sanchez-miller.com</t>
  </si>
  <si>
    <t>Brown Ltd</t>
  </si>
  <si>
    <t>4906 Tyler Bypass Apt. 173</t>
  </si>
  <si>
    <t>Lake Jamie</t>
  </si>
  <si>
    <t>robert.hawkins@tucker.com</t>
  </si>
  <si>
    <t>710-919-8215x011</t>
  </si>
  <si>
    <t>Johnson-Parsons</t>
  </si>
  <si>
    <t>3639 Jennifer Crossroad Suite 057</t>
  </si>
  <si>
    <t>Port Davidbury</t>
  </si>
  <si>
    <t>alan.gomez@bennett.info</t>
  </si>
  <si>
    <t>763-649-9992x59141</t>
  </si>
  <si>
    <t>Hansen-Hayes</t>
  </si>
  <si>
    <t>377 Reed Skyway Suite 059</t>
  </si>
  <si>
    <t>Fowlerchester</t>
  </si>
  <si>
    <t>charles.chen@franco-oconnor.net</t>
  </si>
  <si>
    <t>001-164-689-9379</t>
  </si>
  <si>
    <t>Johnson-Chambers</t>
  </si>
  <si>
    <t>604 Debbie Dale</t>
  </si>
  <si>
    <t>New Toddborough</t>
  </si>
  <si>
    <t>julie.ortiz@hood.com</t>
  </si>
  <si>
    <t>Sanchez-Brown</t>
  </si>
  <si>
    <t>07203 Jennifer Parkways Apt. 221</t>
  </si>
  <si>
    <t>sherry.ford@brady.biz</t>
  </si>
  <si>
    <t>(287)142-3381x8716</t>
  </si>
  <si>
    <t>Novak, Rodriguez and Cooper</t>
  </si>
  <si>
    <t>60078 Ramirez Roads</t>
  </si>
  <si>
    <t>Haroldhaven</t>
  </si>
  <si>
    <t>sharon.jimenez@dixon.com</t>
  </si>
  <si>
    <t>001-067-675-5458x1646</t>
  </si>
  <si>
    <t>Stevenson-Calhoun</t>
  </si>
  <si>
    <t>9365 Peter Green Suite 009</t>
  </si>
  <si>
    <t>South Dylanberg</t>
  </si>
  <si>
    <t>Bray</t>
  </si>
  <si>
    <t>blake.bray@lowery-hernandez.com</t>
  </si>
  <si>
    <t>163-123-3183</t>
  </si>
  <si>
    <t>Vargas LLC</t>
  </si>
  <si>
    <t>8514 Estrada Mountain</t>
  </si>
  <si>
    <t>Brooksfort</t>
  </si>
  <si>
    <t>nicole.reed@sanchez.com</t>
  </si>
  <si>
    <t>579-801-6057</t>
  </si>
  <si>
    <t>Leach, Bailey and Roberts</t>
  </si>
  <si>
    <t>552 Black Shoals Suite 907</t>
  </si>
  <si>
    <t>Nguyenburgh</t>
  </si>
  <si>
    <t>kayla.jackson@miller.net</t>
  </si>
  <si>
    <t>342.229.6020</t>
  </si>
  <si>
    <t>Green and Sons</t>
  </si>
  <si>
    <t>43666 Jennifer Wall Apt. 808</t>
  </si>
  <si>
    <t>Christopherborough</t>
  </si>
  <si>
    <t>jeffrey.gonzales@harmon.com</t>
  </si>
  <si>
    <t>(258)952-2916x89040</t>
  </si>
  <si>
    <t>Riggs PLC</t>
  </si>
  <si>
    <t>245 Short Drive</t>
  </si>
  <si>
    <t>Weaverstad</t>
  </si>
  <si>
    <t>kathy.flores@velazquez.com</t>
  </si>
  <si>
    <t>663-858-8273</t>
  </si>
  <si>
    <t>Barker Group</t>
  </si>
  <si>
    <t>434 King Rue</t>
  </si>
  <si>
    <t>Mannmouth</t>
  </si>
  <si>
    <t>leslie.wright@miller.com</t>
  </si>
  <si>
    <t>790-934-7796x645</t>
  </si>
  <si>
    <t>Parker-Stephens</t>
  </si>
  <si>
    <t>70412 Johnson Greens Suite 593</t>
  </si>
  <si>
    <t>Port Alicia</t>
  </si>
  <si>
    <t>bobby.herman@escobar.com</t>
  </si>
  <si>
    <t>734-458-6483x52579</t>
  </si>
  <si>
    <t>Smith-Hamilton</t>
  </si>
  <si>
    <t>15005 Larry Square</t>
  </si>
  <si>
    <t>New Cody</t>
  </si>
  <si>
    <t>christine.johnson@hayden.com</t>
  </si>
  <si>
    <t>830-872-0971x40003</t>
  </si>
  <si>
    <t>Johnson, Watkins and Jones</t>
  </si>
  <si>
    <t>22765 Watson Ranch</t>
  </si>
  <si>
    <t>Sullivanmouth</t>
  </si>
  <si>
    <t>ruth.curry@aguilar.biz</t>
  </si>
  <si>
    <t>(994)416-8684x8215</t>
  </si>
  <si>
    <t>Singh Ltd</t>
  </si>
  <si>
    <t>907 Flores Branch</t>
  </si>
  <si>
    <t>Castillomouth</t>
  </si>
  <si>
    <t>Stephenson</t>
  </si>
  <si>
    <t>brenda.stephenson@chen.com</t>
  </si>
  <si>
    <t>+1-945-310-0631x756</t>
  </si>
  <si>
    <t>Jackson, White and Cox</t>
  </si>
  <si>
    <t>75377 Cooper Crossing Apt. 735</t>
  </si>
  <si>
    <t>Huynhburgh</t>
  </si>
  <si>
    <t>lindsey.jones@greene.org</t>
  </si>
  <si>
    <t>458 Adrienne Square Suite 301</t>
  </si>
  <si>
    <t>julie.christian@gallagher-sanders.com</t>
  </si>
  <si>
    <t>971.442.3019x297</t>
  </si>
  <si>
    <t>Schmitt and Sons</t>
  </si>
  <si>
    <t>3116 Smith Avenue Apt. 991</t>
  </si>
  <si>
    <t>West Ericatown</t>
  </si>
  <si>
    <t>stephanie.wood@ross-stein.com</t>
  </si>
  <si>
    <t>513.136.0931</t>
  </si>
  <si>
    <t>Little, Barrett and Pace</t>
  </si>
  <si>
    <t>027 Collin Vista Apt. 382</t>
  </si>
  <si>
    <t>Brendaland</t>
  </si>
  <si>
    <t>Brad</t>
  </si>
  <si>
    <t>brad.walsh@guerra.net</t>
  </si>
  <si>
    <t>479-348-2783</t>
  </si>
  <si>
    <t>Romero Ltd</t>
  </si>
  <si>
    <t>106 Hansen Corner Apt. 407</t>
  </si>
  <si>
    <t>Caitlintown</t>
  </si>
  <si>
    <t>julie.clayton@stokes.biz</t>
  </si>
  <si>
    <t>332.659.2603x89492</t>
  </si>
  <si>
    <t>Smith-Terry</t>
  </si>
  <si>
    <t>471 Jeff Branch Apt. 498</t>
  </si>
  <si>
    <t>Williamsfurt</t>
  </si>
  <si>
    <t>samantha.carroll@holmes.com</t>
  </si>
  <si>
    <t>001-069-533-2232x373</t>
  </si>
  <si>
    <t>King, Chandler and Osborne</t>
  </si>
  <si>
    <t>04530 Moran Drive</t>
  </si>
  <si>
    <t>Jesusstad</t>
  </si>
  <si>
    <t>matthew.wolfe@rollins-holt.com</t>
  </si>
  <si>
    <t>135.491.8216</t>
  </si>
  <si>
    <t>Palmer, Larson and Jarvis</t>
  </si>
  <si>
    <t>376 Amy Inlet</t>
  </si>
  <si>
    <t>New Amandatown</t>
  </si>
  <si>
    <t>michael.vazquez@wilson-nguyen.com</t>
  </si>
  <si>
    <t>001-443-123-2940</t>
  </si>
  <si>
    <t>Hull-Howard</t>
  </si>
  <si>
    <t>841 Heather Lakes</t>
  </si>
  <si>
    <t>Rachelton</t>
  </si>
  <si>
    <t>Barker</t>
  </si>
  <si>
    <t>nathan.barker@gray-shepherd.com</t>
  </si>
  <si>
    <t>+1-439-862-4956x41880</t>
  </si>
  <si>
    <t>Powell-Sharp</t>
  </si>
  <si>
    <t>925 Poole Spurs Apt. 500</t>
  </si>
  <si>
    <t>Campbellbury</t>
  </si>
  <si>
    <t>joshua.alexander@smith-bryant.com</t>
  </si>
  <si>
    <t>001-600-574-0061</t>
  </si>
  <si>
    <t>Williams, Stewart and Gill</t>
  </si>
  <si>
    <t>868 Travis Center Suite 119</t>
  </si>
  <si>
    <t>ronald.rowland@anderson-cooper.info</t>
  </si>
  <si>
    <t>Mccarthy, Smith and Graves</t>
  </si>
  <si>
    <t>35075 Ashley Underpass Apt. 505</t>
  </si>
  <si>
    <t>Port Eddie</t>
  </si>
  <si>
    <t>daniel.wood@rivera.com</t>
  </si>
  <si>
    <t>(021)320-9685x5426</t>
  </si>
  <si>
    <t>1496 Louis Roads</t>
  </si>
  <si>
    <t>Lake Ginafurt</t>
  </si>
  <si>
    <t>david.donaldson@burns.com</t>
  </si>
  <si>
    <t>(271)426-2692</t>
  </si>
  <si>
    <t>Parker-Miller</t>
  </si>
  <si>
    <t>429 Nguyen Crest Suite 426</t>
  </si>
  <si>
    <t>Caldwellville</t>
  </si>
  <si>
    <t>andres.chapman@vazquez.org</t>
  </si>
  <si>
    <t>(995)633-9659x6766</t>
  </si>
  <si>
    <t>Petty, Willis and James</t>
  </si>
  <si>
    <t>8279 Ray Trail Suite 810</t>
  </si>
  <si>
    <t>West Susanmouth</t>
  </si>
  <si>
    <t>andrew.cabrera@garcia.com</t>
  </si>
  <si>
    <t>001-976-979-8844x768</t>
  </si>
  <si>
    <t>Bender Group</t>
  </si>
  <si>
    <t>8585 Edwards Square</t>
  </si>
  <si>
    <t>New Dan</t>
  </si>
  <si>
    <t>pamela.williams@garrett.biz</t>
  </si>
  <si>
    <t>958-278-5265x56082</t>
  </si>
  <si>
    <t>Hernandez, Gonzalez and Diaz</t>
  </si>
  <si>
    <t>2110 Lawrence Tunnel</t>
  </si>
  <si>
    <t>Smithville</t>
  </si>
  <si>
    <t>elizabeth.deleon@roberson-dominguez.com</t>
  </si>
  <si>
    <t>+1-679-352-8935x160</t>
  </si>
  <si>
    <t>Randolph, Herrera and Fitzgerald</t>
  </si>
  <si>
    <t>7300 Nelson Heights</t>
  </si>
  <si>
    <t>Paulhaven</t>
  </si>
  <si>
    <t>brent.bailey@tucker.net</t>
  </si>
  <si>
    <t>555-544-5236</t>
  </si>
  <si>
    <t>Bailey Group</t>
  </si>
  <si>
    <t>0539 Sarah Underpass</t>
  </si>
  <si>
    <t>Waller</t>
  </si>
  <si>
    <t>marvin.waller@skinner-myers.com</t>
  </si>
  <si>
    <t>(065)316-7289</t>
  </si>
  <si>
    <t>255 Aguilar Hollow</t>
  </si>
  <si>
    <t>devin.garcia@huang-king.net</t>
  </si>
  <si>
    <t>(157)821-9299</t>
  </si>
  <si>
    <t>Moss, Young and Turner</t>
  </si>
  <si>
    <t>26410 Reed Islands Suite 734</t>
  </si>
  <si>
    <t>North Deborah</t>
  </si>
  <si>
    <t>donna.rhodes@dean.com</t>
  </si>
  <si>
    <t>001-669-276-6359x32240</t>
  </si>
  <si>
    <t>Friedman, Beck and Williams</t>
  </si>
  <si>
    <t>9242 John Estates</t>
  </si>
  <si>
    <t>New Ruben</t>
  </si>
  <si>
    <t>jeffery.fitzgerald@villarreal-phillips.net</t>
  </si>
  <si>
    <t>692.237.7482</t>
  </si>
  <si>
    <t>Benjamin-Woodward</t>
  </si>
  <si>
    <t>3097 Melissa Orchard</t>
  </si>
  <si>
    <t>South Alexanderview</t>
  </si>
  <si>
    <t>stephanie.barnes@johnson.com</t>
  </si>
  <si>
    <t>001-653-036-8234</t>
  </si>
  <si>
    <t>Ramos Ltd</t>
  </si>
  <si>
    <t>305 Deborah Groves Suite 921</t>
  </si>
  <si>
    <t>Lake Colleen</t>
  </si>
  <si>
    <t>kathy.lee@bernard-burns.com</t>
  </si>
  <si>
    <t>001-419-967-6519</t>
  </si>
  <si>
    <t>Perry-Flores</t>
  </si>
  <si>
    <t>07113 Mitchell Way Apt. 396</t>
  </si>
  <si>
    <t>Stephentown</t>
  </si>
  <si>
    <t>victoria.bush@rodriguez.com</t>
  </si>
  <si>
    <t>845.938.2677</t>
  </si>
  <si>
    <t>Macias, Montoya and Martinez</t>
  </si>
  <si>
    <t>039 James Corner Suite 968</t>
  </si>
  <si>
    <t>New Hannah</t>
  </si>
  <si>
    <t>william.williams@torres.com</t>
  </si>
  <si>
    <t>+1-637-209-0274x41627</t>
  </si>
  <si>
    <t>22868 Justin Manors</t>
  </si>
  <si>
    <t>Wheelerborough</t>
  </si>
  <si>
    <t>caitlin.sherman@jimenez.org</t>
  </si>
  <si>
    <t>Porter-Saunders</t>
  </si>
  <si>
    <t>516 James Hill</t>
  </si>
  <si>
    <t>Port Elizabeth</t>
  </si>
  <si>
    <t>jeremy.sexton@schmitt.com</t>
  </si>
  <si>
    <t>013-971-9069x980</t>
  </si>
  <si>
    <t>Smith, Sanders and Leonard</t>
  </si>
  <si>
    <t>276 Heather Circles</t>
  </si>
  <si>
    <t>Mccarthyville</t>
  </si>
  <si>
    <t>tiffany.taylor@hart-williams.com</t>
  </si>
  <si>
    <t>Perry-Delgado</t>
  </si>
  <si>
    <t>599 Fox Union Suite 528</t>
  </si>
  <si>
    <t>Edwardsburgh</t>
  </si>
  <si>
    <t>adriana.love@walker.com</t>
  </si>
  <si>
    <t>(065)101-0793x37005</t>
  </si>
  <si>
    <t>Curtis, Gonzales and Neal</t>
  </si>
  <si>
    <t>168 Pamela Loaf</t>
  </si>
  <si>
    <t>North Leslieland</t>
  </si>
  <si>
    <t>Silva</t>
  </si>
  <si>
    <t>sarah.silva@boone.com</t>
  </si>
  <si>
    <t>(550)275-2648x0747</t>
  </si>
  <si>
    <t>Dodson Ltd</t>
  </si>
  <si>
    <t>3760 Gaines Grove Suite 909</t>
  </si>
  <si>
    <t>East Jessehaven</t>
  </si>
  <si>
    <t>steven.massey@miller.info</t>
  </si>
  <si>
    <t>905.834.1209x0501</t>
  </si>
  <si>
    <t>Reed, Martinez and Patterson</t>
  </si>
  <si>
    <t>76083 Obrien Extensions Apt. 595</t>
  </si>
  <si>
    <t>Martinezburgh</t>
  </si>
  <si>
    <t>Moon</t>
  </si>
  <si>
    <t>christopher.moon@brandt.com</t>
  </si>
  <si>
    <t>001-103-079-2125x78783</t>
  </si>
  <si>
    <t>Schultz-Wheeler</t>
  </si>
  <si>
    <t>4249 Lauren Land</t>
  </si>
  <si>
    <t>Stephenton</t>
  </si>
  <si>
    <t>brandon.oconnell@rose.com</t>
  </si>
  <si>
    <t>(573)343-3145x9246</t>
  </si>
  <si>
    <t>Wong PLC</t>
  </si>
  <si>
    <t>62117 Fernandez Points</t>
  </si>
  <si>
    <t>craig.james@owens.com</t>
  </si>
  <si>
    <t>298-786-7865x415</t>
  </si>
  <si>
    <t>Moore, English and Jimenez</t>
  </si>
  <si>
    <t>456 Melissa Fort</t>
  </si>
  <si>
    <t>New Carolineberg</t>
  </si>
  <si>
    <t>Vaughn</t>
  </si>
  <si>
    <t>timothy.vaughn@jackson-ramirez.biz</t>
  </si>
  <si>
    <t>001-314-057-1334x112</t>
  </si>
  <si>
    <t>Ward and Sons</t>
  </si>
  <si>
    <t>15038 Bernard Dam</t>
  </si>
  <si>
    <t>Kevinburgh</t>
  </si>
  <si>
    <t>dennis.holloway@french.net</t>
  </si>
  <si>
    <t>(980)567-8111</t>
  </si>
  <si>
    <t>9112 Timothy Expressway</t>
  </si>
  <si>
    <t>Ericside</t>
  </si>
  <si>
    <t>mary.patrick@cohen.org</t>
  </si>
  <si>
    <t>(269)716-1176</t>
  </si>
  <si>
    <t>Perry, Thompson and Mata</t>
  </si>
  <si>
    <t>41232 Mark Underpass</t>
  </si>
  <si>
    <t>Reevestown</t>
  </si>
  <si>
    <t>kenneth.patel@yu.com</t>
  </si>
  <si>
    <t>Martin-Wood</t>
  </si>
  <si>
    <t>3017 Knight Station</t>
  </si>
  <si>
    <t>Herreraport</t>
  </si>
  <si>
    <t>sharon.miller@scott.com</t>
  </si>
  <si>
    <t>(023)758-3555</t>
  </si>
  <si>
    <t>Marshall-Contreras</t>
  </si>
  <si>
    <t>371 Randolph Mount Suite 199</t>
  </si>
  <si>
    <t>Jamesberg</t>
  </si>
  <si>
    <t>randall.hubbard@berger.com</t>
  </si>
  <si>
    <t>999.482.6582</t>
  </si>
  <si>
    <t>Sanchez Inc</t>
  </si>
  <si>
    <t>21087 Erica Prairie</t>
  </si>
  <si>
    <t>Danielton</t>
  </si>
  <si>
    <t>mary.hernandez@brown.com</t>
  </si>
  <si>
    <t>464-183-0740x730</t>
  </si>
  <si>
    <t>Webster-Guzman</t>
  </si>
  <si>
    <t>974 Joseph Port</t>
  </si>
  <si>
    <t>lisa.parker@schultz.com</t>
  </si>
  <si>
    <t>435-969-6275x461</t>
  </si>
  <si>
    <t>Lee-Brown</t>
  </si>
  <si>
    <t>216 Joseph Street</t>
  </si>
  <si>
    <t>Yangport</t>
  </si>
  <si>
    <t>Collier</t>
  </si>
  <si>
    <t>john.collier@jensen.org</t>
  </si>
  <si>
    <t>001-877-139-8216x042</t>
  </si>
  <si>
    <t>Wise Ltd</t>
  </si>
  <si>
    <t>8747 Edwards Row Suite 429</t>
  </si>
  <si>
    <t>Walterhaven</t>
  </si>
  <si>
    <t>cheryl.miller@perez.com</t>
  </si>
  <si>
    <t>+1-024-476-4271x20659</t>
  </si>
  <si>
    <t>Williams, Smith and Dixon</t>
  </si>
  <si>
    <t>991 Smith Ferry</t>
  </si>
  <si>
    <t>chelsea.patrick@weaver-diaz.com</t>
  </si>
  <si>
    <t>(044)612-7629</t>
  </si>
  <si>
    <t>Leonard-Mcguire</t>
  </si>
  <si>
    <t>643 Lang Branch</t>
  </si>
  <si>
    <t>Ronaldmouth</t>
  </si>
  <si>
    <t>Derek</t>
  </si>
  <si>
    <t>derek.hughes@nolan.com</t>
  </si>
  <si>
    <t>+1-548-453-5379x267</t>
  </si>
  <si>
    <t>Williams, Maldonado and Brown</t>
  </si>
  <si>
    <t>7265 Jennifer Parkway Apt. 572</t>
  </si>
  <si>
    <t>East Lisatown</t>
  </si>
  <si>
    <t>Webster</t>
  </si>
  <si>
    <t>jodi.webster@dyer.com</t>
  </si>
  <si>
    <t>764-468-5024x57392</t>
  </si>
  <si>
    <t>Calhoun PLC</t>
  </si>
  <si>
    <t>85914 Brian Fall</t>
  </si>
  <si>
    <t>Pearsonburgh</t>
  </si>
  <si>
    <t>christopher.evans@sanchez-tapia.info</t>
  </si>
  <si>
    <t>950-160-7927x75205</t>
  </si>
  <si>
    <t>Graves-Joseph</t>
  </si>
  <si>
    <t>37261 Elizabeth Estates Suite 011</t>
  </si>
  <si>
    <t>Morganbury</t>
  </si>
  <si>
    <t>laura.george@murray.com</t>
  </si>
  <si>
    <t>603-639-7230x38371</t>
  </si>
  <si>
    <t>Smith-Li</t>
  </si>
  <si>
    <t>487 Keith Spring Apt. 138</t>
  </si>
  <si>
    <t>Thompsonmouth</t>
  </si>
  <si>
    <t>laura.vazquez@shaw.info</t>
  </si>
  <si>
    <t>Hall-Ortiz</t>
  </si>
  <si>
    <t>81847 Robert Track</t>
  </si>
  <si>
    <t>paige.whitaker@clark.biz</t>
  </si>
  <si>
    <t>170-261-3325</t>
  </si>
  <si>
    <t>Willis LLC</t>
  </si>
  <si>
    <t>0820 John Park</t>
  </si>
  <si>
    <t>nancy.cummings@serrano-woods.org</t>
  </si>
  <si>
    <t>674.522.3370</t>
  </si>
  <si>
    <t>Taylor-Grimes</t>
  </si>
  <si>
    <t>407 Johns Skyway Suite 736</t>
  </si>
  <si>
    <t>North Peter</t>
  </si>
  <si>
    <t>mike.scott@patterson.info</t>
  </si>
  <si>
    <t>(058)771-2160x4914</t>
  </si>
  <si>
    <t>Weber Inc</t>
  </si>
  <si>
    <t>9810 Elizabeth Estates</t>
  </si>
  <si>
    <t>East Gregory</t>
  </si>
  <si>
    <t>Villegas</t>
  </si>
  <si>
    <t>alexander.villegas@watts.net</t>
  </si>
  <si>
    <t>+1-017-972-5847x41416</t>
  </si>
  <si>
    <t>Hale, Smith and Payne</t>
  </si>
  <si>
    <t>54903 David Corners Suite 692</t>
  </si>
  <si>
    <t>Anthonyborough</t>
  </si>
  <si>
    <t>alejandro.martinez@jenkins-anderson.com</t>
  </si>
  <si>
    <t>Herrera Inc</t>
  </si>
  <si>
    <t>400 Mckenzie Pass</t>
  </si>
  <si>
    <t>South Anthonyhaven</t>
  </si>
  <si>
    <t>aaron.francis@martinez.com</t>
  </si>
  <si>
    <t>(939)529-4145</t>
  </si>
  <si>
    <t>5391 Lori Islands Apt. 707</t>
  </si>
  <si>
    <t>South Amyview</t>
  </si>
  <si>
    <t>amanda.thomas@brown.com</t>
  </si>
  <si>
    <t>(469)614-1965x777</t>
  </si>
  <si>
    <t>Mendoza Ltd</t>
  </si>
  <si>
    <t>3920 Wright Plaza Apt. 931</t>
  </si>
  <si>
    <t>Dianaberg</t>
  </si>
  <si>
    <t>christopher.hale@parks-patel.biz</t>
  </si>
  <si>
    <t>+1-871-611-8178x1666</t>
  </si>
  <si>
    <t>Jones, Page and Smith</t>
  </si>
  <si>
    <t>123 Charles Lock Apt. 230</t>
  </si>
  <si>
    <t>erika.hampton@park.info</t>
  </si>
  <si>
    <t>(243)608-8312x40626</t>
  </si>
  <si>
    <t>Kelley, Copeland and May</t>
  </si>
  <si>
    <t>9325 Williamson Trafficway</t>
  </si>
  <si>
    <t>Lake Kellyside</t>
  </si>
  <si>
    <t>emily.spencer@graham-clark.com</t>
  </si>
  <si>
    <t>+1-851-853-8354x48437</t>
  </si>
  <si>
    <t>Smith, Harper and Houston</t>
  </si>
  <si>
    <t>087 Snyder Mountain Apt. 975</t>
  </si>
  <si>
    <t>West Jessicabury</t>
  </si>
  <si>
    <t>cody.jordan@sawyer-perry.com</t>
  </si>
  <si>
    <t>893-757-6681</t>
  </si>
  <si>
    <t>Mendez, Gardner and Hebert</t>
  </si>
  <si>
    <t>19437 Robinson Rapid Suite 915</t>
  </si>
  <si>
    <t>daniel.riley@vega-curry.info</t>
  </si>
  <si>
    <t>516-380-4423x9740</t>
  </si>
  <si>
    <t>778 Chang Underpass</t>
  </si>
  <si>
    <t>Allisonland</t>
  </si>
  <si>
    <t>cole.bishop@church.com</t>
  </si>
  <si>
    <t>001-071-822-8479x625</t>
  </si>
  <si>
    <t>Ryan, Reynolds and Moran</t>
  </si>
  <si>
    <t>148 Gould Cove Apt. 048</t>
  </si>
  <si>
    <t>Rangelton</t>
  </si>
  <si>
    <t>paul.diaz@hines-matthews.com</t>
  </si>
  <si>
    <t>955.672.1913</t>
  </si>
  <si>
    <t>Elliott, Noble and Lopez</t>
  </si>
  <si>
    <t>1715 Taylor Spur</t>
  </si>
  <si>
    <t>Port Dustin</t>
  </si>
  <si>
    <t>Mikayla</t>
  </si>
  <si>
    <t>mikayla.wong@flores.org</t>
  </si>
  <si>
    <t>715.370.4496x7046</t>
  </si>
  <si>
    <t>Smith, Palmer and Henry</t>
  </si>
  <si>
    <t>25602 Roberts Courts</t>
  </si>
  <si>
    <t>tara.stevens@thomas.com</t>
  </si>
  <si>
    <t>665.852.7215x9342</t>
  </si>
  <si>
    <t>Mann LLC</t>
  </si>
  <si>
    <t>12918 Cameron Expressway</t>
  </si>
  <si>
    <t>New Lance</t>
  </si>
  <si>
    <t>Wilkerson</t>
  </si>
  <si>
    <t>derek.wilkerson@mejia.info</t>
  </si>
  <si>
    <t>+1-316-393-3873x665</t>
  </si>
  <si>
    <t>Petty, Santiago and Mason</t>
  </si>
  <si>
    <t>63790 Travis Drives Apt. 773</t>
  </si>
  <si>
    <t>West James</t>
  </si>
  <si>
    <t>shelby.young@montgomery.com</t>
  </si>
  <si>
    <t>489-668-2698</t>
  </si>
  <si>
    <t>Conrad-Jones</t>
  </si>
  <si>
    <t>97394 James Trail Apt. 476</t>
  </si>
  <si>
    <t>andrew.brooks@walker-soto.com</t>
  </si>
  <si>
    <t>021-183-1306</t>
  </si>
  <si>
    <t>Robinson-Palmer</t>
  </si>
  <si>
    <t>874 Lynn Course</t>
  </si>
  <si>
    <t>Montgomeryborough</t>
  </si>
  <si>
    <t>brad.ball@guerrero.com</t>
  </si>
  <si>
    <t>453-140-7792x1661</t>
  </si>
  <si>
    <t>Mora, Kaiser and Marsh</t>
  </si>
  <si>
    <t>062 Nathan Summit Suite 797</t>
  </si>
  <si>
    <t>New Sheilamouth</t>
  </si>
  <si>
    <t>megan.thompson@charles.biz</t>
  </si>
  <si>
    <t>(460)783-6234x0414</t>
  </si>
  <si>
    <t>Tran-Cooper</t>
  </si>
  <si>
    <t>656 Samuel Mountain Apt. 972</t>
  </si>
  <si>
    <t>Port Tomberg</t>
  </si>
  <si>
    <t>alexis.garcia@walker-herrera.com</t>
  </si>
  <si>
    <t>637-171-3409x85602</t>
  </si>
  <si>
    <t>Brown-White</t>
  </si>
  <si>
    <t>885 Walker Street Suite 689</t>
  </si>
  <si>
    <t>Turnerland</t>
  </si>
  <si>
    <t>lisa.phelps@quinn-curtis.com</t>
  </si>
  <si>
    <t>401-486-9635x83104</t>
  </si>
  <si>
    <t>Smith, Graham and Sanchez</t>
  </si>
  <si>
    <t>3533 Danielle Plaza Suite 467</t>
  </si>
  <si>
    <t>Avilabury</t>
  </si>
  <si>
    <t>matthew.guerrero@gonzalez.com</t>
  </si>
  <si>
    <t>(441)789-2654</t>
  </si>
  <si>
    <t>James, Dorsey and Martin</t>
  </si>
  <si>
    <t>6140 Williams Ranch Suite 931</t>
  </si>
  <si>
    <t>Mooreburgh</t>
  </si>
  <si>
    <t>Riddle</t>
  </si>
  <si>
    <t>heather.riddle@gonzales.com</t>
  </si>
  <si>
    <t>(325)768-2533</t>
  </si>
  <si>
    <t>Brown, Barr and White</t>
  </si>
  <si>
    <t>184 Smith Flat Suite 318</t>
  </si>
  <si>
    <t>West Heatherbury</t>
  </si>
  <si>
    <t>michael.thomas@stewart.com</t>
  </si>
  <si>
    <t>Gibson PLC</t>
  </si>
  <si>
    <t>20775 Murray Orchard</t>
  </si>
  <si>
    <t>West Alejandro</t>
  </si>
  <si>
    <t>Dawson</t>
  </si>
  <si>
    <t>margaret.dawson@martin.net</t>
  </si>
  <si>
    <t>(712)797-9629</t>
  </si>
  <si>
    <t>Nichols Group</t>
  </si>
  <si>
    <t>99886 George Inlet Apt. 593</t>
  </si>
  <si>
    <t>Colleenburgh</t>
  </si>
  <si>
    <t>cathy.bowen@trevino-jones.com</t>
  </si>
  <si>
    <t>(210)500-6260</t>
  </si>
  <si>
    <t>Larsen-Castillo</t>
  </si>
  <si>
    <t>674 Robert Circle Suite 528</t>
  </si>
  <si>
    <t>Port Emily</t>
  </si>
  <si>
    <t>jesse.rodriguez@crawford-ochoa.net</t>
  </si>
  <si>
    <t>755-827-7245</t>
  </si>
  <si>
    <t>Howell-Barnes</t>
  </si>
  <si>
    <t>6447 Mclaughlin Vista Suite 889</t>
  </si>
  <si>
    <t>Brittanyside</t>
  </si>
  <si>
    <t>michael.henry@stewart.info</t>
  </si>
  <si>
    <t>553.586.4801x49501</t>
  </si>
  <si>
    <t>Hunter LLC</t>
  </si>
  <si>
    <t>5048 Trevor Wall Apt. 785</t>
  </si>
  <si>
    <t>Craigtown</t>
  </si>
  <si>
    <t>Odonnell</t>
  </si>
  <si>
    <t>amber.odonnell@boyd-delgado.biz</t>
  </si>
  <si>
    <t>(477)139-7409x25350</t>
  </si>
  <si>
    <t>20027 Derek Burgs</t>
  </si>
  <si>
    <t>Port Angieland</t>
  </si>
  <si>
    <t>Hendrix</t>
  </si>
  <si>
    <t>rachel.hendrix@robbins.com</t>
  </si>
  <si>
    <t>Ward, Walsh and Johnson</t>
  </si>
  <si>
    <t>1378 Cole Parks Apt. 564</t>
  </si>
  <si>
    <t>Griffithstad</t>
  </si>
  <si>
    <t>bailey.martinez@hill.biz</t>
  </si>
  <si>
    <t>577.268.2981x89393</t>
  </si>
  <si>
    <t>Brown-Booth</t>
  </si>
  <si>
    <t>327 Pratt Crescent Apt. 408</t>
  </si>
  <si>
    <t>Adamhaven</t>
  </si>
  <si>
    <t>austin.cabrera@thomas.com</t>
  </si>
  <si>
    <t>Simmons-Ray</t>
  </si>
  <si>
    <t>788 Hunter Divide Apt. 793</t>
  </si>
  <si>
    <t>Port Drew</t>
  </si>
  <si>
    <t>Steele</t>
  </si>
  <si>
    <t>jennifer.steele@weaver-moreno.com</t>
  </si>
  <si>
    <t>Davidson Group</t>
  </si>
  <si>
    <t>16115 Luis Avenue</t>
  </si>
  <si>
    <t>West Johntown</t>
  </si>
  <si>
    <t>amy.marquez@rice.com</t>
  </si>
  <si>
    <t>348.264.4627</t>
  </si>
  <si>
    <t>Strickland-Odonnell</t>
  </si>
  <si>
    <t>0865 Jennifer Rue Suite 210</t>
  </si>
  <si>
    <t>West Linda</t>
  </si>
  <si>
    <t>charles.anthony@lee.net</t>
  </si>
  <si>
    <t>001-140-505-1404x71404</t>
  </si>
  <si>
    <t>Heath-Mathis</t>
  </si>
  <si>
    <t>225 Guerrero Mission Apt. 932</t>
  </si>
  <si>
    <t>Harthaven</t>
  </si>
  <si>
    <t>Joy</t>
  </si>
  <si>
    <t>joy.hall@fischer.info</t>
  </si>
  <si>
    <t>001-929-530-4577</t>
  </si>
  <si>
    <t>Mcbride-Davidson</t>
  </si>
  <si>
    <t>5252 Lori Spring</t>
  </si>
  <si>
    <t>East Ashley</t>
  </si>
  <si>
    <t>richard.peterson@morgan.com</t>
  </si>
  <si>
    <t>Williamson Ltd</t>
  </si>
  <si>
    <t>47874 Morrison Coves</t>
  </si>
  <si>
    <t>Fernandoside</t>
  </si>
  <si>
    <t>jessica.jenkins@hoover.info</t>
  </si>
  <si>
    <t>774.104.7801x491</t>
  </si>
  <si>
    <t>Acosta-Hopkins</t>
  </si>
  <si>
    <t>9762 Rebecca Forge Apt. 369</t>
  </si>
  <si>
    <t>South Gabrielborough</t>
  </si>
  <si>
    <t>brandi.gonzalez@thomas.org</t>
  </si>
  <si>
    <t>001-593-711-1275x85062</t>
  </si>
  <si>
    <t>Williams, Johnson and Dunn</t>
  </si>
  <si>
    <t>4197 Frank Forks</t>
  </si>
  <si>
    <t>Port Ronnietown</t>
  </si>
  <si>
    <t>sherry.mitchell@zimmerman-anderson.com</t>
  </si>
  <si>
    <t>252.757.0313x42924</t>
  </si>
  <si>
    <t>Thompson, Freeman and Lyons</t>
  </si>
  <si>
    <t>652 Jon Turnpike Suite 982</t>
  </si>
  <si>
    <t>Michaelberg</t>
  </si>
  <si>
    <t>crystal.whitaker@stewart-pittman.com</t>
  </si>
  <si>
    <t>(534)211-4752x60827</t>
  </si>
  <si>
    <t>Wilson-Fox</t>
  </si>
  <si>
    <t>15621 Estrada Point Apt. 517</t>
  </si>
  <si>
    <t>West Katietown</t>
  </si>
  <si>
    <t>rodney.taylor@smith-cooke.com</t>
  </si>
  <si>
    <t>979-283-7112x86437</t>
  </si>
  <si>
    <t>638 Paul Cape</t>
  </si>
  <si>
    <t>Ashleyborough</t>
  </si>
  <si>
    <t>cynthia.hurst@jones.info</t>
  </si>
  <si>
    <t>Sharp-Howell</t>
  </si>
  <si>
    <t>12452 Williams Forest Suite 820</t>
  </si>
  <si>
    <t>Danashire</t>
  </si>
  <si>
    <t>kathleen.valencia@ward.net</t>
  </si>
  <si>
    <t>881.029.4105</t>
  </si>
  <si>
    <t>Hughes, Douglas and Kim</t>
  </si>
  <si>
    <t>79477 Sarah Knolls</t>
  </si>
  <si>
    <t>North Williamland</t>
  </si>
  <si>
    <t>christopher.garcia@miles-cooper.com</t>
  </si>
  <si>
    <t>958-912-6638x7224</t>
  </si>
  <si>
    <t>Martin and Sons</t>
  </si>
  <si>
    <t>43114 Lowe Fork</t>
  </si>
  <si>
    <t>South Garrett</t>
  </si>
  <si>
    <t>logan.johnson@soto.com</t>
  </si>
  <si>
    <t>001-010-962-8683x782</t>
  </si>
  <si>
    <t>Wyatt-Armstrong</t>
  </si>
  <si>
    <t>80251 Rodriguez Motorway Suite 062</t>
  </si>
  <si>
    <t>West Theresaview</t>
  </si>
  <si>
    <t>david.melton@lane.com</t>
  </si>
  <si>
    <t>348-076-4933x2946</t>
  </si>
  <si>
    <t>Howard Group</t>
  </si>
  <si>
    <t>65430 Erica Union</t>
  </si>
  <si>
    <t>shawn.khan@lewis-arnold.biz</t>
  </si>
  <si>
    <t>001-144-278-6393x949</t>
  </si>
  <si>
    <t>Rivera PLC</t>
  </si>
  <si>
    <t>74466 Fisher Radial Suite 897</t>
  </si>
  <si>
    <t>South Shariton</t>
  </si>
  <si>
    <t>carla.newton@wood.info</t>
  </si>
  <si>
    <t>(764)845-3096x85468</t>
  </si>
  <si>
    <t>Gonzalez, Lee and Hampton</t>
  </si>
  <si>
    <t>32597 Diaz Gateway</t>
  </si>
  <si>
    <t>Ruizfurt</t>
  </si>
  <si>
    <t>amanda.mack@elliott-davis.net</t>
  </si>
  <si>
    <t>001-189-847-3791</t>
  </si>
  <si>
    <t>Davis, Martin and Miller</t>
  </si>
  <si>
    <t>8702 Davis Throughway Suite 372</t>
  </si>
  <si>
    <t>Miguelshire</t>
  </si>
  <si>
    <t>tyler.torres@benson-allen.com</t>
  </si>
  <si>
    <t>260-294-4179x12670</t>
  </si>
  <si>
    <t>Wilson Inc</t>
  </si>
  <si>
    <t>30344 Kayla Hollow Suite 205</t>
  </si>
  <si>
    <t>South Joseph</t>
  </si>
  <si>
    <t>Obrien</t>
  </si>
  <si>
    <t>kevin.obrien@garza.com</t>
  </si>
  <si>
    <t>693.331.5915x33200</t>
  </si>
  <si>
    <t>Mcclure Group</t>
  </si>
  <si>
    <t>7400 William Ville</t>
  </si>
  <si>
    <t>West Gilbertfort</t>
  </si>
  <si>
    <t>rhonda.ellis@williams.com</t>
  </si>
  <si>
    <t>001-762-362-1577</t>
  </si>
  <si>
    <t>Scott-Wilson</t>
  </si>
  <si>
    <t>8474 Michelle Village Suite 617</t>
  </si>
  <si>
    <t>Thomasborough</t>
  </si>
  <si>
    <t>nicole.patterson@bennett.org</t>
  </si>
  <si>
    <t>(967)780-0500x1956</t>
  </si>
  <si>
    <t>Odonnell-Campbell</t>
  </si>
  <si>
    <t>284 Rodney Path Suite 279</t>
  </si>
  <si>
    <t>cheryl.johnson@walker.info</t>
  </si>
  <si>
    <t>207-669-5797</t>
  </si>
  <si>
    <t>White-Gregory</t>
  </si>
  <si>
    <t>3767 Linda Neck Suite 060</t>
  </si>
  <si>
    <t>North Dana</t>
  </si>
  <si>
    <t>gerald.jones@johns-cortez.net</t>
  </si>
  <si>
    <t>931.934.2170x8713</t>
  </si>
  <si>
    <t>Graham-Reid</t>
  </si>
  <si>
    <t>5337 Johnson Groves</t>
  </si>
  <si>
    <t>East Raymondfurt</t>
  </si>
  <si>
    <t>kirk.smith@cook.biz</t>
  </si>
  <si>
    <t>+1-505-044-8687x20544</t>
  </si>
  <si>
    <t>Davis, Mayer and Allen</t>
  </si>
  <si>
    <t>57869 Brown Springs Suite 605</t>
  </si>
  <si>
    <t>Port Elizabethmouth</t>
  </si>
  <si>
    <t>veronica.johnson@green.com</t>
  </si>
  <si>
    <t>941-861-1189</t>
  </si>
  <si>
    <t>Watts-Ritter</t>
  </si>
  <si>
    <t>417 Jermaine Stravenue Apt. 656</t>
  </si>
  <si>
    <t>rhonda.gonzalez@wilson-patrick.com</t>
  </si>
  <si>
    <t>001-782-202-2768x76099</t>
  </si>
  <si>
    <t>Taylor, Pennington and Clark</t>
  </si>
  <si>
    <t>1128 Esparza Springs Suite 632</t>
  </si>
  <si>
    <t>Coltonborough</t>
  </si>
  <si>
    <t>rebecca.lopez@warren-brown.com</t>
  </si>
  <si>
    <t>700.372.9687x70008</t>
  </si>
  <si>
    <t>Ortega, Odonnell and Moore</t>
  </si>
  <si>
    <t>4940 Lopez Village</t>
  </si>
  <si>
    <t>Lake Daniellebury</t>
  </si>
  <si>
    <t>stephen.smith@chan.com</t>
  </si>
  <si>
    <t>696.647.8408x809</t>
  </si>
  <si>
    <t>Chung-Sloan</t>
  </si>
  <si>
    <t>4945 Jennifer Trace Apt. 907</t>
  </si>
  <si>
    <t>Sullivanburgh</t>
  </si>
  <si>
    <t>alyssa.ortega@mendoza.biz</t>
  </si>
  <si>
    <t>+1-549-678-3512x64175</t>
  </si>
  <si>
    <t>Mays-Kaiser</t>
  </si>
  <si>
    <t>337 Cuevas Land Suite 997</t>
  </si>
  <si>
    <t>Fergusonfort</t>
  </si>
  <si>
    <t>richard.rose@neal.com</t>
  </si>
  <si>
    <t>935-320-3099x33141</t>
  </si>
  <si>
    <t>Roach Inc</t>
  </si>
  <si>
    <t>53731 Dixon Bypass Apt. 600</t>
  </si>
  <si>
    <t>steven.fisher@russell.com</t>
  </si>
  <si>
    <t>(397)181-1747</t>
  </si>
  <si>
    <t>Norman Ltd</t>
  </si>
  <si>
    <t>630 Alan Port Apt. 977</t>
  </si>
  <si>
    <t>East Kirkland</t>
  </si>
  <si>
    <t>adrian.bowman@king.biz</t>
  </si>
  <si>
    <t>766-231-0914</t>
  </si>
  <si>
    <t>667 Barnett Harbors</t>
  </si>
  <si>
    <t>william.elliott@hughes.info</t>
  </si>
  <si>
    <t>951-630-8138x49035</t>
  </si>
  <si>
    <t>9150 Tina Inlet Suite 272</t>
  </si>
  <si>
    <t>Port Joseph</t>
  </si>
  <si>
    <t>nicole.gonzalez@giles-gomez.info</t>
  </si>
  <si>
    <t>(278)381-7705x823</t>
  </si>
  <si>
    <t>Christensen, Murray and Hawkins</t>
  </si>
  <si>
    <t>95314 Stevens Plains Apt. 920</t>
  </si>
  <si>
    <t>East Russellhaven</t>
  </si>
  <si>
    <t>brittney.powell@blair.com</t>
  </si>
  <si>
    <t>+1-374-356-2842x856</t>
  </si>
  <si>
    <t>Graham-Adams</t>
  </si>
  <si>
    <t>9177 Michael Knolls</t>
  </si>
  <si>
    <t>Kellerstad</t>
  </si>
  <si>
    <t>Wilkins</t>
  </si>
  <si>
    <t>robert.wilkins@cameron-wiggins.com</t>
  </si>
  <si>
    <t>001-249-792-4966x78314</t>
  </si>
  <si>
    <t>Patel Group</t>
  </si>
  <si>
    <t>40503 Murray Shoal</t>
  </si>
  <si>
    <t>Youngville</t>
  </si>
  <si>
    <t>paul.walker@vasquez.com</t>
  </si>
  <si>
    <t>001-140-118-3543x9339</t>
  </si>
  <si>
    <t>Cooper-Copeland</t>
  </si>
  <si>
    <t>513 Smith Loaf</t>
  </si>
  <si>
    <t>South Lauren</t>
  </si>
  <si>
    <t>Darlene</t>
  </si>
  <si>
    <t>darlene.butler@allen.org</t>
  </si>
  <si>
    <t>(743)932-0428x7758</t>
  </si>
  <si>
    <t>White, Parker and Barnett</t>
  </si>
  <si>
    <t>7194 Cooke Lights</t>
  </si>
  <si>
    <t>New Richard</t>
  </si>
  <si>
    <t>Manuel</t>
  </si>
  <si>
    <t>manuel.george@mendez.info</t>
  </si>
  <si>
    <t>194-060-3149x70700</t>
  </si>
  <si>
    <t>Gonzalez Ltd</t>
  </si>
  <si>
    <t>6302 Jamie Green</t>
  </si>
  <si>
    <t>Torresmouth</t>
  </si>
  <si>
    <t>kristy.miller@palmer-mata.com</t>
  </si>
  <si>
    <t>(033)313-0565x888</t>
  </si>
  <si>
    <t>Phillips, Salazar and Galvan</t>
  </si>
  <si>
    <t>2015 Davis Haven</t>
  </si>
  <si>
    <t>New Patrickmouth</t>
  </si>
  <si>
    <t>patrick.benjamin@smith.com</t>
  </si>
  <si>
    <t>781-951-6997x24771</t>
  </si>
  <si>
    <t>Wade-Walsh</t>
  </si>
  <si>
    <t>9974 Morse Terrace</t>
  </si>
  <si>
    <t>Cindyville</t>
  </si>
  <si>
    <t>cindy.roman@douglas-stevens.com</t>
  </si>
  <si>
    <t>(879)841-0693x99413</t>
  </si>
  <si>
    <t>3101 Joseph Lodge</t>
  </si>
  <si>
    <t>West Charles</t>
  </si>
  <si>
    <t>jonathan.morgan@aguilar-hamilton.com</t>
  </si>
  <si>
    <t>(284)890-3580</t>
  </si>
  <si>
    <t>Foster, Richardson and Turner</t>
  </si>
  <si>
    <t>62548 Giles Haven</t>
  </si>
  <si>
    <t>david.ray@olsen-wilson.com</t>
  </si>
  <si>
    <t>001-002-324-5940</t>
  </si>
  <si>
    <t>Wilkins Ltd</t>
  </si>
  <si>
    <t>19630 Bass Fort Apt. 597</t>
  </si>
  <si>
    <t>Port Susanmouth</t>
  </si>
  <si>
    <t>ronald.smith@nguyen-gallagher.com</t>
  </si>
  <si>
    <t>804.914.5872</t>
  </si>
  <si>
    <t>Barr, Gonzalez and Martin</t>
  </si>
  <si>
    <t>34073 Mario Shores Suite 118</t>
  </si>
  <si>
    <t>Gonzalezfort</t>
  </si>
  <si>
    <t>shawn.garcia@murphy.info</t>
  </si>
  <si>
    <t>001-952-370-9693</t>
  </si>
  <si>
    <t>Andrews, Davis and Goodwin</t>
  </si>
  <si>
    <t>6044 Calderon Wells</t>
  </si>
  <si>
    <t>Wilsonland</t>
  </si>
  <si>
    <t>Weeks</t>
  </si>
  <si>
    <t>paul.weeks@decker.info</t>
  </si>
  <si>
    <t>(677)746-5181x52700</t>
  </si>
  <si>
    <t>452 William Views</t>
  </si>
  <si>
    <t>Kellyburgh</t>
  </si>
  <si>
    <t>robin.chavez@king-barber.com</t>
  </si>
  <si>
    <t>Warren LLC</t>
  </si>
  <si>
    <t>3651 Robert Mission Suite 581</t>
  </si>
  <si>
    <t>Sarahmouth</t>
  </si>
  <si>
    <t>morgan.anderson@taylor.net</t>
  </si>
  <si>
    <t>(106)667-5465x20258</t>
  </si>
  <si>
    <t>Parks PLC</t>
  </si>
  <si>
    <t>112 Lisa Light Apt. 644</t>
  </si>
  <si>
    <t>Pachecobury</t>
  </si>
  <si>
    <t>melinda.hernandez@russell.com</t>
  </si>
  <si>
    <t>979.350.3698</t>
  </si>
  <si>
    <t>Avila-Hull</t>
  </si>
  <si>
    <t>336 Johnson Branch Apt. 810</t>
  </si>
  <si>
    <t>West Juliashire</t>
  </si>
  <si>
    <t>rachel.coleman@norman-clark.net</t>
  </si>
  <si>
    <t>233-618-8245x0569</t>
  </si>
  <si>
    <t>Lam, Baker and Rivera</t>
  </si>
  <si>
    <t>57123 Jesus Hill</t>
  </si>
  <si>
    <t>Robertport</t>
  </si>
  <si>
    <t>Rivas</t>
  </si>
  <si>
    <t>justin.rivas@richardson-gardner.com</t>
  </si>
  <si>
    <t>(507)497-2568x949</t>
  </si>
  <si>
    <t>Ochoa LLC</t>
  </si>
  <si>
    <t>5658 Nelson Ridge Suite 048</t>
  </si>
  <si>
    <t>East Diane</t>
  </si>
  <si>
    <t>Aguirre</t>
  </si>
  <si>
    <t>alejandro.aguirre@waller.com</t>
  </si>
  <si>
    <t>(602)927-6793</t>
  </si>
  <si>
    <t>Grimes, Sloan and Gonzalez</t>
  </si>
  <si>
    <t>9195 Holloway Lake Suite 707</t>
  </si>
  <si>
    <t>North Kristenberg</t>
  </si>
  <si>
    <t>james.walker@brown.info</t>
  </si>
  <si>
    <t>(350)205-7320x29658</t>
  </si>
  <si>
    <t>Khan PLC</t>
  </si>
  <si>
    <t>97763 Megan Union Suite 567</t>
  </si>
  <si>
    <t>Kennethbury</t>
  </si>
  <si>
    <t>james.taylor@lynn-donaldson.org</t>
  </si>
  <si>
    <t>001-065-713-8075x3628</t>
  </si>
  <si>
    <t>Perez, Lopez and Bishop</t>
  </si>
  <si>
    <t>170 Krause Dam Apt. 154</t>
  </si>
  <si>
    <t>Janetport</t>
  </si>
  <si>
    <t>thomas.wilson@long.org</t>
  </si>
  <si>
    <t>(228)858-2595</t>
  </si>
  <si>
    <t>Barron-Ellison</t>
  </si>
  <si>
    <t>3320 Steven Manor</t>
  </si>
  <si>
    <t>Taylorhaven</t>
  </si>
  <si>
    <t>Landry</t>
  </si>
  <si>
    <t>lisa.landry@walsh.biz</t>
  </si>
  <si>
    <t>876.575.3090x17000</t>
  </si>
  <si>
    <t>Edwards, Olson and Carr</t>
  </si>
  <si>
    <t>1046 Donna Ramp</t>
  </si>
  <si>
    <t>West Katiemouth</t>
  </si>
  <si>
    <t>michael.rowland@cochran.com</t>
  </si>
  <si>
    <t>901.730.6765x598</t>
  </si>
  <si>
    <t>Estes, Hensley and Williams</t>
  </si>
  <si>
    <t>6390 Knight Trail</t>
  </si>
  <si>
    <t>Hollandberg</t>
  </si>
  <si>
    <t>janice.ruiz@graves-mason.org</t>
  </si>
  <si>
    <t>Fox, Carter and Harding</t>
  </si>
  <si>
    <t>7199 Green Mews</t>
  </si>
  <si>
    <t>jonathan.marks@terrell-gill.net</t>
  </si>
  <si>
    <t>Knight, Reilly and Holland</t>
  </si>
  <si>
    <t>447 Lauren Village Apt. 589</t>
  </si>
  <si>
    <t>East Adamport</t>
  </si>
  <si>
    <t>Pearson</t>
  </si>
  <si>
    <t>patrick.pearson@decker.com</t>
  </si>
  <si>
    <t>Gomez, Martinez and Lopez</t>
  </si>
  <si>
    <t>285 Perez Radial Suite 124</t>
  </si>
  <si>
    <t>Port Alyssaborough</t>
  </si>
  <si>
    <t>george.owens@jones.com</t>
  </si>
  <si>
    <t>266.614.9948x60835</t>
  </si>
  <si>
    <t>Lambert, Bell and Mcdonald</t>
  </si>
  <si>
    <t>7477 Henderson Inlet Suite 626</t>
  </si>
  <si>
    <t>taylor.medina@parks-lewis.com</t>
  </si>
  <si>
    <t>674-241-6479</t>
  </si>
  <si>
    <t>Garcia-Taylor</t>
  </si>
  <si>
    <t>182 Robbins Islands Suite 027</t>
  </si>
  <si>
    <t>Teresamouth</t>
  </si>
  <si>
    <t>james.austin@white-walton.biz</t>
  </si>
  <si>
    <t>(897)073-2820x350</t>
  </si>
  <si>
    <t>Alvarado, Meyer and Wilson</t>
  </si>
  <si>
    <t>95476 Timothy Forest</t>
  </si>
  <si>
    <t>Longbury</t>
  </si>
  <si>
    <t>deborah.cummings@manning.com</t>
  </si>
  <si>
    <t>(552)347-2441x58794</t>
  </si>
  <si>
    <t>Carter, Graham and Munoz</t>
  </si>
  <si>
    <t>943 Kenneth Bypass Suite 457</t>
  </si>
  <si>
    <t>Lake Veronica</t>
  </si>
  <si>
    <t>andrew.long@caldwell.org</t>
  </si>
  <si>
    <t>Nicholson and Sons</t>
  </si>
  <si>
    <t>106 Howell Points</t>
  </si>
  <si>
    <t>Salazarstad</t>
  </si>
  <si>
    <t>jo.garza@dunn.net</t>
  </si>
  <si>
    <t>762-193-3669x84717</t>
  </si>
  <si>
    <t>Sanders Group</t>
  </si>
  <si>
    <t>05400 Mark Station Suite 256</t>
  </si>
  <si>
    <t>South Robertberg</t>
  </si>
  <si>
    <t>Isabel</t>
  </si>
  <si>
    <t>Cross</t>
  </si>
  <si>
    <t>isabel.cross@huerta-bartlett.org</t>
  </si>
  <si>
    <t>(709)345-0825x708</t>
  </si>
  <si>
    <t>Johnson, Guerrero and Blackwell</t>
  </si>
  <si>
    <t>56703 Emily Gateway Apt. 362</t>
  </si>
  <si>
    <t>Swansonview</t>
  </si>
  <si>
    <t>tracy.mcguire@bell.com</t>
  </si>
  <si>
    <t>+1-741-849-1519x5519</t>
  </si>
  <si>
    <t>Galvan-Pham</t>
  </si>
  <si>
    <t>09050 Jeremiah Lodge Apt. 414</t>
  </si>
  <si>
    <t>Port Corey</t>
  </si>
  <si>
    <t>aaron.perkins@miller-george.com</t>
  </si>
  <si>
    <t>381.766.0417x876</t>
  </si>
  <si>
    <t>Holloway Ltd</t>
  </si>
  <si>
    <t>6134 Phillip Cliff</t>
  </si>
  <si>
    <t>West Daniellefort</t>
  </si>
  <si>
    <t>christopher.vincent@davis-patton.com</t>
  </si>
  <si>
    <t>+1-443-003-0964x60402</t>
  </si>
  <si>
    <t>Edwards, Martinez and Russell</t>
  </si>
  <si>
    <t>15044 Richard Plains Suite 934</t>
  </si>
  <si>
    <t>West Kendra</t>
  </si>
  <si>
    <t>rhonda.vasquez@smith.com</t>
  </si>
  <si>
    <t>965.492.2626x941</t>
  </si>
  <si>
    <t>Harrington, Clark and Allen</t>
  </si>
  <si>
    <t>33159 Martinez Parkway Apt. 238</t>
  </si>
  <si>
    <t>Port Amber</t>
  </si>
  <si>
    <t>scott.miller@berger.org</t>
  </si>
  <si>
    <t>602-023-1650x23486</t>
  </si>
  <si>
    <t>Brown-Walter</t>
  </si>
  <si>
    <t>63278 Hawkins Flats Apt. 665</t>
  </si>
  <si>
    <t>Miguelland</t>
  </si>
  <si>
    <t>shawn.knight@trevino.biz</t>
  </si>
  <si>
    <t>Moore-Blair</t>
  </si>
  <si>
    <t>443 Joshua Fall Suite 901</t>
  </si>
  <si>
    <t>West Kennethmouth</t>
  </si>
  <si>
    <t>roberto.thomas@ingram.com</t>
  </si>
  <si>
    <t>Chapman-Bryant</t>
  </si>
  <si>
    <t>247 Justin Trace Apt. 649</t>
  </si>
  <si>
    <t>Jonathanland</t>
  </si>
  <si>
    <t>rachel.nielsen@olson.com</t>
  </si>
  <si>
    <t>001-634-637-0722</t>
  </si>
  <si>
    <t>Vega-Bradford</t>
  </si>
  <si>
    <t>5379 Kelly River Apt. 152</t>
  </si>
  <si>
    <t>Port Wesley</t>
  </si>
  <si>
    <t>leah.cook@powell.org</t>
  </si>
  <si>
    <t>014.816.0358</t>
  </si>
  <si>
    <t>Johnson, Nguyen and Reynolds</t>
  </si>
  <si>
    <t>97035 Lee Walk Apt. 934</t>
  </si>
  <si>
    <t>Harrisfurt</t>
  </si>
  <si>
    <t>monica.hernandez@walters.info</t>
  </si>
  <si>
    <t>737.413.2376</t>
  </si>
  <si>
    <t>Blankenship-Griffin</t>
  </si>
  <si>
    <t>0299 Baker Garden Apt. 267</t>
  </si>
  <si>
    <t>Salasshire</t>
  </si>
  <si>
    <t>susan.ray@rodriguez.com</t>
  </si>
  <si>
    <t>579-906-6365x49720</t>
  </si>
  <si>
    <t>Fleming-Garcia</t>
  </si>
  <si>
    <t>819 Matthew Mountain</t>
  </si>
  <si>
    <t>North Jeremiah</t>
  </si>
  <si>
    <t>valerie.hart@choi.biz</t>
  </si>
  <si>
    <t>(063)171-5748x156</t>
  </si>
  <si>
    <t>Hutchinson, Obrien and Walsh</t>
  </si>
  <si>
    <t>546 Cisneros Flat</t>
  </si>
  <si>
    <t>jared.shaw@ortiz-madden.com</t>
  </si>
  <si>
    <t>(015)034-9576x945</t>
  </si>
  <si>
    <t>Patel, Campbell and Johnson</t>
  </si>
  <si>
    <t>489 Morris Turnpike</t>
  </si>
  <si>
    <t>janet.mcguire@garcia-odom.net</t>
  </si>
  <si>
    <t>508.609.2613x5129</t>
  </si>
  <si>
    <t>Williams, Simmons and Berry</t>
  </si>
  <si>
    <t>036 Monica Loaf Suite 445</t>
  </si>
  <si>
    <t>Jeremiahfort</t>
  </si>
  <si>
    <t>sheila.miranda@madden.com</t>
  </si>
  <si>
    <t>Peters Ltd</t>
  </si>
  <si>
    <t>314 Beasley Knoll</t>
  </si>
  <si>
    <t>Latashaside</t>
  </si>
  <si>
    <t>christopher.robinson@mullen.com</t>
  </si>
  <si>
    <t>+1-230-818-4260x4439</t>
  </si>
  <si>
    <t>Pace, Cameron and Jackson</t>
  </si>
  <si>
    <t>36309 Chad Inlet</t>
  </si>
  <si>
    <t>Hallberg</t>
  </si>
  <si>
    <t>jose.allen@crawford-kelly.com</t>
  </si>
  <si>
    <t>001-327-426-7824x497</t>
  </si>
  <si>
    <t>68189 Davis Inlet Apt. 997</t>
  </si>
  <si>
    <t>leah.morris@cantu.com</t>
  </si>
  <si>
    <t>689-894-6116x033</t>
  </si>
  <si>
    <t>Jones-Little</t>
  </si>
  <si>
    <t>6478 Bethany Harbors</t>
  </si>
  <si>
    <t>Wheelerfort</t>
  </si>
  <si>
    <t>Jon</t>
  </si>
  <si>
    <t>jon.ellis@scott.com</t>
  </si>
  <si>
    <t>(602)662-8468x9767</t>
  </si>
  <si>
    <t>Griffin Group</t>
  </si>
  <si>
    <t>5866 Devon Groves</t>
  </si>
  <si>
    <t>Kennethville</t>
  </si>
  <si>
    <t>scott.ellis@david.com</t>
  </si>
  <si>
    <t>Gomez, Chandler and Thompson</t>
  </si>
  <si>
    <t>23723 Michelle Glen</t>
  </si>
  <si>
    <t>thomas.gordon@garcia-wagner.biz</t>
  </si>
  <si>
    <t>393.516.4054</t>
  </si>
  <si>
    <t>Guzman Inc</t>
  </si>
  <si>
    <t>665 Hood Drives</t>
  </si>
  <si>
    <t>jacob.sullivan@patel.com</t>
  </si>
  <si>
    <t>001-538-285-6655x74015</t>
  </si>
  <si>
    <t>Spence Group</t>
  </si>
  <si>
    <t>32725 Katherine Heights</t>
  </si>
  <si>
    <t>East Rebecca</t>
  </si>
  <si>
    <t>danielle.fernandez@hayes-myers.com</t>
  </si>
  <si>
    <t>366.012.4231x620</t>
  </si>
  <si>
    <t>661 Nicole Shore Suite 692</t>
  </si>
  <si>
    <t>Vangfurt</t>
  </si>
  <si>
    <t>Chris</t>
  </si>
  <si>
    <t>chris.kelly@west.com</t>
  </si>
  <si>
    <t>287.470.6355x646</t>
  </si>
  <si>
    <t>Price PLC</t>
  </si>
  <si>
    <t>810 Michele Parkway Apt. 524</t>
  </si>
  <si>
    <t>Rios</t>
  </si>
  <si>
    <t>benjamin.rios@solomon.com</t>
  </si>
  <si>
    <t>+1-394-860-3015x99973</t>
  </si>
  <si>
    <t>9646 Spence Trace Apt. 072</t>
  </si>
  <si>
    <t>North Amy</t>
  </si>
  <si>
    <t>stacy.roy@stewart.com</t>
  </si>
  <si>
    <t>567.367.6695</t>
  </si>
  <si>
    <t>230 Brown Rapid Suite 507</t>
  </si>
  <si>
    <t>South Mason</t>
  </si>
  <si>
    <t>jennifer.walters@carter-martin.info</t>
  </si>
  <si>
    <t>Fritz, Houston and Hobbs</t>
  </si>
  <si>
    <t>0023 Christine Circles</t>
  </si>
  <si>
    <t>North Dylanbury</t>
  </si>
  <si>
    <t>johnathan.ross@montoya.net</t>
  </si>
  <si>
    <t>001-267-380-4462</t>
  </si>
  <si>
    <t>Gonzalez, Briggs and Hernandez</t>
  </si>
  <si>
    <t>2860 Peter Loop</t>
  </si>
  <si>
    <t>West Marc</t>
  </si>
  <si>
    <t>clinton.barnes@ortiz.com</t>
  </si>
  <si>
    <t>001-084-709-6907</t>
  </si>
  <si>
    <t>Gray-Stevens</t>
  </si>
  <si>
    <t>630 Jennifer Ports</t>
  </si>
  <si>
    <t>New Jorge</t>
  </si>
  <si>
    <t>laurie.martin@oliver-clark.com</t>
  </si>
  <si>
    <t>001-624-888-4676</t>
  </si>
  <si>
    <t>Sanders, Bennett and Savage</t>
  </si>
  <si>
    <t>256 Cassandra Spring Suite 765</t>
  </si>
  <si>
    <t>Meadowstown</t>
  </si>
  <si>
    <t>gary.hudson@reed.com</t>
  </si>
  <si>
    <t>(747)389-2636x46207</t>
  </si>
  <si>
    <t>Harrison, Small and Wright</t>
  </si>
  <si>
    <t>4428 Williams Well Apt. 733</t>
  </si>
  <si>
    <t>South Rebeccaville</t>
  </si>
  <si>
    <t>charles.singh@thompson.com</t>
  </si>
  <si>
    <t>345.162.7723</t>
  </si>
  <si>
    <t>Vega-Pearson</t>
  </si>
  <si>
    <t>8258 Thornton Falls</t>
  </si>
  <si>
    <t>North Jonathanborough</t>
  </si>
  <si>
    <t>joshua.gibbs@foster.com</t>
  </si>
  <si>
    <t>+1-721-432-8446x36263</t>
  </si>
  <si>
    <t>May-Nicholson</t>
  </si>
  <si>
    <t>747 Gary Inlet</t>
  </si>
  <si>
    <t>Alisonshire</t>
  </si>
  <si>
    <t>wanda.anderson@brown.info</t>
  </si>
  <si>
    <t>001-928-242-1717x063</t>
  </si>
  <si>
    <t>Reese Ltd</t>
  </si>
  <si>
    <t>8614 Anthony Drives</t>
  </si>
  <si>
    <t>Cameronfort</t>
  </si>
  <si>
    <t>kristy.garza@hayes.net</t>
  </si>
  <si>
    <t>(347)202-0443x605</t>
  </si>
  <si>
    <t>Kirby LLC</t>
  </si>
  <si>
    <t>74716 Cole Glens Suite 237</t>
  </si>
  <si>
    <t>Daniels</t>
  </si>
  <si>
    <t>sara.daniels@parsons-adams.com</t>
  </si>
  <si>
    <t>647-139-2284x0269</t>
  </si>
  <si>
    <t>Watson-Scott</t>
  </si>
  <si>
    <t>1323 Monica Road Suite 281</t>
  </si>
  <si>
    <t>Danielsbury</t>
  </si>
  <si>
    <t>christopher.allen@cunningham.com</t>
  </si>
  <si>
    <t>696-907-4887x8322</t>
  </si>
  <si>
    <t>Floyd-Hines</t>
  </si>
  <si>
    <t>9035 Michael Hollow Suite 358</t>
  </si>
  <si>
    <t>Port Gregorystad</t>
  </si>
  <si>
    <t>sandra.velez@chapman-dixon.info</t>
  </si>
  <si>
    <t>722-602-2735</t>
  </si>
  <si>
    <t>1400 Catherine Wall Apt. 795</t>
  </si>
  <si>
    <t>West Alejandroport</t>
  </si>
  <si>
    <t>joseph.daniels@wolf.com</t>
  </si>
  <si>
    <t>140-544-6244x1127</t>
  </si>
  <si>
    <t>Gregory-Gould</t>
  </si>
  <si>
    <t>633 Linda Stravenue Suite 086</t>
  </si>
  <si>
    <t>Jacquelinemouth</t>
  </si>
  <si>
    <t>Trevino</t>
  </si>
  <si>
    <t>kayla.trevino@summers.info</t>
  </si>
  <si>
    <t>371.141.3086</t>
  </si>
  <si>
    <t>Scott, Garza and Lucas</t>
  </si>
  <si>
    <t>044 Durham Shores</t>
  </si>
  <si>
    <t>West April</t>
  </si>
  <si>
    <t>scott.lawrence@cooper-trujillo.com</t>
  </si>
  <si>
    <t>984-397-2820x9603</t>
  </si>
  <si>
    <t>Hanson, Palmer and Morrow</t>
  </si>
  <si>
    <t>50457 Robinson Orchard</t>
  </si>
  <si>
    <t>Millerview</t>
  </si>
  <si>
    <t>craig.cox@mccall-robinson.com</t>
  </si>
  <si>
    <t>Moore, Curtis and Wilson</t>
  </si>
  <si>
    <t>18941 Campbell Oval Suite 880</t>
  </si>
  <si>
    <t>Evanshaven</t>
  </si>
  <si>
    <t>timothy.terry@daniels.com</t>
  </si>
  <si>
    <t>001-639-514-2413x74820</t>
  </si>
  <si>
    <t>Perry-Gonzalez</t>
  </si>
  <si>
    <t>755 Hancock Mountain Suite 481</t>
  </si>
  <si>
    <t>Woodsville</t>
  </si>
  <si>
    <t>Clements</t>
  </si>
  <si>
    <t>sarah.clements@flores.com</t>
  </si>
  <si>
    <t>001-120-139-4432x8191</t>
  </si>
  <si>
    <t>Davis-Evans</t>
  </si>
  <si>
    <t>672 Kathy Spur Apt. 425</t>
  </si>
  <si>
    <t>Veronicafort</t>
  </si>
  <si>
    <t>jeffery.hensley@peters.com</t>
  </si>
  <si>
    <t>426.867.8065x888</t>
  </si>
  <si>
    <t>Schultz-Cummings</t>
  </si>
  <si>
    <t>46877 Jones Lodge</t>
  </si>
  <si>
    <t>Gilbertville</t>
  </si>
  <si>
    <t>ronald.murillo@johnson.info</t>
  </si>
  <si>
    <t>001-930-096-5013x24369</t>
  </si>
  <si>
    <t>Landry Inc</t>
  </si>
  <si>
    <t>90449 Romero Ways Suite 388</t>
  </si>
  <si>
    <t>Michellestad</t>
  </si>
  <si>
    <t>cheryl.raymond@willis.org</t>
  </si>
  <si>
    <t>001-140-679-7663x9917</t>
  </si>
  <si>
    <t>Taylor, Daniels and Mitchell</t>
  </si>
  <si>
    <t>564 Patricia Prairie Suite 606</t>
  </si>
  <si>
    <t>Seanfort</t>
  </si>
  <si>
    <t>mary.bell@collins.com</t>
  </si>
  <si>
    <t>(697)263-6104</t>
  </si>
  <si>
    <t>Mathews, Young and Long</t>
  </si>
  <si>
    <t>8688 Fisher Village</t>
  </si>
  <si>
    <t>Ashleyberg</t>
  </si>
  <si>
    <t>john.mack@davies-poole.org</t>
  </si>
  <si>
    <t>Parker-Singh</t>
  </si>
  <si>
    <t>76164 Richard Divide</t>
  </si>
  <si>
    <t>Port Jasonbury</t>
  </si>
  <si>
    <t>Chung</t>
  </si>
  <si>
    <t>thomas.chung@garcia-woodward.com</t>
  </si>
  <si>
    <t>799.853.6212x0202</t>
  </si>
  <si>
    <t>Gaines Inc</t>
  </si>
  <si>
    <t>9098 Victoria Prairie</t>
  </si>
  <si>
    <t>North Jacob</t>
  </si>
  <si>
    <t>brenda.morgan@smith.com</t>
  </si>
  <si>
    <t>Gibson, Nguyen and Hanson</t>
  </si>
  <si>
    <t>45572 Jackson Lodge</t>
  </si>
  <si>
    <t>Glennside</t>
  </si>
  <si>
    <t>Judy</t>
  </si>
  <si>
    <t>judy.henson@phillips.net</t>
  </si>
  <si>
    <t>718.118.2423x574</t>
  </si>
  <si>
    <t>Nelson, Nunez and Oneill</t>
  </si>
  <si>
    <t>94632 Kathryn Lake Suite 927</t>
  </si>
  <si>
    <t>Gravesfort</t>
  </si>
  <si>
    <t>renee.thomas@may-mills.com</t>
  </si>
  <si>
    <t>+1-390-109-6368x289</t>
  </si>
  <si>
    <t>Gilbert-Hart</t>
  </si>
  <si>
    <t>907 Cynthia Squares Suite 752</t>
  </si>
  <si>
    <t>deborah.fleming@lawson.net</t>
  </si>
  <si>
    <t>225.484.2463</t>
  </si>
  <si>
    <t>Hodges, Lawson and Johnson</t>
  </si>
  <si>
    <t>8374 Peters Greens</t>
  </si>
  <si>
    <t>North Christineland</t>
  </si>
  <si>
    <t>Karina</t>
  </si>
  <si>
    <t>karina.young@lloyd.org</t>
  </si>
  <si>
    <t>712-113-0353x7463</t>
  </si>
  <si>
    <t>Bullock-Eaton</t>
  </si>
  <si>
    <t>81649 Richard Fords</t>
  </si>
  <si>
    <t>Port Jessicabury</t>
  </si>
  <si>
    <t>stephen.gonzalez@smith.org</t>
  </si>
  <si>
    <t>001-115-215-0434x151</t>
  </si>
  <si>
    <t>Gillespie PLC</t>
  </si>
  <si>
    <t>5927 Thomas Trail</t>
  </si>
  <si>
    <t>Christensenhaven</t>
  </si>
  <si>
    <t>brad.king@nguyen.com</t>
  </si>
  <si>
    <t>+1-905-161-3602x763</t>
  </si>
  <si>
    <t>55952 Anderson Forges Suite 953</t>
  </si>
  <si>
    <t>Waltonport</t>
  </si>
  <si>
    <t>sean.carrillo@sanders.com</t>
  </si>
  <si>
    <t>914-920-1126x7282</t>
  </si>
  <si>
    <t>Zimmerman-Finley</t>
  </si>
  <si>
    <t>7017 Mike Springs Suite 809</t>
  </si>
  <si>
    <t>steven.phelps@chase.net</t>
  </si>
  <si>
    <t>655-966-8230x86272</t>
  </si>
  <si>
    <t>Wong LLC</t>
  </si>
  <si>
    <t>943 Walker Shoal</t>
  </si>
  <si>
    <t>alicia.mccullough@brown.biz</t>
  </si>
  <si>
    <t>902.755.1784</t>
  </si>
  <si>
    <t>Medina Ltd</t>
  </si>
  <si>
    <t>59648 Michelle Mountain Apt. 903</t>
  </si>
  <si>
    <t>Scottburgh</t>
  </si>
  <si>
    <t>Hammond</t>
  </si>
  <si>
    <t>george.hammond@castillo-thomas.org</t>
  </si>
  <si>
    <t>Edwards-Martinez</t>
  </si>
  <si>
    <t>2225 Bauer Rapid</t>
  </si>
  <si>
    <t>Mcguirestad</t>
  </si>
  <si>
    <t>sandra.martinez@wood.com</t>
  </si>
  <si>
    <t>212 Baker Shores</t>
  </si>
  <si>
    <t>Samueltown</t>
  </si>
  <si>
    <t>anna.miller@fuller.com</t>
  </si>
  <si>
    <t>+1-056-911-4526x31028</t>
  </si>
  <si>
    <t>Johnson, Munoz and Shaw</t>
  </si>
  <si>
    <t>29985 Vincent Road Apt. 548</t>
  </si>
  <si>
    <t>james.quinn@brooks.com</t>
  </si>
  <si>
    <t>+1-285-023-4797x0640</t>
  </si>
  <si>
    <t>Luna, Johnson and Morrow</t>
  </si>
  <si>
    <t>580 Johnson Tunnel Suite 192</t>
  </si>
  <si>
    <t>Mitchellside</t>
  </si>
  <si>
    <t>laura.parker@murray.com</t>
  </si>
  <si>
    <t>Sandoval, Williams and Sanchez</t>
  </si>
  <si>
    <t>5733 Tonya Cape Apt. 958</t>
  </si>
  <si>
    <t>Jenningsmouth</t>
  </si>
  <si>
    <t>james.clark@reyes-ray.com</t>
  </si>
  <si>
    <t>001-154-147-7126x977</t>
  </si>
  <si>
    <t>Jackson, Smith and Daniels</t>
  </si>
  <si>
    <t>973 Thornton Island</t>
  </si>
  <si>
    <t>Catherineton</t>
  </si>
  <si>
    <t>amanda.klein@walters.com</t>
  </si>
  <si>
    <t>001-980-587-6788x870</t>
  </si>
  <si>
    <t>Caldwell-Rivas</t>
  </si>
  <si>
    <t>24052 Crystal Glen</t>
  </si>
  <si>
    <t>West Leroyton</t>
  </si>
  <si>
    <t>christine.taylor@marshall-neal.com</t>
  </si>
  <si>
    <t>Watson, Mcdaniel and Bennett</t>
  </si>
  <si>
    <t>29838 Hopkins Ford Apt. 482</t>
  </si>
  <si>
    <t>Arnoldchester</t>
  </si>
  <si>
    <t>nathaniel.davis@taylor.com</t>
  </si>
  <si>
    <t>(428)615-4902x420</t>
  </si>
  <si>
    <t>Webb-Smith</t>
  </si>
  <si>
    <t>97086 Julia Manors Suite 484</t>
  </si>
  <si>
    <t>ann.mcdonald@smith-maldonado.biz</t>
  </si>
  <si>
    <t>014-505-1135</t>
  </si>
  <si>
    <t>Higgins-Lawson</t>
  </si>
  <si>
    <t>635 Brenda Terrace</t>
  </si>
  <si>
    <t>Port Glenn</t>
  </si>
  <si>
    <t>jennifer.johnson@johnson.net</t>
  </si>
  <si>
    <t>990.117.3804x83675</t>
  </si>
  <si>
    <t>Hurst, Lawrence and Owen</t>
  </si>
  <si>
    <t>834 Robert Stravenue Apt. 058</t>
  </si>
  <si>
    <t>grant.chen@hill.info</t>
  </si>
  <si>
    <t>182-871-4940x29165</t>
  </si>
  <si>
    <t>Navarro, Gonzales and Smith</t>
  </si>
  <si>
    <t>271 Murray Square</t>
  </si>
  <si>
    <t>East Jonathanborough</t>
  </si>
  <si>
    <t>Phyllis</t>
  </si>
  <si>
    <t>phyllis.brown@walker-griffin.com</t>
  </si>
  <si>
    <t>(635)915-6205x861</t>
  </si>
  <si>
    <t>Brown Group</t>
  </si>
  <si>
    <t>7980 William Place Apt. 639</t>
  </si>
  <si>
    <t>Katherinefurt</t>
  </si>
  <si>
    <t>Good</t>
  </si>
  <si>
    <t>allison.good@wiggins.org</t>
  </si>
  <si>
    <t>Heath, Shea and Cardenas</t>
  </si>
  <si>
    <t>23016 Price Way Suite 930</t>
  </si>
  <si>
    <t>Jerryville</t>
  </si>
  <si>
    <t>teresa.peters@miller.biz</t>
  </si>
  <si>
    <t>(403)953-1802x03488</t>
  </si>
  <si>
    <t>Lopez, Wilson and Brown</t>
  </si>
  <si>
    <t>747 Dwayne Squares</t>
  </si>
  <si>
    <t>Clarkview</t>
  </si>
  <si>
    <t>lindsay.berry@macdonald.com</t>
  </si>
  <si>
    <t>726-407-0743</t>
  </si>
  <si>
    <t>Hall-Weiss</t>
  </si>
  <si>
    <t>08881 Steven Path</t>
  </si>
  <si>
    <t>Fryhaven</t>
  </si>
  <si>
    <t>lisa.anderson@acevedo-porter.com</t>
  </si>
  <si>
    <t>649-366-0935x7368</t>
  </si>
  <si>
    <t>Casey, Fisher and Bowman</t>
  </si>
  <si>
    <t>994 Wyatt Place</t>
  </si>
  <si>
    <t>Millerhaven</t>
  </si>
  <si>
    <t>jacqueline.gutierrez@camacho.com</t>
  </si>
  <si>
    <t>001-007-350-3011x3935</t>
  </si>
  <si>
    <t>Gallagher-Brooks</t>
  </si>
  <si>
    <t>8973 Kelley Extensions</t>
  </si>
  <si>
    <t>Ryanshire</t>
  </si>
  <si>
    <t>jennifer.pearson@miller-cox.com</t>
  </si>
  <si>
    <t>Benjamin PLC</t>
  </si>
  <si>
    <t>70752 Cross Street Apt. 906</t>
  </si>
  <si>
    <t>North Gwendolynton</t>
  </si>
  <si>
    <t>krista.hernandez@roberson.com</t>
  </si>
  <si>
    <t>906.026.8764x873</t>
  </si>
  <si>
    <t>Macdonald Inc</t>
  </si>
  <si>
    <t>3450 Anderson Fields Apt. 114</t>
  </si>
  <si>
    <t>Joeview</t>
  </si>
  <si>
    <t>Hurley</t>
  </si>
  <si>
    <t>jessica.hurley@ward.info</t>
  </si>
  <si>
    <t>514-504-8619</t>
  </si>
  <si>
    <t>Hernandez, Orozco and David</t>
  </si>
  <si>
    <t>24727 Alexandra Square</t>
  </si>
  <si>
    <t>Elizabethview</t>
  </si>
  <si>
    <t>holly.kelly@brown-wong.org</t>
  </si>
  <si>
    <t>(202)607-8242x1827</t>
  </si>
  <si>
    <t>Ross-Roberts</t>
  </si>
  <si>
    <t>1070 Hoover Causeway</t>
  </si>
  <si>
    <t>Quinnmouth</t>
  </si>
  <si>
    <t>gary.jackson@fisher.com</t>
  </si>
  <si>
    <t>+1-685-547-6453x89819</t>
  </si>
  <si>
    <t>Gilmore Group</t>
  </si>
  <si>
    <t>91631 Wilson Springs</t>
  </si>
  <si>
    <t>Hamiltonchester</t>
  </si>
  <si>
    <t>randy.jennings@adams.org</t>
  </si>
  <si>
    <t>Davidson, Moore and Brock</t>
  </si>
  <si>
    <t>011 Kristin Estates Suite 542</t>
  </si>
  <si>
    <t>Port Robinfurt</t>
  </si>
  <si>
    <t>Jeanne</t>
  </si>
  <si>
    <t>Burgess</t>
  </si>
  <si>
    <t>jeanne.burgess@young.com</t>
  </si>
  <si>
    <t>+1-876-567-0193x5329</t>
  </si>
  <si>
    <t>Baker, Johnson and Moreno</t>
  </si>
  <si>
    <t>542 Jimenez Landing</t>
  </si>
  <si>
    <t>Josephhaven</t>
  </si>
  <si>
    <t>Navarro</t>
  </si>
  <si>
    <t>todd.navarro@clarke.net</t>
  </si>
  <si>
    <t>673-898-3153x103</t>
  </si>
  <si>
    <t>Hester LLC</t>
  </si>
  <si>
    <t>4208 Jennifer Cape Suite 136</t>
  </si>
  <si>
    <t>Mcneilton</t>
  </si>
  <si>
    <t>Burns</t>
  </si>
  <si>
    <t>katie.burns@dominguez.com</t>
  </si>
  <si>
    <t>981-765-9243</t>
  </si>
  <si>
    <t>Gordon-Garcia</t>
  </si>
  <si>
    <t>55219 Hicks Lights Apt. 683</t>
  </si>
  <si>
    <t>Port Kyle</t>
  </si>
  <si>
    <t>donald.page@taylor.net</t>
  </si>
  <si>
    <t>001-732-310-1720x004</t>
  </si>
  <si>
    <t>Chen, Sloan and Lopez</t>
  </si>
  <si>
    <t>3062 Thomas Flat</t>
  </si>
  <si>
    <t>Collinston</t>
  </si>
  <si>
    <t>michael.price@schultz.biz</t>
  </si>
  <si>
    <t>001-780-796-6678</t>
  </si>
  <si>
    <t>Bradley, King and Brock</t>
  </si>
  <si>
    <t>58600 Jonathan Spur Suite 935</t>
  </si>
  <si>
    <t>Hoganville</t>
  </si>
  <si>
    <t>brittany.chavez@valdez-choi.com</t>
  </si>
  <si>
    <t>333-562-9043x1749</t>
  </si>
  <si>
    <t>Ingram-Sexton</t>
  </si>
  <si>
    <t>7387 Taylor Rapid Suite 593</t>
  </si>
  <si>
    <t>sean.tran@jacobs-lee.com</t>
  </si>
  <si>
    <t>409-916-4156x32142</t>
  </si>
  <si>
    <t>Beck-Wolf</t>
  </si>
  <si>
    <t>215 Courtney Estates</t>
  </si>
  <si>
    <t>West Calvinton</t>
  </si>
  <si>
    <t>thomas.thomas@aguilar.com</t>
  </si>
  <si>
    <t>(557)154-1926</t>
  </si>
  <si>
    <t>Farrell Ltd</t>
  </si>
  <si>
    <t>20530 Jonathan Plains Apt. 038</t>
  </si>
  <si>
    <t>Jonathonchester</t>
  </si>
  <si>
    <t>stacey.brandt@archer.net</t>
  </si>
  <si>
    <t>+1-386-889-7154x0919</t>
  </si>
  <si>
    <t>Graham, Callahan and Taylor</t>
  </si>
  <si>
    <t>0482 Solis Flats Apt. 259</t>
  </si>
  <si>
    <t>Gloverhaven</t>
  </si>
  <si>
    <t>amanda.stephenson@edwards.biz</t>
  </si>
  <si>
    <t>(744)150-8194</t>
  </si>
  <si>
    <t>Leon LLC</t>
  </si>
  <si>
    <t>2862 Scott Place Apt. 584</t>
  </si>
  <si>
    <t>Campbellside</t>
  </si>
  <si>
    <t>ashley.hale@harrison.com</t>
  </si>
  <si>
    <t>001-663-623-3195</t>
  </si>
  <si>
    <t>Wolf-Brooks</t>
  </si>
  <si>
    <t>25112 Michael Gateway Suite 511</t>
  </si>
  <si>
    <t>Jessicatown</t>
  </si>
  <si>
    <t>david.sanchez@cruz-powell.com</t>
  </si>
  <si>
    <t>203.487.9274x258</t>
  </si>
  <si>
    <t>Hudson, Nelson and Perry</t>
  </si>
  <si>
    <t>47587 Lauren Highway</t>
  </si>
  <si>
    <t>New Davidmouth</t>
  </si>
  <si>
    <t>christopher.hawkins@pennington.org</t>
  </si>
  <si>
    <t>001-776-631-6876x68831</t>
  </si>
  <si>
    <t>Perez, Young and Howard</t>
  </si>
  <si>
    <t>698 Emily Way Apt. 086</t>
  </si>
  <si>
    <t>East Megan</t>
  </si>
  <si>
    <t>nathan.davis@nelson.com</t>
  </si>
  <si>
    <t>001-168-403-7055x6685</t>
  </si>
  <si>
    <t>Miller, Rodriguez and Miller</t>
  </si>
  <si>
    <t>16464 Johnson Pines Suite 581</t>
  </si>
  <si>
    <t>Welch</t>
  </si>
  <si>
    <t>brandon.welch@garner-burns.info</t>
  </si>
  <si>
    <t>+1-509-410-4704x6621</t>
  </si>
  <si>
    <t>Stone-Edwards</t>
  </si>
  <si>
    <t>26606 Alexis Divide</t>
  </si>
  <si>
    <t>West Rhonda</t>
  </si>
  <si>
    <t>amy.elliott@mccoy-wright.org</t>
  </si>
  <si>
    <t>146.211.6636x837</t>
  </si>
  <si>
    <t>Mack, Martin and Wright</t>
  </si>
  <si>
    <t>1742 Schultz Gardens Suite 649</t>
  </si>
  <si>
    <t>New Autumn</t>
  </si>
  <si>
    <t>ann.richardson@dunn.com</t>
  </si>
  <si>
    <t>(651)520-4433x234</t>
  </si>
  <si>
    <t>49860 Rogers Isle Suite 378</t>
  </si>
  <si>
    <t>Mathewsburgh</t>
  </si>
  <si>
    <t>brittney.meyer@powell.com</t>
  </si>
  <si>
    <t>388-044-8567</t>
  </si>
  <si>
    <t>Adams, Sharp and Ruiz</t>
  </si>
  <si>
    <t>34374 Jennifer Fields Apt. 990</t>
  </si>
  <si>
    <t>Lake Melanieborough</t>
  </si>
  <si>
    <t>Mia</t>
  </si>
  <si>
    <t>mia.brown@abbott.info</t>
  </si>
  <si>
    <t>(323)770-7094x701</t>
  </si>
  <si>
    <t>Stevenson and Sons</t>
  </si>
  <si>
    <t>15336 Jessica Manors Apt. 539</t>
  </si>
  <si>
    <t>Lake Lindachester</t>
  </si>
  <si>
    <t>alexis.bartlett@mahoney.com</t>
  </si>
  <si>
    <t>538.027.7622</t>
  </si>
  <si>
    <t>Hooper LLC</t>
  </si>
  <si>
    <t>1171 William Vista Suite 115</t>
  </si>
  <si>
    <t>North Ashleystad</t>
  </si>
  <si>
    <t>andrew.gonzalez@ramirez-simon.com</t>
  </si>
  <si>
    <t>519-245-4830x57334</t>
  </si>
  <si>
    <t>Spears Ltd</t>
  </si>
  <si>
    <t>996 Waters Mountain</t>
  </si>
  <si>
    <t>New Josephhaven</t>
  </si>
  <si>
    <t>kathleen.coleman@ramos-roberts.org</t>
  </si>
  <si>
    <t>Rivera, Perkins and Brooks</t>
  </si>
  <si>
    <t>15075 Tiffany Isle</t>
  </si>
  <si>
    <t>Kennethtown</t>
  </si>
  <si>
    <t>james.castillo@adams-garcia.com</t>
  </si>
  <si>
    <t>263-650-7751x75187</t>
  </si>
  <si>
    <t>Adams, Jackson and White</t>
  </si>
  <si>
    <t>99452 Jones Vista Apt. 470</t>
  </si>
  <si>
    <t>Pricehaven</t>
  </si>
  <si>
    <t>christine.johnson@moore.info</t>
  </si>
  <si>
    <t>740-520-5824x11044</t>
  </si>
  <si>
    <t>Martinez-Sullivan</t>
  </si>
  <si>
    <t>195 Powers Curve</t>
  </si>
  <si>
    <t>East Connieland</t>
  </si>
  <si>
    <t>lorraine.williams@ho.org</t>
  </si>
  <si>
    <t>568-640-7579x75205</t>
  </si>
  <si>
    <t>Powers Group</t>
  </si>
  <si>
    <t>6900 Rosales Stream</t>
  </si>
  <si>
    <t>Hollowayton</t>
  </si>
  <si>
    <t>jasmine.lee@herrera-swanson.info</t>
  </si>
  <si>
    <t>723.629.9699</t>
  </si>
  <si>
    <t>Lamb PLC</t>
  </si>
  <si>
    <t>927 Gomez Village</t>
  </si>
  <si>
    <t>Port Toddshire</t>
  </si>
  <si>
    <t>nicholas.romero@cherry-gonzalez.net</t>
  </si>
  <si>
    <t>139-850-5279x76681</t>
  </si>
  <si>
    <t>Gray Inc</t>
  </si>
  <si>
    <t>499 Miller Roads</t>
  </si>
  <si>
    <t>South Markhaven</t>
  </si>
  <si>
    <t>Norton</t>
  </si>
  <si>
    <t>nathan.norton@clay.net</t>
  </si>
  <si>
    <t>(668)731-9962</t>
  </si>
  <si>
    <t>605 Jessica Forks Apt. 889</t>
  </si>
  <si>
    <t>tyler.carter@simmons.info</t>
  </si>
  <si>
    <t>248-971-5559</t>
  </si>
  <si>
    <t>455 Christina Mills Apt. 946</t>
  </si>
  <si>
    <t>West Kyleborough</t>
  </si>
  <si>
    <t>shawn.howard@fuller.org</t>
  </si>
  <si>
    <t>589.565.5871x746</t>
  </si>
  <si>
    <t>Fitzgerald-Roth</t>
  </si>
  <si>
    <t>8556 Little Underpass</t>
  </si>
  <si>
    <t>North Kenneth</t>
  </si>
  <si>
    <t>sharon.kent@kirk.com</t>
  </si>
  <si>
    <t>001-730-197-2377x4727</t>
  </si>
  <si>
    <t>Wilson-Murillo</t>
  </si>
  <si>
    <t>635 Crawford Port Apt. 483</t>
  </si>
  <si>
    <t>timothy.kennedy@banks-mendoza.com</t>
  </si>
  <si>
    <t>001-761-031-7501</t>
  </si>
  <si>
    <t>Jefferson and Sons</t>
  </si>
  <si>
    <t>47425 Kirby River</t>
  </si>
  <si>
    <t>South Christopherville</t>
  </si>
  <si>
    <t>jorge.kemp@rice.com</t>
  </si>
  <si>
    <t>Collins, Harris and Brown</t>
  </si>
  <si>
    <t>588 Morris Point</t>
  </si>
  <si>
    <t>Lyonsside</t>
  </si>
  <si>
    <t>amy.swanson@david-salazar.biz</t>
  </si>
  <si>
    <t>(750)451-3352x58465</t>
  </si>
  <si>
    <t>Gibson-Gardner</t>
  </si>
  <si>
    <t>4307 Cody Roads Suite 979</t>
  </si>
  <si>
    <t>Parsonstown</t>
  </si>
  <si>
    <t>drew.francis@rogers-roberts.com</t>
  </si>
  <si>
    <t>889.247.3397x861</t>
  </si>
  <si>
    <t>Clark, Kennedy and Franco</t>
  </si>
  <si>
    <t>41822 Barnes Mission Suite 548</t>
  </si>
  <si>
    <t>Alexisshire</t>
  </si>
  <si>
    <t>Keller</t>
  </si>
  <si>
    <t>andrew.keller@daniel.com</t>
  </si>
  <si>
    <t>Soto PLC</t>
  </si>
  <si>
    <t>834 Bright Avenue Suite 666</t>
  </si>
  <si>
    <t>Watkinsmouth</t>
  </si>
  <si>
    <t>jordan.keller@hernandez.org</t>
  </si>
  <si>
    <t>286.373.6822x4787</t>
  </si>
  <si>
    <t>Daniel Inc</t>
  </si>
  <si>
    <t>528 Miller Locks Apt. 145</t>
  </si>
  <si>
    <t>Anthonytown</t>
  </si>
  <si>
    <t>robert.mcgee@berg.org</t>
  </si>
  <si>
    <t>001-414-833-6375x64880</t>
  </si>
  <si>
    <t>10180 Erica Station</t>
  </si>
  <si>
    <t>chris.alexander@hughes.com</t>
  </si>
  <si>
    <t>(923)934-1790</t>
  </si>
  <si>
    <t>Welch Group</t>
  </si>
  <si>
    <t>1571 Horton Forges</t>
  </si>
  <si>
    <t>East Kevinfort</t>
  </si>
  <si>
    <t>james.harris@gross.info</t>
  </si>
  <si>
    <t>+1-614-036-9915x943</t>
  </si>
  <si>
    <t>Brady Ltd</t>
  </si>
  <si>
    <t>79627 Larry Place</t>
  </si>
  <si>
    <t>Andreafort</t>
  </si>
  <si>
    <t>ashley.mitchell@patrick-garrison.com</t>
  </si>
  <si>
    <t>(678)118-1568</t>
  </si>
  <si>
    <t>Woods-Gray</t>
  </si>
  <si>
    <t>441 Lee Forest Suite 938</t>
  </si>
  <si>
    <t>Edwardstown</t>
  </si>
  <si>
    <t>patricia.hernandez@richardson.com</t>
  </si>
  <si>
    <t>977-959-9826</t>
  </si>
  <si>
    <t>Burton, Washington and Smith</t>
  </si>
  <si>
    <t>05768 Kelly Drives</t>
  </si>
  <si>
    <t>Erikbury</t>
  </si>
  <si>
    <t>dana.harris@taylor.com</t>
  </si>
  <si>
    <t>Kelly-Carter</t>
  </si>
  <si>
    <t>86287 Heather Extension</t>
  </si>
  <si>
    <t>Patelview</t>
  </si>
  <si>
    <t>chad.davis@herrera-baker.net</t>
  </si>
  <si>
    <t>+1-987-675-0625x259</t>
  </si>
  <si>
    <t>Nguyen-Ellis</t>
  </si>
  <si>
    <t>4635 Murray Ways</t>
  </si>
  <si>
    <t>Feliciafurt</t>
  </si>
  <si>
    <t>Cline</t>
  </si>
  <si>
    <t>judy.cline@sanchez.com</t>
  </si>
  <si>
    <t>Hogan and Sons</t>
  </si>
  <si>
    <t>610 Alfred Parks</t>
  </si>
  <si>
    <t>ashley.flowers@bennett.net</t>
  </si>
  <si>
    <t>437.104.8798x12873</t>
  </si>
  <si>
    <t>Hicks, Lewis and Fox</t>
  </si>
  <si>
    <t>1759 James Centers</t>
  </si>
  <si>
    <t>Waynefort</t>
  </si>
  <si>
    <t>Blanchard</t>
  </si>
  <si>
    <t>jason.blanchard@little.org</t>
  </si>
  <si>
    <t>097.794.4483x48987</t>
  </si>
  <si>
    <t>Tanner Ltd</t>
  </si>
  <si>
    <t>10039 Gonzalez Ports</t>
  </si>
  <si>
    <t>Tiffanyfort</t>
  </si>
  <si>
    <t>alexander.gomez@bell.info</t>
  </si>
  <si>
    <t>Ramirez, Wright and Oneal</t>
  </si>
  <si>
    <t>64093 Zachary Turnpike Apt. 110</t>
  </si>
  <si>
    <t>East Ericborough</t>
  </si>
  <si>
    <t>Elaine</t>
  </si>
  <si>
    <t>elaine.taylor@norman.com</t>
  </si>
  <si>
    <t>+1-385-142-7653x9920</t>
  </si>
  <si>
    <t>Moody and Sons</t>
  </si>
  <si>
    <t>152 Morales Green Suite 099</t>
  </si>
  <si>
    <t>Branchstad</t>
  </si>
  <si>
    <t>stephanie.moody@keith.net</t>
  </si>
  <si>
    <t>889-673-6903x0305</t>
  </si>
  <si>
    <t>Barr-Hawkins</t>
  </si>
  <si>
    <t>0511 John Ranch</t>
  </si>
  <si>
    <t>West Chad</t>
  </si>
  <si>
    <t>jason.thompson@hansen.com</t>
  </si>
  <si>
    <t>(447)883-4362x527</t>
  </si>
  <si>
    <t>Compton, Thompson and Henderson</t>
  </si>
  <si>
    <t>971 Robert Hills</t>
  </si>
  <si>
    <t>North Erinland</t>
  </si>
  <si>
    <t>jon.lopez@dunn.com</t>
  </si>
  <si>
    <t>309-343-0580x31835</t>
  </si>
  <si>
    <t>Booker PLC</t>
  </si>
  <si>
    <t>63071 Miranda Summit Apt. 453</t>
  </si>
  <si>
    <t>Carlsonburgh</t>
  </si>
  <si>
    <t>thomas.goodwin@martinez-thomas.com</t>
  </si>
  <si>
    <t>(722)246-5161</t>
  </si>
  <si>
    <t>Rosales-Smith</t>
  </si>
  <si>
    <t>900 Ashlee Key</t>
  </si>
  <si>
    <t>North Derrickfort</t>
  </si>
  <si>
    <t>samantha.francis@gonzalez-glenn.com</t>
  </si>
  <si>
    <t>+1-892-897-5827x60024</t>
  </si>
  <si>
    <t>Mora Ltd</t>
  </si>
  <si>
    <t>41854 Zachary Streets</t>
  </si>
  <si>
    <t>South Suzanne</t>
  </si>
  <si>
    <t>rhonda.patterson@howell-frederick.com</t>
  </si>
  <si>
    <t>(656)813-5729</t>
  </si>
  <si>
    <t>Jensen, Mathis and Thomas</t>
  </si>
  <si>
    <t>4829 James Brook Suite 495</t>
  </si>
  <si>
    <t>South Joshuafort</t>
  </si>
  <si>
    <t>david.walters@obrien-garcia.info</t>
  </si>
  <si>
    <t>(678)862-8554x8501</t>
  </si>
  <si>
    <t>Murray, Joseph and Gordon</t>
  </si>
  <si>
    <t>667 Smith Motorway</t>
  </si>
  <si>
    <t>Philipshire</t>
  </si>
  <si>
    <t>laura.lopez@wilson-burgess.com</t>
  </si>
  <si>
    <t>+1-746-113-8625x307</t>
  </si>
  <si>
    <t>Young, Proctor and Martinez</t>
  </si>
  <si>
    <t>6737 Matthew Springs</t>
  </si>
  <si>
    <t>emily.martin@miller.biz</t>
  </si>
  <si>
    <t>619.275.2232x220</t>
  </si>
  <si>
    <t>Ryan-Smith</t>
  </si>
  <si>
    <t>70953 Tricia Skyway Apt. 765</t>
  </si>
  <si>
    <t>Thomasfurt</t>
  </si>
  <si>
    <t>lauren.perkins@fowler.com</t>
  </si>
  <si>
    <t>West-Kramer</t>
  </si>
  <si>
    <t>99534 Rodriguez Track Suite 324</t>
  </si>
  <si>
    <t>Vanessabury</t>
  </si>
  <si>
    <t>annette.roberson@murphy.net</t>
  </si>
  <si>
    <t>270.509.0886x4927</t>
  </si>
  <si>
    <t>Sparks-Perez</t>
  </si>
  <si>
    <t>42384 Robert Coves</t>
  </si>
  <si>
    <t>East Donna</t>
  </si>
  <si>
    <t>allison.gould@wood.biz</t>
  </si>
  <si>
    <t>071.468.0133</t>
  </si>
  <si>
    <t>Phillips, Lewis and Watson</t>
  </si>
  <si>
    <t>01196 Michael Mission Suite 076</t>
  </si>
  <si>
    <t>Josephborough</t>
  </si>
  <si>
    <t>Reginald</t>
  </si>
  <si>
    <t>reginald.smith@ross-webb.com</t>
  </si>
  <si>
    <t>438-054-0270x36718</t>
  </si>
  <si>
    <t>Allen, Martinez and Herrera</t>
  </si>
  <si>
    <t>67348 Sawyer Inlet Suite 843</t>
  </si>
  <si>
    <t>Lindseymouth</t>
  </si>
  <si>
    <t>erin.garcia@johnson.biz</t>
  </si>
  <si>
    <t>Schaefer-Wyatt</t>
  </si>
  <si>
    <t>6823 Watson Street Suite 272</t>
  </si>
  <si>
    <t>Bradshaw</t>
  </si>
  <si>
    <t>kristina.bradshaw@moon.biz</t>
  </si>
  <si>
    <t>001-472-124-3107x58412</t>
  </si>
  <si>
    <t>Knight, White and Brown</t>
  </si>
  <si>
    <t>126 Timothy Locks Apt. 240</t>
  </si>
  <si>
    <t>Hartport</t>
  </si>
  <si>
    <t>kyle.smith@morris.net</t>
  </si>
  <si>
    <t>+1-721-773-5511x89902</t>
  </si>
  <si>
    <t>Davis, Long and Medina</t>
  </si>
  <si>
    <t>27068 Dale Burg</t>
  </si>
  <si>
    <t>Lake Johnland</t>
  </si>
  <si>
    <t>sarah.lindsey@jones.org</t>
  </si>
  <si>
    <t>001-978-105-6488x7414</t>
  </si>
  <si>
    <t>Hanson-Lopez</t>
  </si>
  <si>
    <t>6267 Carroll View Apt. 991</t>
  </si>
  <si>
    <t>Brianstad</t>
  </si>
  <si>
    <t>william.scott@butler-frank.net</t>
  </si>
  <si>
    <t>367.750.0434</t>
  </si>
  <si>
    <t>Colon, Adams and Ortiz</t>
  </si>
  <si>
    <t>09256 Snyder Fork</t>
  </si>
  <si>
    <t>jessica.gates@ochoa.com</t>
  </si>
  <si>
    <t>097.439.2343</t>
  </si>
  <si>
    <t>Thompson Inc</t>
  </si>
  <si>
    <t>012 Michael Place</t>
  </si>
  <si>
    <t>calvin.johnson@trevino.com</t>
  </si>
  <si>
    <t>770-289-5222x980</t>
  </si>
  <si>
    <t>Morgan, Maddox and Elliott</t>
  </si>
  <si>
    <t>321 Heather Vista Suite 236</t>
  </si>
  <si>
    <t>Williamton</t>
  </si>
  <si>
    <t>robert.hall@bell-hamilton.com</t>
  </si>
  <si>
    <t>807-247-6599</t>
  </si>
  <si>
    <t>3948 Glass Extension Suite 393</t>
  </si>
  <si>
    <t>New Megan</t>
  </si>
  <si>
    <t>Griffith</t>
  </si>
  <si>
    <t>maria.griffith@fisher-roberson.net</t>
  </si>
  <si>
    <t>069-306-9297x14384</t>
  </si>
  <si>
    <t>Duncan Ltd</t>
  </si>
  <si>
    <t>7381 Reyes Track</t>
  </si>
  <si>
    <t>East Joshua</t>
  </si>
  <si>
    <t>jason.hill@thomas.com</t>
  </si>
  <si>
    <t>(206)046-0222</t>
  </si>
  <si>
    <t>545 Wolf Corner Apt. 941</t>
  </si>
  <si>
    <t>Melissaberg</t>
  </si>
  <si>
    <t>Harold</t>
  </si>
  <si>
    <t>harold.ruiz@cook.com</t>
  </si>
  <si>
    <t>+1-957-703-7848x481</t>
  </si>
  <si>
    <t>Davis, Butler and Smith</t>
  </si>
  <si>
    <t>26445 Clifford Extensions</t>
  </si>
  <si>
    <t>Weavershire</t>
  </si>
  <si>
    <t>brett.lowe@lucas.com</t>
  </si>
  <si>
    <t>860-977-0762x155</t>
  </si>
  <si>
    <t>Lang-Lopez</t>
  </si>
  <si>
    <t>12257 Ochoa Parkway</t>
  </si>
  <si>
    <t>Bakerstad</t>
  </si>
  <si>
    <t>ryan.terry@lin-king.com</t>
  </si>
  <si>
    <t>Williams, Stevens and Ward</t>
  </si>
  <si>
    <t>62187 Wilson Port</t>
  </si>
  <si>
    <t>Port Amy</t>
  </si>
  <si>
    <t>edward.donovan@nicholson.net</t>
  </si>
  <si>
    <t>161-474-4460x312</t>
  </si>
  <si>
    <t>Larson-Carroll</t>
  </si>
  <si>
    <t>532 Alex Spurs Apt. 643</t>
  </si>
  <si>
    <t>Monicatown</t>
  </si>
  <si>
    <t>Olsen</t>
  </si>
  <si>
    <t>kristopher.olsen@irwin.info</t>
  </si>
  <si>
    <t>768.342.4477x79031</t>
  </si>
  <si>
    <t>Alvarez-Lawson</t>
  </si>
  <si>
    <t>540 Andrew Villages</t>
  </si>
  <si>
    <t>sarah.santana@mcclure.com</t>
  </si>
  <si>
    <t>070.191.4760</t>
  </si>
  <si>
    <t>Perkins-Crosby</t>
  </si>
  <si>
    <t>35512 Shelby Circles Suite 004</t>
  </si>
  <si>
    <t>South Barbaratown</t>
  </si>
  <si>
    <t>christopher.underwood@cochran-taylor.org</t>
  </si>
  <si>
    <t>+1-543-936-9157x97875</t>
  </si>
  <si>
    <t>Joseph-Olsen</t>
  </si>
  <si>
    <t>12409 Robert Wells Suite 215</t>
  </si>
  <si>
    <t>Millerbury</t>
  </si>
  <si>
    <t>Juan</t>
  </si>
  <si>
    <t>juan.hess@navarro.info</t>
  </si>
  <si>
    <t>+1-748-716-0923x67272</t>
  </si>
  <si>
    <t>Russell, Molina and George</t>
  </si>
  <si>
    <t>96501 James Roads</t>
  </si>
  <si>
    <t>Lake Cindy</t>
  </si>
  <si>
    <t>laura.johnson@miller.com</t>
  </si>
  <si>
    <t>001-602-223-6087x47224</t>
  </si>
  <si>
    <t>868 Davis Orchard</t>
  </si>
  <si>
    <t>North Belinda</t>
  </si>
  <si>
    <t>Waters</t>
  </si>
  <si>
    <t>kathleen.waters@haas-prince.com</t>
  </si>
  <si>
    <t>(103)073-1546x06673</t>
  </si>
  <si>
    <t>Blankenship, Thompson and Mccall</t>
  </si>
  <si>
    <t>98068 Jenkins Wells</t>
  </si>
  <si>
    <t>South Benjaminton</t>
  </si>
  <si>
    <t>curtis.williams@douglas.net</t>
  </si>
  <si>
    <t>001-439-541-8859x6467</t>
  </si>
  <si>
    <t>Rich-Scott</t>
  </si>
  <si>
    <t>03314 Farrell Gateway Suite 102</t>
  </si>
  <si>
    <t>kimberly.phillips@smith.org</t>
  </si>
  <si>
    <t>867.856.2496</t>
  </si>
  <si>
    <t>Henson-Coffey</t>
  </si>
  <si>
    <t>1559 Paul Gateway Suite 641</t>
  </si>
  <si>
    <t>Port Keith</t>
  </si>
  <si>
    <t>gary.meyers@ramos-gonzalez.com</t>
  </si>
  <si>
    <t>Fritz, Warren and Stevens</t>
  </si>
  <si>
    <t>663 Barnett Plain Suite 257</t>
  </si>
  <si>
    <t>West Nicholasland</t>
  </si>
  <si>
    <t>keith.hensley@hanson.com</t>
  </si>
  <si>
    <t>803-646-8360</t>
  </si>
  <si>
    <t>Skinner, Shepherd and Walters</t>
  </si>
  <si>
    <t>8611 Mark Centers</t>
  </si>
  <si>
    <t>Kathleenland</t>
  </si>
  <si>
    <t>jonathan.owens@gonzales.net</t>
  </si>
  <si>
    <t>Hernandez, Olson and Lawson</t>
  </si>
  <si>
    <t>452 Wilson Squares Suite 085</t>
  </si>
  <si>
    <t>Potterside</t>
  </si>
  <si>
    <t>michael.williams@wood.info</t>
  </si>
  <si>
    <t>001-091-281-9962x0026</t>
  </si>
  <si>
    <t>Chavez Group</t>
  </si>
  <si>
    <t>179 Harvey Rue Apt. 674</t>
  </si>
  <si>
    <t>South Courtneytown</t>
  </si>
  <si>
    <t>heather.booth@branch-brown.com</t>
  </si>
  <si>
    <t>(050)024-9859</t>
  </si>
  <si>
    <t>Vasquez-Houston</t>
  </si>
  <si>
    <t>812 Morgan Passage</t>
  </si>
  <si>
    <t>East Deannamouth</t>
  </si>
  <si>
    <t>lauren.carroll@lester-delgado.org</t>
  </si>
  <si>
    <t>115.130.8989x20102</t>
  </si>
  <si>
    <t>Howard-Anderson</t>
  </si>
  <si>
    <t>17825 Rose Summit Apt. 088</t>
  </si>
  <si>
    <t>West Jennifer</t>
  </si>
  <si>
    <t>charles.richard@gonzales.net</t>
  </si>
  <si>
    <t>697-300-4125x1488</t>
  </si>
  <si>
    <t>Torres LLC</t>
  </si>
  <si>
    <t>5666 Mayo Rapid Suite 375</t>
  </si>
  <si>
    <t>Reyesside</t>
  </si>
  <si>
    <t>ryan.scott@gentry.com</t>
  </si>
  <si>
    <t>767-798-8875</t>
  </si>
  <si>
    <t>Martinez-Price</t>
  </si>
  <si>
    <t>494 Vasquez Groves</t>
  </si>
  <si>
    <t>West Jasonville</t>
  </si>
  <si>
    <t>adam.wilson@randall.info</t>
  </si>
  <si>
    <t>Conner-Harmon</t>
  </si>
  <si>
    <t>2925 Floyd Lane</t>
  </si>
  <si>
    <t>Wheelerstad</t>
  </si>
  <si>
    <t>james.allen@lyons-dawson.net</t>
  </si>
  <si>
    <t>Turner Ltd</t>
  </si>
  <si>
    <t>2522 Thomas Crest Suite 374</t>
  </si>
  <si>
    <t>mark.rivera@morgan-morgan.com</t>
  </si>
  <si>
    <t>291-476-5631x8302</t>
  </si>
  <si>
    <t>Holmes, Thomas and Garcia</t>
  </si>
  <si>
    <t>879 Benjamin Prairie Apt. 643</t>
  </si>
  <si>
    <t>angela.brock@white.biz</t>
  </si>
  <si>
    <t>(738)600-5240</t>
  </si>
  <si>
    <t>81078 Nathaniel Shores Suite 956</t>
  </si>
  <si>
    <t>Turnerfort</t>
  </si>
  <si>
    <t>jason.lee@garcia-harris.com</t>
  </si>
  <si>
    <t>001-105-497-7776</t>
  </si>
  <si>
    <t>Morris, Dawson and Pierce</t>
  </si>
  <si>
    <t>862 Todd Mill Suite 248</t>
  </si>
  <si>
    <t>East Erikmouth</t>
  </si>
  <si>
    <t>kelly.cook@patrick.info</t>
  </si>
  <si>
    <t>+1-466-560-3431x9817</t>
  </si>
  <si>
    <t>Snyder-Vaughan</t>
  </si>
  <si>
    <t>28956 Heather Ports Apt. 092</t>
  </si>
  <si>
    <t>Johnsonhaven</t>
  </si>
  <si>
    <t>jennifer.murphy@kim.biz</t>
  </si>
  <si>
    <t>001-387-563-8826</t>
  </si>
  <si>
    <t>Cruz LLC</t>
  </si>
  <si>
    <t>526 Davis Knoll</t>
  </si>
  <si>
    <t>Reyes</t>
  </si>
  <si>
    <t>anthony.reyes@garcia.com</t>
  </si>
  <si>
    <t>644.184.0021x71025</t>
  </si>
  <si>
    <t>Jensen-Scott</t>
  </si>
  <si>
    <t>3577 Peterson Crest</t>
  </si>
  <si>
    <t>Sueburgh</t>
  </si>
  <si>
    <t>jonathan.johnson@wise.com</t>
  </si>
  <si>
    <t>617.550.2877x7507</t>
  </si>
  <si>
    <t>Tran-Green</t>
  </si>
  <si>
    <t>91528 Ross Trafficway Apt. 922</t>
  </si>
  <si>
    <t>Wise</t>
  </si>
  <si>
    <t>phillip.wise@carter.com</t>
  </si>
  <si>
    <t>Larson-Morrison</t>
  </si>
  <si>
    <t>87859 Stewart Mountain Suite 486</t>
  </si>
  <si>
    <t>New Renee</t>
  </si>
  <si>
    <t>francisco.foster@patel-walsh.info</t>
  </si>
  <si>
    <t>184.919.1022</t>
  </si>
  <si>
    <t>Pitts and Sons</t>
  </si>
  <si>
    <t>95172 Dana Junction</t>
  </si>
  <si>
    <t>Port Miguel</t>
  </si>
  <si>
    <t>james.dixon@lamb-martin.org</t>
  </si>
  <si>
    <t>954-690-9292</t>
  </si>
  <si>
    <t>Butler-Miller</t>
  </si>
  <si>
    <t>31463 Ware Hills Apt. 072</t>
  </si>
  <si>
    <t>Robertsonview</t>
  </si>
  <si>
    <t>kenneth.ferrell@orr.info</t>
  </si>
  <si>
    <t>840-475-6803</t>
  </si>
  <si>
    <t>Johnson, Martinez and Pennington</t>
  </si>
  <si>
    <t>999 Nelson Pike Suite 226</t>
  </si>
  <si>
    <t>susan.vargas@webb.com</t>
  </si>
  <si>
    <t>723.111.1635</t>
  </si>
  <si>
    <t>16641 Adams Fields</t>
  </si>
  <si>
    <t>East Thomas</t>
  </si>
  <si>
    <t>joshua.taylor@williams-doyle.com</t>
  </si>
  <si>
    <t>+1-213-892-3395x976</t>
  </si>
  <si>
    <t>Powell Group</t>
  </si>
  <si>
    <t>3912 Amanda Overpass Apt. 929</t>
  </si>
  <si>
    <t>Michaelview</t>
  </si>
  <si>
    <t>stephen.rivas@davis.com</t>
  </si>
  <si>
    <t>006-382-5762x239</t>
  </si>
  <si>
    <t>Dunlap, Shepherd and Wallace</t>
  </si>
  <si>
    <t>9115 White Wall</t>
  </si>
  <si>
    <t>West Patriciashire</t>
  </si>
  <si>
    <t>kimberly.morales@atkins-jones.com</t>
  </si>
  <si>
    <t>001-326-264-2646</t>
  </si>
  <si>
    <t>Alvarez, Swanson and Hernandez</t>
  </si>
  <si>
    <t>2892 Turner Underpass</t>
  </si>
  <si>
    <t>Travisfurt</t>
  </si>
  <si>
    <t>zachary.harris@moore.com</t>
  </si>
  <si>
    <t>555.739.1140x592</t>
  </si>
  <si>
    <t>Jones, Carr and Krause</t>
  </si>
  <si>
    <t>1656 Marc Union</t>
  </si>
  <si>
    <t>Port Laurashire</t>
  </si>
  <si>
    <t>Proctor</t>
  </si>
  <si>
    <t>johnny.proctor@smith-perez.com</t>
  </si>
  <si>
    <t>(897)855-6892x7104</t>
  </si>
  <si>
    <t>Woods-Walker</t>
  </si>
  <si>
    <t>787 Greene Circles Apt. 682</t>
  </si>
  <si>
    <t>Dianefurt</t>
  </si>
  <si>
    <t>gina.lane@espinoza-lewis.biz</t>
  </si>
  <si>
    <t>(752)653-2011</t>
  </si>
  <si>
    <t>Calhoun-Gallagher</t>
  </si>
  <si>
    <t>98795 Stacey Vista</t>
  </si>
  <si>
    <t>East Luisview</t>
  </si>
  <si>
    <t>justin.keller@miller.com</t>
  </si>
  <si>
    <t>640.090.5698</t>
  </si>
  <si>
    <t>Marshall-Gomez</t>
  </si>
  <si>
    <t>91411 Morales Row Suite 507</t>
  </si>
  <si>
    <t>South Mallory</t>
  </si>
  <si>
    <t>rebecca.stone@richardson-owen.info</t>
  </si>
  <si>
    <t>(477)957-4232x49202</t>
  </si>
  <si>
    <t>79251 Joshua Fork Apt. 992</t>
  </si>
  <si>
    <t>Masseyshire</t>
  </si>
  <si>
    <t>ryan.davis@cox.com</t>
  </si>
  <si>
    <t>(315)550-1830x601</t>
  </si>
  <si>
    <t>Jackson-Cardenas</t>
  </si>
  <si>
    <t>63359 Hardy Lakes Suite 287</t>
  </si>
  <si>
    <t>West Anthonyport</t>
  </si>
  <si>
    <t>mary.richards@hughes.com</t>
  </si>
  <si>
    <t>458.519.4439x9059</t>
  </si>
  <si>
    <t>Bush and Sons</t>
  </si>
  <si>
    <t>780 Marquez Circles Suite 843</t>
  </si>
  <si>
    <t>Thompsonfurt</t>
  </si>
  <si>
    <t>charles.stevens@jenkins.info</t>
  </si>
  <si>
    <t>(222)594-1835x96665</t>
  </si>
  <si>
    <t>Mcmillan, Webb and Owens</t>
  </si>
  <si>
    <t>21038 Johnson Crest</t>
  </si>
  <si>
    <t>Port Nicoleborough</t>
  </si>
  <si>
    <t>samuel.martin@may.info</t>
  </si>
  <si>
    <t>990-464-8159</t>
  </si>
  <si>
    <t>Lopez, Kent and Shaw</t>
  </si>
  <si>
    <t>216 Brown Divide</t>
  </si>
  <si>
    <t>Lake Nancyview</t>
  </si>
  <si>
    <t>maria.hudson@hanson.com</t>
  </si>
  <si>
    <t>001-703-575-3751x9097</t>
  </si>
  <si>
    <t>Armstrong Ltd</t>
  </si>
  <si>
    <t>3374 Jones Forge Apt. 114</t>
  </si>
  <si>
    <t>Lake Nicolemouth</t>
  </si>
  <si>
    <t>nicholas.houston@olson-wilcox.com</t>
  </si>
  <si>
    <t>(341)764-8215x69959</t>
  </si>
  <si>
    <t>Green-Carr</t>
  </si>
  <si>
    <t>07811 Alexander Stream</t>
  </si>
  <si>
    <t>New Jackside</t>
  </si>
  <si>
    <t>jack.perkins@harper.info</t>
  </si>
  <si>
    <t>(171)226-9980x64988</t>
  </si>
  <si>
    <t>Deleon Ltd</t>
  </si>
  <si>
    <t>3393 William Mountains Suite 350</t>
  </si>
  <si>
    <t>East Aprilmouth</t>
  </si>
  <si>
    <t>amber.jenkins@bautista.net</t>
  </si>
  <si>
    <t>362-231-8613x573</t>
  </si>
  <si>
    <t>Porter, Mcmillan and Lewis</t>
  </si>
  <si>
    <t>445 Torres Hills Suite 539</t>
  </si>
  <si>
    <t>Port Meagan</t>
  </si>
  <si>
    <t>lauren.martinez@potts.info</t>
  </si>
  <si>
    <t>505-044-0851</t>
  </si>
  <si>
    <t>Huang-Murray</t>
  </si>
  <si>
    <t>0115 Stacy Union Apt. 711</t>
  </si>
  <si>
    <t>New Juliaberg</t>
  </si>
  <si>
    <t>kim.li@washington.biz</t>
  </si>
  <si>
    <t>(248)442-6654x614</t>
  </si>
  <si>
    <t>Terrell, Delgado and Newman</t>
  </si>
  <si>
    <t>059 Hill Field Suite 297</t>
  </si>
  <si>
    <t>donna.watkins@rosario.com</t>
  </si>
  <si>
    <t>721-886-7615x4420</t>
  </si>
  <si>
    <t>Brooks PLC</t>
  </si>
  <si>
    <t>26472 Jenkins Course Apt. 218</t>
  </si>
  <si>
    <t>Madisonberg</t>
  </si>
  <si>
    <t>natalie.mcdonald@wolf-baker.info</t>
  </si>
  <si>
    <t>285.385.6183x413</t>
  </si>
  <si>
    <t>Olson and Sons</t>
  </si>
  <si>
    <t>460 Bradford Haven Apt. 507</t>
  </si>
  <si>
    <t>North Gina</t>
  </si>
  <si>
    <t>samantha.morgan@maddox-smith.net</t>
  </si>
  <si>
    <t>+1-562-710-6367x144</t>
  </si>
  <si>
    <t>Burke, Tucker and Gray</t>
  </si>
  <si>
    <t>474 Howard Island</t>
  </si>
  <si>
    <t>Taramouth</t>
  </si>
  <si>
    <t>michelle.delgado@lewis.org</t>
  </si>
  <si>
    <t>(588)940-1479x5367</t>
  </si>
  <si>
    <t>Moss-Garcia</t>
  </si>
  <si>
    <t>92113 Mary Square Suite 268</t>
  </si>
  <si>
    <t>Nicholashaven</t>
  </si>
  <si>
    <t>Warren</t>
  </si>
  <si>
    <t>mario.warren@woodard-mendez.com</t>
  </si>
  <si>
    <t>337-101-0976x3392</t>
  </si>
  <si>
    <t>Gonzales, Nelson and Davis</t>
  </si>
  <si>
    <t>023 Erin Creek</t>
  </si>
  <si>
    <t>Kaylatown</t>
  </si>
  <si>
    <t>ethan.hernandez@garcia.com</t>
  </si>
  <si>
    <t>Meyer-Kennedy</t>
  </si>
  <si>
    <t>5995 Boyd Radial Suite 517</t>
  </si>
  <si>
    <t>Lake Hailey</t>
  </si>
  <si>
    <t>jennifer.dixon@gill.com</t>
  </si>
  <si>
    <t>084-361-5910</t>
  </si>
  <si>
    <t>571 Larry Rapid Apt. 441</t>
  </si>
  <si>
    <t>Chambers</t>
  </si>
  <si>
    <t>caleb.chambers@rodriguez-white.com</t>
  </si>
  <si>
    <t>532-601-7554x342</t>
  </si>
  <si>
    <t>Morris, Adams and Harris</t>
  </si>
  <si>
    <t>60627 Blackwell Circles</t>
  </si>
  <si>
    <t>South Vanessahaven</t>
  </si>
  <si>
    <t>erin.rice@luna.net</t>
  </si>
  <si>
    <t>186-494-0749</t>
  </si>
  <si>
    <t>Sanders-Powell</t>
  </si>
  <si>
    <t>28105 Garcia Pines</t>
  </si>
  <si>
    <t>West Dustin</t>
  </si>
  <si>
    <t>kimberly.clements@williams.org</t>
  </si>
  <si>
    <t>+1-695-257-9669x3102</t>
  </si>
  <si>
    <t>Floyd-Massey</t>
  </si>
  <si>
    <t>96745 Randall Road Apt. 743</t>
  </si>
  <si>
    <t>Lake Annabury</t>
  </si>
  <si>
    <t>Pham</t>
  </si>
  <si>
    <t>carol.pham@harris.net</t>
  </si>
  <si>
    <t>+1-420-727-7497x0955</t>
  </si>
  <si>
    <t>Schmidt Group</t>
  </si>
  <si>
    <t>98582 Angela Alley Apt. 617</t>
  </si>
  <si>
    <t>East Jimmy</t>
  </si>
  <si>
    <t>janet.clay@simpson.info</t>
  </si>
  <si>
    <t>(526)060-6037x059</t>
  </si>
  <si>
    <t>Moore-Brock</t>
  </si>
  <si>
    <t>2764 Jonathan Pass</t>
  </si>
  <si>
    <t>Parkerchester</t>
  </si>
  <si>
    <t>sandra.long@mcdonald.org</t>
  </si>
  <si>
    <t>+1-619-884-2397x37517</t>
  </si>
  <si>
    <t>Zuniga Ltd</t>
  </si>
  <si>
    <t>132 Alex Throughway</t>
  </si>
  <si>
    <t>West Rachelbury</t>
  </si>
  <si>
    <t>steven.gentry@cain-gentry.com</t>
  </si>
  <si>
    <t>+1-754-794-9121x5554</t>
  </si>
  <si>
    <t>Johns, Reed and Kennedy</t>
  </si>
  <si>
    <t>1279 Carr Mews Apt. 005</t>
  </si>
  <si>
    <t>Shawton</t>
  </si>
  <si>
    <t>amanda.rivera@campos.com</t>
  </si>
  <si>
    <t>942-929-2613x4988</t>
  </si>
  <si>
    <t>37889 Cory Trafficway Suite 465</t>
  </si>
  <si>
    <t>Angelfurt</t>
  </si>
  <si>
    <t>kelly.holmes@gill.info</t>
  </si>
  <si>
    <t>(422)671-9797x6346</t>
  </si>
  <si>
    <t>Miller-Smith</t>
  </si>
  <si>
    <t>19836 Erica Turnpike</t>
  </si>
  <si>
    <t>Oconnorview</t>
  </si>
  <si>
    <t>cynthia.guzman@rangel.biz</t>
  </si>
  <si>
    <t>+1-165-831-3816x417</t>
  </si>
  <si>
    <t>Navarro-Barry</t>
  </si>
  <si>
    <t>882 Cunningham Neck</t>
  </si>
  <si>
    <t>jessica.adams@hoffman.com</t>
  </si>
  <si>
    <t>226.054.6153x07249</t>
  </si>
  <si>
    <t>Jones-Rogers</t>
  </si>
  <si>
    <t>02751 Melissa Springs</t>
  </si>
  <si>
    <t>North Kevinchester</t>
  </si>
  <si>
    <t>Hobbs</t>
  </si>
  <si>
    <t>janice.hobbs@green.com</t>
  </si>
  <si>
    <t>001-000-208-4284x7037</t>
  </si>
  <si>
    <t>Roy-Torres</t>
  </si>
  <si>
    <t>12480 Adams Crossroad Apt. 752</t>
  </si>
  <si>
    <t>South Tristan</t>
  </si>
  <si>
    <t>ryan.coffey@smith-cannon.net</t>
  </si>
  <si>
    <t>+1-304-010-0338x6330</t>
  </si>
  <si>
    <t>3113 Lopez Shore</t>
  </si>
  <si>
    <t>Thomaschester</t>
  </si>
  <si>
    <t>brandon.ramos@cunningham.biz</t>
  </si>
  <si>
    <t>(501)251-9542</t>
  </si>
  <si>
    <t>Murillo-Gilmore</t>
  </si>
  <si>
    <t>5023 Morris Center Suite 536</t>
  </si>
  <si>
    <t>East Cheryl</t>
  </si>
  <si>
    <t>christopher.franklin@johnston-williams.com</t>
  </si>
  <si>
    <t>001-725-912-9665x95368</t>
  </si>
  <si>
    <t>Wagner-Hunt</t>
  </si>
  <si>
    <t>97242 Richard Rapids</t>
  </si>
  <si>
    <t>Hinesborough</t>
  </si>
  <si>
    <t>john.mitchell@dennis.info</t>
  </si>
  <si>
    <t>108-562-9322x374</t>
  </si>
  <si>
    <t>Reyes, Brown and Navarro</t>
  </si>
  <si>
    <t>50134 Michelle Ramp</t>
  </si>
  <si>
    <t>Lopezshire</t>
  </si>
  <si>
    <t>julie.roy@dillon-smith.org</t>
  </si>
  <si>
    <t>(409)624-4084x3564</t>
  </si>
  <si>
    <t>Schaefer, Ward and Keller</t>
  </si>
  <si>
    <t>57584 Taylor Walks</t>
  </si>
  <si>
    <t>brittany.moody@velasquez.org</t>
  </si>
  <si>
    <t>(181)737-8699</t>
  </si>
  <si>
    <t>Bailey PLC</t>
  </si>
  <si>
    <t>82886 James Drive Apt. 941</t>
  </si>
  <si>
    <t>Pateltown</t>
  </si>
  <si>
    <t>Terrell</t>
  </si>
  <si>
    <t>mackenzie.terrell@osborn.com</t>
  </si>
  <si>
    <t>716.563.7011x627</t>
  </si>
  <si>
    <t>Madden-Vaughan</t>
  </si>
  <si>
    <t>626 Lee Plains</t>
  </si>
  <si>
    <t>North Timothy</t>
  </si>
  <si>
    <t>luis.payne@hayes.info</t>
  </si>
  <si>
    <t>999-608-8937x8122</t>
  </si>
  <si>
    <t>Ferguson-Boone</t>
  </si>
  <si>
    <t>2805 Jennifer Run</t>
  </si>
  <si>
    <t>West Julie</t>
  </si>
  <si>
    <t>christopher.jones@norris-potter.biz</t>
  </si>
  <si>
    <t>943.296.7833x4577</t>
  </si>
  <si>
    <t>Allen-Jones</t>
  </si>
  <si>
    <t>124 Katie Brooks Suite 768</t>
  </si>
  <si>
    <t>Kaufman</t>
  </si>
  <si>
    <t>autumn.kaufman@vasquez.org</t>
  </si>
  <si>
    <t>(538)508-3727x2327</t>
  </si>
  <si>
    <t>Gonzales PLC</t>
  </si>
  <si>
    <t>14438 Ivan Circles Suite 870</t>
  </si>
  <si>
    <t>Parrishshire</t>
  </si>
  <si>
    <t>joseph.reyes@sweeney.com</t>
  </si>
  <si>
    <t>754.567.5297x815</t>
  </si>
  <si>
    <t>Johnson Ltd</t>
  </si>
  <si>
    <t>21553 Chavez Road Apt. 934</t>
  </si>
  <si>
    <t>Jeffreyhaven</t>
  </si>
  <si>
    <t>Ernest</t>
  </si>
  <si>
    <t>ernest.garcia@hernandez.com</t>
  </si>
  <si>
    <t>+1-096-428-9417x688</t>
  </si>
  <si>
    <t>1490 Lutz Rest Suite 342</t>
  </si>
  <si>
    <t>North Alisonport</t>
  </si>
  <si>
    <t>christopher.watson@harmon.com</t>
  </si>
  <si>
    <t>860.779.6570x998</t>
  </si>
  <si>
    <t>Rice-Cuevas</t>
  </si>
  <si>
    <t>885 Reed Highway Suite 809</t>
  </si>
  <si>
    <t>West Angelaton</t>
  </si>
  <si>
    <t>adam.holloway@johnson.com</t>
  </si>
  <si>
    <t>Rogers Ltd</t>
  </si>
  <si>
    <t>6150 Stephen River Apt. 733</t>
  </si>
  <si>
    <t>Lopezview</t>
  </si>
  <si>
    <t>robert.nguyen@marshall-parker.com</t>
  </si>
  <si>
    <t>(438)926-4501x74376</t>
  </si>
  <si>
    <t>Cochran-Gilmore</t>
  </si>
  <si>
    <t>133 Robert Tunnel Apt. 176</t>
  </si>
  <si>
    <t>West Natasha</t>
  </si>
  <si>
    <t>angela.coleman@johnson-johnson.com</t>
  </si>
  <si>
    <t>001-388-956-1322x28596</t>
  </si>
  <si>
    <t>4965 Brett Mill Suite 013</t>
  </si>
  <si>
    <t>Jeremyton</t>
  </si>
  <si>
    <t>jason.turner@sutton-rivera.com</t>
  </si>
  <si>
    <t>Jones-Fernandez</t>
  </si>
  <si>
    <t>440 David Islands</t>
  </si>
  <si>
    <t>Rhodesfort</t>
  </si>
  <si>
    <t>Cordova</t>
  </si>
  <si>
    <t>kelly.cordova@haynes.info</t>
  </si>
  <si>
    <t>280-847-4931</t>
  </si>
  <si>
    <t>Yang, Stout and Rodriguez</t>
  </si>
  <si>
    <t>54725 Freeman Burgs Suite 603</t>
  </si>
  <si>
    <t>Timothyside</t>
  </si>
  <si>
    <t>angelica.rodriguez@tucker.org</t>
  </si>
  <si>
    <t>(469)317-5541</t>
  </si>
  <si>
    <t>Campbell, Cole and Allen</t>
  </si>
  <si>
    <t>550 Miller Inlet Apt. 277</t>
  </si>
  <si>
    <t>Marshallmouth</t>
  </si>
  <si>
    <t>rachel.thompson@collins.com</t>
  </si>
  <si>
    <t>658-264-7961</t>
  </si>
  <si>
    <t>Miller, Brown and Goodwin</t>
  </si>
  <si>
    <t>96153 Smith Roads</t>
  </si>
  <si>
    <t>Lewisshire</t>
  </si>
  <si>
    <t>reginald.moran@ward-martin.com</t>
  </si>
  <si>
    <t>(764)428-5819x9278</t>
  </si>
  <si>
    <t>Ramos and Sons</t>
  </si>
  <si>
    <t>429 Matthew Causeway</t>
  </si>
  <si>
    <t>Gonzalezfurt</t>
  </si>
  <si>
    <t>bobby.jackson@moore-pratt.info</t>
  </si>
  <si>
    <t>Vargas Ltd</t>
  </si>
  <si>
    <t>9661 Norris Prairie Suite 171</t>
  </si>
  <si>
    <t>Port Krista</t>
  </si>
  <si>
    <t>bryan.davis@white-kemp.com</t>
  </si>
  <si>
    <t>(857)603-0412x324</t>
  </si>
  <si>
    <t>Wilson-Dennis</t>
  </si>
  <si>
    <t>042 Robinson Road Apt. 523</t>
  </si>
  <si>
    <t>Jenna</t>
  </si>
  <si>
    <t>jenna.lopez@ramirez-williams.info</t>
  </si>
  <si>
    <t>776-094-9648x9251</t>
  </si>
  <si>
    <t>Cantu, Thomas and Williams</t>
  </si>
  <si>
    <t>4448 Bryan Isle Suite 714</t>
  </si>
  <si>
    <t>Port Dennisborough</t>
  </si>
  <si>
    <t>shawn.golden@reese-thomas.com</t>
  </si>
  <si>
    <t>044.079.4161</t>
  </si>
  <si>
    <t>Perez-Coleman</t>
  </si>
  <si>
    <t>03791 Ashley Ridge Suite 161</t>
  </si>
  <si>
    <t>West Markmouth</t>
  </si>
  <si>
    <t>theresa.rios@bradley.com</t>
  </si>
  <si>
    <t>Bass PLC</t>
  </si>
  <si>
    <t>5117 Francis Station Suite 134</t>
  </si>
  <si>
    <t>Danielville</t>
  </si>
  <si>
    <t>robert.davis@hartman.com</t>
  </si>
  <si>
    <t>001-778-796-1016x475</t>
  </si>
  <si>
    <t>Anderson-Anderson</t>
  </si>
  <si>
    <t>45322 Peterson Drive</t>
  </si>
  <si>
    <t>East Lorraine</t>
  </si>
  <si>
    <t>david.collins@barnes-torres.com</t>
  </si>
  <si>
    <t>+1-434-564-9503x858</t>
  </si>
  <si>
    <t>Hoffman, Davis and Rodriguez</t>
  </si>
  <si>
    <t>1163 Rodgers Brooks Apt. 643</t>
  </si>
  <si>
    <t>South Danielview</t>
  </si>
  <si>
    <t>karen.andrade@jacobs.com</t>
  </si>
  <si>
    <t>493.020.0910</t>
  </si>
  <si>
    <t>Rodriguez, Hall and Chaney</t>
  </si>
  <si>
    <t>4304 Thomas Estate</t>
  </si>
  <si>
    <t>South Savannah</t>
  </si>
  <si>
    <t>jonathan.cross@hanson.com</t>
  </si>
  <si>
    <t>Keller and Sons</t>
  </si>
  <si>
    <t>8407 Smith Crest Apt. 928</t>
  </si>
  <si>
    <t>david.perez@smith-rivers.com</t>
  </si>
  <si>
    <t>(342)989-9474</t>
  </si>
  <si>
    <t>Brown-Owens</t>
  </si>
  <si>
    <t>548 Jones Court</t>
  </si>
  <si>
    <t>West Donnabury</t>
  </si>
  <si>
    <t>tracy.li@castro.com</t>
  </si>
  <si>
    <t>177.358.0386</t>
  </si>
  <si>
    <t>Rodriguez-Davidson</t>
  </si>
  <si>
    <t>077 Jackson Inlet</t>
  </si>
  <si>
    <t>Derekport</t>
  </si>
  <si>
    <t>kyle.fitzgerald@rivera.info</t>
  </si>
  <si>
    <t>(093)015-2800x50942</t>
  </si>
  <si>
    <t>Hanson, Boyd and Yates</t>
  </si>
  <si>
    <t>8787 Patton Points Suite 130</t>
  </si>
  <si>
    <t>julie.espinoza@brown-figueroa.com</t>
  </si>
  <si>
    <t>+1-604-950-6273x69625</t>
  </si>
  <si>
    <t>Griffin-James</t>
  </si>
  <si>
    <t>9065 Brown Road</t>
  </si>
  <si>
    <t>Josephburgh</t>
  </si>
  <si>
    <t>Mckee</t>
  </si>
  <si>
    <t>michele.mckee@mayo.net</t>
  </si>
  <si>
    <t>(732)007-4863x2239</t>
  </si>
  <si>
    <t>Rollins-Osborne</t>
  </si>
  <si>
    <t>545 Gina Shore Suite 963</t>
  </si>
  <si>
    <t>Port Aaronstad</t>
  </si>
  <si>
    <t>Carly</t>
  </si>
  <si>
    <t>carly.martin@khan.com</t>
  </si>
  <si>
    <t>001-218-073-0095</t>
  </si>
  <si>
    <t>Roberts, Harrison and Larson</t>
  </si>
  <si>
    <t>0912 Matthew Dale Suite 896</t>
  </si>
  <si>
    <t>Davidville</t>
  </si>
  <si>
    <t>kelly.little@hull.com</t>
  </si>
  <si>
    <t>Obrien Ltd</t>
  </si>
  <si>
    <t>80459 Mcknight Cove</t>
  </si>
  <si>
    <t>West Nicholasfort</t>
  </si>
  <si>
    <t>melissa.jones@warren.info</t>
  </si>
  <si>
    <t>(438)184-4771x231</t>
  </si>
  <si>
    <t>Powell-Mcclain</t>
  </si>
  <si>
    <t>740 Miller Isle</t>
  </si>
  <si>
    <t>New Sydney</t>
  </si>
  <si>
    <t>joyce.medina@smith.biz</t>
  </si>
  <si>
    <t>463-064-5085</t>
  </si>
  <si>
    <t>Ramirez, Johnson and Hunt</t>
  </si>
  <si>
    <t>9126 James Land Apt. 551</t>
  </si>
  <si>
    <t>West Davidville</t>
  </si>
  <si>
    <t>jesse.kaufman@lopez-powers.org</t>
  </si>
  <si>
    <t>Austin and Sons</t>
  </si>
  <si>
    <t>5897 Johnson Rue</t>
  </si>
  <si>
    <t>South Jenniferfort</t>
  </si>
  <si>
    <t>sheila.silva@sanders.com</t>
  </si>
  <si>
    <t>397-463-2754x8737</t>
  </si>
  <si>
    <t>250 Phillip Common Apt. 392</t>
  </si>
  <si>
    <t>Nicholasmouth</t>
  </si>
  <si>
    <t>april.roberts@morgan.net</t>
  </si>
  <si>
    <t>677.681.1633x9278</t>
  </si>
  <si>
    <t>Logan, Riley and Graham</t>
  </si>
  <si>
    <t>070 Matthew Drive</t>
  </si>
  <si>
    <t>Lake Edward</t>
  </si>
  <si>
    <t>todd.wade@smith-thompson.net</t>
  </si>
  <si>
    <t>001-506-391-3469x49007</t>
  </si>
  <si>
    <t>Nelson, Gray and Henry</t>
  </si>
  <si>
    <t>50199 Zachary Pine Suite 084</t>
  </si>
  <si>
    <t>Parkermouth</t>
  </si>
  <si>
    <t>chad.white@hopkins.com</t>
  </si>
  <si>
    <t>021.607.9636</t>
  </si>
  <si>
    <t>Hill, Davis and Reynolds</t>
  </si>
  <si>
    <t>87378 Maurice Fort</t>
  </si>
  <si>
    <t>melissa.miles@bailey.com</t>
  </si>
  <si>
    <t>Reed-Jones</t>
  </si>
  <si>
    <t>580 Todd Pines</t>
  </si>
  <si>
    <t>Lake Cherylmouth</t>
  </si>
  <si>
    <t>danielle.lewis@garcia.net</t>
  </si>
  <si>
    <t>(861)057-9661x52904</t>
  </si>
  <si>
    <t>Jones-Davis</t>
  </si>
  <si>
    <t>17237 Sanchez Stravenue Suite 959</t>
  </si>
  <si>
    <t>Robertland</t>
  </si>
  <si>
    <t>robert.sosa@young.org</t>
  </si>
  <si>
    <t>299 Roth Plains</t>
  </si>
  <si>
    <t>Alexanderchester</t>
  </si>
  <si>
    <t>lindsay.santiago@hunt.com</t>
  </si>
  <si>
    <t>(663)022-3330x884</t>
  </si>
  <si>
    <t>Sullivan Ltd</t>
  </si>
  <si>
    <t>6948 Amy Drive Suite 683</t>
  </si>
  <si>
    <t>Montgomeryburgh</t>
  </si>
  <si>
    <t>john.smith@mata.com</t>
  </si>
  <si>
    <t>Perez Inc</t>
  </si>
  <si>
    <t>2348 Michael Radial Suite 601</t>
  </si>
  <si>
    <t>Goodbury</t>
  </si>
  <si>
    <t>jenna.smith@rivera-hurst.net</t>
  </si>
  <si>
    <t>519.350.0547x010</t>
  </si>
  <si>
    <t>Martin, Thompson and Webb</t>
  </si>
  <si>
    <t>7513 Linda Port</t>
  </si>
  <si>
    <t>amber.bennett@gonzalez.com</t>
  </si>
  <si>
    <t>Moore-Pacheco</t>
  </si>
  <si>
    <t>36804 Foley Radial</t>
  </si>
  <si>
    <t>South Mariah</t>
  </si>
  <si>
    <t>bryan.hensley@scott-miller.biz</t>
  </si>
  <si>
    <t>314-796-8658x8424</t>
  </si>
  <si>
    <t>Lawson-Gardner</t>
  </si>
  <si>
    <t>04407 Fernandez Ranch Apt. 393</t>
  </si>
  <si>
    <t>Ellenside</t>
  </si>
  <si>
    <t>sarah.johnson@mayer.com</t>
  </si>
  <si>
    <t>(244)419-7036</t>
  </si>
  <si>
    <t>Johnson, Guzman and Fuller</t>
  </si>
  <si>
    <t>4821 Jeremiah Walk Suite 946</t>
  </si>
  <si>
    <t>Lake Derek</t>
  </si>
  <si>
    <t>kimberly.harris@clay.com</t>
  </si>
  <si>
    <t>Mullins-Rodriguez</t>
  </si>
  <si>
    <t>7770 Amber Orchard Suite 252</t>
  </si>
  <si>
    <t>Lauraview</t>
  </si>
  <si>
    <t>thomas.miller@diaz.com</t>
  </si>
  <si>
    <t>+1-335-266-6486x060</t>
  </si>
  <si>
    <t>Patel, Ramos and Arias</t>
  </si>
  <si>
    <t>636 Rivera Views</t>
  </si>
  <si>
    <t>South John</t>
  </si>
  <si>
    <t>patricia.campos@pierce-khan.biz</t>
  </si>
  <si>
    <t>(175)432-0918x448</t>
  </si>
  <si>
    <t>Chavez Inc</t>
  </si>
  <si>
    <t>89640 Robin Ways</t>
  </si>
  <si>
    <t>Feliciafort</t>
  </si>
  <si>
    <t>carol.lewis@montgomery.org</t>
  </si>
  <si>
    <t>(888)295-3858x553</t>
  </si>
  <si>
    <t>Vargas-Weaver</t>
  </si>
  <si>
    <t>761 Danielle Fields</t>
  </si>
  <si>
    <t>West Jenna</t>
  </si>
  <si>
    <t>joseph.smith@green-crane.com</t>
  </si>
  <si>
    <t>272.989.1329</t>
  </si>
  <si>
    <t>Vargas-Johnson</t>
  </si>
  <si>
    <t>89646 Miller Square</t>
  </si>
  <si>
    <t>Thompsonview</t>
  </si>
  <si>
    <t>Colon</t>
  </si>
  <si>
    <t>jennifer.colon@hamilton.net</t>
  </si>
  <si>
    <t>001-023-617-7219x17876</t>
  </si>
  <si>
    <t>Carter, Gibson and Foster</t>
  </si>
  <si>
    <t>67503 Price Ports</t>
  </si>
  <si>
    <t>Paulaburgh</t>
  </si>
  <si>
    <t>roberto.wiggins@hensley.com</t>
  </si>
  <si>
    <t>613.298.4213</t>
  </si>
  <si>
    <t>Brooks-Fowler</t>
  </si>
  <si>
    <t>1291 Joshua Springs Apt. 320</t>
  </si>
  <si>
    <t>Lake Sherryfort</t>
  </si>
  <si>
    <t>nicholas.nguyen@powers-ray.com</t>
  </si>
  <si>
    <t>+1-570-364-3549x74716</t>
  </si>
  <si>
    <t>Stone, Rodriguez and Higgins</t>
  </si>
  <si>
    <t>73407 Joseph Lakes</t>
  </si>
  <si>
    <t>South Markside</t>
  </si>
  <si>
    <t>Olson</t>
  </si>
  <si>
    <t>howard.olson@leach.com</t>
  </si>
  <si>
    <t>Johnson, Johnson and Pugh</t>
  </si>
  <si>
    <t>453 Eric Roads</t>
  </si>
  <si>
    <t>Heathershire</t>
  </si>
  <si>
    <t>Strickland</t>
  </si>
  <si>
    <t>kathy.strickland@baker.com</t>
  </si>
  <si>
    <t>462-118-7241</t>
  </si>
  <si>
    <t>Smith, Austin and Robinson</t>
  </si>
  <si>
    <t>8155 Seth Streets Apt. 546</t>
  </si>
  <si>
    <t>North Maryhaven</t>
  </si>
  <si>
    <t>joseph.johnson@watson.com</t>
  </si>
  <si>
    <t>001-494-774-6271x27538</t>
  </si>
  <si>
    <t>Taylor Ltd</t>
  </si>
  <si>
    <t>47808 Thomas Row</t>
  </si>
  <si>
    <t>Donaldburgh</t>
  </si>
  <si>
    <t>claudia.jones@medina.com</t>
  </si>
  <si>
    <t>(361)136-4128x211</t>
  </si>
  <si>
    <t>Taylor-Nixon</t>
  </si>
  <si>
    <t>73436 Jessica Crossroad Suite 548</t>
  </si>
  <si>
    <t>New Annamouth</t>
  </si>
  <si>
    <t>jennifer.fletcher@wheeler.info</t>
  </si>
  <si>
    <t>147.145.4312x197</t>
  </si>
  <si>
    <t>Salinas, Nelson and Lewis</t>
  </si>
  <si>
    <t>1076 Brown Bypass</t>
  </si>
  <si>
    <t>Daltonfort</t>
  </si>
  <si>
    <t>stacey.lee@pierce.com</t>
  </si>
  <si>
    <t>246.701.4105x281</t>
  </si>
  <si>
    <t>Gray and Sons</t>
  </si>
  <si>
    <t>8470 Anne Mountain</t>
  </si>
  <si>
    <t>Chavezmouth</t>
  </si>
  <si>
    <t>Morton</t>
  </si>
  <si>
    <t>rodney.morton@davis-smith.com</t>
  </si>
  <si>
    <t>001-449-131-8954x7243</t>
  </si>
  <si>
    <t>Page, Anderson and Williams</t>
  </si>
  <si>
    <t>4643 Cordova Causeway Suite 417</t>
  </si>
  <si>
    <t>East Ryanhaven</t>
  </si>
  <si>
    <t>bobby.yates@greene.net</t>
  </si>
  <si>
    <t>001-424-191-6085x79106</t>
  </si>
  <si>
    <t>Sanchez-Crawford</t>
  </si>
  <si>
    <t>544 Jesse Parks</t>
  </si>
  <si>
    <t>West Darrylchester</t>
  </si>
  <si>
    <t>rachel.hughes@williams.org</t>
  </si>
  <si>
    <t>+1-188-523-0483x4867</t>
  </si>
  <si>
    <t>Harris-Watson</t>
  </si>
  <si>
    <t>6136 Jonathan Forest</t>
  </si>
  <si>
    <t>New Terrychester</t>
  </si>
  <si>
    <t>Lydia</t>
  </si>
  <si>
    <t>lydia.ramirez@gardner.com</t>
  </si>
  <si>
    <t>+1-309-044-0252x3399</t>
  </si>
  <si>
    <t>Woods-Maddox</t>
  </si>
  <si>
    <t>0894 Joshua Roads Suite 500</t>
  </si>
  <si>
    <t>amy.edwards@williams.com</t>
  </si>
  <si>
    <t>001-802-226-7652x45087</t>
  </si>
  <si>
    <t>Wheeler Ltd</t>
  </si>
  <si>
    <t>50147 Hoffman Overpass Suite 676</t>
  </si>
  <si>
    <t>North Traciburgh</t>
  </si>
  <si>
    <t>antonio.romero@jackson-ramirez.com</t>
  </si>
  <si>
    <t>001-494-261-1899x7553</t>
  </si>
  <si>
    <t>King-Rhodes</t>
  </si>
  <si>
    <t>571 Jim Plains Apt. 992</t>
  </si>
  <si>
    <t>Conwayberg</t>
  </si>
  <si>
    <t>margaret.patrick@smith.net</t>
  </si>
  <si>
    <t>Saunders PLC</t>
  </si>
  <si>
    <t>3283 Medina Place</t>
  </si>
  <si>
    <t>West Kristyberg</t>
  </si>
  <si>
    <t>nicholas.smith@flores-ramirez.net</t>
  </si>
  <si>
    <t>+1-162-056-8484x323</t>
  </si>
  <si>
    <t>Pitts-Fisher</t>
  </si>
  <si>
    <t>5476 Susan Manors</t>
  </si>
  <si>
    <t>New Nicholasburgh</t>
  </si>
  <si>
    <t>regina.leonard@simpson-reese.com</t>
  </si>
  <si>
    <t>Gomez-Lowery</t>
  </si>
  <si>
    <t>314 Wood Ridges Suite 606</t>
  </si>
  <si>
    <t>Fostermouth</t>
  </si>
  <si>
    <t>sarah.hendrix@carr-marquez.com</t>
  </si>
  <si>
    <t>054.511.8368</t>
  </si>
  <si>
    <t>Simmons, Briggs and West</t>
  </si>
  <si>
    <t>49626 Joshua Square</t>
  </si>
  <si>
    <t>andrew.barnett@garcia.com</t>
  </si>
  <si>
    <t>(653)457-3330x30212</t>
  </si>
  <si>
    <t>Butler Inc</t>
  </si>
  <si>
    <t>67933 Kelly Plaza</t>
  </si>
  <si>
    <t>Millertown</t>
  </si>
  <si>
    <t>jessica.campbell@hughes.com</t>
  </si>
  <si>
    <t>Hamilton, Young and Bradley</t>
  </si>
  <si>
    <t>293 Mcneil Crescent</t>
  </si>
  <si>
    <t>Kyleberg</t>
  </si>
  <si>
    <t>mark.blake@bowman.org</t>
  </si>
  <si>
    <t>Allen, Gordon and Clark</t>
  </si>
  <si>
    <t>2212 Sheena Ville Suite 799</t>
  </si>
  <si>
    <t>Justinberg</t>
  </si>
  <si>
    <t>shawn.johnson@woods.com</t>
  </si>
  <si>
    <t>+1-600-476-5802x876</t>
  </si>
  <si>
    <t>Robles-King</t>
  </si>
  <si>
    <t>998 Christian Summit</t>
  </si>
  <si>
    <t>East Tara</t>
  </si>
  <si>
    <t>jacob.camacho@smith.com</t>
  </si>
  <si>
    <t>222.256.7175x2225</t>
  </si>
  <si>
    <t>201 Amber Cliff Suite 404</t>
  </si>
  <si>
    <t>Morganborough</t>
  </si>
  <si>
    <t>leslie.anderson@dixon.com</t>
  </si>
  <si>
    <t>(916)289-6632x257</t>
  </si>
  <si>
    <t>1094 Hopkins Pike Apt. 671</t>
  </si>
  <si>
    <t>Davisberg</t>
  </si>
  <si>
    <t>keith.hale@murphy.com</t>
  </si>
  <si>
    <t>(376)027-3290x253</t>
  </si>
  <si>
    <t>Mullen-Gordon</t>
  </si>
  <si>
    <t>59981 Angel Ports</t>
  </si>
  <si>
    <t>Lake Stephentown</t>
  </si>
  <si>
    <t>michael.huffman@anderson-cunningham.net</t>
  </si>
  <si>
    <t>503-507-0006</t>
  </si>
  <si>
    <t>Welch LLC</t>
  </si>
  <si>
    <t>5366 Phillips Lane</t>
  </si>
  <si>
    <t>Lake Frankfort</t>
  </si>
  <si>
    <t>jamie.taylor@sanchez-cook.com</t>
  </si>
  <si>
    <t>158-838-5440x11669</t>
  </si>
  <si>
    <t>Taylor-Black</t>
  </si>
  <si>
    <t>98218 Stephen River</t>
  </si>
  <si>
    <t>gregory.kramer@bates.com</t>
  </si>
  <si>
    <t>+1-940-254-8785x747</t>
  </si>
  <si>
    <t>Velez-Brown</t>
  </si>
  <si>
    <t>829 Ayala Place</t>
  </si>
  <si>
    <t>Port Leslie</t>
  </si>
  <si>
    <t>lisa.gonzalez@santana-davis.com</t>
  </si>
  <si>
    <t>+1-444-415-1553x3284</t>
  </si>
  <si>
    <t>8131 Lisa Drives</t>
  </si>
  <si>
    <t>Davetown</t>
  </si>
  <si>
    <t>robin.davis@hernandez.info</t>
  </si>
  <si>
    <t>817.845.9724</t>
  </si>
  <si>
    <t>Woods-Miller</t>
  </si>
  <si>
    <t>651 Nelson Landing Suite 092</t>
  </si>
  <si>
    <t>West Stephanieview</t>
  </si>
  <si>
    <t>adriana.soto@lawrence-lowe.com</t>
  </si>
  <si>
    <t>001-301-287-0338x827</t>
  </si>
  <si>
    <t>Blackburn, Miranda and Rogers</t>
  </si>
  <si>
    <t>4425 Meredith Court</t>
  </si>
  <si>
    <t>Marytown</t>
  </si>
  <si>
    <t>jennifer.woods@doyle.com</t>
  </si>
  <si>
    <t>001-668-451-8268x998</t>
  </si>
  <si>
    <t>Nelson-Hendricks</t>
  </si>
  <si>
    <t>724 Richard Hill Apt. 645</t>
  </si>
  <si>
    <t>holly.sanders@conrad.com</t>
  </si>
  <si>
    <t>278.156.4368x22374</t>
  </si>
  <si>
    <t>Williams Group</t>
  </si>
  <si>
    <t>387 Virginia Row</t>
  </si>
  <si>
    <t>North Erin</t>
  </si>
  <si>
    <t>Makayla</t>
  </si>
  <si>
    <t>makayla.schneider@foster.com</t>
  </si>
  <si>
    <t>+1-972-388-5271x1754</t>
  </si>
  <si>
    <t>Torres Group</t>
  </si>
  <si>
    <t>143 Joseph Haven</t>
  </si>
  <si>
    <t>Froststad</t>
  </si>
  <si>
    <t>danielle.alvarez@brown-booth.com</t>
  </si>
  <si>
    <t>646-837-8928</t>
  </si>
  <si>
    <t>Guerrero, Farmer and Graves</t>
  </si>
  <si>
    <t>2317 Brown Alley Suite 709</t>
  </si>
  <si>
    <t>Hayesberg</t>
  </si>
  <si>
    <t>emily.mathis@rivas.biz</t>
  </si>
  <si>
    <t>001-728-202-0185x157</t>
  </si>
  <si>
    <t>Logan Group</t>
  </si>
  <si>
    <t>8022 Raymond Rapid Apt. 264</t>
  </si>
  <si>
    <t>Lake Danielland</t>
  </si>
  <si>
    <t>amanda.anderson@case-gibson.com</t>
  </si>
  <si>
    <t>(769)453-2825x8114</t>
  </si>
  <si>
    <t>Phillips, Arias and Douglas</t>
  </si>
  <si>
    <t>2730 Smith Pine</t>
  </si>
  <si>
    <t>Port Aaronview</t>
  </si>
  <si>
    <t>colleen.kemp@castro-king.com</t>
  </si>
  <si>
    <t>(076)287-8675x49262</t>
  </si>
  <si>
    <t>Brown-Roberts</t>
  </si>
  <si>
    <t>741 Elizabeth Terrace Suite 857</t>
  </si>
  <si>
    <t>North Judyborough</t>
  </si>
  <si>
    <t>janice.faulkner@hunt.info</t>
  </si>
  <si>
    <t>Nguyen-Robertson</t>
  </si>
  <si>
    <t>03529 Hughes Locks Apt. 910</t>
  </si>
  <si>
    <t>Tanyaborough</t>
  </si>
  <si>
    <t>Doyle</t>
  </si>
  <si>
    <t>russell.doyle@campos.com</t>
  </si>
  <si>
    <t>001-429-078-0690x751</t>
  </si>
  <si>
    <t>Pierce, Mayer and Williams</t>
  </si>
  <si>
    <t>387 Jones Lane Suite 018</t>
  </si>
  <si>
    <t>Mitchellton</t>
  </si>
  <si>
    <t>james.taylor@morrison-jones.com</t>
  </si>
  <si>
    <t>207.192.0993x847</t>
  </si>
  <si>
    <t>Johnson-James</t>
  </si>
  <si>
    <t>876 Donna Road</t>
  </si>
  <si>
    <t>cheryl.garcia@bass.com</t>
  </si>
  <si>
    <t>Rose LLC</t>
  </si>
  <si>
    <t>258 Michael Forge</t>
  </si>
  <si>
    <t>Port Jamesberg</t>
  </si>
  <si>
    <t>todd.roberts@downs.biz</t>
  </si>
  <si>
    <t>685.983.5259x29092</t>
  </si>
  <si>
    <t>Boyle-Lawson</t>
  </si>
  <si>
    <t>0001 Jared Drive</t>
  </si>
  <si>
    <t>North Erik</t>
  </si>
  <si>
    <t>joseph.carter@schultz.com</t>
  </si>
  <si>
    <t>010.233.5453</t>
  </si>
  <si>
    <t>Collins-Patton</t>
  </si>
  <si>
    <t>7606 Gutierrez Gardens Suite 554</t>
  </si>
  <si>
    <t>Acostaton</t>
  </si>
  <si>
    <t>hannah.torres@porter.net</t>
  </si>
  <si>
    <t>301.286.7389x4698</t>
  </si>
  <si>
    <t>Silva-Wise</t>
  </si>
  <si>
    <t>67348 Wright Hill Apt. 673</t>
  </si>
  <si>
    <t>West Robertmouth</t>
  </si>
  <si>
    <t>Hatfield</t>
  </si>
  <si>
    <t>charles.hatfield@lee.com</t>
  </si>
  <si>
    <t>+1-939-720-9865x80565</t>
  </si>
  <si>
    <t>Adams Group</t>
  </si>
  <si>
    <t>1365 Mason Parkways Suite 848</t>
  </si>
  <si>
    <t>Ronaldshire</t>
  </si>
  <si>
    <t>carolyn.hunt@ferrell.net</t>
  </si>
  <si>
    <t>+1-008-655-0504x04179</t>
  </si>
  <si>
    <t>Austin, Brooks and Savage</t>
  </si>
  <si>
    <t>453 Hudson Expressway Apt. 137</t>
  </si>
  <si>
    <t>Fryborough</t>
  </si>
  <si>
    <t>jason.collins@martinez-powell.com</t>
  </si>
  <si>
    <t>(019)855-1959x424</t>
  </si>
  <si>
    <t>Sanchez, Baldwin and Campbell</t>
  </si>
  <si>
    <t>4181 Lewis Circles Apt. 456</t>
  </si>
  <si>
    <t>Port Pedroshire</t>
  </si>
  <si>
    <t>william.miller@mason.com</t>
  </si>
  <si>
    <t>001-804-543-0193x72722</t>
  </si>
  <si>
    <t>Briggs-Graham</t>
  </si>
  <si>
    <t>2420 Shawn Camp Apt. 340</t>
  </si>
  <si>
    <t>West Taylor</t>
  </si>
  <si>
    <t>brian.whitaker@williams.com</t>
  </si>
  <si>
    <t>906.518.0048</t>
  </si>
  <si>
    <t>Harris-Thomas</t>
  </si>
  <si>
    <t>7642 Oliver Circles</t>
  </si>
  <si>
    <t>Lake Michaelbury</t>
  </si>
  <si>
    <t>Pam</t>
  </si>
  <si>
    <t>pam.washington@jones.com</t>
  </si>
  <si>
    <t>Mullen-Colon</t>
  </si>
  <si>
    <t>6741 Williams Crossroad Apt. 059</t>
  </si>
  <si>
    <t>Harperberg</t>
  </si>
  <si>
    <t>Briggs</t>
  </si>
  <si>
    <t>courtney.briggs@brown.com</t>
  </si>
  <si>
    <t>001-757-391-0359</t>
  </si>
  <si>
    <t>Avery-Kelly</t>
  </si>
  <si>
    <t>603 Karen Island</t>
  </si>
  <si>
    <t>stephanie.swanson@proctor-turner.com</t>
  </si>
  <si>
    <t>535-125-2788</t>
  </si>
  <si>
    <t>Blake, Carlson and Smith</t>
  </si>
  <si>
    <t>983 Savannah Parkway Apt. 850</t>
  </si>
  <si>
    <t>West Sarahview</t>
  </si>
  <si>
    <t>kristen.henson@johns.com</t>
  </si>
  <si>
    <t>+1-316-088-9139x9373</t>
  </si>
  <si>
    <t>Smith-Rowe</t>
  </si>
  <si>
    <t>75296 Castro Inlet</t>
  </si>
  <si>
    <t>justin.stevens@gardner.com</t>
  </si>
  <si>
    <t>046-133-5007</t>
  </si>
  <si>
    <t>Hess, Phillips and Gill</t>
  </si>
  <si>
    <t>351 Watkins Gateway Apt. 987</t>
  </si>
  <si>
    <t>Deniseview</t>
  </si>
  <si>
    <t>raymond.rivera@stanley.net</t>
  </si>
  <si>
    <t>026.432.9198x0121</t>
  </si>
  <si>
    <t>Solis, Burns and Osborn</t>
  </si>
  <si>
    <t>1684 Desiree Turnpike Apt. 997</t>
  </si>
  <si>
    <t>North Sylviatown</t>
  </si>
  <si>
    <t>Alison</t>
  </si>
  <si>
    <t>alison.elliott@johnson.info</t>
  </si>
  <si>
    <t>001-791-147-9563x420</t>
  </si>
  <si>
    <t>Bullock-Wilson</t>
  </si>
  <si>
    <t>425 Rodriguez Locks Apt. 850</t>
  </si>
  <si>
    <t>Deanstad</t>
  </si>
  <si>
    <t>michael.mclaughlin@walker.biz</t>
  </si>
  <si>
    <t>(581)206-3801x241</t>
  </si>
  <si>
    <t>2561 Aaron Park</t>
  </si>
  <si>
    <t>Port Tracy</t>
  </si>
  <si>
    <t>Alfred</t>
  </si>
  <si>
    <t>Gallegos</t>
  </si>
  <si>
    <t>alfred.gallegos@thomas.com</t>
  </si>
  <si>
    <t>313-382-7803x98638</t>
  </si>
  <si>
    <t>Norman-Simpson</t>
  </si>
  <si>
    <t>473 Brown Brook Suite 937</t>
  </si>
  <si>
    <t>daniel.paul@silva-rivera.info</t>
  </si>
  <si>
    <t>+1-752-465-7037x91831</t>
  </si>
  <si>
    <t>Miller, Gonzalez and Jensen</t>
  </si>
  <si>
    <t>6583 Rodriguez Common Apt. 497</t>
  </si>
  <si>
    <t>Mcgrathbury</t>
  </si>
  <si>
    <t>amanda.henry@mckay.com</t>
  </si>
  <si>
    <t>349.010.1104</t>
  </si>
  <si>
    <t>Howe and Sons</t>
  </si>
  <si>
    <t>82417 Roger Row</t>
  </si>
  <si>
    <t>Manningview</t>
  </si>
  <si>
    <t>susan.thomas@jordan-harrison.com</t>
  </si>
  <si>
    <t>(476)401-1085</t>
  </si>
  <si>
    <t>Vasquez, Nguyen and Kirby</t>
  </si>
  <si>
    <t>059 Matthews Locks</t>
  </si>
  <si>
    <t>East Toddton</t>
  </si>
  <si>
    <t>patricia.hurst@garcia-russell.net</t>
  </si>
  <si>
    <t>571-604-0924x1726</t>
  </si>
  <si>
    <t>Cohen-Bond</t>
  </si>
  <si>
    <t>85370 Lee Rue Apt. 303</t>
  </si>
  <si>
    <t>Port Christina</t>
  </si>
  <si>
    <t>eric.browning@brooks.net</t>
  </si>
  <si>
    <t>205-310-1760x08771</t>
  </si>
  <si>
    <t>Bates, Sharp and Johnson</t>
  </si>
  <si>
    <t>2048 Oneill Trafficway</t>
  </si>
  <si>
    <t>Cartermouth</t>
  </si>
  <si>
    <t>matthew.burgess@mitchell.biz</t>
  </si>
  <si>
    <t>001-745-734-8142</t>
  </si>
  <si>
    <t>Smith-Harper</t>
  </si>
  <si>
    <t>4253 Aaron View</t>
  </si>
  <si>
    <t>Darrenton</t>
  </si>
  <si>
    <t>joseph.allen@cobb.org</t>
  </si>
  <si>
    <t>167.770.1215x275</t>
  </si>
  <si>
    <t>Lopez, Washington and Gray</t>
  </si>
  <si>
    <t>920 Wolfe Meadows</t>
  </si>
  <si>
    <t>ana.olsen@mills.biz</t>
  </si>
  <si>
    <t>Wood, Rodriguez and Young</t>
  </si>
  <si>
    <t>2100 Angela Plains Suite 289</t>
  </si>
  <si>
    <t>East Kristine</t>
  </si>
  <si>
    <t>kathryn.vargas@jennings.net</t>
  </si>
  <si>
    <t>001-637-161-5933x114</t>
  </si>
  <si>
    <t>Hamilton, Stone and Matthews</t>
  </si>
  <si>
    <t>004 Cruz Springs</t>
  </si>
  <si>
    <t>Jacquelineland</t>
  </si>
  <si>
    <t>tina.scott@johnson-harrington.com</t>
  </si>
  <si>
    <t>Vincent Group</t>
  </si>
  <si>
    <t>70182 Joseph Landing Suite 326</t>
  </si>
  <si>
    <t>East Eric</t>
  </si>
  <si>
    <t>Delacruz</t>
  </si>
  <si>
    <t>susan.delacruz@lindsey.net</t>
  </si>
  <si>
    <t>Soto-Hill</t>
  </si>
  <si>
    <t>4244 Eric Forest Suite 654</t>
  </si>
  <si>
    <t>Charlesstad</t>
  </si>
  <si>
    <t>david.dunn@brown.org</t>
  </si>
  <si>
    <t>499-962-3086</t>
  </si>
  <si>
    <t>Smith, Fowler and Rollins</t>
  </si>
  <si>
    <t>591 Schroeder Prairie Apt. 458</t>
  </si>
  <si>
    <t>Michealberg</t>
  </si>
  <si>
    <t>james.rivera@young.com</t>
  </si>
  <si>
    <t>(971)612-8347x956</t>
  </si>
  <si>
    <t>Salas, Williams and Higgins</t>
  </si>
  <si>
    <t>5096 Williams Road Apt. 195</t>
  </si>
  <si>
    <t>Hensleyport</t>
  </si>
  <si>
    <t>lisa.wallace@harris-joseph.org</t>
  </si>
  <si>
    <t>769.903.2413</t>
  </si>
  <si>
    <t>Williams, Johnson and Morales</t>
  </si>
  <si>
    <t>1406 Barnes Tunnel</t>
  </si>
  <si>
    <t>East Debra</t>
  </si>
  <si>
    <t>michael.collins@chang.com</t>
  </si>
  <si>
    <t>457-786-7620</t>
  </si>
  <si>
    <t>Gamble, Solis and Adams</t>
  </si>
  <si>
    <t>4269 Hernandez Common Apt. 049</t>
  </si>
  <si>
    <t>South William</t>
  </si>
  <si>
    <t>leslie.phillips@brooks.com</t>
  </si>
  <si>
    <t>001-309-815-6288</t>
  </si>
  <si>
    <t>Miranda Ltd</t>
  </si>
  <si>
    <t>59621 Lee Junctions</t>
  </si>
  <si>
    <t>South Maryshire</t>
  </si>
  <si>
    <t>Beasley</t>
  </si>
  <si>
    <t>nancy.beasley@harris.net</t>
  </si>
  <si>
    <t>085-611-1972</t>
  </si>
  <si>
    <t>5134 Phillips Dale Suite 326</t>
  </si>
  <si>
    <t>Meganport</t>
  </si>
  <si>
    <t>edward.koch@hudson-hogan.net</t>
  </si>
  <si>
    <t>+1-328-081-2575x8544</t>
  </si>
  <si>
    <t>Wilson, Kramer and Mcdonald</t>
  </si>
  <si>
    <t>9473 Stewart Underpass</t>
  </si>
  <si>
    <t>South Georgemouth</t>
  </si>
  <si>
    <t>shirley.nguyen@walker.com</t>
  </si>
  <si>
    <t>238.788.9162</t>
  </si>
  <si>
    <t>Watson-Murphy</t>
  </si>
  <si>
    <t>429 Crystal Summit Apt. 338</t>
  </si>
  <si>
    <t>Kellyfurt</t>
  </si>
  <si>
    <t>patrick.murphy@jones.com</t>
  </si>
  <si>
    <t>(947)702-0517x207</t>
  </si>
  <si>
    <t>Jones, Brown and Hudson</t>
  </si>
  <si>
    <t>5930 Page Coves Suite 984</t>
  </si>
  <si>
    <t>Levi</t>
  </si>
  <si>
    <t>levi.rogers@beasley-combs.info</t>
  </si>
  <si>
    <t>065.272.4215x448</t>
  </si>
  <si>
    <t>Hansen and Sons</t>
  </si>
  <si>
    <t>603 Davis Fort</t>
  </si>
  <si>
    <t>Wongburgh</t>
  </si>
  <si>
    <t>molly.williamson@moreno.com</t>
  </si>
  <si>
    <t>(454)706-2285</t>
  </si>
  <si>
    <t>Campbell and Sons</t>
  </si>
  <si>
    <t>87823 Brenda Field</t>
  </si>
  <si>
    <t>Kimberlyland</t>
  </si>
  <si>
    <t>larry.harris@harris.com</t>
  </si>
  <si>
    <t>758.034.5516</t>
  </si>
  <si>
    <t>44408 Glover Loaf Apt. 452</t>
  </si>
  <si>
    <t>Rossmouth</t>
  </si>
  <si>
    <t>angelica.wilson@jones-hudson.com</t>
  </si>
  <si>
    <t>(480)896-4432x047</t>
  </si>
  <si>
    <t>Brown LLC</t>
  </si>
  <si>
    <t>685 Benjamin Unions Apt. 334</t>
  </si>
  <si>
    <t>gerald.williams@hicks.org</t>
  </si>
  <si>
    <t>(315)305-4485x0200</t>
  </si>
  <si>
    <t>Cannon Ltd</t>
  </si>
  <si>
    <t>093 Bridget Ramp Suite 281</t>
  </si>
  <si>
    <t>Mortonmouth</t>
  </si>
  <si>
    <t>bonnie.cohen@huffman-fox.com</t>
  </si>
  <si>
    <t>001-306-530-0704x78166</t>
  </si>
  <si>
    <t>Davidson, Robinson and Bennett</t>
  </si>
  <si>
    <t>68501 Carolyn Drives</t>
  </si>
  <si>
    <t>North Wesley</t>
  </si>
  <si>
    <t>Exported on September 23, 2025 at 10:15 AM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</si>
</sst>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BE1C-6C56-A44D-BC61-1AB59D489230}">
  <dimension ref="A2:T2511"/>
  <sheetViews>
    <sheetView tabSelected="1" workbookViewId="0">
      <selection activeCell="A2" sqref="A2"/>
    </sheetView>
  </sheetViews>
  <sheetFormatPr baseColWidth="10" defaultRowHeight="16" x14ac:dyDescent="0.2"/>
  <sheetData>
    <row r="2" spans="1:20" x14ac:dyDescent="0.2">
      <c r="A2" t="s">
        <v>13378</v>
      </c>
    </row>
    <row r="4" spans="1:20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2">
      <c r="A5">
        <v>18308850559901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>
        <v>38128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>
        <v>369559249.58999997</v>
      </c>
      <c r="R5">
        <v>1674</v>
      </c>
      <c r="S5" s="1">
        <v>45549</v>
      </c>
      <c r="T5" s="1">
        <v>45687</v>
      </c>
    </row>
    <row r="6" spans="1:20" x14ac:dyDescent="0.2">
      <c r="A6">
        <v>13489169580173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>
        <v>56044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>
        <v>1846766651.0599999</v>
      </c>
      <c r="R6">
        <v>887</v>
      </c>
      <c r="S6" s="1">
        <v>45622</v>
      </c>
      <c r="T6" s="1">
        <v>45908</v>
      </c>
    </row>
    <row r="7" spans="1:20" x14ac:dyDescent="0.2">
      <c r="A7">
        <v>15616734097065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57469</v>
      </c>
      <c r="K7" t="s">
        <v>56</v>
      </c>
      <c r="L7" t="s">
        <v>57</v>
      </c>
      <c r="M7" t="s">
        <v>58</v>
      </c>
      <c r="N7" t="s">
        <v>59</v>
      </c>
      <c r="O7" t="s">
        <v>32</v>
      </c>
      <c r="P7" t="s">
        <v>60</v>
      </c>
      <c r="Q7">
        <v>1639689368.6199999</v>
      </c>
      <c r="R7">
        <v>4310</v>
      </c>
      <c r="S7" s="1">
        <v>45685</v>
      </c>
      <c r="T7" s="1">
        <v>45688</v>
      </c>
    </row>
    <row r="8" spans="1:20" x14ac:dyDescent="0.2">
      <c r="A8">
        <v>18418174364876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>
        <v>22601</v>
      </c>
      <c r="K8" t="s">
        <v>69</v>
      </c>
      <c r="L8" t="s">
        <v>57</v>
      </c>
      <c r="M8" t="s">
        <v>70</v>
      </c>
      <c r="N8" t="s">
        <v>59</v>
      </c>
      <c r="O8" t="s">
        <v>71</v>
      </c>
      <c r="P8" t="s">
        <v>47</v>
      </c>
      <c r="Q8">
        <v>490684237.54000002</v>
      </c>
      <c r="R8">
        <v>4450</v>
      </c>
      <c r="S8" s="1">
        <v>45250</v>
      </c>
      <c r="T8" s="1">
        <v>45849</v>
      </c>
    </row>
    <row r="9" spans="1:20" x14ac:dyDescent="0.2">
      <c r="A9">
        <v>16669461841307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>
        <v>11214</v>
      </c>
      <c r="K9" t="s">
        <v>80</v>
      </c>
      <c r="L9" t="s">
        <v>81</v>
      </c>
      <c r="M9" t="s">
        <v>30</v>
      </c>
      <c r="N9" t="s">
        <v>31</v>
      </c>
      <c r="O9" t="s">
        <v>32</v>
      </c>
      <c r="P9" t="s">
        <v>82</v>
      </c>
      <c r="Q9">
        <v>428312163.79000002</v>
      </c>
      <c r="R9">
        <v>2053</v>
      </c>
      <c r="S9" s="1">
        <v>45734</v>
      </c>
      <c r="T9" s="1">
        <v>45832</v>
      </c>
    </row>
    <row r="10" spans="1:20" x14ac:dyDescent="0.2">
      <c r="A10">
        <v>13087173697457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>
        <v>92023</v>
      </c>
      <c r="K10" t="s">
        <v>91</v>
      </c>
      <c r="L10" t="s">
        <v>92</v>
      </c>
      <c r="M10" t="s">
        <v>93</v>
      </c>
      <c r="N10" t="s">
        <v>94</v>
      </c>
      <c r="O10" t="s">
        <v>71</v>
      </c>
      <c r="P10" t="s">
        <v>47</v>
      </c>
      <c r="Q10">
        <v>1854887109.79</v>
      </c>
      <c r="R10">
        <v>3709</v>
      </c>
      <c r="S10" s="1">
        <v>45539</v>
      </c>
      <c r="T10" s="1">
        <v>45896</v>
      </c>
    </row>
    <row r="11" spans="1:20" x14ac:dyDescent="0.2">
      <c r="A11">
        <v>13084000623353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>
        <v>57205</v>
      </c>
      <c r="K11" t="s">
        <v>103</v>
      </c>
      <c r="L11" t="s">
        <v>57</v>
      </c>
      <c r="M11" t="s">
        <v>104</v>
      </c>
      <c r="N11" t="s">
        <v>45</v>
      </c>
      <c r="O11" t="s">
        <v>105</v>
      </c>
      <c r="P11" t="s">
        <v>33</v>
      </c>
      <c r="Q11">
        <v>1598451132.1099999</v>
      </c>
      <c r="R11">
        <v>1073</v>
      </c>
      <c r="S11" s="1">
        <v>45230</v>
      </c>
      <c r="T11" s="1">
        <v>45424</v>
      </c>
    </row>
    <row r="12" spans="1:20" x14ac:dyDescent="0.2">
      <c r="A12">
        <v>15480100716480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>
        <v>26950</v>
      </c>
      <c r="K12" t="s">
        <v>114</v>
      </c>
      <c r="L12" t="s">
        <v>81</v>
      </c>
      <c r="M12" t="s">
        <v>115</v>
      </c>
      <c r="N12" t="s">
        <v>31</v>
      </c>
      <c r="O12" t="s">
        <v>32</v>
      </c>
      <c r="P12" t="s">
        <v>82</v>
      </c>
      <c r="Q12">
        <v>332642082.49000001</v>
      </c>
      <c r="R12">
        <v>2595</v>
      </c>
      <c r="S12" s="1">
        <v>45512</v>
      </c>
      <c r="T12" s="1">
        <v>45912</v>
      </c>
    </row>
    <row r="13" spans="1:20" x14ac:dyDescent="0.2">
      <c r="A13">
        <v>11134054250842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>
        <v>5529</v>
      </c>
      <c r="K13" t="s">
        <v>124</v>
      </c>
      <c r="L13" t="s">
        <v>125</v>
      </c>
      <c r="M13" t="s">
        <v>44</v>
      </c>
      <c r="N13" t="s">
        <v>31</v>
      </c>
      <c r="O13" t="s">
        <v>105</v>
      </c>
      <c r="P13" t="s">
        <v>82</v>
      </c>
      <c r="Q13">
        <v>1165866556.5899999</v>
      </c>
      <c r="R13">
        <v>2084</v>
      </c>
      <c r="S13" s="1">
        <v>45905</v>
      </c>
      <c r="T13" s="1">
        <v>45907</v>
      </c>
    </row>
    <row r="14" spans="1:20" x14ac:dyDescent="0.2">
      <c r="A14">
        <v>17554189953649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>
        <v>37314</v>
      </c>
      <c r="K14" t="s">
        <v>134</v>
      </c>
      <c r="L14" t="s">
        <v>135</v>
      </c>
      <c r="M14" t="s">
        <v>115</v>
      </c>
      <c r="N14" t="s">
        <v>45</v>
      </c>
      <c r="O14" t="s">
        <v>46</v>
      </c>
      <c r="P14" t="s">
        <v>47</v>
      </c>
      <c r="Q14">
        <v>942795324.54999995</v>
      </c>
      <c r="R14">
        <v>929</v>
      </c>
      <c r="S14" s="1">
        <v>45241</v>
      </c>
      <c r="T14" s="1">
        <v>45449</v>
      </c>
    </row>
    <row r="15" spans="1:20" x14ac:dyDescent="0.2">
      <c r="A15">
        <v>19254103152928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123</v>
      </c>
      <c r="J15">
        <v>62332</v>
      </c>
      <c r="K15" t="s">
        <v>143</v>
      </c>
      <c r="L15" t="s">
        <v>81</v>
      </c>
      <c r="M15" t="s">
        <v>115</v>
      </c>
      <c r="N15" t="s">
        <v>59</v>
      </c>
      <c r="O15" t="s">
        <v>71</v>
      </c>
      <c r="P15" t="s">
        <v>47</v>
      </c>
      <c r="Q15">
        <v>1837282383.0599999</v>
      </c>
      <c r="R15">
        <v>856</v>
      </c>
      <c r="S15" s="1">
        <v>45693</v>
      </c>
      <c r="T15" s="1">
        <v>45902</v>
      </c>
    </row>
    <row r="16" spans="1:20" x14ac:dyDescent="0.2">
      <c r="A16">
        <v>12963285859249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>
        <v>79904</v>
      </c>
      <c r="K16" t="s">
        <v>152</v>
      </c>
      <c r="L16" t="s">
        <v>29</v>
      </c>
      <c r="M16" t="s">
        <v>153</v>
      </c>
      <c r="N16" t="s">
        <v>45</v>
      </c>
      <c r="O16" t="s">
        <v>105</v>
      </c>
      <c r="P16" t="s">
        <v>47</v>
      </c>
      <c r="Q16">
        <v>1729515811.9400001</v>
      </c>
      <c r="R16">
        <v>3131</v>
      </c>
      <c r="S16" s="1">
        <v>45575</v>
      </c>
      <c r="T16" s="1">
        <v>45764</v>
      </c>
    </row>
    <row r="17" spans="1:20" x14ac:dyDescent="0.2">
      <c r="A17">
        <v>13500787612690</v>
      </c>
      <c r="B17" t="s">
        <v>154</v>
      </c>
      <c r="C17" t="s">
        <v>155</v>
      </c>
      <c r="D17" t="s">
        <v>156</v>
      </c>
      <c r="E17">
        <v>9760582495</v>
      </c>
      <c r="F17" t="s">
        <v>157</v>
      </c>
      <c r="G17" t="s">
        <v>158</v>
      </c>
      <c r="H17" t="s">
        <v>159</v>
      </c>
      <c r="I17" t="s">
        <v>160</v>
      </c>
      <c r="J17">
        <v>63102</v>
      </c>
      <c r="K17" t="s">
        <v>161</v>
      </c>
      <c r="L17" t="s">
        <v>81</v>
      </c>
      <c r="M17" t="s">
        <v>30</v>
      </c>
      <c r="N17" t="s">
        <v>45</v>
      </c>
      <c r="O17" t="s">
        <v>32</v>
      </c>
      <c r="P17" t="s">
        <v>33</v>
      </c>
      <c r="Q17">
        <v>1732388734.05</v>
      </c>
      <c r="R17">
        <v>1024</v>
      </c>
      <c r="S17" s="1">
        <v>45305</v>
      </c>
      <c r="T17" s="1">
        <v>45356</v>
      </c>
    </row>
    <row r="18" spans="1:20" x14ac:dyDescent="0.2">
      <c r="A18">
        <v>18786995415593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>
        <v>66267</v>
      </c>
      <c r="K18" t="s">
        <v>170</v>
      </c>
      <c r="L18" t="s">
        <v>135</v>
      </c>
      <c r="M18" t="s">
        <v>70</v>
      </c>
      <c r="N18" t="s">
        <v>45</v>
      </c>
      <c r="O18" t="s">
        <v>46</v>
      </c>
      <c r="P18" t="s">
        <v>82</v>
      </c>
      <c r="Q18">
        <v>1594290062.8099999</v>
      </c>
      <c r="R18">
        <v>3656</v>
      </c>
      <c r="S18" s="1">
        <v>45597</v>
      </c>
      <c r="T18" s="1">
        <v>45889</v>
      </c>
    </row>
    <row r="19" spans="1:20" x14ac:dyDescent="0.2">
      <c r="A19">
        <v>11643381259610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>
        <v>71089</v>
      </c>
      <c r="K19" t="s">
        <v>179</v>
      </c>
      <c r="L19" t="s">
        <v>180</v>
      </c>
      <c r="M19" t="s">
        <v>153</v>
      </c>
      <c r="N19" t="s">
        <v>59</v>
      </c>
      <c r="O19" t="s">
        <v>71</v>
      </c>
      <c r="P19" t="s">
        <v>47</v>
      </c>
      <c r="Q19">
        <v>599576353.38</v>
      </c>
      <c r="R19">
        <v>2633</v>
      </c>
      <c r="S19" s="1">
        <v>45313</v>
      </c>
      <c r="T19" s="1">
        <v>45751</v>
      </c>
    </row>
    <row r="20" spans="1:20" x14ac:dyDescent="0.2">
      <c r="A20">
        <v>13141157596666</v>
      </c>
      <c r="B20" t="s">
        <v>181</v>
      </c>
      <c r="C20" t="s">
        <v>182</v>
      </c>
      <c r="D20" t="s">
        <v>183</v>
      </c>
      <c r="E20">
        <f>1-451-445-2715</f>
        <v>-3610</v>
      </c>
      <c r="F20" t="s">
        <v>184</v>
      </c>
      <c r="G20" t="s">
        <v>185</v>
      </c>
      <c r="H20" t="s">
        <v>186</v>
      </c>
      <c r="I20" t="s">
        <v>151</v>
      </c>
      <c r="J20">
        <v>67261</v>
      </c>
      <c r="K20" t="s">
        <v>187</v>
      </c>
      <c r="L20" t="s">
        <v>125</v>
      </c>
      <c r="M20" t="s">
        <v>58</v>
      </c>
      <c r="N20" t="s">
        <v>45</v>
      </c>
      <c r="O20" t="s">
        <v>105</v>
      </c>
      <c r="P20" t="s">
        <v>60</v>
      </c>
      <c r="Q20">
        <v>1166893581.8900001</v>
      </c>
      <c r="R20">
        <v>2639</v>
      </c>
      <c r="S20" s="1">
        <v>45536</v>
      </c>
      <c r="T20" s="1">
        <v>45697</v>
      </c>
    </row>
    <row r="21" spans="1:20" x14ac:dyDescent="0.2">
      <c r="A21">
        <v>13814680306256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>
        <v>5460</v>
      </c>
      <c r="K21" t="s">
        <v>196</v>
      </c>
      <c r="L21" t="s">
        <v>197</v>
      </c>
      <c r="M21" t="s">
        <v>58</v>
      </c>
      <c r="N21" t="s">
        <v>59</v>
      </c>
      <c r="O21" t="s">
        <v>71</v>
      </c>
      <c r="P21" t="s">
        <v>47</v>
      </c>
      <c r="Q21">
        <v>1530162328.5599999</v>
      </c>
      <c r="R21">
        <v>4622</v>
      </c>
      <c r="S21" s="1">
        <v>45570</v>
      </c>
      <c r="T21" s="1">
        <v>45698</v>
      </c>
    </row>
    <row r="22" spans="1:20" x14ac:dyDescent="0.2">
      <c r="A22">
        <v>11292967294459</v>
      </c>
      <c r="B22" t="s">
        <v>198</v>
      </c>
      <c r="C22" t="s">
        <v>199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t="s">
        <v>205</v>
      </c>
      <c r="J22">
        <v>82937</v>
      </c>
      <c r="K22" t="s">
        <v>206</v>
      </c>
      <c r="L22" t="s">
        <v>180</v>
      </c>
      <c r="M22" t="s">
        <v>115</v>
      </c>
      <c r="N22" t="s">
        <v>59</v>
      </c>
      <c r="O22" t="s">
        <v>105</v>
      </c>
      <c r="P22" t="s">
        <v>60</v>
      </c>
      <c r="Q22">
        <v>29934479.100000001</v>
      </c>
      <c r="R22">
        <v>876</v>
      </c>
      <c r="S22" s="1">
        <v>45870</v>
      </c>
      <c r="T22" s="1">
        <v>45899</v>
      </c>
    </row>
    <row r="23" spans="1:20" x14ac:dyDescent="0.2">
      <c r="A23">
        <v>12149212906032</v>
      </c>
      <c r="B23" t="s">
        <v>34</v>
      </c>
      <c r="C23" t="s">
        <v>207</v>
      </c>
      <c r="D23" t="s">
        <v>208</v>
      </c>
      <c r="E23">
        <v>1736478011</v>
      </c>
      <c r="F23" t="s">
        <v>209</v>
      </c>
      <c r="G23" t="s">
        <v>210</v>
      </c>
      <c r="H23" t="s">
        <v>211</v>
      </c>
      <c r="I23" t="s">
        <v>212</v>
      </c>
      <c r="J23">
        <v>34029</v>
      </c>
      <c r="K23" t="s">
        <v>213</v>
      </c>
      <c r="L23" t="s">
        <v>180</v>
      </c>
      <c r="M23" t="s">
        <v>153</v>
      </c>
      <c r="N23" t="s">
        <v>31</v>
      </c>
      <c r="O23" t="s">
        <v>32</v>
      </c>
      <c r="P23" t="s">
        <v>82</v>
      </c>
      <c r="Q23">
        <v>993906981.75</v>
      </c>
      <c r="R23">
        <v>3348</v>
      </c>
      <c r="S23" s="1">
        <v>45594</v>
      </c>
      <c r="T23" s="1">
        <v>45870</v>
      </c>
    </row>
    <row r="24" spans="1:20" x14ac:dyDescent="0.2">
      <c r="A24">
        <v>11028629983639</v>
      </c>
      <c r="B24" t="s">
        <v>214</v>
      </c>
      <c r="C24" t="s">
        <v>215</v>
      </c>
      <c r="D24" t="s">
        <v>216</v>
      </c>
      <c r="E24">
        <v>1352837668</v>
      </c>
      <c r="F24" t="s">
        <v>217</v>
      </c>
      <c r="G24" t="s">
        <v>218</v>
      </c>
      <c r="H24" t="s">
        <v>219</v>
      </c>
      <c r="I24" t="s">
        <v>220</v>
      </c>
      <c r="J24">
        <v>68400</v>
      </c>
      <c r="K24" t="s">
        <v>221</v>
      </c>
      <c r="L24" t="s">
        <v>92</v>
      </c>
      <c r="M24" t="s">
        <v>93</v>
      </c>
      <c r="N24" t="s">
        <v>59</v>
      </c>
      <c r="O24" t="s">
        <v>105</v>
      </c>
      <c r="P24" t="s">
        <v>82</v>
      </c>
      <c r="Q24">
        <v>515867447.31</v>
      </c>
      <c r="R24">
        <v>2346</v>
      </c>
      <c r="S24" s="1">
        <v>45847</v>
      </c>
      <c r="T24" s="1">
        <v>45854</v>
      </c>
    </row>
    <row r="25" spans="1:20" x14ac:dyDescent="0.2">
      <c r="A25">
        <v>14845688941546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>
        <v>76788</v>
      </c>
      <c r="K25" t="s">
        <v>230</v>
      </c>
      <c r="L25" t="s">
        <v>43</v>
      </c>
      <c r="M25" t="s">
        <v>58</v>
      </c>
      <c r="N25" t="s">
        <v>94</v>
      </c>
      <c r="O25" t="s">
        <v>105</v>
      </c>
      <c r="P25" t="s">
        <v>33</v>
      </c>
      <c r="Q25">
        <v>762754427.88</v>
      </c>
      <c r="R25">
        <v>2931</v>
      </c>
      <c r="S25" s="1">
        <v>45760</v>
      </c>
      <c r="T25" s="1">
        <v>45841</v>
      </c>
    </row>
    <row r="26" spans="1:20" x14ac:dyDescent="0.2">
      <c r="A26">
        <v>16548421262691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27</v>
      </c>
      <c r="J26">
        <v>73513</v>
      </c>
      <c r="K26" t="s">
        <v>238</v>
      </c>
      <c r="L26" t="s">
        <v>92</v>
      </c>
      <c r="M26" t="s">
        <v>93</v>
      </c>
      <c r="N26" t="s">
        <v>31</v>
      </c>
      <c r="O26" t="s">
        <v>46</v>
      </c>
      <c r="P26" t="s">
        <v>33</v>
      </c>
      <c r="Q26">
        <v>1670369592.27</v>
      </c>
      <c r="R26">
        <v>2883</v>
      </c>
      <c r="S26" s="1">
        <v>45488</v>
      </c>
      <c r="T26" s="1">
        <v>45592</v>
      </c>
    </row>
    <row r="27" spans="1:20" x14ac:dyDescent="0.2">
      <c r="A27">
        <v>15495380752727</v>
      </c>
      <c r="B27" t="s">
        <v>239</v>
      </c>
      <c r="C27" t="s">
        <v>240</v>
      </c>
      <c r="D27" t="s">
        <v>241</v>
      </c>
      <c r="E27">
        <f>1-547-748-3093</f>
        <v>-4387</v>
      </c>
      <c r="F27" t="s">
        <v>242</v>
      </c>
      <c r="G27" t="s">
        <v>243</v>
      </c>
      <c r="H27" t="s">
        <v>244</v>
      </c>
      <c r="I27" t="s">
        <v>41</v>
      </c>
      <c r="J27">
        <v>27854</v>
      </c>
      <c r="K27" t="s">
        <v>245</v>
      </c>
      <c r="L27" t="s">
        <v>246</v>
      </c>
      <c r="M27" t="s">
        <v>70</v>
      </c>
      <c r="N27" t="s">
        <v>31</v>
      </c>
      <c r="O27" t="s">
        <v>105</v>
      </c>
      <c r="P27" t="s">
        <v>82</v>
      </c>
      <c r="Q27">
        <v>532901740.11000001</v>
      </c>
      <c r="R27">
        <v>2225</v>
      </c>
      <c r="S27" s="1">
        <v>45554</v>
      </c>
      <c r="T27" s="1">
        <v>45600</v>
      </c>
    </row>
    <row r="28" spans="1:20" x14ac:dyDescent="0.2">
      <c r="A28">
        <v>16094801776940</v>
      </c>
      <c r="B28" t="s">
        <v>239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>
        <v>96834</v>
      </c>
      <c r="K28" t="s">
        <v>254</v>
      </c>
      <c r="L28" t="s">
        <v>92</v>
      </c>
      <c r="M28" t="s">
        <v>30</v>
      </c>
      <c r="N28" t="s">
        <v>94</v>
      </c>
      <c r="O28" t="s">
        <v>46</v>
      </c>
      <c r="P28" t="s">
        <v>82</v>
      </c>
      <c r="Q28">
        <v>1517861831.6900001</v>
      </c>
      <c r="R28">
        <v>4057</v>
      </c>
      <c r="S28" s="1">
        <v>45477</v>
      </c>
      <c r="T28" s="1">
        <v>45829</v>
      </c>
    </row>
    <row r="29" spans="1:20" x14ac:dyDescent="0.2">
      <c r="A29">
        <v>11200117591278</v>
      </c>
      <c r="B29" t="s">
        <v>255</v>
      </c>
      <c r="C29" t="s">
        <v>256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229</v>
      </c>
      <c r="J29">
        <v>61641</v>
      </c>
      <c r="K29" t="s">
        <v>262</v>
      </c>
      <c r="L29" t="s">
        <v>180</v>
      </c>
      <c r="M29" t="s">
        <v>70</v>
      </c>
      <c r="N29" t="s">
        <v>59</v>
      </c>
      <c r="O29" t="s">
        <v>105</v>
      </c>
      <c r="P29" t="s">
        <v>82</v>
      </c>
      <c r="Q29">
        <v>875443282.75</v>
      </c>
      <c r="R29">
        <v>4690</v>
      </c>
      <c r="S29" s="1">
        <v>45837</v>
      </c>
      <c r="T29" s="1">
        <v>45844</v>
      </c>
    </row>
    <row r="30" spans="1:20" x14ac:dyDescent="0.2">
      <c r="A30">
        <v>16612025619422</v>
      </c>
      <c r="B30" t="s">
        <v>263</v>
      </c>
      <c r="C30" t="s">
        <v>264</v>
      </c>
      <c r="D30" t="s">
        <v>265</v>
      </c>
      <c r="E30">
        <v>8145067610</v>
      </c>
      <c r="F30" t="s">
        <v>266</v>
      </c>
      <c r="G30" t="s">
        <v>267</v>
      </c>
      <c r="H30" t="s">
        <v>268</v>
      </c>
      <c r="I30" t="s">
        <v>151</v>
      </c>
      <c r="J30">
        <v>4794</v>
      </c>
      <c r="K30" t="s">
        <v>269</v>
      </c>
      <c r="L30" t="s">
        <v>81</v>
      </c>
      <c r="M30" t="s">
        <v>270</v>
      </c>
      <c r="N30" t="s">
        <v>45</v>
      </c>
      <c r="O30" t="s">
        <v>32</v>
      </c>
      <c r="P30" t="s">
        <v>33</v>
      </c>
      <c r="Q30">
        <v>939232225.54999995</v>
      </c>
      <c r="R30">
        <v>1986</v>
      </c>
      <c r="S30" s="1">
        <v>45916</v>
      </c>
      <c r="T30" s="1">
        <v>45917</v>
      </c>
    </row>
    <row r="31" spans="1:20" x14ac:dyDescent="0.2">
      <c r="A31">
        <v>15370772627719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  <c r="J31">
        <v>14008</v>
      </c>
      <c r="K31" t="s">
        <v>279</v>
      </c>
      <c r="L31" t="s">
        <v>135</v>
      </c>
      <c r="M31" t="s">
        <v>30</v>
      </c>
      <c r="N31" t="s">
        <v>94</v>
      </c>
      <c r="O31" t="s">
        <v>46</v>
      </c>
      <c r="P31" t="s">
        <v>47</v>
      </c>
      <c r="Q31">
        <v>1892280728.5999999</v>
      </c>
      <c r="R31">
        <v>2039</v>
      </c>
      <c r="S31" s="1">
        <v>45620</v>
      </c>
      <c r="T31" s="1">
        <v>45855</v>
      </c>
    </row>
    <row r="32" spans="1:20" x14ac:dyDescent="0.2">
      <c r="A32">
        <v>14677318819929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79</v>
      </c>
      <c r="J32">
        <v>5441</v>
      </c>
      <c r="K32" t="s">
        <v>28</v>
      </c>
      <c r="L32" t="s">
        <v>60</v>
      </c>
      <c r="M32" t="s">
        <v>270</v>
      </c>
      <c r="N32" t="s">
        <v>94</v>
      </c>
      <c r="O32" t="s">
        <v>46</v>
      </c>
      <c r="P32" t="s">
        <v>33</v>
      </c>
      <c r="Q32">
        <v>1038711172.8200001</v>
      </c>
      <c r="R32">
        <v>2182</v>
      </c>
      <c r="S32" s="1">
        <v>45833</v>
      </c>
      <c r="T32" s="1">
        <v>45904</v>
      </c>
    </row>
    <row r="33" spans="1:20" x14ac:dyDescent="0.2">
      <c r="A33">
        <v>15395454480829</v>
      </c>
      <c r="B33" t="s">
        <v>287</v>
      </c>
      <c r="C33" t="s">
        <v>288</v>
      </c>
      <c r="D33" t="s">
        <v>289</v>
      </c>
      <c r="E33">
        <f>1-937-500-9623</f>
        <v>-11059</v>
      </c>
      <c r="F33" t="s">
        <v>290</v>
      </c>
      <c r="G33" t="s">
        <v>291</v>
      </c>
      <c r="H33" t="s">
        <v>292</v>
      </c>
      <c r="I33" t="s">
        <v>293</v>
      </c>
      <c r="J33">
        <v>55048</v>
      </c>
      <c r="K33" t="s">
        <v>213</v>
      </c>
      <c r="L33" t="s">
        <v>81</v>
      </c>
      <c r="M33" t="s">
        <v>115</v>
      </c>
      <c r="N33" t="s">
        <v>31</v>
      </c>
      <c r="O33" t="s">
        <v>71</v>
      </c>
      <c r="P33" t="s">
        <v>47</v>
      </c>
      <c r="Q33">
        <v>1158012641.98</v>
      </c>
      <c r="R33">
        <v>4854</v>
      </c>
      <c r="S33" s="1">
        <v>45291</v>
      </c>
      <c r="T33" s="1">
        <v>45347</v>
      </c>
    </row>
    <row r="34" spans="1:20" x14ac:dyDescent="0.2">
      <c r="A34">
        <v>17694911965876</v>
      </c>
      <c r="B34" t="s">
        <v>294</v>
      </c>
      <c r="C34" t="s">
        <v>49</v>
      </c>
      <c r="D34" t="s">
        <v>295</v>
      </c>
      <c r="E34" t="s">
        <v>296</v>
      </c>
      <c r="F34" t="s">
        <v>297</v>
      </c>
      <c r="G34" t="s">
        <v>298</v>
      </c>
      <c r="H34" t="s">
        <v>299</v>
      </c>
      <c r="I34" t="s">
        <v>151</v>
      </c>
      <c r="J34">
        <v>42491</v>
      </c>
      <c r="K34" t="s">
        <v>300</v>
      </c>
      <c r="L34" t="s">
        <v>180</v>
      </c>
      <c r="M34" t="s">
        <v>30</v>
      </c>
      <c r="N34" t="s">
        <v>31</v>
      </c>
      <c r="O34" t="s">
        <v>32</v>
      </c>
      <c r="P34" t="s">
        <v>47</v>
      </c>
      <c r="Q34">
        <v>1220679511.78</v>
      </c>
      <c r="R34">
        <v>361</v>
      </c>
      <c r="S34" s="1">
        <v>45776</v>
      </c>
      <c r="T34" s="1">
        <v>45831</v>
      </c>
    </row>
    <row r="35" spans="1:20" x14ac:dyDescent="0.2">
      <c r="A35">
        <v>11053010299857</v>
      </c>
      <c r="B35" t="s">
        <v>301</v>
      </c>
      <c r="C35" t="s">
        <v>302</v>
      </c>
      <c r="D35" t="s">
        <v>303</v>
      </c>
      <c r="E35" t="s">
        <v>304</v>
      </c>
      <c r="F35" t="s">
        <v>305</v>
      </c>
      <c r="G35" t="s">
        <v>306</v>
      </c>
      <c r="H35" t="s">
        <v>307</v>
      </c>
      <c r="I35" t="s">
        <v>308</v>
      </c>
      <c r="J35">
        <v>14142</v>
      </c>
      <c r="K35" t="s">
        <v>309</v>
      </c>
      <c r="L35" t="s">
        <v>135</v>
      </c>
      <c r="M35" t="s">
        <v>30</v>
      </c>
      <c r="N35" t="s">
        <v>45</v>
      </c>
      <c r="O35" t="s">
        <v>71</v>
      </c>
      <c r="P35" t="s">
        <v>82</v>
      </c>
      <c r="Q35">
        <v>860230810.54999995</v>
      </c>
      <c r="R35">
        <v>1016</v>
      </c>
      <c r="S35" s="1">
        <v>45521</v>
      </c>
      <c r="T35" s="1">
        <v>45688</v>
      </c>
    </row>
    <row r="36" spans="1:20" x14ac:dyDescent="0.2">
      <c r="A36">
        <v>11698183731787</v>
      </c>
      <c r="B36" t="s">
        <v>310</v>
      </c>
      <c r="C36" t="s">
        <v>311</v>
      </c>
      <c r="D36" t="s">
        <v>312</v>
      </c>
      <c r="E36" t="s">
        <v>313</v>
      </c>
      <c r="F36" t="s">
        <v>314</v>
      </c>
      <c r="G36" t="s">
        <v>315</v>
      </c>
      <c r="H36" t="s">
        <v>316</v>
      </c>
      <c r="I36" t="s">
        <v>220</v>
      </c>
      <c r="J36">
        <v>77335</v>
      </c>
      <c r="K36" t="s">
        <v>317</v>
      </c>
      <c r="L36" t="s">
        <v>197</v>
      </c>
      <c r="M36" t="s">
        <v>58</v>
      </c>
      <c r="N36" t="s">
        <v>59</v>
      </c>
      <c r="O36" t="s">
        <v>46</v>
      </c>
      <c r="P36" t="s">
        <v>60</v>
      </c>
      <c r="Q36">
        <v>1513201461.3199999</v>
      </c>
      <c r="R36">
        <v>1520</v>
      </c>
      <c r="S36" s="1">
        <v>45675</v>
      </c>
      <c r="T36" s="1">
        <v>45721</v>
      </c>
    </row>
    <row r="37" spans="1:20" x14ac:dyDescent="0.2">
      <c r="A37">
        <v>18567399459587</v>
      </c>
      <c r="B37" t="s">
        <v>318</v>
      </c>
      <c r="C37" t="s">
        <v>319</v>
      </c>
      <c r="D37" t="s">
        <v>320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  <c r="J37">
        <v>90171</v>
      </c>
      <c r="K37" t="s">
        <v>326</v>
      </c>
      <c r="L37" t="s">
        <v>57</v>
      </c>
      <c r="M37" t="s">
        <v>58</v>
      </c>
      <c r="N37" t="s">
        <v>59</v>
      </c>
      <c r="O37" t="s">
        <v>46</v>
      </c>
      <c r="P37" t="s">
        <v>47</v>
      </c>
      <c r="Q37">
        <v>980486087.27999997</v>
      </c>
      <c r="R37">
        <v>4278</v>
      </c>
      <c r="S37" s="1">
        <v>45444</v>
      </c>
      <c r="T37" s="1">
        <v>45713</v>
      </c>
    </row>
    <row r="38" spans="1:20" x14ac:dyDescent="0.2">
      <c r="A38">
        <v>13869871208609</v>
      </c>
      <c r="B38" t="s">
        <v>327</v>
      </c>
      <c r="C38" t="s">
        <v>328</v>
      </c>
      <c r="D38" t="s">
        <v>329</v>
      </c>
      <c r="E38" t="s">
        <v>330</v>
      </c>
      <c r="F38" t="s">
        <v>331</v>
      </c>
      <c r="G38" t="s">
        <v>332</v>
      </c>
      <c r="H38" t="s">
        <v>333</v>
      </c>
      <c r="I38" t="s">
        <v>133</v>
      </c>
      <c r="J38">
        <v>80746</v>
      </c>
      <c r="K38" t="s">
        <v>334</v>
      </c>
      <c r="L38" t="s">
        <v>92</v>
      </c>
      <c r="M38" t="s">
        <v>44</v>
      </c>
      <c r="N38" t="s">
        <v>45</v>
      </c>
      <c r="O38" t="s">
        <v>71</v>
      </c>
      <c r="P38" t="s">
        <v>47</v>
      </c>
      <c r="Q38">
        <v>1901001248.6400001</v>
      </c>
      <c r="R38">
        <v>1528</v>
      </c>
      <c r="S38" s="1">
        <v>45237</v>
      </c>
      <c r="T38" s="1">
        <v>45614</v>
      </c>
    </row>
    <row r="39" spans="1:20" x14ac:dyDescent="0.2">
      <c r="A39">
        <v>18309008994622</v>
      </c>
      <c r="B39" t="s">
        <v>335</v>
      </c>
      <c r="C39" t="s">
        <v>336</v>
      </c>
      <c r="D39" t="s">
        <v>337</v>
      </c>
      <c r="E39" t="s">
        <v>338</v>
      </c>
      <c r="F39" t="s">
        <v>339</v>
      </c>
      <c r="G39" t="s">
        <v>340</v>
      </c>
      <c r="H39" t="s">
        <v>341</v>
      </c>
      <c r="I39" t="s">
        <v>160</v>
      </c>
      <c r="J39">
        <v>60977</v>
      </c>
      <c r="K39" t="s">
        <v>91</v>
      </c>
      <c r="L39" t="s">
        <v>135</v>
      </c>
      <c r="M39" t="s">
        <v>104</v>
      </c>
      <c r="N39" t="s">
        <v>94</v>
      </c>
      <c r="O39" t="s">
        <v>32</v>
      </c>
      <c r="P39" t="s">
        <v>60</v>
      </c>
      <c r="Q39">
        <v>1795638809.5599999</v>
      </c>
      <c r="R39">
        <v>4108</v>
      </c>
      <c r="S39" s="1">
        <v>45417</v>
      </c>
      <c r="T39" s="1">
        <v>45560</v>
      </c>
    </row>
    <row r="40" spans="1:20" x14ac:dyDescent="0.2">
      <c r="A40">
        <v>16897566593099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347</v>
      </c>
      <c r="H40" t="s">
        <v>348</v>
      </c>
      <c r="I40" t="s">
        <v>349</v>
      </c>
      <c r="J40">
        <v>97878</v>
      </c>
      <c r="K40" t="s">
        <v>350</v>
      </c>
      <c r="L40" t="s">
        <v>81</v>
      </c>
      <c r="M40" t="s">
        <v>30</v>
      </c>
      <c r="N40" t="s">
        <v>59</v>
      </c>
      <c r="O40" t="s">
        <v>46</v>
      </c>
      <c r="P40" t="s">
        <v>60</v>
      </c>
      <c r="Q40">
        <v>1597888352.52</v>
      </c>
      <c r="R40">
        <v>1694</v>
      </c>
      <c r="S40" s="1">
        <v>45254</v>
      </c>
      <c r="T40" s="1">
        <v>45651</v>
      </c>
    </row>
    <row r="41" spans="1:20" x14ac:dyDescent="0.2">
      <c r="A41">
        <v>14819340250343</v>
      </c>
      <c r="B41" t="s">
        <v>351</v>
      </c>
      <c r="C41" t="s">
        <v>352</v>
      </c>
      <c r="D41" t="s">
        <v>353</v>
      </c>
      <c r="E41">
        <v>2329133046</v>
      </c>
      <c r="F41" t="s">
        <v>354</v>
      </c>
      <c r="G41" t="s">
        <v>355</v>
      </c>
      <c r="H41" t="s">
        <v>356</v>
      </c>
      <c r="I41" t="s">
        <v>357</v>
      </c>
      <c r="J41">
        <v>39591</v>
      </c>
      <c r="K41" t="s">
        <v>358</v>
      </c>
      <c r="L41" t="s">
        <v>92</v>
      </c>
      <c r="M41" t="s">
        <v>58</v>
      </c>
      <c r="N41" t="s">
        <v>45</v>
      </c>
      <c r="O41" t="s">
        <v>71</v>
      </c>
      <c r="P41" t="s">
        <v>47</v>
      </c>
      <c r="Q41">
        <v>458178206.10000002</v>
      </c>
      <c r="R41">
        <v>2816</v>
      </c>
      <c r="S41" s="1">
        <v>45568</v>
      </c>
      <c r="T41" s="1">
        <v>45869</v>
      </c>
    </row>
    <row r="42" spans="1:20" x14ac:dyDescent="0.2">
      <c r="A42">
        <v>18859456539092</v>
      </c>
      <c r="B42" t="s">
        <v>359</v>
      </c>
      <c r="C42" t="s">
        <v>360</v>
      </c>
      <c r="D42" t="s">
        <v>361</v>
      </c>
      <c r="E42" t="s">
        <v>362</v>
      </c>
      <c r="F42" t="s">
        <v>363</v>
      </c>
      <c r="G42" t="s">
        <v>364</v>
      </c>
      <c r="H42" t="s">
        <v>365</v>
      </c>
      <c r="I42" t="s">
        <v>366</v>
      </c>
      <c r="J42">
        <v>31897</v>
      </c>
      <c r="K42" t="s">
        <v>367</v>
      </c>
      <c r="L42" t="s">
        <v>197</v>
      </c>
      <c r="M42" t="s">
        <v>368</v>
      </c>
      <c r="N42" t="s">
        <v>31</v>
      </c>
      <c r="O42" t="s">
        <v>71</v>
      </c>
      <c r="P42" t="s">
        <v>33</v>
      </c>
      <c r="Q42">
        <v>303925967.29000002</v>
      </c>
      <c r="R42">
        <v>696</v>
      </c>
      <c r="S42" s="1">
        <v>45477</v>
      </c>
      <c r="T42" s="1">
        <v>45528</v>
      </c>
    </row>
    <row r="43" spans="1:20" x14ac:dyDescent="0.2">
      <c r="A43">
        <v>16033247094202</v>
      </c>
      <c r="B43" t="s">
        <v>369</v>
      </c>
      <c r="C43" t="s">
        <v>62</v>
      </c>
      <c r="D43" t="s">
        <v>370</v>
      </c>
      <c r="E43" t="s">
        <v>371</v>
      </c>
      <c r="F43" t="s">
        <v>372</v>
      </c>
      <c r="G43" t="s">
        <v>373</v>
      </c>
      <c r="H43" t="s">
        <v>374</v>
      </c>
      <c r="I43" t="s">
        <v>375</v>
      </c>
      <c r="J43">
        <v>78738</v>
      </c>
      <c r="K43" t="s">
        <v>376</v>
      </c>
      <c r="L43" t="s">
        <v>92</v>
      </c>
      <c r="M43" t="s">
        <v>93</v>
      </c>
      <c r="N43" t="s">
        <v>94</v>
      </c>
      <c r="O43" t="s">
        <v>32</v>
      </c>
      <c r="P43" t="s">
        <v>82</v>
      </c>
      <c r="Q43">
        <v>359074388.22000003</v>
      </c>
      <c r="R43">
        <v>4342</v>
      </c>
      <c r="S43" s="1">
        <v>45516</v>
      </c>
      <c r="T43" s="1">
        <v>45650</v>
      </c>
    </row>
    <row r="44" spans="1:20" x14ac:dyDescent="0.2">
      <c r="A44">
        <v>18727376794034</v>
      </c>
      <c r="B44" t="s">
        <v>377</v>
      </c>
      <c r="C44" t="s">
        <v>378</v>
      </c>
      <c r="D44" t="s">
        <v>379</v>
      </c>
      <c r="E44" t="s">
        <v>380</v>
      </c>
      <c r="F44" t="s">
        <v>381</v>
      </c>
      <c r="G44" t="s">
        <v>382</v>
      </c>
      <c r="H44" t="s">
        <v>383</v>
      </c>
      <c r="I44" t="s">
        <v>384</v>
      </c>
      <c r="J44">
        <v>2311</v>
      </c>
      <c r="K44" t="s">
        <v>385</v>
      </c>
      <c r="L44" t="s">
        <v>180</v>
      </c>
      <c r="M44" t="s">
        <v>153</v>
      </c>
      <c r="N44" t="s">
        <v>59</v>
      </c>
      <c r="O44" t="s">
        <v>32</v>
      </c>
      <c r="P44" t="s">
        <v>60</v>
      </c>
      <c r="Q44">
        <v>858183700.45000005</v>
      </c>
      <c r="R44">
        <v>161</v>
      </c>
      <c r="S44" s="1">
        <v>45618</v>
      </c>
      <c r="T44" s="1">
        <v>45621</v>
      </c>
    </row>
    <row r="45" spans="1:20" x14ac:dyDescent="0.2">
      <c r="A45">
        <v>16764589431493</v>
      </c>
      <c r="B45" t="s">
        <v>386</v>
      </c>
      <c r="C45" t="s">
        <v>387</v>
      </c>
      <c r="D45" t="s">
        <v>388</v>
      </c>
      <c r="E45" t="s">
        <v>389</v>
      </c>
      <c r="F45" t="s">
        <v>390</v>
      </c>
      <c r="G45" t="s">
        <v>391</v>
      </c>
      <c r="H45" t="s">
        <v>392</v>
      </c>
      <c r="I45" t="s">
        <v>393</v>
      </c>
      <c r="J45">
        <v>2890</v>
      </c>
      <c r="K45" t="s">
        <v>394</v>
      </c>
      <c r="L45" t="s">
        <v>135</v>
      </c>
      <c r="M45" t="s">
        <v>115</v>
      </c>
      <c r="N45" t="s">
        <v>31</v>
      </c>
      <c r="O45" t="s">
        <v>46</v>
      </c>
      <c r="P45" t="s">
        <v>60</v>
      </c>
      <c r="Q45">
        <v>322501919.68000001</v>
      </c>
      <c r="R45">
        <v>4403</v>
      </c>
      <c r="S45" s="1">
        <v>45855</v>
      </c>
      <c r="T45" s="1">
        <v>45907</v>
      </c>
    </row>
    <row r="46" spans="1:20" x14ac:dyDescent="0.2">
      <c r="A46">
        <v>13356209198813</v>
      </c>
      <c r="B46" t="s">
        <v>395</v>
      </c>
      <c r="C46" t="s">
        <v>396</v>
      </c>
      <c r="D46" t="s">
        <v>397</v>
      </c>
      <c r="E46" t="s">
        <v>398</v>
      </c>
      <c r="F46" t="s">
        <v>399</v>
      </c>
      <c r="G46" t="s">
        <v>400</v>
      </c>
      <c r="H46" t="s">
        <v>401</v>
      </c>
      <c r="I46" t="s">
        <v>402</v>
      </c>
      <c r="J46">
        <v>18116</v>
      </c>
      <c r="K46" t="s">
        <v>403</v>
      </c>
      <c r="L46" t="s">
        <v>92</v>
      </c>
      <c r="M46" t="s">
        <v>153</v>
      </c>
      <c r="N46" t="s">
        <v>45</v>
      </c>
      <c r="O46" t="s">
        <v>46</v>
      </c>
      <c r="P46" t="s">
        <v>60</v>
      </c>
      <c r="Q46">
        <v>1862227619.8699999</v>
      </c>
      <c r="R46">
        <v>1808</v>
      </c>
      <c r="S46" s="1">
        <v>45199</v>
      </c>
      <c r="T46" s="1">
        <v>45771</v>
      </c>
    </row>
    <row r="47" spans="1:20" x14ac:dyDescent="0.2">
      <c r="A47">
        <v>17661394760789</v>
      </c>
      <c r="B47" t="s">
        <v>404</v>
      </c>
      <c r="C47" t="s">
        <v>405</v>
      </c>
      <c r="D47" t="s">
        <v>406</v>
      </c>
      <c r="E47" t="s">
        <v>407</v>
      </c>
      <c r="F47" t="s">
        <v>408</v>
      </c>
      <c r="G47" t="s">
        <v>409</v>
      </c>
      <c r="H47" t="s">
        <v>410</v>
      </c>
      <c r="I47" t="s">
        <v>411</v>
      </c>
      <c r="J47">
        <v>30470</v>
      </c>
      <c r="K47" t="s">
        <v>412</v>
      </c>
      <c r="L47" t="s">
        <v>246</v>
      </c>
      <c r="M47" t="s">
        <v>104</v>
      </c>
      <c r="N47" t="s">
        <v>45</v>
      </c>
      <c r="O47" t="s">
        <v>46</v>
      </c>
      <c r="P47" t="s">
        <v>82</v>
      </c>
      <c r="Q47">
        <v>1376508728.75</v>
      </c>
      <c r="R47">
        <v>1249</v>
      </c>
      <c r="S47" s="1">
        <v>45193</v>
      </c>
      <c r="T47" s="1">
        <v>45775</v>
      </c>
    </row>
    <row r="48" spans="1:20" x14ac:dyDescent="0.2">
      <c r="A48">
        <v>13193705941133</v>
      </c>
      <c r="B48" t="s">
        <v>413</v>
      </c>
      <c r="C48" t="s">
        <v>414</v>
      </c>
      <c r="D48" t="s">
        <v>415</v>
      </c>
      <c r="E48" t="s">
        <v>416</v>
      </c>
      <c r="F48" t="s">
        <v>417</v>
      </c>
      <c r="G48" t="s">
        <v>418</v>
      </c>
      <c r="H48" t="s">
        <v>419</v>
      </c>
      <c r="I48" t="s">
        <v>375</v>
      </c>
      <c r="J48">
        <v>43863</v>
      </c>
      <c r="K48" t="s">
        <v>420</v>
      </c>
      <c r="L48" t="s">
        <v>135</v>
      </c>
      <c r="M48" t="s">
        <v>93</v>
      </c>
      <c r="N48" t="s">
        <v>59</v>
      </c>
      <c r="O48" t="s">
        <v>32</v>
      </c>
      <c r="P48" t="s">
        <v>60</v>
      </c>
      <c r="Q48">
        <v>587069384.75999999</v>
      </c>
      <c r="R48">
        <v>753</v>
      </c>
      <c r="S48" s="1">
        <v>45681</v>
      </c>
      <c r="T48" s="1">
        <v>45835</v>
      </c>
    </row>
    <row r="49" spans="1:20" x14ac:dyDescent="0.2">
      <c r="A49">
        <v>13956995787330</v>
      </c>
      <c r="B49" t="s">
        <v>421</v>
      </c>
      <c r="C49" t="s">
        <v>422</v>
      </c>
      <c r="D49" t="s">
        <v>423</v>
      </c>
      <c r="E49" t="s">
        <v>424</v>
      </c>
      <c r="F49" t="s">
        <v>425</v>
      </c>
      <c r="G49" t="s">
        <v>426</v>
      </c>
      <c r="H49" t="s">
        <v>427</v>
      </c>
      <c r="I49" t="s">
        <v>160</v>
      </c>
      <c r="J49">
        <v>87322</v>
      </c>
      <c r="K49" t="s">
        <v>428</v>
      </c>
      <c r="L49" t="s">
        <v>57</v>
      </c>
      <c r="M49" t="s">
        <v>270</v>
      </c>
      <c r="N49" t="s">
        <v>31</v>
      </c>
      <c r="O49" t="s">
        <v>46</v>
      </c>
      <c r="P49" t="s">
        <v>60</v>
      </c>
      <c r="Q49">
        <v>460413054.25</v>
      </c>
      <c r="R49">
        <v>3098</v>
      </c>
      <c r="S49" s="1">
        <v>45344</v>
      </c>
      <c r="T49" s="1">
        <v>45661</v>
      </c>
    </row>
    <row r="50" spans="1:20" x14ac:dyDescent="0.2">
      <c r="A50">
        <v>15902438601724</v>
      </c>
      <c r="B50" t="s">
        <v>429</v>
      </c>
      <c r="C50" t="s">
        <v>430</v>
      </c>
      <c r="D50" t="s">
        <v>431</v>
      </c>
      <c r="E50" t="s">
        <v>432</v>
      </c>
      <c r="F50" t="s">
        <v>433</v>
      </c>
      <c r="G50" t="s">
        <v>434</v>
      </c>
      <c r="H50" t="s">
        <v>435</v>
      </c>
      <c r="I50" t="s">
        <v>411</v>
      </c>
      <c r="J50">
        <v>41301</v>
      </c>
      <c r="K50" t="s">
        <v>436</v>
      </c>
      <c r="L50" t="s">
        <v>246</v>
      </c>
      <c r="M50" t="s">
        <v>270</v>
      </c>
      <c r="N50" t="s">
        <v>31</v>
      </c>
      <c r="O50" t="s">
        <v>71</v>
      </c>
      <c r="P50" t="s">
        <v>82</v>
      </c>
      <c r="Q50">
        <v>1225670701.96</v>
      </c>
      <c r="R50">
        <v>1859</v>
      </c>
      <c r="S50" s="1">
        <v>45243</v>
      </c>
      <c r="T50" s="1">
        <v>45293</v>
      </c>
    </row>
    <row r="51" spans="1:20" x14ac:dyDescent="0.2">
      <c r="A51">
        <v>19644983555375</v>
      </c>
      <c r="B51" t="s">
        <v>437</v>
      </c>
      <c r="C51" t="s">
        <v>438</v>
      </c>
      <c r="D51" t="s">
        <v>439</v>
      </c>
      <c r="E51" t="s">
        <v>440</v>
      </c>
      <c r="F51" t="s">
        <v>441</v>
      </c>
      <c r="G51" t="s">
        <v>442</v>
      </c>
      <c r="H51" t="s">
        <v>443</v>
      </c>
      <c r="I51" t="s">
        <v>160</v>
      </c>
      <c r="J51">
        <v>90127</v>
      </c>
      <c r="K51" t="s">
        <v>317</v>
      </c>
      <c r="L51" t="s">
        <v>125</v>
      </c>
      <c r="M51" t="s">
        <v>270</v>
      </c>
      <c r="N51" t="s">
        <v>45</v>
      </c>
      <c r="O51" t="s">
        <v>32</v>
      </c>
      <c r="P51" t="s">
        <v>47</v>
      </c>
      <c r="Q51">
        <v>1499536566.6800001</v>
      </c>
      <c r="R51">
        <v>3602</v>
      </c>
      <c r="S51" s="1">
        <v>45276</v>
      </c>
      <c r="T51" s="1">
        <v>45887</v>
      </c>
    </row>
    <row r="52" spans="1:20" x14ac:dyDescent="0.2">
      <c r="A52">
        <v>17114817335685</v>
      </c>
      <c r="B52" t="s">
        <v>444</v>
      </c>
      <c r="C52" t="s">
        <v>445</v>
      </c>
      <c r="D52" t="s">
        <v>446</v>
      </c>
      <c r="E52" t="s">
        <v>447</v>
      </c>
      <c r="F52" t="s">
        <v>448</v>
      </c>
      <c r="G52" t="s">
        <v>449</v>
      </c>
      <c r="H52" t="s">
        <v>450</v>
      </c>
      <c r="I52" t="s">
        <v>195</v>
      </c>
      <c r="J52">
        <v>81156</v>
      </c>
      <c r="K52" t="s">
        <v>196</v>
      </c>
      <c r="L52" t="s">
        <v>135</v>
      </c>
      <c r="M52" t="s">
        <v>30</v>
      </c>
      <c r="N52" t="s">
        <v>31</v>
      </c>
      <c r="O52" t="s">
        <v>32</v>
      </c>
      <c r="P52" t="s">
        <v>60</v>
      </c>
      <c r="Q52">
        <v>1087422034.4400001</v>
      </c>
      <c r="R52">
        <v>1481</v>
      </c>
      <c r="S52" s="1">
        <v>45517</v>
      </c>
      <c r="T52" s="1">
        <v>45670</v>
      </c>
    </row>
    <row r="53" spans="1:20" x14ac:dyDescent="0.2">
      <c r="A53">
        <v>12305220063962</v>
      </c>
      <c r="B53" t="s">
        <v>451</v>
      </c>
      <c r="C53" t="s">
        <v>452</v>
      </c>
      <c r="D53" t="s">
        <v>453</v>
      </c>
      <c r="E53" t="s">
        <v>454</v>
      </c>
      <c r="F53" t="s">
        <v>455</v>
      </c>
      <c r="G53" t="s">
        <v>456</v>
      </c>
      <c r="H53" t="s">
        <v>457</v>
      </c>
      <c r="I53" t="s">
        <v>151</v>
      </c>
      <c r="J53">
        <v>89664</v>
      </c>
      <c r="K53" t="s">
        <v>458</v>
      </c>
      <c r="L53" t="s">
        <v>60</v>
      </c>
      <c r="M53" t="s">
        <v>153</v>
      </c>
      <c r="N53" t="s">
        <v>45</v>
      </c>
      <c r="O53" t="s">
        <v>46</v>
      </c>
      <c r="P53" t="s">
        <v>33</v>
      </c>
      <c r="Q53">
        <v>1376830237.74</v>
      </c>
      <c r="R53">
        <v>565</v>
      </c>
      <c r="S53" s="1">
        <v>45659</v>
      </c>
      <c r="T53" s="1">
        <v>45890</v>
      </c>
    </row>
    <row r="54" spans="1:20" x14ac:dyDescent="0.2">
      <c r="A54">
        <v>15697401800729</v>
      </c>
      <c r="B54" t="s">
        <v>459</v>
      </c>
      <c r="C54" t="s">
        <v>460</v>
      </c>
      <c r="D54" t="s">
        <v>461</v>
      </c>
      <c r="E54" t="s">
        <v>462</v>
      </c>
      <c r="F54" t="s">
        <v>463</v>
      </c>
      <c r="G54" t="s">
        <v>464</v>
      </c>
      <c r="H54" t="s">
        <v>465</v>
      </c>
      <c r="I54" t="s">
        <v>402</v>
      </c>
      <c r="J54">
        <v>69367</v>
      </c>
      <c r="K54" t="s">
        <v>466</v>
      </c>
      <c r="L54" t="s">
        <v>57</v>
      </c>
      <c r="M54" t="s">
        <v>104</v>
      </c>
      <c r="N54" t="s">
        <v>94</v>
      </c>
      <c r="O54" t="s">
        <v>71</v>
      </c>
      <c r="P54" t="s">
        <v>47</v>
      </c>
      <c r="Q54">
        <v>924625600.27999997</v>
      </c>
      <c r="R54">
        <v>769</v>
      </c>
      <c r="S54" s="1">
        <v>45378</v>
      </c>
      <c r="T54" s="1">
        <v>45418</v>
      </c>
    </row>
    <row r="55" spans="1:20" x14ac:dyDescent="0.2">
      <c r="A55">
        <v>15535289784730</v>
      </c>
      <c r="B55" t="s">
        <v>467</v>
      </c>
      <c r="C55" t="s">
        <v>468</v>
      </c>
      <c r="D55" t="s">
        <v>469</v>
      </c>
      <c r="E55" t="s">
        <v>470</v>
      </c>
      <c r="F55" t="s">
        <v>471</v>
      </c>
      <c r="G55" t="s">
        <v>472</v>
      </c>
      <c r="H55" t="s">
        <v>473</v>
      </c>
      <c r="I55" t="s">
        <v>474</v>
      </c>
      <c r="J55">
        <v>80708</v>
      </c>
      <c r="K55" t="s">
        <v>475</v>
      </c>
      <c r="L55" t="s">
        <v>197</v>
      </c>
      <c r="M55" t="s">
        <v>104</v>
      </c>
      <c r="N55" t="s">
        <v>94</v>
      </c>
      <c r="O55" t="s">
        <v>46</v>
      </c>
      <c r="P55" t="s">
        <v>47</v>
      </c>
      <c r="Q55">
        <v>544817461.57000005</v>
      </c>
      <c r="R55">
        <v>2251</v>
      </c>
      <c r="S55" s="1">
        <v>45763</v>
      </c>
      <c r="T55" s="1">
        <v>45786</v>
      </c>
    </row>
    <row r="56" spans="1:20" x14ac:dyDescent="0.2">
      <c r="A56">
        <v>13058790080800</v>
      </c>
      <c r="B56" t="s">
        <v>476</v>
      </c>
      <c r="C56" t="s">
        <v>477</v>
      </c>
      <c r="D56" t="s">
        <v>478</v>
      </c>
      <c r="E56" t="s">
        <v>479</v>
      </c>
      <c r="F56" t="s">
        <v>480</v>
      </c>
      <c r="G56" t="s">
        <v>481</v>
      </c>
      <c r="H56" t="s">
        <v>482</v>
      </c>
      <c r="I56" t="s">
        <v>357</v>
      </c>
      <c r="J56">
        <v>85182</v>
      </c>
      <c r="K56" t="s">
        <v>134</v>
      </c>
      <c r="L56" t="s">
        <v>29</v>
      </c>
      <c r="M56" t="s">
        <v>30</v>
      </c>
      <c r="N56" t="s">
        <v>31</v>
      </c>
      <c r="O56" t="s">
        <v>32</v>
      </c>
      <c r="P56" t="s">
        <v>33</v>
      </c>
      <c r="Q56">
        <v>1319617058.47</v>
      </c>
      <c r="R56">
        <v>908</v>
      </c>
      <c r="S56" s="1">
        <v>45890</v>
      </c>
      <c r="T56" s="1">
        <v>45895</v>
      </c>
    </row>
    <row r="57" spans="1:20" x14ac:dyDescent="0.2">
      <c r="A57">
        <v>17524036407478</v>
      </c>
      <c r="B57" t="s">
        <v>483</v>
      </c>
      <c r="C57" t="s">
        <v>484</v>
      </c>
      <c r="D57" t="s">
        <v>485</v>
      </c>
      <c r="E57" t="s">
        <v>486</v>
      </c>
      <c r="F57" t="s">
        <v>487</v>
      </c>
      <c r="G57" t="s">
        <v>488</v>
      </c>
      <c r="H57" t="s">
        <v>489</v>
      </c>
      <c r="I57" t="s">
        <v>490</v>
      </c>
      <c r="J57">
        <v>89183</v>
      </c>
      <c r="K57" t="s">
        <v>491</v>
      </c>
      <c r="L57" t="s">
        <v>29</v>
      </c>
      <c r="M57" t="s">
        <v>368</v>
      </c>
      <c r="N57" t="s">
        <v>94</v>
      </c>
      <c r="O57" t="s">
        <v>32</v>
      </c>
      <c r="P57" t="s">
        <v>82</v>
      </c>
      <c r="Q57">
        <v>437618043.5</v>
      </c>
      <c r="R57">
        <v>1144</v>
      </c>
      <c r="S57" s="1">
        <v>45506</v>
      </c>
      <c r="T57" s="1">
        <v>45704</v>
      </c>
    </row>
    <row r="58" spans="1:20" x14ac:dyDescent="0.2">
      <c r="A58">
        <v>19834553307724</v>
      </c>
      <c r="B58" t="s">
        <v>492</v>
      </c>
      <c r="C58" t="s">
        <v>493</v>
      </c>
      <c r="D58" t="s">
        <v>494</v>
      </c>
      <c r="E58">
        <f>1-247-160-8789</f>
        <v>-9195</v>
      </c>
      <c r="F58" t="s">
        <v>495</v>
      </c>
      <c r="G58" t="s">
        <v>496</v>
      </c>
      <c r="H58" t="s">
        <v>497</v>
      </c>
      <c r="I58" t="s">
        <v>474</v>
      </c>
      <c r="J58">
        <v>17769</v>
      </c>
      <c r="K58" t="s">
        <v>498</v>
      </c>
      <c r="L58" t="s">
        <v>197</v>
      </c>
      <c r="M58" t="s">
        <v>270</v>
      </c>
      <c r="N58" t="s">
        <v>31</v>
      </c>
      <c r="O58" t="s">
        <v>32</v>
      </c>
      <c r="P58" t="s">
        <v>82</v>
      </c>
      <c r="Q58">
        <v>69639359.670000002</v>
      </c>
      <c r="R58">
        <v>4774</v>
      </c>
      <c r="S58" s="1">
        <v>45773</v>
      </c>
      <c r="T58" s="1">
        <v>45822</v>
      </c>
    </row>
    <row r="59" spans="1:20" x14ac:dyDescent="0.2">
      <c r="A59">
        <v>19255917363811</v>
      </c>
      <c r="B59" t="s">
        <v>499</v>
      </c>
      <c r="C59" t="s">
        <v>500</v>
      </c>
      <c r="D59" t="s">
        <v>501</v>
      </c>
      <c r="E59" t="s">
        <v>502</v>
      </c>
      <c r="F59" t="s">
        <v>503</v>
      </c>
      <c r="G59" t="s">
        <v>504</v>
      </c>
      <c r="H59" t="s">
        <v>505</v>
      </c>
      <c r="I59" t="s">
        <v>178</v>
      </c>
      <c r="J59">
        <v>23617</v>
      </c>
      <c r="K59" t="s">
        <v>506</v>
      </c>
      <c r="L59" t="s">
        <v>197</v>
      </c>
      <c r="M59" t="s">
        <v>104</v>
      </c>
      <c r="N59" t="s">
        <v>94</v>
      </c>
      <c r="O59" t="s">
        <v>105</v>
      </c>
      <c r="P59" t="s">
        <v>82</v>
      </c>
      <c r="Q59">
        <v>17983836.420000002</v>
      </c>
      <c r="R59">
        <v>1900</v>
      </c>
      <c r="S59" s="1">
        <v>45672</v>
      </c>
      <c r="T59" s="1">
        <v>45673</v>
      </c>
    </row>
    <row r="60" spans="1:20" x14ac:dyDescent="0.2">
      <c r="A60">
        <v>18692441337982</v>
      </c>
      <c r="B60" t="s">
        <v>507</v>
      </c>
      <c r="C60" t="s">
        <v>508</v>
      </c>
      <c r="D60" t="s">
        <v>509</v>
      </c>
      <c r="E60" t="s">
        <v>510</v>
      </c>
      <c r="F60" t="s">
        <v>511</v>
      </c>
      <c r="G60" t="s">
        <v>512</v>
      </c>
      <c r="H60" t="s">
        <v>513</v>
      </c>
      <c r="I60" t="s">
        <v>133</v>
      </c>
      <c r="J60">
        <v>13425</v>
      </c>
      <c r="K60" t="s">
        <v>403</v>
      </c>
      <c r="L60" t="s">
        <v>81</v>
      </c>
      <c r="M60" t="s">
        <v>368</v>
      </c>
      <c r="N60" t="s">
        <v>45</v>
      </c>
      <c r="O60" t="s">
        <v>32</v>
      </c>
      <c r="P60" t="s">
        <v>60</v>
      </c>
      <c r="Q60">
        <v>161695045.06</v>
      </c>
      <c r="R60">
        <v>1332</v>
      </c>
      <c r="S60" s="1">
        <v>45212</v>
      </c>
      <c r="T60" s="1">
        <v>45498</v>
      </c>
    </row>
    <row r="61" spans="1:20" x14ac:dyDescent="0.2">
      <c r="A61">
        <v>18062061259693</v>
      </c>
      <c r="B61" t="s">
        <v>116</v>
      </c>
      <c r="C61" t="s">
        <v>514</v>
      </c>
      <c r="D61" t="s">
        <v>515</v>
      </c>
      <c r="E61" t="s">
        <v>516</v>
      </c>
      <c r="F61" t="s">
        <v>517</v>
      </c>
      <c r="G61" t="s">
        <v>518</v>
      </c>
      <c r="H61" t="s">
        <v>519</v>
      </c>
      <c r="I61" t="s">
        <v>278</v>
      </c>
      <c r="J61">
        <v>54317</v>
      </c>
      <c r="K61" t="s">
        <v>179</v>
      </c>
      <c r="L61" t="s">
        <v>180</v>
      </c>
      <c r="M61" t="s">
        <v>270</v>
      </c>
      <c r="N61" t="s">
        <v>45</v>
      </c>
      <c r="O61" t="s">
        <v>105</v>
      </c>
      <c r="P61" t="s">
        <v>33</v>
      </c>
      <c r="Q61">
        <v>290210117.35000002</v>
      </c>
      <c r="R61">
        <v>4733</v>
      </c>
      <c r="S61" s="1">
        <v>45214</v>
      </c>
      <c r="T61" s="1">
        <v>45921</v>
      </c>
    </row>
    <row r="62" spans="1:20" x14ac:dyDescent="0.2">
      <c r="A62">
        <v>15146608934650</v>
      </c>
      <c r="B62" t="s">
        <v>520</v>
      </c>
      <c r="C62" t="s">
        <v>477</v>
      </c>
      <c r="D62" t="s">
        <v>521</v>
      </c>
      <c r="E62">
        <v>5426007137</v>
      </c>
      <c r="F62" t="s">
        <v>522</v>
      </c>
      <c r="G62" t="s">
        <v>523</v>
      </c>
      <c r="H62" t="s">
        <v>524</v>
      </c>
      <c r="I62" t="s">
        <v>113</v>
      </c>
      <c r="J62">
        <v>36697</v>
      </c>
      <c r="K62" t="s">
        <v>525</v>
      </c>
      <c r="L62" t="s">
        <v>197</v>
      </c>
      <c r="M62" t="s">
        <v>104</v>
      </c>
      <c r="N62" t="s">
        <v>31</v>
      </c>
      <c r="O62" t="s">
        <v>105</v>
      </c>
      <c r="P62" t="s">
        <v>47</v>
      </c>
      <c r="Q62">
        <v>1790952689.1700001</v>
      </c>
      <c r="R62">
        <v>904</v>
      </c>
      <c r="S62" s="1">
        <v>45209</v>
      </c>
      <c r="T62" s="1">
        <v>45297</v>
      </c>
    </row>
    <row r="63" spans="1:20" x14ac:dyDescent="0.2">
      <c r="A63">
        <v>11137639247231</v>
      </c>
      <c r="B63" t="s">
        <v>280</v>
      </c>
      <c r="C63" t="s">
        <v>137</v>
      </c>
      <c r="D63" t="s">
        <v>526</v>
      </c>
      <c r="E63" t="s">
        <v>527</v>
      </c>
      <c r="F63" t="s">
        <v>528</v>
      </c>
      <c r="G63" t="s">
        <v>529</v>
      </c>
      <c r="H63" t="s">
        <v>530</v>
      </c>
      <c r="I63" t="s">
        <v>531</v>
      </c>
      <c r="J63">
        <v>2775</v>
      </c>
      <c r="K63" t="s">
        <v>532</v>
      </c>
      <c r="L63" t="s">
        <v>135</v>
      </c>
      <c r="M63" t="s">
        <v>30</v>
      </c>
      <c r="N63" t="s">
        <v>45</v>
      </c>
      <c r="O63" t="s">
        <v>46</v>
      </c>
      <c r="P63" t="s">
        <v>33</v>
      </c>
      <c r="Q63">
        <v>77928880.719999999</v>
      </c>
      <c r="R63">
        <v>4349</v>
      </c>
      <c r="S63" s="1">
        <v>45848</v>
      </c>
      <c r="T63" s="1">
        <v>45863</v>
      </c>
    </row>
    <row r="64" spans="1:20" x14ac:dyDescent="0.2">
      <c r="A64">
        <v>16933790169982</v>
      </c>
      <c r="B64" t="s">
        <v>95</v>
      </c>
      <c r="C64" t="s">
        <v>533</v>
      </c>
      <c r="D64" t="s">
        <v>534</v>
      </c>
      <c r="E64" t="s">
        <v>535</v>
      </c>
      <c r="F64" t="s">
        <v>536</v>
      </c>
      <c r="G64" t="s">
        <v>537</v>
      </c>
      <c r="H64" t="s">
        <v>538</v>
      </c>
      <c r="I64" t="s">
        <v>55</v>
      </c>
      <c r="J64">
        <v>56321</v>
      </c>
      <c r="K64" t="s">
        <v>539</v>
      </c>
      <c r="L64" t="s">
        <v>197</v>
      </c>
      <c r="M64" t="s">
        <v>58</v>
      </c>
      <c r="N64" t="s">
        <v>59</v>
      </c>
      <c r="O64" t="s">
        <v>46</v>
      </c>
      <c r="P64" t="s">
        <v>33</v>
      </c>
      <c r="Q64">
        <v>698998196.58000004</v>
      </c>
      <c r="R64">
        <v>1583</v>
      </c>
      <c r="S64" s="1">
        <v>45705</v>
      </c>
      <c r="T64" s="1">
        <v>45867</v>
      </c>
    </row>
    <row r="65" spans="1:20" x14ac:dyDescent="0.2">
      <c r="A65">
        <v>19347321769611</v>
      </c>
      <c r="B65" t="s">
        <v>540</v>
      </c>
      <c r="C65" t="s">
        <v>107</v>
      </c>
      <c r="D65" t="s">
        <v>541</v>
      </c>
      <c r="E65" t="s">
        <v>542</v>
      </c>
      <c r="F65" t="s">
        <v>543</v>
      </c>
      <c r="G65" t="s">
        <v>544</v>
      </c>
      <c r="H65" t="s">
        <v>545</v>
      </c>
      <c r="I65" t="s">
        <v>546</v>
      </c>
      <c r="J65">
        <v>28763</v>
      </c>
      <c r="K65" t="s">
        <v>547</v>
      </c>
      <c r="L65" t="s">
        <v>43</v>
      </c>
      <c r="M65" t="s">
        <v>270</v>
      </c>
      <c r="N65" t="s">
        <v>94</v>
      </c>
      <c r="O65" t="s">
        <v>105</v>
      </c>
      <c r="P65" t="s">
        <v>82</v>
      </c>
      <c r="Q65">
        <v>531167048.25</v>
      </c>
      <c r="R65">
        <v>2404</v>
      </c>
      <c r="S65" s="1">
        <v>45888</v>
      </c>
      <c r="T65" s="1">
        <v>45901</v>
      </c>
    </row>
    <row r="66" spans="1:20" x14ac:dyDescent="0.2">
      <c r="A66">
        <v>12863986045989</v>
      </c>
      <c r="B66" t="s">
        <v>548</v>
      </c>
      <c r="C66" t="s">
        <v>549</v>
      </c>
      <c r="D66" t="s">
        <v>550</v>
      </c>
      <c r="E66" t="s">
        <v>551</v>
      </c>
      <c r="F66" t="s">
        <v>552</v>
      </c>
      <c r="G66" t="s">
        <v>553</v>
      </c>
      <c r="H66" t="s">
        <v>554</v>
      </c>
      <c r="I66" t="s">
        <v>123</v>
      </c>
      <c r="J66">
        <v>99183</v>
      </c>
      <c r="K66" t="s">
        <v>555</v>
      </c>
      <c r="L66" t="s">
        <v>125</v>
      </c>
      <c r="M66" t="s">
        <v>93</v>
      </c>
      <c r="N66" t="s">
        <v>45</v>
      </c>
      <c r="O66" t="s">
        <v>32</v>
      </c>
      <c r="P66" t="s">
        <v>47</v>
      </c>
      <c r="Q66">
        <v>932811378.40999997</v>
      </c>
      <c r="R66">
        <v>3263</v>
      </c>
      <c r="S66" s="1">
        <v>45284</v>
      </c>
      <c r="T66" s="1">
        <v>45492</v>
      </c>
    </row>
    <row r="67" spans="1:20" x14ac:dyDescent="0.2">
      <c r="A67">
        <v>12214150885270</v>
      </c>
      <c r="B67" t="s">
        <v>556</v>
      </c>
      <c r="C67" t="s">
        <v>557</v>
      </c>
      <c r="D67" t="s">
        <v>558</v>
      </c>
      <c r="E67" t="s">
        <v>559</v>
      </c>
      <c r="F67" t="s">
        <v>560</v>
      </c>
      <c r="G67" t="s">
        <v>561</v>
      </c>
      <c r="H67" t="s">
        <v>562</v>
      </c>
      <c r="I67" t="s">
        <v>563</v>
      </c>
      <c r="J67">
        <v>96415</v>
      </c>
      <c r="K67" t="s">
        <v>564</v>
      </c>
      <c r="L67" t="s">
        <v>197</v>
      </c>
      <c r="M67" t="s">
        <v>30</v>
      </c>
      <c r="N67" t="s">
        <v>31</v>
      </c>
      <c r="O67" t="s">
        <v>46</v>
      </c>
      <c r="P67" t="s">
        <v>47</v>
      </c>
      <c r="Q67">
        <v>1845505775.03</v>
      </c>
      <c r="R67">
        <v>3522</v>
      </c>
      <c r="S67" s="1">
        <v>45921</v>
      </c>
      <c r="T67" s="1">
        <v>45921</v>
      </c>
    </row>
    <row r="68" spans="1:20" x14ac:dyDescent="0.2">
      <c r="A68">
        <v>13629342501545</v>
      </c>
      <c r="B68" t="s">
        <v>351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570</v>
      </c>
      <c r="I68" t="s">
        <v>160</v>
      </c>
      <c r="J68">
        <v>25372</v>
      </c>
      <c r="K68" t="s">
        <v>547</v>
      </c>
      <c r="L68" t="s">
        <v>180</v>
      </c>
      <c r="M68" t="s">
        <v>270</v>
      </c>
      <c r="N68" t="s">
        <v>45</v>
      </c>
      <c r="O68" t="s">
        <v>46</v>
      </c>
      <c r="P68" t="s">
        <v>47</v>
      </c>
      <c r="Q68">
        <v>1799377429</v>
      </c>
      <c r="R68">
        <v>4729</v>
      </c>
      <c r="S68" s="1">
        <v>45409</v>
      </c>
      <c r="T68" s="1">
        <v>45476</v>
      </c>
    </row>
    <row r="69" spans="1:20" x14ac:dyDescent="0.2">
      <c r="A69">
        <v>17835050693766</v>
      </c>
      <c r="B69" t="s">
        <v>571</v>
      </c>
      <c r="C69" t="s">
        <v>572</v>
      </c>
      <c r="D69" t="s">
        <v>573</v>
      </c>
      <c r="E69" t="s">
        <v>574</v>
      </c>
      <c r="F69" t="s">
        <v>575</v>
      </c>
      <c r="G69" t="s">
        <v>576</v>
      </c>
      <c r="H69" t="s">
        <v>577</v>
      </c>
      <c r="I69" t="s">
        <v>169</v>
      </c>
      <c r="J69">
        <v>76496</v>
      </c>
      <c r="K69" t="s">
        <v>578</v>
      </c>
      <c r="L69" t="s">
        <v>135</v>
      </c>
      <c r="M69" t="s">
        <v>368</v>
      </c>
      <c r="N69" t="s">
        <v>94</v>
      </c>
      <c r="O69" t="s">
        <v>71</v>
      </c>
      <c r="P69" t="s">
        <v>47</v>
      </c>
      <c r="Q69">
        <v>257222711</v>
      </c>
      <c r="R69">
        <v>4858</v>
      </c>
      <c r="S69" s="1">
        <v>45450</v>
      </c>
      <c r="T69" s="1">
        <v>45798</v>
      </c>
    </row>
    <row r="70" spans="1:20" x14ac:dyDescent="0.2">
      <c r="A70">
        <v>17868365692457</v>
      </c>
      <c r="B70" t="s">
        <v>579</v>
      </c>
      <c r="C70" t="s">
        <v>580</v>
      </c>
      <c r="D70" t="s">
        <v>581</v>
      </c>
      <c r="E70" t="s">
        <v>582</v>
      </c>
      <c r="F70" t="s">
        <v>583</v>
      </c>
      <c r="G70" t="s">
        <v>584</v>
      </c>
      <c r="H70" t="s">
        <v>585</v>
      </c>
      <c r="I70" t="s">
        <v>79</v>
      </c>
      <c r="J70">
        <v>99697</v>
      </c>
      <c r="K70" t="s">
        <v>586</v>
      </c>
      <c r="L70" t="s">
        <v>29</v>
      </c>
      <c r="M70" t="s">
        <v>270</v>
      </c>
      <c r="N70" t="s">
        <v>45</v>
      </c>
      <c r="O70" t="s">
        <v>105</v>
      </c>
      <c r="P70" t="s">
        <v>82</v>
      </c>
      <c r="Q70">
        <v>177796586.31999999</v>
      </c>
      <c r="R70">
        <v>599</v>
      </c>
      <c r="S70" s="1">
        <v>45711</v>
      </c>
      <c r="T70" s="1">
        <v>45853</v>
      </c>
    </row>
    <row r="71" spans="1:20" x14ac:dyDescent="0.2">
      <c r="A71">
        <v>12287159351390</v>
      </c>
      <c r="B71" t="s">
        <v>116</v>
      </c>
      <c r="C71" t="s">
        <v>587</v>
      </c>
      <c r="D71" t="s">
        <v>588</v>
      </c>
      <c r="E71" t="s">
        <v>589</v>
      </c>
      <c r="F71" t="s">
        <v>590</v>
      </c>
      <c r="G71" t="s">
        <v>591</v>
      </c>
      <c r="H71" t="s">
        <v>592</v>
      </c>
      <c r="I71" t="s">
        <v>384</v>
      </c>
      <c r="J71">
        <v>25360</v>
      </c>
      <c r="K71" t="s">
        <v>564</v>
      </c>
      <c r="L71" t="s">
        <v>81</v>
      </c>
      <c r="M71" t="s">
        <v>368</v>
      </c>
      <c r="N71" t="s">
        <v>31</v>
      </c>
      <c r="O71" t="s">
        <v>105</v>
      </c>
      <c r="P71" t="s">
        <v>33</v>
      </c>
      <c r="Q71">
        <v>479997489.42000002</v>
      </c>
      <c r="R71">
        <v>4071</v>
      </c>
      <c r="S71" s="1">
        <v>45687</v>
      </c>
      <c r="T71" s="1">
        <v>45822</v>
      </c>
    </row>
    <row r="72" spans="1:20" x14ac:dyDescent="0.2">
      <c r="A72">
        <v>15120073341689</v>
      </c>
      <c r="B72" t="s">
        <v>34</v>
      </c>
      <c r="C72" t="s">
        <v>593</v>
      </c>
      <c r="D72" t="s">
        <v>594</v>
      </c>
      <c r="E72" t="s">
        <v>595</v>
      </c>
      <c r="F72" t="s">
        <v>596</v>
      </c>
      <c r="G72" t="s">
        <v>597</v>
      </c>
      <c r="H72" t="s">
        <v>598</v>
      </c>
      <c r="I72" t="s">
        <v>102</v>
      </c>
      <c r="J72">
        <v>79729</v>
      </c>
      <c r="K72" t="s">
        <v>599</v>
      </c>
      <c r="L72" t="s">
        <v>180</v>
      </c>
      <c r="M72" t="s">
        <v>30</v>
      </c>
      <c r="N72" t="s">
        <v>94</v>
      </c>
      <c r="O72" t="s">
        <v>46</v>
      </c>
      <c r="P72" t="s">
        <v>47</v>
      </c>
      <c r="Q72">
        <v>1305686924.45</v>
      </c>
      <c r="R72">
        <v>2099</v>
      </c>
      <c r="S72" s="1">
        <v>45560</v>
      </c>
      <c r="T72" s="1">
        <v>45758</v>
      </c>
    </row>
    <row r="73" spans="1:20" x14ac:dyDescent="0.2">
      <c r="A73">
        <v>15131135993724</v>
      </c>
      <c r="B73" t="s">
        <v>351</v>
      </c>
      <c r="C73" t="s">
        <v>262</v>
      </c>
      <c r="D73" t="s">
        <v>600</v>
      </c>
      <c r="E73" t="s">
        <v>601</v>
      </c>
      <c r="F73" t="s">
        <v>602</v>
      </c>
      <c r="G73" t="s">
        <v>603</v>
      </c>
      <c r="H73" t="s">
        <v>604</v>
      </c>
      <c r="I73" t="s">
        <v>563</v>
      </c>
      <c r="J73">
        <v>57536</v>
      </c>
      <c r="K73" t="s">
        <v>605</v>
      </c>
      <c r="L73" t="s">
        <v>57</v>
      </c>
      <c r="M73" t="s">
        <v>93</v>
      </c>
      <c r="N73" t="s">
        <v>31</v>
      </c>
      <c r="O73" t="s">
        <v>46</v>
      </c>
      <c r="P73" t="s">
        <v>47</v>
      </c>
      <c r="Q73">
        <v>788266472.51999998</v>
      </c>
      <c r="R73">
        <v>3056</v>
      </c>
      <c r="S73" s="1">
        <v>45206</v>
      </c>
      <c r="T73" s="1">
        <v>45824</v>
      </c>
    </row>
    <row r="74" spans="1:20" x14ac:dyDescent="0.2">
      <c r="A74">
        <v>18037901693839</v>
      </c>
      <c r="B74" t="s">
        <v>606</v>
      </c>
      <c r="C74" t="s">
        <v>137</v>
      </c>
      <c r="D74" t="s">
        <v>607</v>
      </c>
      <c r="E74" t="s">
        <v>608</v>
      </c>
      <c r="F74" t="s">
        <v>609</v>
      </c>
      <c r="G74" t="s">
        <v>610</v>
      </c>
      <c r="H74" t="s">
        <v>611</v>
      </c>
      <c r="I74" t="s">
        <v>612</v>
      </c>
      <c r="J74">
        <v>8559</v>
      </c>
      <c r="K74" t="s">
        <v>613</v>
      </c>
      <c r="L74" t="s">
        <v>135</v>
      </c>
      <c r="M74" t="s">
        <v>153</v>
      </c>
      <c r="N74" t="s">
        <v>31</v>
      </c>
      <c r="O74" t="s">
        <v>46</v>
      </c>
      <c r="P74" t="s">
        <v>60</v>
      </c>
      <c r="Q74">
        <v>1383445106.29</v>
      </c>
      <c r="R74">
        <v>4025</v>
      </c>
      <c r="S74" s="1">
        <v>45512</v>
      </c>
      <c r="T74" s="1">
        <v>45566</v>
      </c>
    </row>
    <row r="75" spans="1:20" x14ac:dyDescent="0.2">
      <c r="A75">
        <v>15957902426794</v>
      </c>
      <c r="B75" t="s">
        <v>287</v>
      </c>
      <c r="C75" t="s">
        <v>614</v>
      </c>
      <c r="D75" t="s">
        <v>615</v>
      </c>
      <c r="E75">
        <v>7565838738</v>
      </c>
      <c r="F75" t="s">
        <v>616</v>
      </c>
      <c r="G75" t="s">
        <v>617</v>
      </c>
      <c r="H75" t="s">
        <v>618</v>
      </c>
      <c r="I75" t="s">
        <v>68</v>
      </c>
      <c r="J75">
        <v>64756</v>
      </c>
      <c r="K75" t="s">
        <v>619</v>
      </c>
      <c r="L75" t="s">
        <v>43</v>
      </c>
      <c r="M75" t="s">
        <v>44</v>
      </c>
      <c r="N75" t="s">
        <v>59</v>
      </c>
      <c r="O75" t="s">
        <v>71</v>
      </c>
      <c r="P75" t="s">
        <v>60</v>
      </c>
      <c r="Q75">
        <v>1230147635.22</v>
      </c>
      <c r="R75">
        <v>3558</v>
      </c>
      <c r="S75" s="1">
        <v>45783</v>
      </c>
      <c r="T75" s="1">
        <v>45921</v>
      </c>
    </row>
    <row r="76" spans="1:20" x14ac:dyDescent="0.2">
      <c r="A76">
        <v>15876918586403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  <c r="H76" t="s">
        <v>626</v>
      </c>
      <c r="I76" t="s">
        <v>627</v>
      </c>
      <c r="J76">
        <v>97137</v>
      </c>
      <c r="K76" t="s">
        <v>628</v>
      </c>
      <c r="L76" t="s">
        <v>135</v>
      </c>
      <c r="M76" t="s">
        <v>153</v>
      </c>
      <c r="N76" t="s">
        <v>59</v>
      </c>
      <c r="O76" t="s">
        <v>105</v>
      </c>
      <c r="P76" t="s">
        <v>47</v>
      </c>
      <c r="Q76">
        <v>438806042.00999999</v>
      </c>
      <c r="R76">
        <v>4807</v>
      </c>
      <c r="S76" s="1">
        <v>45299</v>
      </c>
      <c r="T76" s="1">
        <v>45730</v>
      </c>
    </row>
    <row r="77" spans="1:20" x14ac:dyDescent="0.2">
      <c r="A77">
        <v>17807258825691</v>
      </c>
      <c r="B77" t="s">
        <v>126</v>
      </c>
      <c r="C77" t="s">
        <v>145</v>
      </c>
      <c r="D77" t="s">
        <v>629</v>
      </c>
      <c r="E77" t="s">
        <v>630</v>
      </c>
      <c r="F77" t="s">
        <v>631</v>
      </c>
      <c r="G77" t="s">
        <v>632</v>
      </c>
      <c r="H77" t="s">
        <v>633</v>
      </c>
      <c r="I77" t="s">
        <v>634</v>
      </c>
      <c r="J77">
        <v>91938</v>
      </c>
      <c r="K77" t="s">
        <v>498</v>
      </c>
      <c r="L77" t="s">
        <v>57</v>
      </c>
      <c r="M77" t="s">
        <v>153</v>
      </c>
      <c r="N77" t="s">
        <v>94</v>
      </c>
      <c r="O77" t="s">
        <v>32</v>
      </c>
      <c r="P77" t="s">
        <v>47</v>
      </c>
      <c r="Q77">
        <v>489869404.69</v>
      </c>
      <c r="R77">
        <v>3964</v>
      </c>
      <c r="S77" s="1">
        <v>45792</v>
      </c>
      <c r="T77" s="1">
        <v>45868</v>
      </c>
    </row>
    <row r="78" spans="1:20" x14ac:dyDescent="0.2">
      <c r="A78">
        <v>13822763933377</v>
      </c>
      <c r="B78" t="s">
        <v>635</v>
      </c>
      <c r="C78" t="s">
        <v>636</v>
      </c>
      <c r="D78" t="s">
        <v>637</v>
      </c>
      <c r="E78" t="s">
        <v>638</v>
      </c>
      <c r="F78" t="s">
        <v>639</v>
      </c>
      <c r="G78" t="s">
        <v>640</v>
      </c>
      <c r="H78" t="s">
        <v>641</v>
      </c>
      <c r="I78" t="s">
        <v>102</v>
      </c>
      <c r="J78">
        <v>92886</v>
      </c>
      <c r="K78" t="s">
        <v>642</v>
      </c>
      <c r="L78" t="s">
        <v>125</v>
      </c>
      <c r="M78" t="s">
        <v>104</v>
      </c>
      <c r="N78" t="s">
        <v>45</v>
      </c>
      <c r="O78" t="s">
        <v>46</v>
      </c>
      <c r="P78" t="s">
        <v>47</v>
      </c>
      <c r="Q78">
        <v>529730599.44999999</v>
      </c>
      <c r="R78">
        <v>425</v>
      </c>
      <c r="S78" s="1">
        <v>45407</v>
      </c>
      <c r="T78" s="1">
        <v>45823</v>
      </c>
    </row>
    <row r="79" spans="1:20" x14ac:dyDescent="0.2">
      <c r="A79">
        <v>14971808862440</v>
      </c>
      <c r="B79" t="s">
        <v>643</v>
      </c>
      <c r="C79" t="s">
        <v>644</v>
      </c>
      <c r="D79" t="s">
        <v>645</v>
      </c>
      <c r="E79" t="s">
        <v>646</v>
      </c>
      <c r="F79" t="s">
        <v>647</v>
      </c>
      <c r="G79" t="s">
        <v>648</v>
      </c>
      <c r="H79" t="s">
        <v>649</v>
      </c>
      <c r="I79" t="s">
        <v>212</v>
      </c>
      <c r="J79">
        <v>4967</v>
      </c>
      <c r="K79" t="s">
        <v>650</v>
      </c>
      <c r="L79" t="s">
        <v>92</v>
      </c>
      <c r="M79" t="s">
        <v>270</v>
      </c>
      <c r="N79" t="s">
        <v>94</v>
      </c>
      <c r="O79" t="s">
        <v>46</v>
      </c>
      <c r="P79" t="s">
        <v>47</v>
      </c>
      <c r="Q79">
        <v>1976697373.3800001</v>
      </c>
      <c r="R79">
        <v>4291</v>
      </c>
      <c r="S79" s="1">
        <v>45438</v>
      </c>
      <c r="T79" s="1">
        <v>45647</v>
      </c>
    </row>
    <row r="80" spans="1:20" x14ac:dyDescent="0.2">
      <c r="A80">
        <v>18110597404524</v>
      </c>
      <c r="B80" t="s">
        <v>556</v>
      </c>
      <c r="C80" t="s">
        <v>651</v>
      </c>
      <c r="D80" t="s">
        <v>652</v>
      </c>
      <c r="E80" t="s">
        <v>653</v>
      </c>
      <c r="F80" t="s">
        <v>654</v>
      </c>
      <c r="G80" t="s">
        <v>655</v>
      </c>
      <c r="H80" t="s">
        <v>656</v>
      </c>
      <c r="I80" t="s">
        <v>79</v>
      </c>
      <c r="J80">
        <v>26746</v>
      </c>
      <c r="K80" t="s">
        <v>657</v>
      </c>
      <c r="L80" t="s">
        <v>81</v>
      </c>
      <c r="M80" t="s">
        <v>30</v>
      </c>
      <c r="N80" t="s">
        <v>45</v>
      </c>
      <c r="O80" t="s">
        <v>46</v>
      </c>
      <c r="P80" t="s">
        <v>47</v>
      </c>
      <c r="Q80">
        <v>1841276861.1500001</v>
      </c>
      <c r="R80">
        <v>2008</v>
      </c>
      <c r="S80" s="1">
        <v>45859</v>
      </c>
      <c r="T80" s="1">
        <v>45905</v>
      </c>
    </row>
    <row r="81" spans="1:20" x14ac:dyDescent="0.2">
      <c r="A81">
        <v>12912532163552</v>
      </c>
      <c r="B81" t="s">
        <v>437</v>
      </c>
      <c r="C81" t="s">
        <v>658</v>
      </c>
      <c r="D81" t="s">
        <v>659</v>
      </c>
      <c r="E81" t="s">
        <v>660</v>
      </c>
      <c r="F81" t="s">
        <v>661</v>
      </c>
      <c r="G81" t="s">
        <v>662</v>
      </c>
      <c r="H81" t="s">
        <v>663</v>
      </c>
      <c r="I81" t="s">
        <v>195</v>
      </c>
      <c r="J81">
        <v>73826</v>
      </c>
      <c r="K81" t="s">
        <v>664</v>
      </c>
      <c r="L81" t="s">
        <v>246</v>
      </c>
      <c r="M81" t="s">
        <v>30</v>
      </c>
      <c r="N81" t="s">
        <v>31</v>
      </c>
      <c r="O81" t="s">
        <v>46</v>
      </c>
      <c r="P81" t="s">
        <v>60</v>
      </c>
      <c r="Q81">
        <v>1719104693.23</v>
      </c>
      <c r="R81">
        <v>1025</v>
      </c>
      <c r="S81" s="1">
        <v>45475</v>
      </c>
      <c r="T81" s="1">
        <v>45853</v>
      </c>
    </row>
    <row r="82" spans="1:20" x14ac:dyDescent="0.2">
      <c r="A82">
        <v>11718326171685</v>
      </c>
      <c r="B82" t="s">
        <v>665</v>
      </c>
      <c r="C82" t="s">
        <v>666</v>
      </c>
      <c r="D82" t="s">
        <v>667</v>
      </c>
      <c r="E82" t="s">
        <v>668</v>
      </c>
      <c r="F82" t="s">
        <v>669</v>
      </c>
      <c r="G82" t="s">
        <v>670</v>
      </c>
      <c r="H82" t="s">
        <v>671</v>
      </c>
      <c r="I82" t="s">
        <v>546</v>
      </c>
      <c r="J82">
        <v>46666</v>
      </c>
      <c r="K82" t="s">
        <v>672</v>
      </c>
      <c r="L82" t="s">
        <v>29</v>
      </c>
      <c r="M82" t="s">
        <v>368</v>
      </c>
      <c r="N82" t="s">
        <v>94</v>
      </c>
      <c r="O82" t="s">
        <v>71</v>
      </c>
      <c r="P82" t="s">
        <v>60</v>
      </c>
      <c r="Q82">
        <v>132211994.19</v>
      </c>
      <c r="R82">
        <v>2347</v>
      </c>
      <c r="S82" s="1">
        <v>45866</v>
      </c>
      <c r="T82" s="1">
        <v>45889</v>
      </c>
    </row>
    <row r="83" spans="1:20" x14ac:dyDescent="0.2">
      <c r="A83">
        <v>17996365553022</v>
      </c>
      <c r="B83" t="s">
        <v>673</v>
      </c>
      <c r="C83" t="s">
        <v>674</v>
      </c>
      <c r="D83" t="s">
        <v>675</v>
      </c>
      <c r="E83" t="s">
        <v>676</v>
      </c>
      <c r="F83" t="s">
        <v>677</v>
      </c>
      <c r="G83" t="s">
        <v>678</v>
      </c>
      <c r="H83" t="s">
        <v>679</v>
      </c>
      <c r="I83" t="s">
        <v>366</v>
      </c>
      <c r="J83">
        <v>16608</v>
      </c>
      <c r="K83" t="s">
        <v>680</v>
      </c>
      <c r="L83" t="s">
        <v>60</v>
      </c>
      <c r="M83" t="s">
        <v>368</v>
      </c>
      <c r="N83" t="s">
        <v>94</v>
      </c>
      <c r="O83" t="s">
        <v>46</v>
      </c>
      <c r="P83" t="s">
        <v>60</v>
      </c>
      <c r="Q83">
        <v>274842116.49000001</v>
      </c>
      <c r="R83">
        <v>2603</v>
      </c>
      <c r="S83" s="1">
        <v>45805</v>
      </c>
      <c r="T83" s="1">
        <v>45860</v>
      </c>
    </row>
    <row r="84" spans="1:20" x14ac:dyDescent="0.2">
      <c r="A84">
        <v>14796142233232</v>
      </c>
      <c r="B84" t="s">
        <v>681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687</v>
      </c>
      <c r="I84" t="s">
        <v>151</v>
      </c>
      <c r="J84">
        <v>52650</v>
      </c>
      <c r="K84" t="s">
        <v>688</v>
      </c>
      <c r="L84" t="s">
        <v>246</v>
      </c>
      <c r="M84" t="s">
        <v>93</v>
      </c>
      <c r="N84" t="s">
        <v>59</v>
      </c>
      <c r="O84" t="s">
        <v>32</v>
      </c>
      <c r="P84" t="s">
        <v>33</v>
      </c>
      <c r="Q84">
        <v>459822491.57999998</v>
      </c>
      <c r="R84">
        <v>1354</v>
      </c>
      <c r="S84" s="1">
        <v>45542</v>
      </c>
      <c r="T84" s="1">
        <v>45714</v>
      </c>
    </row>
    <row r="85" spans="1:20" x14ac:dyDescent="0.2">
      <c r="A85">
        <v>12593098124059</v>
      </c>
      <c r="B85" t="s">
        <v>689</v>
      </c>
      <c r="C85" t="s">
        <v>690</v>
      </c>
      <c r="D85" t="s">
        <v>691</v>
      </c>
      <c r="E85">
        <v>8859036289</v>
      </c>
      <c r="F85" t="s">
        <v>692</v>
      </c>
      <c r="G85" t="s">
        <v>693</v>
      </c>
      <c r="H85" t="s">
        <v>694</v>
      </c>
      <c r="I85" t="s">
        <v>90</v>
      </c>
      <c r="J85">
        <v>33006</v>
      </c>
      <c r="K85" t="s">
        <v>254</v>
      </c>
      <c r="L85" t="s">
        <v>246</v>
      </c>
      <c r="M85" t="s">
        <v>270</v>
      </c>
      <c r="N85" t="s">
        <v>45</v>
      </c>
      <c r="O85" t="s">
        <v>105</v>
      </c>
      <c r="P85" t="s">
        <v>47</v>
      </c>
      <c r="Q85">
        <v>916814933.40999997</v>
      </c>
      <c r="R85">
        <v>1345</v>
      </c>
      <c r="S85" s="1">
        <v>45751</v>
      </c>
      <c r="T85" s="1">
        <v>45752</v>
      </c>
    </row>
    <row r="86" spans="1:20" x14ac:dyDescent="0.2">
      <c r="A86">
        <v>18671189430980</v>
      </c>
      <c r="B86" t="s">
        <v>695</v>
      </c>
      <c r="C86" t="s">
        <v>696</v>
      </c>
      <c r="D86" t="s">
        <v>697</v>
      </c>
      <c r="E86" t="s">
        <v>698</v>
      </c>
      <c r="F86" t="s">
        <v>699</v>
      </c>
      <c r="G86" t="s">
        <v>700</v>
      </c>
      <c r="H86" t="s">
        <v>701</v>
      </c>
      <c r="I86" t="s">
        <v>212</v>
      </c>
      <c r="J86">
        <v>79050</v>
      </c>
      <c r="K86" t="s">
        <v>702</v>
      </c>
      <c r="L86" t="s">
        <v>135</v>
      </c>
      <c r="M86" t="s">
        <v>368</v>
      </c>
      <c r="N86" t="s">
        <v>31</v>
      </c>
      <c r="O86" t="s">
        <v>105</v>
      </c>
      <c r="P86" t="s">
        <v>33</v>
      </c>
      <c r="Q86">
        <v>536793543.97000003</v>
      </c>
      <c r="R86">
        <v>1555</v>
      </c>
      <c r="S86" s="1">
        <v>45827</v>
      </c>
      <c r="T86" s="1">
        <v>45835</v>
      </c>
    </row>
    <row r="87" spans="1:20" x14ac:dyDescent="0.2">
      <c r="A87">
        <v>15155758178872</v>
      </c>
      <c r="B87" t="s">
        <v>703</v>
      </c>
      <c r="C87" t="s">
        <v>704</v>
      </c>
      <c r="D87" t="s">
        <v>705</v>
      </c>
      <c r="E87" t="s">
        <v>706</v>
      </c>
      <c r="F87" t="s">
        <v>707</v>
      </c>
      <c r="G87" t="s">
        <v>708</v>
      </c>
      <c r="H87" t="s">
        <v>709</v>
      </c>
      <c r="I87" t="s">
        <v>710</v>
      </c>
      <c r="J87">
        <v>24432</v>
      </c>
      <c r="K87" t="s">
        <v>711</v>
      </c>
      <c r="L87" t="s">
        <v>81</v>
      </c>
      <c r="M87" t="s">
        <v>58</v>
      </c>
      <c r="N87" t="s">
        <v>94</v>
      </c>
      <c r="O87" t="s">
        <v>105</v>
      </c>
      <c r="P87" t="s">
        <v>60</v>
      </c>
      <c r="Q87">
        <v>1988150477.1500001</v>
      </c>
      <c r="R87">
        <v>1550</v>
      </c>
      <c r="S87" s="1">
        <v>45307</v>
      </c>
      <c r="T87" s="1">
        <v>45369</v>
      </c>
    </row>
    <row r="88" spans="1:20" x14ac:dyDescent="0.2">
      <c r="A88">
        <v>14288948344999</v>
      </c>
      <c r="B88" t="s">
        <v>712</v>
      </c>
      <c r="C88" t="s">
        <v>713</v>
      </c>
      <c r="D88" t="s">
        <v>714</v>
      </c>
      <c r="E88" t="s">
        <v>715</v>
      </c>
      <c r="F88" t="s">
        <v>716</v>
      </c>
      <c r="G88" t="s">
        <v>717</v>
      </c>
      <c r="H88" t="s">
        <v>718</v>
      </c>
      <c r="I88" t="s">
        <v>393</v>
      </c>
      <c r="J88">
        <v>66072</v>
      </c>
      <c r="K88" t="s">
        <v>672</v>
      </c>
      <c r="L88" t="s">
        <v>180</v>
      </c>
      <c r="M88" t="s">
        <v>93</v>
      </c>
      <c r="N88" t="s">
        <v>94</v>
      </c>
      <c r="O88" t="s">
        <v>105</v>
      </c>
      <c r="P88" t="s">
        <v>82</v>
      </c>
      <c r="Q88">
        <v>670642118.76999998</v>
      </c>
      <c r="R88">
        <v>1859</v>
      </c>
      <c r="S88" s="1">
        <v>45816</v>
      </c>
      <c r="T88" s="1">
        <v>45913</v>
      </c>
    </row>
    <row r="89" spans="1:20" x14ac:dyDescent="0.2">
      <c r="A89">
        <v>13853338303792</v>
      </c>
      <c r="B89" t="s">
        <v>719</v>
      </c>
      <c r="C89" t="s">
        <v>720</v>
      </c>
      <c r="D89" t="s">
        <v>721</v>
      </c>
      <c r="E89" t="s">
        <v>722</v>
      </c>
      <c r="F89" t="s">
        <v>723</v>
      </c>
      <c r="G89" t="s">
        <v>724</v>
      </c>
      <c r="H89" t="s">
        <v>725</v>
      </c>
      <c r="I89" t="s">
        <v>726</v>
      </c>
      <c r="J89">
        <v>66893</v>
      </c>
      <c r="K89" t="s">
        <v>727</v>
      </c>
      <c r="L89" t="s">
        <v>197</v>
      </c>
      <c r="M89" t="s">
        <v>104</v>
      </c>
      <c r="N89" t="s">
        <v>31</v>
      </c>
      <c r="O89" t="s">
        <v>105</v>
      </c>
      <c r="P89" t="s">
        <v>82</v>
      </c>
      <c r="Q89">
        <v>1374659815.46</v>
      </c>
      <c r="R89">
        <v>3471</v>
      </c>
      <c r="S89" s="1">
        <v>45463</v>
      </c>
      <c r="T89" s="1">
        <v>45682</v>
      </c>
    </row>
    <row r="90" spans="1:20" x14ac:dyDescent="0.2">
      <c r="A90">
        <v>17367734023584</v>
      </c>
      <c r="B90" t="s">
        <v>728</v>
      </c>
      <c r="C90" t="s">
        <v>729</v>
      </c>
      <c r="D90" t="s">
        <v>730</v>
      </c>
      <c r="E90" t="s">
        <v>731</v>
      </c>
      <c r="F90" t="s">
        <v>732</v>
      </c>
      <c r="G90" t="s">
        <v>733</v>
      </c>
      <c r="H90" t="s">
        <v>734</v>
      </c>
      <c r="I90" t="s">
        <v>634</v>
      </c>
      <c r="J90">
        <v>11324</v>
      </c>
      <c r="K90" t="s">
        <v>735</v>
      </c>
      <c r="L90" t="s">
        <v>246</v>
      </c>
      <c r="M90" t="s">
        <v>115</v>
      </c>
      <c r="N90" t="s">
        <v>59</v>
      </c>
      <c r="O90" t="s">
        <v>105</v>
      </c>
      <c r="P90" t="s">
        <v>33</v>
      </c>
      <c r="Q90">
        <v>290895151.73000002</v>
      </c>
      <c r="R90">
        <v>3679</v>
      </c>
      <c r="S90" s="1">
        <v>45280</v>
      </c>
      <c r="T90" s="1">
        <v>45597</v>
      </c>
    </row>
    <row r="91" spans="1:20" x14ac:dyDescent="0.2">
      <c r="A91">
        <v>14684006982115</v>
      </c>
      <c r="B91" t="s">
        <v>673</v>
      </c>
      <c r="C91" t="s">
        <v>736</v>
      </c>
      <c r="D91" t="s">
        <v>737</v>
      </c>
      <c r="E91" t="s">
        <v>738</v>
      </c>
      <c r="F91" t="s">
        <v>739</v>
      </c>
      <c r="G91" t="s">
        <v>740</v>
      </c>
      <c r="H91" t="s">
        <v>741</v>
      </c>
      <c r="I91" t="s">
        <v>79</v>
      </c>
      <c r="J91">
        <v>3434</v>
      </c>
      <c r="K91" t="s">
        <v>742</v>
      </c>
      <c r="L91" t="s">
        <v>92</v>
      </c>
      <c r="M91" t="s">
        <v>270</v>
      </c>
      <c r="N91" t="s">
        <v>59</v>
      </c>
      <c r="O91" t="s">
        <v>46</v>
      </c>
      <c r="P91" t="s">
        <v>82</v>
      </c>
      <c r="Q91">
        <v>879342603.73000002</v>
      </c>
      <c r="R91">
        <v>392</v>
      </c>
      <c r="S91" s="1">
        <v>45513</v>
      </c>
      <c r="T91" s="1">
        <v>45558</v>
      </c>
    </row>
    <row r="92" spans="1:20" x14ac:dyDescent="0.2">
      <c r="A92">
        <v>17535247758426</v>
      </c>
      <c r="B92" t="s">
        <v>743</v>
      </c>
      <c r="C92" t="s">
        <v>744</v>
      </c>
      <c r="D92" t="s">
        <v>745</v>
      </c>
      <c r="E92" t="s">
        <v>746</v>
      </c>
      <c r="F92" t="s">
        <v>747</v>
      </c>
      <c r="G92" t="s">
        <v>748</v>
      </c>
      <c r="H92" t="s">
        <v>749</v>
      </c>
      <c r="I92" t="s">
        <v>750</v>
      </c>
      <c r="J92">
        <v>39830</v>
      </c>
      <c r="K92" t="s">
        <v>751</v>
      </c>
      <c r="L92" t="s">
        <v>197</v>
      </c>
      <c r="M92" t="s">
        <v>115</v>
      </c>
      <c r="N92" t="s">
        <v>59</v>
      </c>
      <c r="O92" t="s">
        <v>105</v>
      </c>
      <c r="P92" t="s">
        <v>33</v>
      </c>
      <c r="Q92">
        <v>56402298.969999999</v>
      </c>
      <c r="R92">
        <v>4582</v>
      </c>
      <c r="S92" s="1">
        <v>45574</v>
      </c>
      <c r="T92" s="1">
        <v>45775</v>
      </c>
    </row>
    <row r="93" spans="1:20" x14ac:dyDescent="0.2">
      <c r="A93">
        <v>19573844499385</v>
      </c>
      <c r="B93" t="s">
        <v>571</v>
      </c>
      <c r="C93" t="s">
        <v>752</v>
      </c>
      <c r="D93" t="s">
        <v>753</v>
      </c>
      <c r="E93" t="s">
        <v>754</v>
      </c>
      <c r="F93" t="s">
        <v>755</v>
      </c>
      <c r="G93" t="s">
        <v>756</v>
      </c>
      <c r="H93" t="s">
        <v>757</v>
      </c>
      <c r="I93" t="s">
        <v>293</v>
      </c>
      <c r="J93">
        <v>60690</v>
      </c>
      <c r="K93" t="s">
        <v>758</v>
      </c>
      <c r="L93" t="s">
        <v>135</v>
      </c>
      <c r="M93" t="s">
        <v>93</v>
      </c>
      <c r="N93" t="s">
        <v>59</v>
      </c>
      <c r="O93" t="s">
        <v>46</v>
      </c>
      <c r="P93" t="s">
        <v>60</v>
      </c>
      <c r="Q93">
        <v>1971577998.6700001</v>
      </c>
      <c r="R93">
        <v>2515</v>
      </c>
      <c r="S93" s="1">
        <v>45577</v>
      </c>
      <c r="T93" s="1">
        <v>45690</v>
      </c>
    </row>
    <row r="94" spans="1:20" x14ac:dyDescent="0.2">
      <c r="A94">
        <v>12915737192429</v>
      </c>
      <c r="B94" t="s">
        <v>294</v>
      </c>
      <c r="C94" t="s">
        <v>84</v>
      </c>
      <c r="D94" t="s">
        <v>759</v>
      </c>
      <c r="E94" t="s">
        <v>760</v>
      </c>
      <c r="F94" t="s">
        <v>761</v>
      </c>
      <c r="G94" t="s">
        <v>762</v>
      </c>
      <c r="H94" t="s">
        <v>671</v>
      </c>
      <c r="I94" t="s">
        <v>169</v>
      </c>
      <c r="J94">
        <v>76968</v>
      </c>
      <c r="K94" t="s">
        <v>763</v>
      </c>
      <c r="L94" t="s">
        <v>246</v>
      </c>
      <c r="M94" t="s">
        <v>30</v>
      </c>
      <c r="N94" t="s">
        <v>94</v>
      </c>
      <c r="O94" t="s">
        <v>46</v>
      </c>
      <c r="P94" t="s">
        <v>82</v>
      </c>
      <c r="Q94">
        <v>326016827.02999997</v>
      </c>
      <c r="R94">
        <v>2337</v>
      </c>
      <c r="S94" s="1">
        <v>45772</v>
      </c>
      <c r="T94" s="1">
        <v>45849</v>
      </c>
    </row>
    <row r="95" spans="1:20" x14ac:dyDescent="0.2">
      <c r="A95">
        <v>19095123695319</v>
      </c>
      <c r="B95" t="s">
        <v>271</v>
      </c>
      <c r="C95" t="s">
        <v>764</v>
      </c>
      <c r="D95" t="s">
        <v>765</v>
      </c>
      <c r="E95" t="s">
        <v>766</v>
      </c>
      <c r="F95" t="s">
        <v>767</v>
      </c>
      <c r="G95" t="s">
        <v>768</v>
      </c>
      <c r="H95" t="s">
        <v>769</v>
      </c>
      <c r="I95" t="s">
        <v>770</v>
      </c>
      <c r="J95">
        <v>35676</v>
      </c>
      <c r="K95" t="s">
        <v>771</v>
      </c>
      <c r="L95" t="s">
        <v>29</v>
      </c>
      <c r="M95" t="s">
        <v>368</v>
      </c>
      <c r="N95" t="s">
        <v>94</v>
      </c>
      <c r="O95" t="s">
        <v>105</v>
      </c>
      <c r="P95" t="s">
        <v>47</v>
      </c>
      <c r="Q95">
        <v>683682571.51999998</v>
      </c>
      <c r="R95">
        <v>3776</v>
      </c>
      <c r="S95" s="1">
        <v>45743</v>
      </c>
      <c r="T95" s="1">
        <v>45835</v>
      </c>
    </row>
    <row r="96" spans="1:20" x14ac:dyDescent="0.2">
      <c r="A96">
        <v>15591910066176</v>
      </c>
      <c r="B96" t="s">
        <v>772</v>
      </c>
      <c r="C96" t="s">
        <v>773</v>
      </c>
      <c r="D96" t="s">
        <v>774</v>
      </c>
      <c r="E96" t="s">
        <v>775</v>
      </c>
      <c r="F96" t="s">
        <v>776</v>
      </c>
      <c r="G96" t="s">
        <v>777</v>
      </c>
      <c r="H96" t="s">
        <v>778</v>
      </c>
      <c r="I96" t="s">
        <v>726</v>
      </c>
      <c r="J96">
        <v>70355</v>
      </c>
      <c r="K96" t="s">
        <v>779</v>
      </c>
      <c r="L96" t="s">
        <v>135</v>
      </c>
      <c r="M96" t="s">
        <v>58</v>
      </c>
      <c r="N96" t="s">
        <v>59</v>
      </c>
      <c r="O96" t="s">
        <v>71</v>
      </c>
      <c r="P96" t="s">
        <v>47</v>
      </c>
      <c r="Q96">
        <v>1945047030.1500001</v>
      </c>
      <c r="R96">
        <v>2035</v>
      </c>
      <c r="S96" s="1">
        <v>45517</v>
      </c>
      <c r="T96" s="1">
        <v>45781</v>
      </c>
    </row>
    <row r="97" spans="1:20" x14ac:dyDescent="0.2">
      <c r="A97">
        <v>18744794789442</v>
      </c>
      <c r="B97" t="s">
        <v>780</v>
      </c>
      <c r="C97" t="s">
        <v>781</v>
      </c>
      <c r="D97" t="s">
        <v>782</v>
      </c>
      <c r="E97" t="s">
        <v>783</v>
      </c>
      <c r="F97" t="s">
        <v>784</v>
      </c>
      <c r="G97" t="s">
        <v>785</v>
      </c>
      <c r="H97" t="s">
        <v>786</v>
      </c>
      <c r="I97" t="s">
        <v>770</v>
      </c>
      <c r="J97">
        <v>59404</v>
      </c>
      <c r="K97" t="s">
        <v>787</v>
      </c>
      <c r="L97" t="s">
        <v>60</v>
      </c>
      <c r="M97" t="s">
        <v>58</v>
      </c>
      <c r="N97" t="s">
        <v>45</v>
      </c>
      <c r="O97" t="s">
        <v>46</v>
      </c>
      <c r="P97" t="s">
        <v>60</v>
      </c>
      <c r="Q97">
        <v>1393791810.4300001</v>
      </c>
      <c r="R97">
        <v>1113</v>
      </c>
      <c r="S97" s="1">
        <v>45581</v>
      </c>
      <c r="T97" s="1">
        <v>45598</v>
      </c>
    </row>
    <row r="98" spans="1:20" x14ac:dyDescent="0.2">
      <c r="A98">
        <v>16055073459255</v>
      </c>
      <c r="B98" t="s">
        <v>788</v>
      </c>
      <c r="C98" t="s">
        <v>789</v>
      </c>
      <c r="D98" t="s">
        <v>790</v>
      </c>
      <c r="E98" t="s">
        <v>791</v>
      </c>
      <c r="F98" t="s">
        <v>792</v>
      </c>
      <c r="G98" t="s">
        <v>793</v>
      </c>
      <c r="H98" t="s">
        <v>794</v>
      </c>
      <c r="I98" t="s">
        <v>133</v>
      </c>
      <c r="J98">
        <v>6740</v>
      </c>
      <c r="K98" t="s">
        <v>124</v>
      </c>
      <c r="L98" t="s">
        <v>180</v>
      </c>
      <c r="M98" t="s">
        <v>44</v>
      </c>
      <c r="N98" t="s">
        <v>45</v>
      </c>
      <c r="O98" t="s">
        <v>46</v>
      </c>
      <c r="P98" t="s">
        <v>82</v>
      </c>
      <c r="Q98">
        <v>216455275.03</v>
      </c>
      <c r="R98">
        <v>3141</v>
      </c>
      <c r="S98" s="1">
        <v>45832</v>
      </c>
      <c r="T98" s="1">
        <v>45870</v>
      </c>
    </row>
    <row r="99" spans="1:20" x14ac:dyDescent="0.2">
      <c r="A99">
        <v>17907157575566</v>
      </c>
      <c r="B99" t="s">
        <v>795</v>
      </c>
      <c r="C99" t="s">
        <v>796</v>
      </c>
      <c r="D99" t="s">
        <v>797</v>
      </c>
      <c r="E99" t="s">
        <v>798</v>
      </c>
      <c r="F99" t="s">
        <v>799</v>
      </c>
      <c r="G99" t="s">
        <v>800</v>
      </c>
      <c r="H99" t="s">
        <v>801</v>
      </c>
      <c r="I99" t="s">
        <v>357</v>
      </c>
      <c r="J99">
        <v>82926</v>
      </c>
      <c r="K99" t="s">
        <v>394</v>
      </c>
      <c r="L99" t="s">
        <v>57</v>
      </c>
      <c r="M99" t="s">
        <v>70</v>
      </c>
      <c r="N99" t="s">
        <v>94</v>
      </c>
      <c r="O99" t="s">
        <v>71</v>
      </c>
      <c r="P99" t="s">
        <v>82</v>
      </c>
      <c r="Q99">
        <v>1616850484.26</v>
      </c>
      <c r="R99">
        <v>422</v>
      </c>
      <c r="S99" s="1">
        <v>45701</v>
      </c>
      <c r="T99" s="1">
        <v>45887</v>
      </c>
    </row>
    <row r="100" spans="1:20" x14ac:dyDescent="0.2">
      <c r="A100">
        <v>11254734342763</v>
      </c>
      <c r="B100" t="s">
        <v>712</v>
      </c>
      <c r="C100" t="s">
        <v>802</v>
      </c>
      <c r="D100" t="s">
        <v>803</v>
      </c>
      <c r="E100" t="s">
        <v>804</v>
      </c>
      <c r="F100" t="s">
        <v>805</v>
      </c>
      <c r="G100" t="s">
        <v>806</v>
      </c>
      <c r="H100" t="s">
        <v>807</v>
      </c>
      <c r="I100" t="s">
        <v>79</v>
      </c>
      <c r="J100">
        <v>65397</v>
      </c>
      <c r="K100" t="s">
        <v>808</v>
      </c>
      <c r="L100" t="s">
        <v>197</v>
      </c>
      <c r="M100" t="s">
        <v>270</v>
      </c>
      <c r="N100" t="s">
        <v>94</v>
      </c>
      <c r="O100" t="s">
        <v>32</v>
      </c>
      <c r="P100" t="s">
        <v>60</v>
      </c>
      <c r="Q100">
        <v>1962418869.52</v>
      </c>
      <c r="R100">
        <v>3873</v>
      </c>
      <c r="S100" s="1">
        <v>45665</v>
      </c>
      <c r="T100" s="1">
        <v>45810</v>
      </c>
    </row>
    <row r="101" spans="1:20" x14ac:dyDescent="0.2">
      <c r="A101">
        <v>16227936324423</v>
      </c>
      <c r="B101" t="s">
        <v>809</v>
      </c>
      <c r="C101" t="s">
        <v>810</v>
      </c>
      <c r="D101" t="s">
        <v>811</v>
      </c>
      <c r="E101">
        <v>8681384368</v>
      </c>
      <c r="F101" t="s">
        <v>812</v>
      </c>
      <c r="G101" t="s">
        <v>813</v>
      </c>
      <c r="H101" t="s">
        <v>814</v>
      </c>
      <c r="I101" t="s">
        <v>68</v>
      </c>
      <c r="J101">
        <v>31418</v>
      </c>
      <c r="K101" t="s">
        <v>758</v>
      </c>
      <c r="L101" t="s">
        <v>60</v>
      </c>
      <c r="M101" t="s">
        <v>104</v>
      </c>
      <c r="N101" t="s">
        <v>59</v>
      </c>
      <c r="O101" t="s">
        <v>32</v>
      </c>
      <c r="P101" t="s">
        <v>47</v>
      </c>
      <c r="Q101">
        <v>213089377.25</v>
      </c>
      <c r="R101">
        <v>3003</v>
      </c>
      <c r="S101" s="1">
        <v>45418</v>
      </c>
      <c r="T101" s="1">
        <v>45908</v>
      </c>
    </row>
    <row r="102" spans="1:20" x14ac:dyDescent="0.2">
      <c r="A102">
        <v>11577164689207</v>
      </c>
      <c r="B102" t="s">
        <v>815</v>
      </c>
      <c r="C102" t="s">
        <v>816</v>
      </c>
      <c r="D102" t="s">
        <v>817</v>
      </c>
      <c r="E102" t="s">
        <v>818</v>
      </c>
      <c r="F102" t="s">
        <v>819</v>
      </c>
      <c r="G102" t="s">
        <v>820</v>
      </c>
      <c r="H102" t="s">
        <v>821</v>
      </c>
      <c r="I102" t="s">
        <v>27</v>
      </c>
      <c r="J102">
        <v>63628</v>
      </c>
      <c r="K102" t="s">
        <v>822</v>
      </c>
      <c r="L102" t="s">
        <v>29</v>
      </c>
      <c r="M102" t="s">
        <v>368</v>
      </c>
      <c r="N102" t="s">
        <v>31</v>
      </c>
      <c r="O102" t="s">
        <v>32</v>
      </c>
      <c r="P102" t="s">
        <v>60</v>
      </c>
      <c r="Q102">
        <v>862243728.34000003</v>
      </c>
      <c r="R102">
        <v>775</v>
      </c>
      <c r="S102" s="1">
        <v>45615</v>
      </c>
      <c r="T102" s="1">
        <v>45657</v>
      </c>
    </row>
    <row r="103" spans="1:20" x14ac:dyDescent="0.2">
      <c r="A103">
        <v>15552840972985</v>
      </c>
      <c r="B103" t="s">
        <v>823</v>
      </c>
      <c r="C103" t="s">
        <v>789</v>
      </c>
      <c r="D103" t="s">
        <v>824</v>
      </c>
      <c r="E103">
        <v>1861302206</v>
      </c>
      <c r="F103" t="s">
        <v>825</v>
      </c>
      <c r="G103" t="s">
        <v>826</v>
      </c>
      <c r="H103" t="s">
        <v>827</v>
      </c>
      <c r="I103" t="s">
        <v>393</v>
      </c>
      <c r="J103">
        <v>25298</v>
      </c>
      <c r="K103" t="s">
        <v>828</v>
      </c>
      <c r="L103" t="s">
        <v>29</v>
      </c>
      <c r="M103" t="s">
        <v>70</v>
      </c>
      <c r="N103" t="s">
        <v>94</v>
      </c>
      <c r="O103" t="s">
        <v>71</v>
      </c>
      <c r="P103" t="s">
        <v>33</v>
      </c>
      <c r="Q103">
        <v>559087063.09000003</v>
      </c>
      <c r="R103">
        <v>4952</v>
      </c>
      <c r="S103" s="1">
        <v>45444</v>
      </c>
      <c r="T103" s="1">
        <v>45582</v>
      </c>
    </row>
    <row r="104" spans="1:20" x14ac:dyDescent="0.2">
      <c r="A104">
        <v>15401213325319</v>
      </c>
      <c r="B104" t="s">
        <v>271</v>
      </c>
      <c r="C104" t="s">
        <v>145</v>
      </c>
      <c r="D104" t="s">
        <v>829</v>
      </c>
      <c r="E104" t="s">
        <v>830</v>
      </c>
      <c r="F104" t="s">
        <v>831</v>
      </c>
      <c r="G104" t="s">
        <v>832</v>
      </c>
      <c r="H104" t="s">
        <v>833</v>
      </c>
      <c r="I104" t="s">
        <v>349</v>
      </c>
      <c r="J104">
        <v>60685</v>
      </c>
      <c r="K104" t="s">
        <v>834</v>
      </c>
      <c r="L104" t="s">
        <v>57</v>
      </c>
      <c r="M104" t="s">
        <v>30</v>
      </c>
      <c r="N104" t="s">
        <v>45</v>
      </c>
      <c r="O104" t="s">
        <v>46</v>
      </c>
      <c r="P104" t="s">
        <v>60</v>
      </c>
      <c r="Q104">
        <v>1511722045.3299999</v>
      </c>
      <c r="R104">
        <v>1959</v>
      </c>
      <c r="S104" s="1">
        <v>45413</v>
      </c>
      <c r="T104" s="1">
        <v>45794</v>
      </c>
    </row>
    <row r="105" spans="1:20" x14ac:dyDescent="0.2">
      <c r="A105">
        <v>14214648815562</v>
      </c>
      <c r="B105" t="s">
        <v>728</v>
      </c>
      <c r="C105" t="s">
        <v>835</v>
      </c>
      <c r="D105" t="s">
        <v>836</v>
      </c>
      <c r="E105" t="s">
        <v>837</v>
      </c>
      <c r="F105" t="s">
        <v>838</v>
      </c>
      <c r="G105" t="s">
        <v>839</v>
      </c>
      <c r="H105" t="s">
        <v>840</v>
      </c>
      <c r="I105" t="s">
        <v>531</v>
      </c>
      <c r="J105">
        <v>38234</v>
      </c>
      <c r="K105" t="s">
        <v>309</v>
      </c>
      <c r="L105" t="s">
        <v>92</v>
      </c>
      <c r="M105" t="s">
        <v>30</v>
      </c>
      <c r="N105" t="s">
        <v>59</v>
      </c>
      <c r="O105" t="s">
        <v>46</v>
      </c>
      <c r="P105" t="s">
        <v>47</v>
      </c>
      <c r="Q105">
        <v>1651629453.0799999</v>
      </c>
      <c r="R105">
        <v>3458</v>
      </c>
      <c r="S105" s="1">
        <v>45398</v>
      </c>
      <c r="T105" s="1">
        <v>45417</v>
      </c>
    </row>
    <row r="106" spans="1:20" x14ac:dyDescent="0.2">
      <c r="A106">
        <v>12677406920141</v>
      </c>
      <c r="B106" t="s">
        <v>359</v>
      </c>
      <c r="C106" t="s">
        <v>841</v>
      </c>
      <c r="D106" t="s">
        <v>842</v>
      </c>
      <c r="E106" t="s">
        <v>843</v>
      </c>
      <c r="F106" t="s">
        <v>844</v>
      </c>
      <c r="G106" t="s">
        <v>845</v>
      </c>
      <c r="H106" t="s">
        <v>846</v>
      </c>
      <c r="I106" t="s">
        <v>612</v>
      </c>
      <c r="J106">
        <v>61843</v>
      </c>
      <c r="K106" t="s">
        <v>847</v>
      </c>
      <c r="L106" t="s">
        <v>125</v>
      </c>
      <c r="M106" t="s">
        <v>104</v>
      </c>
      <c r="N106" t="s">
        <v>31</v>
      </c>
      <c r="O106" t="s">
        <v>71</v>
      </c>
      <c r="P106" t="s">
        <v>60</v>
      </c>
      <c r="Q106">
        <v>1612148984.28</v>
      </c>
      <c r="R106">
        <v>2706</v>
      </c>
      <c r="S106" s="1">
        <v>45739</v>
      </c>
      <c r="T106" s="1">
        <v>45763</v>
      </c>
    </row>
    <row r="107" spans="1:20" x14ac:dyDescent="0.2">
      <c r="A107">
        <v>19580395268218</v>
      </c>
      <c r="B107" t="s">
        <v>351</v>
      </c>
      <c r="C107" t="s">
        <v>107</v>
      </c>
      <c r="D107" t="s">
        <v>848</v>
      </c>
      <c r="E107" t="s">
        <v>849</v>
      </c>
      <c r="F107" t="s">
        <v>850</v>
      </c>
      <c r="G107" t="s">
        <v>851</v>
      </c>
      <c r="H107" t="s">
        <v>852</v>
      </c>
      <c r="I107" t="s">
        <v>612</v>
      </c>
      <c r="J107">
        <v>22081</v>
      </c>
      <c r="K107" t="s">
        <v>358</v>
      </c>
      <c r="L107" t="s">
        <v>246</v>
      </c>
      <c r="M107" t="s">
        <v>70</v>
      </c>
      <c r="N107" t="s">
        <v>59</v>
      </c>
      <c r="O107" t="s">
        <v>46</v>
      </c>
      <c r="P107" t="s">
        <v>82</v>
      </c>
      <c r="Q107">
        <v>1778688774.54</v>
      </c>
      <c r="R107">
        <v>1768</v>
      </c>
      <c r="S107" s="1">
        <v>45484</v>
      </c>
      <c r="T107" s="1">
        <v>45877</v>
      </c>
    </row>
    <row r="108" spans="1:20" x14ac:dyDescent="0.2">
      <c r="A108">
        <v>13094711336640</v>
      </c>
      <c r="B108" t="s">
        <v>853</v>
      </c>
      <c r="C108" t="s">
        <v>651</v>
      </c>
      <c r="D108" t="s">
        <v>854</v>
      </c>
      <c r="E108">
        <v>2577370250</v>
      </c>
      <c r="F108" t="s">
        <v>855</v>
      </c>
      <c r="G108" t="s">
        <v>856</v>
      </c>
      <c r="H108" t="s">
        <v>857</v>
      </c>
      <c r="I108" t="s">
        <v>858</v>
      </c>
      <c r="J108">
        <v>13754</v>
      </c>
      <c r="K108" t="s">
        <v>56</v>
      </c>
      <c r="L108" t="s">
        <v>60</v>
      </c>
      <c r="M108" t="s">
        <v>153</v>
      </c>
      <c r="N108" t="s">
        <v>45</v>
      </c>
      <c r="O108" t="s">
        <v>32</v>
      </c>
      <c r="P108" t="s">
        <v>33</v>
      </c>
      <c r="Q108">
        <v>420476148.61000001</v>
      </c>
      <c r="R108">
        <v>3370</v>
      </c>
      <c r="S108" s="1">
        <v>45575</v>
      </c>
      <c r="T108" s="1">
        <v>45779</v>
      </c>
    </row>
    <row r="109" spans="1:20" x14ac:dyDescent="0.2">
      <c r="A109">
        <v>11357539533445</v>
      </c>
      <c r="B109" t="s">
        <v>154</v>
      </c>
      <c r="C109" t="s">
        <v>859</v>
      </c>
      <c r="D109" t="s">
        <v>860</v>
      </c>
      <c r="E109" t="s">
        <v>861</v>
      </c>
      <c r="F109" t="s">
        <v>862</v>
      </c>
      <c r="G109" t="s">
        <v>863</v>
      </c>
      <c r="H109" t="s">
        <v>864</v>
      </c>
      <c r="I109" t="s">
        <v>612</v>
      </c>
      <c r="J109">
        <v>93254</v>
      </c>
      <c r="K109" t="s">
        <v>865</v>
      </c>
      <c r="L109" t="s">
        <v>180</v>
      </c>
      <c r="M109" t="s">
        <v>93</v>
      </c>
      <c r="N109" t="s">
        <v>59</v>
      </c>
      <c r="O109" t="s">
        <v>71</v>
      </c>
      <c r="P109" t="s">
        <v>33</v>
      </c>
      <c r="Q109">
        <v>913660996.70000005</v>
      </c>
      <c r="R109">
        <v>2861</v>
      </c>
      <c r="S109" s="1">
        <v>45554</v>
      </c>
      <c r="T109" s="1">
        <v>45599</v>
      </c>
    </row>
    <row r="110" spans="1:20" x14ac:dyDescent="0.2">
      <c r="A110">
        <v>17759660932722</v>
      </c>
      <c r="B110" t="s">
        <v>866</v>
      </c>
      <c r="C110" t="s">
        <v>867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  <c r="I110" t="s">
        <v>278</v>
      </c>
      <c r="J110">
        <v>5714</v>
      </c>
      <c r="K110" t="s">
        <v>547</v>
      </c>
      <c r="L110" t="s">
        <v>197</v>
      </c>
      <c r="M110" t="s">
        <v>44</v>
      </c>
      <c r="N110" t="s">
        <v>45</v>
      </c>
      <c r="O110" t="s">
        <v>105</v>
      </c>
      <c r="P110" t="s">
        <v>33</v>
      </c>
      <c r="Q110">
        <v>704464314.16999996</v>
      </c>
      <c r="R110">
        <v>752</v>
      </c>
      <c r="S110" s="1">
        <v>45294</v>
      </c>
      <c r="T110" s="1">
        <v>45488</v>
      </c>
    </row>
    <row r="111" spans="1:20" x14ac:dyDescent="0.2">
      <c r="A111">
        <v>19498733221313</v>
      </c>
      <c r="B111" t="s">
        <v>809</v>
      </c>
      <c r="C111" t="s">
        <v>873</v>
      </c>
      <c r="D111" t="s">
        <v>874</v>
      </c>
      <c r="E111">
        <v>4119993450</v>
      </c>
      <c r="F111" t="s">
        <v>875</v>
      </c>
      <c r="G111" t="s">
        <v>876</v>
      </c>
      <c r="H111" t="s">
        <v>877</v>
      </c>
      <c r="I111" t="s">
        <v>750</v>
      </c>
      <c r="J111">
        <v>12832</v>
      </c>
      <c r="K111" t="s">
        <v>458</v>
      </c>
      <c r="L111" t="s">
        <v>135</v>
      </c>
      <c r="M111" t="s">
        <v>70</v>
      </c>
      <c r="N111" t="s">
        <v>94</v>
      </c>
      <c r="O111" t="s">
        <v>105</v>
      </c>
      <c r="P111" t="s">
        <v>47</v>
      </c>
      <c r="Q111">
        <v>1778081082.73</v>
      </c>
      <c r="R111">
        <v>3950</v>
      </c>
      <c r="S111" s="1">
        <v>45515</v>
      </c>
      <c r="T111" s="1">
        <v>45526</v>
      </c>
    </row>
    <row r="112" spans="1:20" x14ac:dyDescent="0.2">
      <c r="A112">
        <v>11704623449370</v>
      </c>
      <c r="B112" t="s">
        <v>878</v>
      </c>
      <c r="C112" t="s">
        <v>879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123</v>
      </c>
      <c r="J112">
        <v>22504</v>
      </c>
      <c r="K112" t="s">
        <v>885</v>
      </c>
      <c r="L112" t="s">
        <v>135</v>
      </c>
      <c r="M112" t="s">
        <v>58</v>
      </c>
      <c r="N112" t="s">
        <v>59</v>
      </c>
      <c r="O112" t="s">
        <v>105</v>
      </c>
      <c r="P112" t="s">
        <v>47</v>
      </c>
      <c r="Q112">
        <v>159397252.22999999</v>
      </c>
      <c r="R112">
        <v>1174</v>
      </c>
      <c r="S112" s="1">
        <v>45602</v>
      </c>
      <c r="T112" s="1">
        <v>45785</v>
      </c>
    </row>
    <row r="113" spans="1:20" x14ac:dyDescent="0.2">
      <c r="A113">
        <v>19735826545541</v>
      </c>
      <c r="B113" t="s">
        <v>823</v>
      </c>
      <c r="C113" t="s">
        <v>886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253</v>
      </c>
      <c r="J113">
        <v>76081</v>
      </c>
      <c r="K113" t="s">
        <v>892</v>
      </c>
      <c r="L113" t="s">
        <v>29</v>
      </c>
      <c r="M113" t="s">
        <v>70</v>
      </c>
      <c r="N113" t="s">
        <v>31</v>
      </c>
      <c r="O113" t="s">
        <v>105</v>
      </c>
      <c r="P113" t="s">
        <v>82</v>
      </c>
      <c r="Q113">
        <v>1411055794.78</v>
      </c>
      <c r="R113">
        <v>4120</v>
      </c>
      <c r="S113" s="1">
        <v>45826</v>
      </c>
      <c r="T113" s="1">
        <v>45838</v>
      </c>
    </row>
    <row r="114" spans="1:20" x14ac:dyDescent="0.2">
      <c r="A114">
        <v>12158514331783</v>
      </c>
      <c r="B114" t="s">
        <v>893</v>
      </c>
      <c r="C114" t="s">
        <v>658</v>
      </c>
      <c r="D114" t="s">
        <v>894</v>
      </c>
      <c r="E114" t="s">
        <v>895</v>
      </c>
      <c r="F114" t="s">
        <v>896</v>
      </c>
      <c r="G114" t="s">
        <v>897</v>
      </c>
      <c r="H114" t="s">
        <v>898</v>
      </c>
      <c r="I114" t="s">
        <v>55</v>
      </c>
      <c r="J114">
        <v>19923</v>
      </c>
      <c r="K114" t="s">
        <v>899</v>
      </c>
      <c r="L114" t="s">
        <v>29</v>
      </c>
      <c r="M114" t="s">
        <v>115</v>
      </c>
      <c r="N114" t="s">
        <v>59</v>
      </c>
      <c r="O114" t="s">
        <v>46</v>
      </c>
      <c r="P114" t="s">
        <v>33</v>
      </c>
      <c r="Q114">
        <v>549145410.74000001</v>
      </c>
      <c r="R114">
        <v>348</v>
      </c>
      <c r="S114" s="1">
        <v>45507</v>
      </c>
      <c r="T114" s="1">
        <v>45853</v>
      </c>
    </row>
    <row r="115" spans="1:20" x14ac:dyDescent="0.2">
      <c r="A115">
        <v>19100678470769</v>
      </c>
      <c r="B115" t="s">
        <v>900</v>
      </c>
      <c r="C115" t="s">
        <v>901</v>
      </c>
      <c r="D115" t="s">
        <v>902</v>
      </c>
      <c r="E115" t="s">
        <v>903</v>
      </c>
      <c r="F115" t="s">
        <v>904</v>
      </c>
      <c r="G115" t="s">
        <v>905</v>
      </c>
      <c r="H115" t="s">
        <v>906</v>
      </c>
      <c r="I115" t="s">
        <v>55</v>
      </c>
      <c r="J115">
        <v>93608</v>
      </c>
      <c r="K115" t="s">
        <v>907</v>
      </c>
      <c r="L115" t="s">
        <v>197</v>
      </c>
      <c r="M115" t="s">
        <v>270</v>
      </c>
      <c r="N115" t="s">
        <v>94</v>
      </c>
      <c r="O115" t="s">
        <v>105</v>
      </c>
      <c r="P115" t="s">
        <v>47</v>
      </c>
      <c r="Q115">
        <v>1537140475.26</v>
      </c>
      <c r="R115">
        <v>2135</v>
      </c>
      <c r="S115" s="1">
        <v>45811</v>
      </c>
      <c r="T115" s="1">
        <v>45874</v>
      </c>
    </row>
    <row r="116" spans="1:20" x14ac:dyDescent="0.2">
      <c r="A116">
        <v>11071852652464</v>
      </c>
      <c r="B116" t="s">
        <v>900</v>
      </c>
      <c r="C116" t="s">
        <v>908</v>
      </c>
      <c r="D116" t="s">
        <v>909</v>
      </c>
      <c r="E116" t="s">
        <v>910</v>
      </c>
      <c r="F116" t="s">
        <v>911</v>
      </c>
      <c r="G116" t="s">
        <v>912</v>
      </c>
      <c r="H116" t="s">
        <v>913</v>
      </c>
      <c r="I116" t="s">
        <v>151</v>
      </c>
      <c r="J116">
        <v>33881</v>
      </c>
      <c r="K116" t="s">
        <v>914</v>
      </c>
      <c r="L116" t="s">
        <v>60</v>
      </c>
      <c r="M116" t="s">
        <v>70</v>
      </c>
      <c r="N116" t="s">
        <v>59</v>
      </c>
      <c r="O116" t="s">
        <v>32</v>
      </c>
      <c r="P116" t="s">
        <v>60</v>
      </c>
      <c r="Q116">
        <v>985424622.65999997</v>
      </c>
      <c r="R116">
        <v>2118</v>
      </c>
      <c r="S116" s="1">
        <v>45562</v>
      </c>
      <c r="T116" s="1">
        <v>45865</v>
      </c>
    </row>
    <row r="117" spans="1:20" x14ac:dyDescent="0.2">
      <c r="A117">
        <v>12632145441864</v>
      </c>
      <c r="B117" t="s">
        <v>915</v>
      </c>
      <c r="C117" t="s">
        <v>916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253</v>
      </c>
      <c r="J117">
        <v>91981</v>
      </c>
      <c r="K117" t="s">
        <v>771</v>
      </c>
      <c r="L117" t="s">
        <v>81</v>
      </c>
      <c r="M117" t="s">
        <v>115</v>
      </c>
      <c r="N117" t="s">
        <v>45</v>
      </c>
      <c r="O117" t="s">
        <v>105</v>
      </c>
      <c r="P117" t="s">
        <v>33</v>
      </c>
      <c r="Q117">
        <v>327522903.26999998</v>
      </c>
      <c r="R117">
        <v>2126</v>
      </c>
      <c r="S117" s="1">
        <v>45348</v>
      </c>
      <c r="T117" s="1">
        <v>45353</v>
      </c>
    </row>
    <row r="118" spans="1:20" x14ac:dyDescent="0.2">
      <c r="A118">
        <v>11678405904394</v>
      </c>
      <c r="B118" t="s">
        <v>922</v>
      </c>
      <c r="C118" t="s">
        <v>923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411</v>
      </c>
      <c r="J118">
        <v>10651</v>
      </c>
      <c r="K118" t="s">
        <v>885</v>
      </c>
      <c r="L118" t="s">
        <v>29</v>
      </c>
      <c r="M118" t="s">
        <v>70</v>
      </c>
      <c r="N118" t="s">
        <v>31</v>
      </c>
      <c r="O118" t="s">
        <v>32</v>
      </c>
      <c r="P118" t="s">
        <v>47</v>
      </c>
      <c r="Q118">
        <v>541865770.94000006</v>
      </c>
      <c r="R118">
        <v>505</v>
      </c>
      <c r="S118" s="1">
        <v>45696</v>
      </c>
      <c r="T118" s="1">
        <v>45793</v>
      </c>
    </row>
    <row r="119" spans="1:20" x14ac:dyDescent="0.2">
      <c r="A119">
        <v>14995795982811</v>
      </c>
      <c r="B119" t="s">
        <v>929</v>
      </c>
      <c r="C119" t="s">
        <v>96</v>
      </c>
      <c r="D119" t="s">
        <v>930</v>
      </c>
      <c r="E119">
        <v>6258309610</v>
      </c>
      <c r="F119" t="s">
        <v>931</v>
      </c>
      <c r="G119" t="s">
        <v>932</v>
      </c>
      <c r="H119" t="s">
        <v>933</v>
      </c>
      <c r="I119" t="s">
        <v>546</v>
      </c>
      <c r="J119">
        <v>76928</v>
      </c>
      <c r="K119" t="s">
        <v>934</v>
      </c>
      <c r="L119" t="s">
        <v>43</v>
      </c>
      <c r="M119" t="s">
        <v>368</v>
      </c>
      <c r="N119" t="s">
        <v>45</v>
      </c>
      <c r="O119" t="s">
        <v>32</v>
      </c>
      <c r="P119" t="s">
        <v>82</v>
      </c>
      <c r="Q119">
        <v>1757971876.8599999</v>
      </c>
      <c r="R119">
        <v>3639</v>
      </c>
      <c r="S119" s="1">
        <v>45291</v>
      </c>
      <c r="T119" s="1">
        <v>45396</v>
      </c>
    </row>
    <row r="120" spans="1:20" x14ac:dyDescent="0.2">
      <c r="A120">
        <v>16505009717019</v>
      </c>
      <c r="B120" t="s">
        <v>198</v>
      </c>
      <c r="C120" t="s">
        <v>935</v>
      </c>
      <c r="D120" t="s">
        <v>936</v>
      </c>
      <c r="E120">
        <v>8311211128</v>
      </c>
      <c r="F120" t="s">
        <v>937</v>
      </c>
      <c r="G120" t="s">
        <v>938</v>
      </c>
      <c r="H120" t="s">
        <v>939</v>
      </c>
      <c r="I120" t="s">
        <v>612</v>
      </c>
      <c r="J120">
        <v>78232</v>
      </c>
      <c r="K120" t="s">
        <v>940</v>
      </c>
      <c r="L120" t="s">
        <v>246</v>
      </c>
      <c r="M120" t="s">
        <v>93</v>
      </c>
      <c r="N120" t="s">
        <v>31</v>
      </c>
      <c r="O120" t="s">
        <v>32</v>
      </c>
      <c r="P120" t="s">
        <v>82</v>
      </c>
      <c r="Q120">
        <v>1797527917.29</v>
      </c>
      <c r="R120">
        <v>3369</v>
      </c>
      <c r="S120" s="1">
        <v>45745</v>
      </c>
      <c r="T120" s="1">
        <v>45749</v>
      </c>
    </row>
    <row r="121" spans="1:20" x14ac:dyDescent="0.2">
      <c r="A121">
        <v>14955175895698</v>
      </c>
      <c r="B121" t="s">
        <v>941</v>
      </c>
      <c r="C121" t="s">
        <v>214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102</v>
      </c>
      <c r="J121">
        <v>27792</v>
      </c>
      <c r="K121" t="s">
        <v>947</v>
      </c>
      <c r="L121" t="s">
        <v>246</v>
      </c>
      <c r="M121" t="s">
        <v>30</v>
      </c>
      <c r="N121" t="s">
        <v>45</v>
      </c>
      <c r="O121" t="s">
        <v>105</v>
      </c>
      <c r="P121" t="s">
        <v>60</v>
      </c>
      <c r="Q121">
        <v>1363761841.0699999</v>
      </c>
      <c r="R121">
        <v>562</v>
      </c>
      <c r="S121" s="1">
        <v>45471</v>
      </c>
      <c r="T121" s="1">
        <v>45702</v>
      </c>
    </row>
    <row r="122" spans="1:20" x14ac:dyDescent="0.2">
      <c r="A122">
        <v>18980827209953</v>
      </c>
      <c r="B122" t="s">
        <v>83</v>
      </c>
      <c r="C122" t="s">
        <v>621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 t="s">
        <v>634</v>
      </c>
      <c r="J122">
        <v>18342</v>
      </c>
      <c r="K122" t="s">
        <v>114</v>
      </c>
      <c r="L122" t="s">
        <v>197</v>
      </c>
      <c r="M122" t="s">
        <v>115</v>
      </c>
      <c r="N122" t="s">
        <v>45</v>
      </c>
      <c r="O122" t="s">
        <v>71</v>
      </c>
      <c r="P122" t="s">
        <v>33</v>
      </c>
      <c r="Q122">
        <v>587035315.46000004</v>
      </c>
      <c r="R122">
        <v>3566</v>
      </c>
      <c r="S122" s="1">
        <v>45467</v>
      </c>
      <c r="T122" s="1">
        <v>45618</v>
      </c>
    </row>
    <row r="123" spans="1:20" x14ac:dyDescent="0.2">
      <c r="A123">
        <v>13486461063653</v>
      </c>
      <c r="B123" t="s">
        <v>953</v>
      </c>
      <c r="C123" t="s">
        <v>954</v>
      </c>
      <c r="D123" t="s">
        <v>955</v>
      </c>
      <c r="E123">
        <f>1-208-632-5117</f>
        <v>-5956</v>
      </c>
      <c r="F123" t="s">
        <v>956</v>
      </c>
      <c r="G123" t="s">
        <v>957</v>
      </c>
      <c r="H123" t="s">
        <v>958</v>
      </c>
      <c r="I123" t="s">
        <v>384</v>
      </c>
      <c r="J123">
        <v>5969</v>
      </c>
      <c r="K123" t="s">
        <v>959</v>
      </c>
      <c r="L123" t="s">
        <v>92</v>
      </c>
      <c r="M123" t="s">
        <v>70</v>
      </c>
      <c r="N123" t="s">
        <v>31</v>
      </c>
      <c r="O123" t="s">
        <v>46</v>
      </c>
      <c r="P123" t="s">
        <v>47</v>
      </c>
      <c r="Q123">
        <v>738803608.29999995</v>
      </c>
      <c r="R123">
        <v>1824</v>
      </c>
      <c r="S123" s="1">
        <v>45431</v>
      </c>
      <c r="T123" s="1">
        <v>45775</v>
      </c>
    </row>
    <row r="124" spans="1:20" x14ac:dyDescent="0.2">
      <c r="A124">
        <v>15843286686090</v>
      </c>
      <c r="B124" t="s">
        <v>960</v>
      </c>
      <c r="C124" t="s">
        <v>961</v>
      </c>
      <c r="D124" t="s">
        <v>962</v>
      </c>
      <c r="E124">
        <f>1-50-218-4249</f>
        <v>-4516</v>
      </c>
      <c r="F124" t="s">
        <v>963</v>
      </c>
      <c r="G124" t="s">
        <v>964</v>
      </c>
      <c r="H124" t="s">
        <v>237</v>
      </c>
      <c r="I124" t="s">
        <v>531</v>
      </c>
      <c r="J124">
        <v>7798</v>
      </c>
      <c r="K124" t="s">
        <v>965</v>
      </c>
      <c r="L124" t="s">
        <v>29</v>
      </c>
      <c r="M124" t="s">
        <v>30</v>
      </c>
      <c r="N124" t="s">
        <v>59</v>
      </c>
      <c r="O124" t="s">
        <v>32</v>
      </c>
      <c r="P124" t="s">
        <v>33</v>
      </c>
      <c r="Q124">
        <v>1107735545.1099999</v>
      </c>
      <c r="R124">
        <v>2189</v>
      </c>
      <c r="S124" s="1">
        <v>45688</v>
      </c>
      <c r="T124" s="1">
        <v>45851</v>
      </c>
    </row>
    <row r="125" spans="1:20" x14ac:dyDescent="0.2">
      <c r="A125">
        <v>15875687700821</v>
      </c>
      <c r="B125" t="s">
        <v>966</v>
      </c>
      <c r="C125" t="s">
        <v>967</v>
      </c>
      <c r="D125" t="s">
        <v>968</v>
      </c>
      <c r="E125">
        <v>5786569245</v>
      </c>
      <c r="F125" t="s">
        <v>969</v>
      </c>
      <c r="G125" t="s">
        <v>970</v>
      </c>
      <c r="H125" t="s">
        <v>971</v>
      </c>
      <c r="I125" t="s">
        <v>411</v>
      </c>
      <c r="J125">
        <v>19094</v>
      </c>
      <c r="K125" t="s">
        <v>972</v>
      </c>
      <c r="L125" t="s">
        <v>81</v>
      </c>
      <c r="M125" t="s">
        <v>153</v>
      </c>
      <c r="N125" t="s">
        <v>31</v>
      </c>
      <c r="O125" t="s">
        <v>32</v>
      </c>
      <c r="P125" t="s">
        <v>82</v>
      </c>
      <c r="Q125">
        <v>864035837.09000003</v>
      </c>
      <c r="R125">
        <v>2182</v>
      </c>
      <c r="S125" s="1">
        <v>45581</v>
      </c>
      <c r="T125" s="1">
        <v>45892</v>
      </c>
    </row>
    <row r="126" spans="1:20" x14ac:dyDescent="0.2">
      <c r="A126">
        <v>18011890902852</v>
      </c>
      <c r="B126" t="s">
        <v>878</v>
      </c>
      <c r="C126" t="s">
        <v>973</v>
      </c>
      <c r="D126" t="s">
        <v>974</v>
      </c>
      <c r="E126" t="s">
        <v>975</v>
      </c>
      <c r="F126" t="s">
        <v>976</v>
      </c>
      <c r="G126" t="s">
        <v>977</v>
      </c>
      <c r="H126" t="s">
        <v>978</v>
      </c>
      <c r="I126" t="s">
        <v>79</v>
      </c>
      <c r="J126">
        <v>50184</v>
      </c>
      <c r="K126" t="s">
        <v>763</v>
      </c>
      <c r="L126" t="s">
        <v>197</v>
      </c>
      <c r="M126" t="s">
        <v>153</v>
      </c>
      <c r="N126" t="s">
        <v>31</v>
      </c>
      <c r="O126" t="s">
        <v>71</v>
      </c>
      <c r="P126" t="s">
        <v>82</v>
      </c>
      <c r="Q126">
        <v>764733825.77999997</v>
      </c>
      <c r="R126">
        <v>1772</v>
      </c>
      <c r="S126" s="1">
        <v>45910</v>
      </c>
      <c r="T126" s="1">
        <v>45915</v>
      </c>
    </row>
    <row r="127" spans="1:20" x14ac:dyDescent="0.2">
      <c r="A127">
        <v>12878012095313</v>
      </c>
      <c r="B127" t="s">
        <v>967</v>
      </c>
      <c r="C127" t="s">
        <v>979</v>
      </c>
      <c r="D127" t="s">
        <v>980</v>
      </c>
      <c r="E127" t="s">
        <v>981</v>
      </c>
      <c r="F127" t="s">
        <v>982</v>
      </c>
      <c r="G127" t="s">
        <v>983</v>
      </c>
      <c r="H127" t="s">
        <v>984</v>
      </c>
      <c r="I127" t="s">
        <v>710</v>
      </c>
      <c r="J127">
        <v>42846</v>
      </c>
      <c r="K127" t="s">
        <v>985</v>
      </c>
      <c r="L127" t="s">
        <v>81</v>
      </c>
      <c r="M127" t="s">
        <v>30</v>
      </c>
      <c r="N127" t="s">
        <v>59</v>
      </c>
      <c r="O127" t="s">
        <v>46</v>
      </c>
      <c r="P127" t="s">
        <v>47</v>
      </c>
      <c r="Q127">
        <v>307671007.97000003</v>
      </c>
      <c r="R127">
        <v>1393</v>
      </c>
      <c r="S127" s="1">
        <v>45663</v>
      </c>
      <c r="T127" s="1">
        <v>45871</v>
      </c>
    </row>
    <row r="128" spans="1:20" x14ac:dyDescent="0.2">
      <c r="A128">
        <v>14464925413093</v>
      </c>
      <c r="B128" t="s">
        <v>986</v>
      </c>
      <c r="C128" t="s">
        <v>987</v>
      </c>
      <c r="D128" t="s">
        <v>988</v>
      </c>
      <c r="E128" t="s">
        <v>989</v>
      </c>
      <c r="F128" t="s">
        <v>990</v>
      </c>
      <c r="G128" t="s">
        <v>991</v>
      </c>
      <c r="H128" t="s">
        <v>992</v>
      </c>
      <c r="I128" t="s">
        <v>229</v>
      </c>
      <c r="J128">
        <v>48227</v>
      </c>
      <c r="K128" t="s">
        <v>993</v>
      </c>
      <c r="L128" t="s">
        <v>43</v>
      </c>
      <c r="M128" t="s">
        <v>58</v>
      </c>
      <c r="N128" t="s">
        <v>94</v>
      </c>
      <c r="O128" t="s">
        <v>105</v>
      </c>
      <c r="P128" t="s">
        <v>33</v>
      </c>
      <c r="Q128">
        <v>1864117575.6300001</v>
      </c>
      <c r="R128">
        <v>3605</v>
      </c>
      <c r="S128" s="1">
        <v>45705</v>
      </c>
      <c r="T128" s="1">
        <v>45799</v>
      </c>
    </row>
    <row r="129" spans="1:20" x14ac:dyDescent="0.2">
      <c r="A129">
        <v>11426384836880</v>
      </c>
      <c r="B129" t="s">
        <v>994</v>
      </c>
      <c r="C129" t="s">
        <v>995</v>
      </c>
      <c r="D129" t="s">
        <v>996</v>
      </c>
      <c r="E129" t="s">
        <v>997</v>
      </c>
      <c r="F129" t="s">
        <v>998</v>
      </c>
      <c r="G129" t="s">
        <v>999</v>
      </c>
      <c r="H129" t="s">
        <v>1000</v>
      </c>
      <c r="I129" t="s">
        <v>278</v>
      </c>
      <c r="J129">
        <v>47755</v>
      </c>
      <c r="K129" t="s">
        <v>1001</v>
      </c>
      <c r="L129" t="s">
        <v>29</v>
      </c>
      <c r="M129" t="s">
        <v>153</v>
      </c>
      <c r="N129" t="s">
        <v>31</v>
      </c>
      <c r="O129" t="s">
        <v>32</v>
      </c>
      <c r="P129" t="s">
        <v>82</v>
      </c>
      <c r="Q129">
        <v>648236517.20000005</v>
      </c>
      <c r="R129">
        <v>89</v>
      </c>
      <c r="S129" s="1">
        <v>45528</v>
      </c>
      <c r="T129" s="1">
        <v>45537</v>
      </c>
    </row>
    <row r="130" spans="1:20" x14ac:dyDescent="0.2">
      <c r="A130">
        <v>19358182856665</v>
      </c>
      <c r="B130" t="s">
        <v>548</v>
      </c>
      <c r="C130" t="s">
        <v>262</v>
      </c>
      <c r="D130" t="s">
        <v>1002</v>
      </c>
      <c r="E130" t="s">
        <v>1003</v>
      </c>
      <c r="F130" t="s">
        <v>1004</v>
      </c>
      <c r="G130" t="s">
        <v>1005</v>
      </c>
      <c r="H130" t="s">
        <v>1006</v>
      </c>
      <c r="I130" t="s">
        <v>726</v>
      </c>
      <c r="J130">
        <v>78724</v>
      </c>
      <c r="K130" t="s">
        <v>1007</v>
      </c>
      <c r="L130" t="s">
        <v>180</v>
      </c>
      <c r="M130" t="s">
        <v>270</v>
      </c>
      <c r="N130" t="s">
        <v>45</v>
      </c>
      <c r="O130" t="s">
        <v>32</v>
      </c>
      <c r="P130" t="s">
        <v>47</v>
      </c>
      <c r="Q130">
        <v>1955292211.48</v>
      </c>
      <c r="R130">
        <v>4505</v>
      </c>
      <c r="S130" s="1">
        <v>45891</v>
      </c>
      <c r="T130" s="1">
        <v>45911</v>
      </c>
    </row>
    <row r="131" spans="1:20" x14ac:dyDescent="0.2">
      <c r="A131">
        <v>15719175632618</v>
      </c>
      <c r="B131" t="s">
        <v>1008</v>
      </c>
      <c r="C131" t="s">
        <v>1009</v>
      </c>
      <c r="D131" t="s">
        <v>1010</v>
      </c>
      <c r="E131" t="s">
        <v>1011</v>
      </c>
      <c r="F131" t="s">
        <v>1012</v>
      </c>
      <c r="G131" t="s">
        <v>1013</v>
      </c>
      <c r="H131" t="s">
        <v>1014</v>
      </c>
      <c r="I131" t="s">
        <v>253</v>
      </c>
      <c r="J131">
        <v>87854</v>
      </c>
      <c r="K131" t="s">
        <v>1015</v>
      </c>
      <c r="L131" t="s">
        <v>60</v>
      </c>
      <c r="M131" t="s">
        <v>104</v>
      </c>
      <c r="N131" t="s">
        <v>94</v>
      </c>
      <c r="O131" t="s">
        <v>105</v>
      </c>
      <c r="P131" t="s">
        <v>82</v>
      </c>
      <c r="Q131">
        <v>1329592671.8499999</v>
      </c>
      <c r="R131">
        <v>2554</v>
      </c>
      <c r="S131" s="1">
        <v>45346</v>
      </c>
      <c r="T131" s="1">
        <v>45732</v>
      </c>
    </row>
    <row r="132" spans="1:20" x14ac:dyDescent="0.2">
      <c r="A132">
        <v>11817039181359</v>
      </c>
      <c r="B132" t="s">
        <v>966</v>
      </c>
      <c r="C132" t="s">
        <v>1016</v>
      </c>
      <c r="D132" t="s">
        <v>1017</v>
      </c>
      <c r="E132" t="s">
        <v>1018</v>
      </c>
      <c r="F132" t="s">
        <v>1019</v>
      </c>
      <c r="G132" t="s">
        <v>1020</v>
      </c>
      <c r="H132" t="s">
        <v>1021</v>
      </c>
      <c r="I132" t="s">
        <v>169</v>
      </c>
      <c r="J132">
        <v>12317</v>
      </c>
      <c r="K132" t="s">
        <v>279</v>
      </c>
      <c r="L132" t="s">
        <v>197</v>
      </c>
      <c r="M132" t="s">
        <v>270</v>
      </c>
      <c r="N132" t="s">
        <v>59</v>
      </c>
      <c r="O132" t="s">
        <v>32</v>
      </c>
      <c r="P132" t="s">
        <v>47</v>
      </c>
      <c r="Q132">
        <v>167749452.52000001</v>
      </c>
      <c r="R132">
        <v>2852</v>
      </c>
      <c r="S132" s="1">
        <v>45885</v>
      </c>
      <c r="T132" s="1">
        <v>45898</v>
      </c>
    </row>
    <row r="133" spans="1:20" x14ac:dyDescent="0.2">
      <c r="A133">
        <v>15592243463434</v>
      </c>
      <c r="B133" t="s">
        <v>1022</v>
      </c>
      <c r="C133" t="s">
        <v>1023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195</v>
      </c>
      <c r="J133">
        <v>84998</v>
      </c>
      <c r="K133" t="s">
        <v>1029</v>
      </c>
      <c r="L133" t="s">
        <v>81</v>
      </c>
      <c r="M133" t="s">
        <v>153</v>
      </c>
      <c r="N133" t="s">
        <v>59</v>
      </c>
      <c r="O133" t="s">
        <v>105</v>
      </c>
      <c r="P133" t="s">
        <v>47</v>
      </c>
      <c r="Q133">
        <v>1381599593.03</v>
      </c>
      <c r="R133">
        <v>127</v>
      </c>
      <c r="S133" s="1">
        <v>45517</v>
      </c>
      <c r="T133" s="1">
        <v>45666</v>
      </c>
    </row>
    <row r="134" spans="1:20" x14ac:dyDescent="0.2">
      <c r="A134">
        <v>18459577351603</v>
      </c>
      <c r="B134" t="s">
        <v>404</v>
      </c>
      <c r="C134" t="s">
        <v>1030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750</v>
      </c>
      <c r="J134">
        <v>6804</v>
      </c>
      <c r="K134" t="s">
        <v>1036</v>
      </c>
      <c r="L134" t="s">
        <v>246</v>
      </c>
      <c r="M134" t="s">
        <v>104</v>
      </c>
      <c r="N134" t="s">
        <v>31</v>
      </c>
      <c r="O134" t="s">
        <v>32</v>
      </c>
      <c r="P134" t="s">
        <v>33</v>
      </c>
      <c r="Q134">
        <v>3035879.46</v>
      </c>
      <c r="R134">
        <v>4790</v>
      </c>
      <c r="S134" s="1">
        <v>45321</v>
      </c>
      <c r="T134" s="1">
        <v>45851</v>
      </c>
    </row>
    <row r="135" spans="1:20" x14ac:dyDescent="0.2">
      <c r="A135">
        <v>17118367682449</v>
      </c>
      <c r="B135" t="s">
        <v>1037</v>
      </c>
      <c r="C135" t="s">
        <v>533</v>
      </c>
      <c r="D135" t="s">
        <v>1038</v>
      </c>
      <c r="E135" t="s">
        <v>1039</v>
      </c>
      <c r="F135" t="s">
        <v>1040</v>
      </c>
      <c r="G135" t="s">
        <v>1041</v>
      </c>
      <c r="H135" t="s">
        <v>1042</v>
      </c>
      <c r="I135" t="s">
        <v>490</v>
      </c>
      <c r="J135">
        <v>78513</v>
      </c>
      <c r="K135" t="s">
        <v>613</v>
      </c>
      <c r="L135" t="s">
        <v>92</v>
      </c>
      <c r="M135" t="s">
        <v>30</v>
      </c>
      <c r="N135" t="s">
        <v>45</v>
      </c>
      <c r="O135" t="s">
        <v>32</v>
      </c>
      <c r="P135" t="s">
        <v>60</v>
      </c>
      <c r="Q135">
        <v>1661223657.25</v>
      </c>
      <c r="R135">
        <v>4645</v>
      </c>
      <c r="S135" s="1">
        <v>45354</v>
      </c>
      <c r="T135" s="1">
        <v>45499</v>
      </c>
    </row>
    <row r="136" spans="1:20" x14ac:dyDescent="0.2">
      <c r="A136">
        <v>12469141802583</v>
      </c>
      <c r="B136" t="s">
        <v>1043</v>
      </c>
      <c r="C136" t="s">
        <v>816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726</v>
      </c>
      <c r="J136">
        <v>81004</v>
      </c>
      <c r="K136" t="s">
        <v>751</v>
      </c>
      <c r="L136" t="s">
        <v>125</v>
      </c>
      <c r="M136" t="s">
        <v>30</v>
      </c>
      <c r="N136" t="s">
        <v>31</v>
      </c>
      <c r="O136" t="s">
        <v>105</v>
      </c>
      <c r="P136" t="s">
        <v>82</v>
      </c>
      <c r="Q136">
        <v>284025714.67000002</v>
      </c>
      <c r="R136">
        <v>1689</v>
      </c>
      <c r="S136" s="1">
        <v>45541</v>
      </c>
      <c r="T136" s="1">
        <v>45919</v>
      </c>
    </row>
    <row r="137" spans="1:20" x14ac:dyDescent="0.2">
      <c r="A137">
        <v>16300330427140</v>
      </c>
      <c r="B137" t="s">
        <v>1049</v>
      </c>
      <c r="C137" t="s">
        <v>1050</v>
      </c>
      <c r="D137" t="s">
        <v>1051</v>
      </c>
      <c r="E137" t="s">
        <v>1052</v>
      </c>
      <c r="F137" t="s">
        <v>1053</v>
      </c>
      <c r="G137" t="s">
        <v>1054</v>
      </c>
      <c r="H137" t="s">
        <v>1055</v>
      </c>
      <c r="I137" t="s">
        <v>293</v>
      </c>
      <c r="J137">
        <v>81260</v>
      </c>
      <c r="K137" t="s">
        <v>972</v>
      </c>
      <c r="L137" t="s">
        <v>43</v>
      </c>
      <c r="M137" t="s">
        <v>368</v>
      </c>
      <c r="N137" t="s">
        <v>45</v>
      </c>
      <c r="O137" t="s">
        <v>71</v>
      </c>
      <c r="P137" t="s">
        <v>60</v>
      </c>
      <c r="Q137">
        <v>1423153642.3399999</v>
      </c>
      <c r="R137">
        <v>175</v>
      </c>
      <c r="S137" s="1">
        <v>45743</v>
      </c>
      <c r="T137" s="1">
        <v>45901</v>
      </c>
    </row>
    <row r="138" spans="1:20" x14ac:dyDescent="0.2">
      <c r="A138">
        <v>19464208607417</v>
      </c>
      <c r="B138" t="s">
        <v>1056</v>
      </c>
      <c r="C138" t="s">
        <v>1057</v>
      </c>
      <c r="D138" t="s">
        <v>1058</v>
      </c>
      <c r="E138" t="s">
        <v>1059</v>
      </c>
      <c r="F138" t="s">
        <v>1060</v>
      </c>
      <c r="G138" t="s">
        <v>1061</v>
      </c>
      <c r="H138" t="s">
        <v>1062</v>
      </c>
      <c r="I138" t="s">
        <v>490</v>
      </c>
      <c r="J138">
        <v>88069</v>
      </c>
      <c r="K138" t="s">
        <v>1063</v>
      </c>
      <c r="L138" t="s">
        <v>81</v>
      </c>
      <c r="M138" t="s">
        <v>270</v>
      </c>
      <c r="N138" t="s">
        <v>45</v>
      </c>
      <c r="O138" t="s">
        <v>46</v>
      </c>
      <c r="P138" t="s">
        <v>33</v>
      </c>
      <c r="Q138">
        <v>1047887992.53</v>
      </c>
      <c r="R138">
        <v>2554</v>
      </c>
      <c r="S138" s="1">
        <v>45867</v>
      </c>
      <c r="T138" s="1">
        <v>45911</v>
      </c>
    </row>
    <row r="139" spans="1:20" x14ac:dyDescent="0.2">
      <c r="A139">
        <v>13624522226451</v>
      </c>
      <c r="B139" t="s">
        <v>1037</v>
      </c>
      <c r="C139" t="s">
        <v>1064</v>
      </c>
      <c r="D139" t="s">
        <v>1065</v>
      </c>
      <c r="E139" t="s">
        <v>1066</v>
      </c>
      <c r="F139" t="s">
        <v>1067</v>
      </c>
      <c r="G139" t="s">
        <v>1068</v>
      </c>
      <c r="H139" t="s">
        <v>1069</v>
      </c>
      <c r="I139" t="s">
        <v>278</v>
      </c>
      <c r="J139">
        <v>63631</v>
      </c>
      <c r="K139" t="s">
        <v>394</v>
      </c>
      <c r="L139" t="s">
        <v>43</v>
      </c>
      <c r="M139" t="s">
        <v>115</v>
      </c>
      <c r="N139" t="s">
        <v>59</v>
      </c>
      <c r="O139" t="s">
        <v>46</v>
      </c>
      <c r="P139" t="s">
        <v>60</v>
      </c>
      <c r="Q139">
        <v>1577595667.1099999</v>
      </c>
      <c r="R139">
        <v>3117</v>
      </c>
      <c r="S139" s="1">
        <v>45339</v>
      </c>
      <c r="T139" s="1">
        <v>45526</v>
      </c>
    </row>
    <row r="140" spans="1:20" x14ac:dyDescent="0.2">
      <c r="A140">
        <v>18368999846510</v>
      </c>
      <c r="B140" t="s">
        <v>1070</v>
      </c>
      <c r="C140" t="s">
        <v>1071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>
        <v>29001</v>
      </c>
      <c r="K140" t="s">
        <v>1078</v>
      </c>
      <c r="L140" t="s">
        <v>246</v>
      </c>
      <c r="M140" t="s">
        <v>153</v>
      </c>
      <c r="N140" t="s">
        <v>31</v>
      </c>
      <c r="O140" t="s">
        <v>32</v>
      </c>
      <c r="P140" t="s">
        <v>47</v>
      </c>
      <c r="Q140">
        <v>1959241627.3800001</v>
      </c>
      <c r="R140">
        <v>4496</v>
      </c>
      <c r="S140" s="1">
        <v>45847</v>
      </c>
      <c r="T140" s="1">
        <v>45871</v>
      </c>
    </row>
    <row r="141" spans="1:20" x14ac:dyDescent="0.2">
      <c r="A141">
        <v>12723689340457</v>
      </c>
      <c r="B141" t="s">
        <v>1079</v>
      </c>
      <c r="C141" t="s">
        <v>1080</v>
      </c>
      <c r="D141" t="s">
        <v>1081</v>
      </c>
      <c r="E141" t="s">
        <v>1082</v>
      </c>
      <c r="F141" t="s">
        <v>1083</v>
      </c>
      <c r="G141" t="s">
        <v>1084</v>
      </c>
      <c r="H141" t="s">
        <v>1085</v>
      </c>
      <c r="I141" t="s">
        <v>308</v>
      </c>
      <c r="J141">
        <v>31200</v>
      </c>
      <c r="K141" t="s">
        <v>1086</v>
      </c>
      <c r="L141" t="s">
        <v>43</v>
      </c>
      <c r="M141" t="s">
        <v>104</v>
      </c>
      <c r="N141" t="s">
        <v>94</v>
      </c>
      <c r="O141" t="s">
        <v>46</v>
      </c>
      <c r="P141" t="s">
        <v>60</v>
      </c>
      <c r="Q141">
        <v>200032873.02000001</v>
      </c>
      <c r="R141">
        <v>3392</v>
      </c>
      <c r="S141" s="1">
        <v>45642</v>
      </c>
      <c r="T141" s="1">
        <v>45830</v>
      </c>
    </row>
    <row r="142" spans="1:20" x14ac:dyDescent="0.2">
      <c r="A142">
        <v>12974939616943</v>
      </c>
      <c r="B142" t="s">
        <v>1087</v>
      </c>
      <c r="C142" t="s">
        <v>1088</v>
      </c>
      <c r="D142" t="s">
        <v>1089</v>
      </c>
      <c r="E142" t="s">
        <v>1090</v>
      </c>
      <c r="F142" t="s">
        <v>1091</v>
      </c>
      <c r="G142" t="s">
        <v>1092</v>
      </c>
      <c r="H142" t="s">
        <v>1093</v>
      </c>
      <c r="I142" t="s">
        <v>205</v>
      </c>
      <c r="J142">
        <v>14711</v>
      </c>
      <c r="K142" t="s">
        <v>1094</v>
      </c>
      <c r="L142" t="s">
        <v>135</v>
      </c>
      <c r="M142" t="s">
        <v>270</v>
      </c>
      <c r="N142" t="s">
        <v>45</v>
      </c>
      <c r="O142" t="s">
        <v>46</v>
      </c>
      <c r="P142" t="s">
        <v>82</v>
      </c>
      <c r="Q142">
        <v>673412905.79999995</v>
      </c>
      <c r="R142">
        <v>444</v>
      </c>
      <c r="S142" s="1">
        <v>45657</v>
      </c>
      <c r="T142" s="1">
        <v>45749</v>
      </c>
    </row>
    <row r="143" spans="1:20" x14ac:dyDescent="0.2">
      <c r="A143">
        <v>13362606740071</v>
      </c>
      <c r="B143" t="s">
        <v>719</v>
      </c>
      <c r="C143" t="s">
        <v>1095</v>
      </c>
      <c r="D143" t="s">
        <v>1096</v>
      </c>
      <c r="E143" t="s">
        <v>1097</v>
      </c>
      <c r="F143" t="s">
        <v>1098</v>
      </c>
      <c r="G143" t="s">
        <v>1099</v>
      </c>
      <c r="H143" t="s">
        <v>1100</v>
      </c>
      <c r="I143" t="s">
        <v>308</v>
      </c>
      <c r="J143">
        <v>89912</v>
      </c>
      <c r="K143" t="s">
        <v>1101</v>
      </c>
      <c r="L143" t="s">
        <v>125</v>
      </c>
      <c r="M143" t="s">
        <v>368</v>
      </c>
      <c r="N143" t="s">
        <v>94</v>
      </c>
      <c r="O143" t="s">
        <v>46</v>
      </c>
      <c r="P143" t="s">
        <v>33</v>
      </c>
      <c r="Q143">
        <v>104628450.48999999</v>
      </c>
      <c r="R143">
        <v>2956</v>
      </c>
      <c r="S143" s="1">
        <v>45781</v>
      </c>
      <c r="T143" s="1">
        <v>45864</v>
      </c>
    </row>
    <row r="144" spans="1:20" x14ac:dyDescent="0.2">
      <c r="A144">
        <v>18051387275765</v>
      </c>
      <c r="B144" t="s">
        <v>1102</v>
      </c>
      <c r="C144" t="s">
        <v>199</v>
      </c>
      <c r="D144" t="s">
        <v>1103</v>
      </c>
      <c r="E144" t="s">
        <v>1104</v>
      </c>
      <c r="F144" t="s">
        <v>1105</v>
      </c>
      <c r="G144" t="s">
        <v>1106</v>
      </c>
      <c r="H144" t="s">
        <v>1107</v>
      </c>
      <c r="I144" t="s">
        <v>68</v>
      </c>
      <c r="J144">
        <v>38141</v>
      </c>
      <c r="K144" t="s">
        <v>143</v>
      </c>
      <c r="L144" t="s">
        <v>81</v>
      </c>
      <c r="M144" t="s">
        <v>70</v>
      </c>
      <c r="N144" t="s">
        <v>94</v>
      </c>
      <c r="O144" t="s">
        <v>71</v>
      </c>
      <c r="P144" t="s">
        <v>60</v>
      </c>
      <c r="Q144">
        <v>925877200.71000004</v>
      </c>
      <c r="R144">
        <v>2230</v>
      </c>
      <c r="S144" s="1">
        <v>45629</v>
      </c>
      <c r="T144" s="1">
        <v>45732</v>
      </c>
    </row>
    <row r="145" spans="1:20" x14ac:dyDescent="0.2">
      <c r="A145">
        <v>18510841759503</v>
      </c>
      <c r="B145" t="s">
        <v>643</v>
      </c>
      <c r="C145" t="s">
        <v>189</v>
      </c>
      <c r="D145" t="s">
        <v>1108</v>
      </c>
      <c r="E145" t="s">
        <v>1109</v>
      </c>
      <c r="F145" t="s">
        <v>1110</v>
      </c>
      <c r="G145" t="s">
        <v>1111</v>
      </c>
      <c r="H145" t="s">
        <v>1112</v>
      </c>
      <c r="I145" t="s">
        <v>490</v>
      </c>
      <c r="J145">
        <v>29381</v>
      </c>
      <c r="K145" t="s">
        <v>1113</v>
      </c>
      <c r="L145" t="s">
        <v>43</v>
      </c>
      <c r="M145" t="s">
        <v>30</v>
      </c>
      <c r="N145" t="s">
        <v>94</v>
      </c>
      <c r="O145" t="s">
        <v>46</v>
      </c>
      <c r="P145" t="s">
        <v>33</v>
      </c>
      <c r="Q145">
        <v>644223571.49000001</v>
      </c>
      <c r="R145">
        <v>1925</v>
      </c>
      <c r="S145" s="1">
        <v>45808</v>
      </c>
      <c r="T145" s="1">
        <v>45833</v>
      </c>
    </row>
    <row r="146" spans="1:20" x14ac:dyDescent="0.2">
      <c r="A146">
        <v>13197339726249</v>
      </c>
      <c r="B146" t="s">
        <v>95</v>
      </c>
      <c r="C146" t="s">
        <v>1114</v>
      </c>
      <c r="D146" t="s">
        <v>1115</v>
      </c>
      <c r="E146">
        <v>8095293804</v>
      </c>
      <c r="F146" t="s">
        <v>1116</v>
      </c>
      <c r="G146" t="s">
        <v>1117</v>
      </c>
      <c r="H146" t="s">
        <v>1118</v>
      </c>
      <c r="I146" t="s">
        <v>770</v>
      </c>
      <c r="J146">
        <v>56674</v>
      </c>
      <c r="K146" t="s">
        <v>279</v>
      </c>
      <c r="L146" t="s">
        <v>125</v>
      </c>
      <c r="M146" t="s">
        <v>58</v>
      </c>
      <c r="N146" t="s">
        <v>31</v>
      </c>
      <c r="O146" t="s">
        <v>71</v>
      </c>
      <c r="P146" t="s">
        <v>33</v>
      </c>
      <c r="Q146">
        <v>981146694.71000004</v>
      </c>
      <c r="R146">
        <v>211</v>
      </c>
      <c r="S146" s="1">
        <v>45537</v>
      </c>
      <c r="T146" s="1">
        <v>45542</v>
      </c>
    </row>
    <row r="147" spans="1:20" x14ac:dyDescent="0.2">
      <c r="A147">
        <v>14795335678271</v>
      </c>
      <c r="B147" t="s">
        <v>1119</v>
      </c>
      <c r="C147" t="s">
        <v>713</v>
      </c>
      <c r="D147" t="s">
        <v>1120</v>
      </c>
      <c r="E147">
        <f>1-814-269-887</f>
        <v>-1969</v>
      </c>
      <c r="F147" t="s">
        <v>1121</v>
      </c>
      <c r="G147" t="s">
        <v>1122</v>
      </c>
      <c r="H147" t="s">
        <v>1123</v>
      </c>
      <c r="I147" t="s">
        <v>220</v>
      </c>
      <c r="J147">
        <v>37940</v>
      </c>
      <c r="K147" t="s">
        <v>619</v>
      </c>
      <c r="L147" t="s">
        <v>60</v>
      </c>
      <c r="M147" t="s">
        <v>70</v>
      </c>
      <c r="N147" t="s">
        <v>31</v>
      </c>
      <c r="O147" t="s">
        <v>105</v>
      </c>
      <c r="P147" t="s">
        <v>82</v>
      </c>
      <c r="Q147">
        <v>1856586370.78</v>
      </c>
      <c r="R147">
        <v>3921</v>
      </c>
      <c r="S147" s="1">
        <v>45194</v>
      </c>
      <c r="T147" s="1">
        <v>45724</v>
      </c>
    </row>
    <row r="148" spans="1:20" x14ac:dyDescent="0.2">
      <c r="A148">
        <v>11639466098946</v>
      </c>
      <c r="B148" t="s">
        <v>1124</v>
      </c>
      <c r="C148" t="s">
        <v>879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195</v>
      </c>
      <c r="J148">
        <v>10359</v>
      </c>
      <c r="K148" t="s">
        <v>934</v>
      </c>
      <c r="L148" t="s">
        <v>180</v>
      </c>
      <c r="M148" t="s">
        <v>58</v>
      </c>
      <c r="N148" t="s">
        <v>45</v>
      </c>
      <c r="O148" t="s">
        <v>46</v>
      </c>
      <c r="P148" t="s">
        <v>47</v>
      </c>
      <c r="Q148">
        <v>694900345.57000005</v>
      </c>
      <c r="R148">
        <v>3678</v>
      </c>
      <c r="S148" s="1">
        <v>45206</v>
      </c>
      <c r="T148" s="1">
        <v>45845</v>
      </c>
    </row>
    <row r="149" spans="1:20" x14ac:dyDescent="0.2">
      <c r="A149">
        <v>11680713872470</v>
      </c>
      <c r="B149" t="s">
        <v>823</v>
      </c>
      <c r="C149" t="s">
        <v>1130</v>
      </c>
      <c r="D149" t="s">
        <v>1131</v>
      </c>
      <c r="E149" t="s">
        <v>1132</v>
      </c>
      <c r="F149" t="s">
        <v>1133</v>
      </c>
      <c r="G149" t="s">
        <v>1134</v>
      </c>
      <c r="H149" t="s">
        <v>1135</v>
      </c>
      <c r="I149" t="s">
        <v>531</v>
      </c>
      <c r="J149">
        <v>47114</v>
      </c>
      <c r="K149" t="s">
        <v>1136</v>
      </c>
      <c r="L149" t="s">
        <v>43</v>
      </c>
      <c r="M149" t="s">
        <v>153</v>
      </c>
      <c r="N149" t="s">
        <v>45</v>
      </c>
      <c r="O149" t="s">
        <v>71</v>
      </c>
      <c r="P149" t="s">
        <v>33</v>
      </c>
      <c r="Q149">
        <v>572018956.04999995</v>
      </c>
      <c r="R149">
        <v>4880</v>
      </c>
      <c r="S149" s="1">
        <v>45472</v>
      </c>
      <c r="T149" s="1">
        <v>45500</v>
      </c>
    </row>
    <row r="150" spans="1:20" x14ac:dyDescent="0.2">
      <c r="A150">
        <v>16324143886892</v>
      </c>
      <c r="B150" t="s">
        <v>1137</v>
      </c>
      <c r="C150" t="s">
        <v>1138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1144</v>
      </c>
      <c r="J150">
        <v>41983</v>
      </c>
      <c r="K150" t="s">
        <v>1145</v>
      </c>
      <c r="L150" t="s">
        <v>81</v>
      </c>
      <c r="M150" t="s">
        <v>368</v>
      </c>
      <c r="N150" t="s">
        <v>94</v>
      </c>
      <c r="O150" t="s">
        <v>71</v>
      </c>
      <c r="P150" t="s">
        <v>60</v>
      </c>
      <c r="Q150">
        <v>753579420.99000001</v>
      </c>
      <c r="R150">
        <v>3581</v>
      </c>
      <c r="S150" s="1">
        <v>45302</v>
      </c>
      <c r="T150" s="1">
        <v>45680</v>
      </c>
    </row>
    <row r="151" spans="1:20" x14ac:dyDescent="0.2">
      <c r="A151">
        <v>13633470894499</v>
      </c>
      <c r="B151" t="s">
        <v>1146</v>
      </c>
      <c r="C151" t="s">
        <v>1147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  <c r="I151" t="s">
        <v>308</v>
      </c>
      <c r="J151">
        <v>63762</v>
      </c>
      <c r="K151" t="s">
        <v>1153</v>
      </c>
      <c r="L151" t="s">
        <v>197</v>
      </c>
      <c r="M151" t="s">
        <v>44</v>
      </c>
      <c r="N151" t="s">
        <v>31</v>
      </c>
      <c r="O151" t="s">
        <v>46</v>
      </c>
      <c r="P151" t="s">
        <v>47</v>
      </c>
      <c r="Q151">
        <v>1480173091.1800001</v>
      </c>
      <c r="R151">
        <v>4389</v>
      </c>
      <c r="S151" s="1">
        <v>45287</v>
      </c>
      <c r="T151" s="1">
        <v>45569</v>
      </c>
    </row>
    <row r="152" spans="1:20" x14ac:dyDescent="0.2">
      <c r="A152">
        <v>12416135602329</v>
      </c>
      <c r="B152" t="s">
        <v>95</v>
      </c>
      <c r="C152" t="s">
        <v>1154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375</v>
      </c>
      <c r="J152">
        <v>67074</v>
      </c>
      <c r="K152" t="s">
        <v>491</v>
      </c>
      <c r="L152" t="s">
        <v>92</v>
      </c>
      <c r="M152" t="s">
        <v>368</v>
      </c>
      <c r="N152" t="s">
        <v>31</v>
      </c>
      <c r="O152" t="s">
        <v>71</v>
      </c>
      <c r="P152" t="s">
        <v>82</v>
      </c>
      <c r="Q152">
        <v>659155547.75999999</v>
      </c>
      <c r="R152">
        <v>3716</v>
      </c>
      <c r="S152" s="1">
        <v>45650</v>
      </c>
      <c r="T152" s="1">
        <v>45805</v>
      </c>
    </row>
    <row r="153" spans="1:20" x14ac:dyDescent="0.2">
      <c r="A153">
        <v>15323810070730</v>
      </c>
      <c r="B153" t="s">
        <v>1160</v>
      </c>
      <c r="C153" t="s">
        <v>1161</v>
      </c>
      <c r="D153" t="s">
        <v>1162</v>
      </c>
      <c r="E153" t="s">
        <v>1163</v>
      </c>
      <c r="F153" t="s">
        <v>1164</v>
      </c>
      <c r="G153" t="s">
        <v>1165</v>
      </c>
      <c r="H153" t="s">
        <v>1166</v>
      </c>
      <c r="I153" t="s">
        <v>546</v>
      </c>
      <c r="J153">
        <v>40761</v>
      </c>
      <c r="K153" t="s">
        <v>394</v>
      </c>
      <c r="L153" t="s">
        <v>29</v>
      </c>
      <c r="M153" t="s">
        <v>30</v>
      </c>
      <c r="N153" t="s">
        <v>59</v>
      </c>
      <c r="O153" t="s">
        <v>46</v>
      </c>
      <c r="P153" t="s">
        <v>47</v>
      </c>
      <c r="Q153">
        <v>1458846394.5</v>
      </c>
      <c r="R153">
        <v>2529</v>
      </c>
      <c r="S153" s="1">
        <v>45316</v>
      </c>
      <c r="T153" s="1">
        <v>45605</v>
      </c>
    </row>
    <row r="154" spans="1:20" x14ac:dyDescent="0.2">
      <c r="A154">
        <v>11057860661851</v>
      </c>
      <c r="B154" t="s">
        <v>1167</v>
      </c>
      <c r="C154" t="s">
        <v>1168</v>
      </c>
      <c r="D154" t="s">
        <v>1169</v>
      </c>
      <c r="E154">
        <v>8493035809</v>
      </c>
      <c r="F154" t="s">
        <v>1170</v>
      </c>
      <c r="G154" t="s">
        <v>1171</v>
      </c>
      <c r="H154" t="s">
        <v>1172</v>
      </c>
      <c r="I154" t="s">
        <v>55</v>
      </c>
      <c r="J154">
        <v>63735</v>
      </c>
      <c r="K154" t="s">
        <v>269</v>
      </c>
      <c r="L154" t="s">
        <v>135</v>
      </c>
      <c r="M154" t="s">
        <v>30</v>
      </c>
      <c r="N154" t="s">
        <v>45</v>
      </c>
      <c r="O154" t="s">
        <v>46</v>
      </c>
      <c r="P154" t="s">
        <v>33</v>
      </c>
      <c r="Q154">
        <v>1799551955.02</v>
      </c>
      <c r="R154">
        <v>1334</v>
      </c>
      <c r="S154" s="1">
        <v>45427</v>
      </c>
      <c r="T154" s="1">
        <v>45549</v>
      </c>
    </row>
    <row r="155" spans="1:20" x14ac:dyDescent="0.2">
      <c r="A155">
        <v>16806371431095</v>
      </c>
      <c r="B155" t="s">
        <v>1173</v>
      </c>
      <c r="C155" t="s">
        <v>1174</v>
      </c>
      <c r="D155" t="s">
        <v>1175</v>
      </c>
      <c r="E155" t="s">
        <v>1176</v>
      </c>
      <c r="F155" t="s">
        <v>1177</v>
      </c>
      <c r="G155" t="s">
        <v>1178</v>
      </c>
      <c r="H155" t="s">
        <v>1179</v>
      </c>
      <c r="I155" t="s">
        <v>726</v>
      </c>
      <c r="J155">
        <v>15166</v>
      </c>
      <c r="K155" t="s">
        <v>993</v>
      </c>
      <c r="L155" t="s">
        <v>180</v>
      </c>
      <c r="M155" t="s">
        <v>58</v>
      </c>
      <c r="N155" t="s">
        <v>59</v>
      </c>
      <c r="O155" t="s">
        <v>46</v>
      </c>
      <c r="P155" t="s">
        <v>82</v>
      </c>
      <c r="Q155">
        <v>1713530227.8399999</v>
      </c>
      <c r="R155">
        <v>3213</v>
      </c>
      <c r="S155" s="1">
        <v>45576</v>
      </c>
      <c r="T155" s="1">
        <v>45832</v>
      </c>
    </row>
    <row r="156" spans="1:20" x14ac:dyDescent="0.2">
      <c r="A156">
        <v>16616165853690</v>
      </c>
      <c r="B156" t="s">
        <v>507</v>
      </c>
      <c r="C156" t="s">
        <v>1180</v>
      </c>
      <c r="D156" t="s">
        <v>1181</v>
      </c>
      <c r="E156" t="s">
        <v>1182</v>
      </c>
      <c r="F156" t="s">
        <v>1183</v>
      </c>
      <c r="G156" t="s">
        <v>1184</v>
      </c>
      <c r="H156" t="s">
        <v>1185</v>
      </c>
      <c r="I156" t="s">
        <v>474</v>
      </c>
      <c r="J156">
        <v>25366</v>
      </c>
      <c r="K156" t="s">
        <v>1186</v>
      </c>
      <c r="L156" t="s">
        <v>92</v>
      </c>
      <c r="M156" t="s">
        <v>368</v>
      </c>
      <c r="N156" t="s">
        <v>59</v>
      </c>
      <c r="O156" t="s">
        <v>71</v>
      </c>
      <c r="P156" t="s">
        <v>33</v>
      </c>
      <c r="Q156">
        <v>814747407.21000004</v>
      </c>
      <c r="R156">
        <v>3701</v>
      </c>
      <c r="S156" s="1">
        <v>45918</v>
      </c>
      <c r="T156" s="1">
        <v>45920</v>
      </c>
    </row>
    <row r="157" spans="1:20" x14ac:dyDescent="0.2">
      <c r="A157">
        <v>11609947504801</v>
      </c>
      <c r="B157" t="s">
        <v>1187</v>
      </c>
      <c r="C157" t="s">
        <v>1188</v>
      </c>
      <c r="D157" t="s">
        <v>1189</v>
      </c>
      <c r="E157" t="s">
        <v>1190</v>
      </c>
      <c r="F157" t="s">
        <v>1191</v>
      </c>
      <c r="G157" t="s">
        <v>1192</v>
      </c>
      <c r="H157" t="s">
        <v>1193</v>
      </c>
      <c r="I157" t="s">
        <v>563</v>
      </c>
      <c r="J157">
        <v>74638</v>
      </c>
      <c r="K157" t="s">
        <v>1194</v>
      </c>
      <c r="L157" t="s">
        <v>81</v>
      </c>
      <c r="M157" t="s">
        <v>115</v>
      </c>
      <c r="N157" t="s">
        <v>45</v>
      </c>
      <c r="O157" t="s">
        <v>71</v>
      </c>
      <c r="P157" t="s">
        <v>47</v>
      </c>
      <c r="Q157">
        <v>1897245176.5799999</v>
      </c>
      <c r="R157">
        <v>3363</v>
      </c>
      <c r="S157" s="1">
        <v>45220</v>
      </c>
      <c r="T157" s="1">
        <v>45638</v>
      </c>
    </row>
    <row r="158" spans="1:20" x14ac:dyDescent="0.2">
      <c r="A158">
        <v>11927509008784</v>
      </c>
      <c r="B158" t="s">
        <v>1195</v>
      </c>
      <c r="C158" t="s">
        <v>1196</v>
      </c>
      <c r="D158" t="s">
        <v>1197</v>
      </c>
      <c r="E158" t="s">
        <v>1198</v>
      </c>
      <c r="F158" t="s">
        <v>1199</v>
      </c>
      <c r="G158" t="s">
        <v>1200</v>
      </c>
      <c r="H158" t="s">
        <v>1201</v>
      </c>
      <c r="I158" t="s">
        <v>1202</v>
      </c>
      <c r="J158">
        <v>23902</v>
      </c>
      <c r="K158" t="s">
        <v>334</v>
      </c>
      <c r="L158" t="s">
        <v>246</v>
      </c>
      <c r="M158" t="s">
        <v>93</v>
      </c>
      <c r="N158" t="s">
        <v>94</v>
      </c>
      <c r="O158" t="s">
        <v>105</v>
      </c>
      <c r="P158" t="s">
        <v>60</v>
      </c>
      <c r="Q158">
        <v>681653573.70000005</v>
      </c>
      <c r="R158">
        <v>485</v>
      </c>
      <c r="S158" s="1">
        <v>45372</v>
      </c>
      <c r="T158" s="1">
        <v>45752</v>
      </c>
    </row>
    <row r="159" spans="1:20" x14ac:dyDescent="0.2">
      <c r="A159">
        <v>12425764760232</v>
      </c>
      <c r="B159" t="s">
        <v>1203</v>
      </c>
      <c r="C159" t="s">
        <v>1204</v>
      </c>
      <c r="D159" t="s">
        <v>1205</v>
      </c>
      <c r="E159" t="s">
        <v>1206</v>
      </c>
      <c r="F159" t="s">
        <v>1207</v>
      </c>
      <c r="G159" t="s">
        <v>1208</v>
      </c>
      <c r="H159" t="s">
        <v>1209</v>
      </c>
      <c r="I159" t="s">
        <v>349</v>
      </c>
      <c r="J159">
        <v>97461</v>
      </c>
      <c r="K159" t="s">
        <v>367</v>
      </c>
      <c r="L159" t="s">
        <v>92</v>
      </c>
      <c r="M159" t="s">
        <v>115</v>
      </c>
      <c r="N159" t="s">
        <v>45</v>
      </c>
      <c r="O159" t="s">
        <v>32</v>
      </c>
      <c r="P159" t="s">
        <v>60</v>
      </c>
      <c r="Q159">
        <v>1835595511.74</v>
      </c>
      <c r="R159">
        <v>1555</v>
      </c>
      <c r="S159" s="1">
        <v>45857</v>
      </c>
      <c r="T159" s="1">
        <v>45896</v>
      </c>
    </row>
    <row r="160" spans="1:20" x14ac:dyDescent="0.2">
      <c r="A160">
        <v>14738521625524</v>
      </c>
      <c r="B160" t="s">
        <v>1210</v>
      </c>
      <c r="C160" t="s">
        <v>636</v>
      </c>
      <c r="D160" t="s">
        <v>1211</v>
      </c>
      <c r="E160" t="s">
        <v>1212</v>
      </c>
      <c r="F160" t="s">
        <v>1213</v>
      </c>
      <c r="G160" t="s">
        <v>1214</v>
      </c>
      <c r="H160" t="s">
        <v>1215</v>
      </c>
      <c r="I160" t="s">
        <v>220</v>
      </c>
      <c r="J160">
        <v>10197</v>
      </c>
      <c r="K160" t="s">
        <v>878</v>
      </c>
      <c r="L160" t="s">
        <v>60</v>
      </c>
      <c r="M160" t="s">
        <v>30</v>
      </c>
      <c r="N160" t="s">
        <v>45</v>
      </c>
      <c r="O160" t="s">
        <v>46</v>
      </c>
      <c r="P160" t="s">
        <v>47</v>
      </c>
      <c r="Q160">
        <v>747880202.97000003</v>
      </c>
      <c r="R160">
        <v>3939</v>
      </c>
      <c r="S160" s="1">
        <v>45424</v>
      </c>
      <c r="T160" s="1">
        <v>45538</v>
      </c>
    </row>
    <row r="161" spans="1:20" x14ac:dyDescent="0.2">
      <c r="A161">
        <v>15321876688550</v>
      </c>
      <c r="B161" t="s">
        <v>1216</v>
      </c>
      <c r="C161" t="s">
        <v>1217</v>
      </c>
      <c r="D161" t="s">
        <v>1218</v>
      </c>
      <c r="E161" t="s">
        <v>1219</v>
      </c>
      <c r="F161" t="s">
        <v>1220</v>
      </c>
      <c r="G161" t="s">
        <v>1221</v>
      </c>
      <c r="H161" t="s">
        <v>1222</v>
      </c>
      <c r="I161" t="s">
        <v>411</v>
      </c>
      <c r="J161">
        <v>92907</v>
      </c>
      <c r="K161" t="s">
        <v>1223</v>
      </c>
      <c r="L161" t="s">
        <v>60</v>
      </c>
      <c r="M161" t="s">
        <v>58</v>
      </c>
      <c r="N161" t="s">
        <v>94</v>
      </c>
      <c r="O161" t="s">
        <v>32</v>
      </c>
      <c r="P161" t="s">
        <v>33</v>
      </c>
      <c r="Q161">
        <v>1908891393.55</v>
      </c>
      <c r="R161">
        <v>4299</v>
      </c>
      <c r="S161" s="1">
        <v>45267</v>
      </c>
      <c r="T161" s="1">
        <v>45521</v>
      </c>
    </row>
    <row r="162" spans="1:20" x14ac:dyDescent="0.2">
      <c r="A162">
        <v>18036229462539</v>
      </c>
      <c r="B162" t="s">
        <v>719</v>
      </c>
      <c r="C162" t="s">
        <v>1224</v>
      </c>
      <c r="D162" t="s">
        <v>1225</v>
      </c>
      <c r="E162" t="s">
        <v>1226</v>
      </c>
      <c r="F162" t="s">
        <v>1227</v>
      </c>
      <c r="G162" t="s">
        <v>1228</v>
      </c>
      <c r="H162" t="s">
        <v>1229</v>
      </c>
      <c r="I162" t="s">
        <v>612</v>
      </c>
      <c r="J162">
        <v>52572</v>
      </c>
      <c r="K162" t="s">
        <v>1230</v>
      </c>
      <c r="L162" t="s">
        <v>81</v>
      </c>
      <c r="M162" t="s">
        <v>104</v>
      </c>
      <c r="N162" t="s">
        <v>45</v>
      </c>
      <c r="O162" t="s">
        <v>71</v>
      </c>
      <c r="P162" t="s">
        <v>60</v>
      </c>
      <c r="Q162">
        <v>1058395388.97</v>
      </c>
      <c r="R162">
        <v>1652</v>
      </c>
      <c r="S162" s="1">
        <v>45477</v>
      </c>
      <c r="T162" s="1">
        <v>45735</v>
      </c>
    </row>
    <row r="163" spans="1:20" x14ac:dyDescent="0.2">
      <c r="A163">
        <v>14269962964870</v>
      </c>
      <c r="B163" t="s">
        <v>1231</v>
      </c>
      <c r="C163" t="s">
        <v>1232</v>
      </c>
      <c r="D163" t="s">
        <v>1233</v>
      </c>
      <c r="E163" t="s">
        <v>1234</v>
      </c>
      <c r="F163" t="s">
        <v>1235</v>
      </c>
      <c r="G163" t="s">
        <v>1236</v>
      </c>
      <c r="H163" t="s">
        <v>1237</v>
      </c>
      <c r="I163" t="s">
        <v>220</v>
      </c>
      <c r="J163">
        <v>56884</v>
      </c>
      <c r="K163" t="s">
        <v>262</v>
      </c>
      <c r="L163" t="s">
        <v>180</v>
      </c>
      <c r="M163" t="s">
        <v>44</v>
      </c>
      <c r="N163" t="s">
        <v>45</v>
      </c>
      <c r="O163" t="s">
        <v>105</v>
      </c>
      <c r="P163" t="s">
        <v>60</v>
      </c>
      <c r="Q163">
        <v>1736221250.4400001</v>
      </c>
      <c r="R163">
        <v>3590</v>
      </c>
      <c r="S163" s="1">
        <v>45803</v>
      </c>
      <c r="T163" s="1">
        <v>45880</v>
      </c>
    </row>
    <row r="164" spans="1:20" x14ac:dyDescent="0.2">
      <c r="A164">
        <v>14582679906246</v>
      </c>
      <c r="B164" t="s">
        <v>1238</v>
      </c>
      <c r="C164" t="s">
        <v>84</v>
      </c>
      <c r="D164" t="s">
        <v>1239</v>
      </c>
      <c r="E164">
        <v>2079146759</v>
      </c>
      <c r="F164" t="s">
        <v>1240</v>
      </c>
      <c r="G164" t="s">
        <v>1241</v>
      </c>
      <c r="H164" t="s">
        <v>1242</v>
      </c>
      <c r="I164" t="s">
        <v>253</v>
      </c>
      <c r="J164">
        <v>15254</v>
      </c>
      <c r="K164" t="s">
        <v>506</v>
      </c>
      <c r="L164" t="s">
        <v>29</v>
      </c>
      <c r="M164" t="s">
        <v>30</v>
      </c>
      <c r="N164" t="s">
        <v>59</v>
      </c>
      <c r="O164" t="s">
        <v>71</v>
      </c>
      <c r="P164" t="s">
        <v>82</v>
      </c>
      <c r="Q164">
        <v>458862960.10000002</v>
      </c>
      <c r="R164">
        <v>3357</v>
      </c>
      <c r="S164" s="1">
        <v>45755</v>
      </c>
      <c r="T164" s="1">
        <v>45912</v>
      </c>
    </row>
    <row r="165" spans="1:20" x14ac:dyDescent="0.2">
      <c r="A165">
        <v>19635473123312</v>
      </c>
      <c r="B165" t="s">
        <v>929</v>
      </c>
      <c r="C165" t="s">
        <v>713</v>
      </c>
      <c r="D165" t="s">
        <v>1243</v>
      </c>
      <c r="E165" t="s">
        <v>1244</v>
      </c>
      <c r="F165" t="s">
        <v>1245</v>
      </c>
      <c r="G165" t="s">
        <v>1246</v>
      </c>
      <c r="H165" t="s">
        <v>1247</v>
      </c>
      <c r="I165" t="s">
        <v>612</v>
      </c>
      <c r="J165">
        <v>96295</v>
      </c>
      <c r="K165" t="s">
        <v>1101</v>
      </c>
      <c r="L165" t="s">
        <v>43</v>
      </c>
      <c r="M165" t="s">
        <v>368</v>
      </c>
      <c r="N165" t="s">
        <v>45</v>
      </c>
      <c r="O165" t="s">
        <v>32</v>
      </c>
      <c r="P165" t="s">
        <v>60</v>
      </c>
      <c r="Q165">
        <v>1152099624.51</v>
      </c>
      <c r="R165">
        <v>1508</v>
      </c>
      <c r="S165" s="1">
        <v>45622</v>
      </c>
      <c r="T165" s="1">
        <v>45749</v>
      </c>
    </row>
    <row r="166" spans="1:20" x14ac:dyDescent="0.2">
      <c r="A166">
        <v>18089982565426</v>
      </c>
      <c r="B166" t="s">
        <v>1248</v>
      </c>
      <c r="C166" t="s">
        <v>1249</v>
      </c>
      <c r="D166" t="s">
        <v>1250</v>
      </c>
      <c r="E166" t="s">
        <v>1251</v>
      </c>
      <c r="F166" t="s">
        <v>1252</v>
      </c>
      <c r="G166" t="s">
        <v>1253</v>
      </c>
      <c r="H166" t="s">
        <v>1254</v>
      </c>
      <c r="I166" t="s">
        <v>474</v>
      </c>
      <c r="J166">
        <v>92815</v>
      </c>
      <c r="K166" t="s">
        <v>779</v>
      </c>
      <c r="L166" t="s">
        <v>43</v>
      </c>
      <c r="M166" t="s">
        <v>44</v>
      </c>
      <c r="N166" t="s">
        <v>94</v>
      </c>
      <c r="O166" t="s">
        <v>105</v>
      </c>
      <c r="P166" t="s">
        <v>47</v>
      </c>
      <c r="Q166">
        <v>1746931315.9400001</v>
      </c>
      <c r="R166">
        <v>3836</v>
      </c>
      <c r="S166" s="1">
        <v>45380</v>
      </c>
      <c r="T166" s="1">
        <v>45445</v>
      </c>
    </row>
    <row r="167" spans="1:20" x14ac:dyDescent="0.2">
      <c r="A167">
        <v>19509412053275</v>
      </c>
      <c r="B167" t="s">
        <v>788</v>
      </c>
      <c r="C167" t="s">
        <v>352</v>
      </c>
      <c r="D167" t="s">
        <v>1255</v>
      </c>
      <c r="E167" t="s">
        <v>1256</v>
      </c>
      <c r="F167" t="s">
        <v>1257</v>
      </c>
      <c r="G167" t="s">
        <v>1258</v>
      </c>
      <c r="H167" t="s">
        <v>1259</v>
      </c>
      <c r="I167" t="s">
        <v>178</v>
      </c>
      <c r="J167">
        <v>70406</v>
      </c>
      <c r="K167" t="s">
        <v>1260</v>
      </c>
      <c r="L167" t="s">
        <v>81</v>
      </c>
      <c r="M167" t="s">
        <v>44</v>
      </c>
      <c r="N167" t="s">
        <v>94</v>
      </c>
      <c r="O167" t="s">
        <v>71</v>
      </c>
      <c r="P167" t="s">
        <v>33</v>
      </c>
      <c r="Q167">
        <v>1801418855.0799999</v>
      </c>
      <c r="R167">
        <v>763</v>
      </c>
      <c r="S167" s="1">
        <v>45469</v>
      </c>
      <c r="T167" s="1">
        <v>45807</v>
      </c>
    </row>
    <row r="168" spans="1:20" x14ac:dyDescent="0.2">
      <c r="A168">
        <v>11819681240649</v>
      </c>
      <c r="B168" t="s">
        <v>1216</v>
      </c>
      <c r="C168" t="s">
        <v>247</v>
      </c>
      <c r="D168" t="s">
        <v>1261</v>
      </c>
      <c r="E168" t="s">
        <v>1262</v>
      </c>
      <c r="F168" t="s">
        <v>1263</v>
      </c>
      <c r="G168" t="s">
        <v>1264</v>
      </c>
      <c r="H168" t="s">
        <v>1265</v>
      </c>
      <c r="I168" t="s">
        <v>212</v>
      </c>
      <c r="J168">
        <v>29882</v>
      </c>
      <c r="K168" t="s">
        <v>1266</v>
      </c>
      <c r="L168" t="s">
        <v>43</v>
      </c>
      <c r="M168" t="s">
        <v>115</v>
      </c>
      <c r="N168" t="s">
        <v>45</v>
      </c>
      <c r="O168" t="s">
        <v>46</v>
      </c>
      <c r="P168" t="s">
        <v>33</v>
      </c>
      <c r="Q168">
        <v>1027583393.02</v>
      </c>
      <c r="R168">
        <v>3483</v>
      </c>
      <c r="S168" s="1">
        <v>45909</v>
      </c>
      <c r="T168" s="1">
        <v>45916</v>
      </c>
    </row>
    <row r="169" spans="1:20" x14ac:dyDescent="0.2">
      <c r="A169">
        <v>11279362440787</v>
      </c>
      <c r="B169" t="s">
        <v>1267</v>
      </c>
      <c r="C169" t="s">
        <v>1268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490</v>
      </c>
      <c r="J169">
        <v>29932</v>
      </c>
      <c r="K169" t="s">
        <v>1260</v>
      </c>
      <c r="L169" t="s">
        <v>60</v>
      </c>
      <c r="M169" t="s">
        <v>115</v>
      </c>
      <c r="N169" t="s">
        <v>45</v>
      </c>
      <c r="O169" t="s">
        <v>71</v>
      </c>
      <c r="P169" t="s">
        <v>82</v>
      </c>
      <c r="Q169">
        <v>1459314265.1300001</v>
      </c>
      <c r="R169">
        <v>2155</v>
      </c>
      <c r="S169" s="1">
        <v>45286</v>
      </c>
      <c r="T169" s="1">
        <v>45739</v>
      </c>
    </row>
    <row r="170" spans="1:20" x14ac:dyDescent="0.2">
      <c r="A170">
        <v>13742916563795</v>
      </c>
      <c r="B170" t="s">
        <v>1274</v>
      </c>
      <c r="C170" t="s">
        <v>1080</v>
      </c>
      <c r="D170" t="s">
        <v>1275</v>
      </c>
      <c r="E170" t="s">
        <v>1276</v>
      </c>
      <c r="F170" t="s">
        <v>1277</v>
      </c>
      <c r="G170" t="s">
        <v>1278</v>
      </c>
      <c r="H170" t="s">
        <v>1279</v>
      </c>
      <c r="I170" t="s">
        <v>325</v>
      </c>
      <c r="J170">
        <v>81696</v>
      </c>
      <c r="K170" t="s">
        <v>885</v>
      </c>
      <c r="L170" t="s">
        <v>81</v>
      </c>
      <c r="M170" t="s">
        <v>30</v>
      </c>
      <c r="N170" t="s">
        <v>59</v>
      </c>
      <c r="O170" t="s">
        <v>46</v>
      </c>
      <c r="P170" t="s">
        <v>82</v>
      </c>
      <c r="Q170">
        <v>1244563497.46</v>
      </c>
      <c r="R170">
        <v>4742</v>
      </c>
      <c r="S170" s="1">
        <v>45342</v>
      </c>
      <c r="T170" s="1">
        <v>45829</v>
      </c>
    </row>
    <row r="171" spans="1:20" x14ac:dyDescent="0.2">
      <c r="A171">
        <v>14009505679947</v>
      </c>
      <c r="B171" t="s">
        <v>263</v>
      </c>
      <c r="C171" t="s">
        <v>1280</v>
      </c>
      <c r="D171" t="s">
        <v>1281</v>
      </c>
      <c r="E171" t="s">
        <v>1282</v>
      </c>
      <c r="F171" t="s">
        <v>1283</v>
      </c>
      <c r="G171" t="s">
        <v>1284</v>
      </c>
      <c r="H171" t="s">
        <v>1285</v>
      </c>
      <c r="I171" t="s">
        <v>726</v>
      </c>
      <c r="J171">
        <v>40028</v>
      </c>
      <c r="K171" t="s">
        <v>1286</v>
      </c>
      <c r="L171" t="s">
        <v>125</v>
      </c>
      <c r="M171" t="s">
        <v>368</v>
      </c>
      <c r="N171" t="s">
        <v>45</v>
      </c>
      <c r="O171" t="s">
        <v>46</v>
      </c>
      <c r="P171" t="s">
        <v>33</v>
      </c>
      <c r="Q171">
        <v>808960759.45000005</v>
      </c>
      <c r="R171">
        <v>1243</v>
      </c>
      <c r="S171" s="1">
        <v>45593</v>
      </c>
      <c r="T171" s="1">
        <v>45704</v>
      </c>
    </row>
    <row r="172" spans="1:20" x14ac:dyDescent="0.2">
      <c r="A172">
        <v>14810588738665</v>
      </c>
      <c r="B172" t="s">
        <v>1160</v>
      </c>
      <c r="C172" t="s">
        <v>1287</v>
      </c>
      <c r="D172" t="s">
        <v>1288</v>
      </c>
      <c r="E172" t="s">
        <v>1289</v>
      </c>
      <c r="F172" t="s">
        <v>1290</v>
      </c>
      <c r="G172" t="s">
        <v>1291</v>
      </c>
      <c r="H172" t="s">
        <v>1292</v>
      </c>
      <c r="I172" t="s">
        <v>133</v>
      </c>
      <c r="J172">
        <v>58538</v>
      </c>
      <c r="K172" t="s">
        <v>152</v>
      </c>
      <c r="L172" t="s">
        <v>92</v>
      </c>
      <c r="M172" t="s">
        <v>270</v>
      </c>
      <c r="N172" t="s">
        <v>31</v>
      </c>
      <c r="O172" t="s">
        <v>46</v>
      </c>
      <c r="P172" t="s">
        <v>33</v>
      </c>
      <c r="Q172">
        <v>1252000121.1500001</v>
      </c>
      <c r="R172">
        <v>4591</v>
      </c>
      <c r="S172" s="1">
        <v>45915</v>
      </c>
      <c r="T172" s="1">
        <v>45919</v>
      </c>
    </row>
    <row r="173" spans="1:20" x14ac:dyDescent="0.2">
      <c r="A173">
        <v>11894416176696</v>
      </c>
      <c r="B173" t="s">
        <v>1293</v>
      </c>
      <c r="C173" t="s">
        <v>743</v>
      </c>
      <c r="D173" t="s">
        <v>1294</v>
      </c>
      <c r="E173" t="s">
        <v>1295</v>
      </c>
      <c r="F173" t="s">
        <v>1296</v>
      </c>
      <c r="G173" t="s">
        <v>1297</v>
      </c>
      <c r="H173" t="s">
        <v>1298</v>
      </c>
      <c r="I173" t="s">
        <v>357</v>
      </c>
      <c r="J173">
        <v>80465</v>
      </c>
      <c r="K173" t="s">
        <v>1299</v>
      </c>
      <c r="L173" t="s">
        <v>92</v>
      </c>
      <c r="M173" t="s">
        <v>30</v>
      </c>
      <c r="N173" t="s">
        <v>45</v>
      </c>
      <c r="O173" t="s">
        <v>105</v>
      </c>
      <c r="P173" t="s">
        <v>82</v>
      </c>
      <c r="Q173">
        <v>1853737426.6800001</v>
      </c>
      <c r="R173">
        <v>2590</v>
      </c>
      <c r="S173" s="1">
        <v>45594</v>
      </c>
      <c r="T173" s="1">
        <v>45780</v>
      </c>
    </row>
    <row r="174" spans="1:20" x14ac:dyDescent="0.2">
      <c r="A174">
        <v>14646071561160</v>
      </c>
      <c r="B174" t="s">
        <v>1300</v>
      </c>
      <c r="C174" t="s">
        <v>674</v>
      </c>
      <c r="D174" t="s">
        <v>1301</v>
      </c>
      <c r="E174">
        <v>1760628600</v>
      </c>
      <c r="F174" t="s">
        <v>1302</v>
      </c>
      <c r="G174" t="s">
        <v>1303</v>
      </c>
      <c r="H174" t="s">
        <v>1304</v>
      </c>
      <c r="I174" t="s">
        <v>102</v>
      </c>
      <c r="J174">
        <v>73466</v>
      </c>
      <c r="K174" t="s">
        <v>547</v>
      </c>
      <c r="L174" t="s">
        <v>197</v>
      </c>
      <c r="M174" t="s">
        <v>270</v>
      </c>
      <c r="N174" t="s">
        <v>94</v>
      </c>
      <c r="O174" t="s">
        <v>71</v>
      </c>
      <c r="P174" t="s">
        <v>82</v>
      </c>
      <c r="Q174">
        <v>838578457.39999998</v>
      </c>
      <c r="R174">
        <v>1849</v>
      </c>
      <c r="S174" s="1">
        <v>45508</v>
      </c>
      <c r="T174" s="1">
        <v>45757</v>
      </c>
    </row>
    <row r="175" spans="1:20" x14ac:dyDescent="0.2">
      <c r="A175">
        <v>13646039994909</v>
      </c>
      <c r="B175" t="s">
        <v>1305</v>
      </c>
      <c r="C175" t="s">
        <v>764</v>
      </c>
      <c r="D175" t="s">
        <v>1306</v>
      </c>
      <c r="E175">
        <v>4347136515</v>
      </c>
      <c r="F175" t="s">
        <v>1307</v>
      </c>
      <c r="G175" t="s">
        <v>1308</v>
      </c>
      <c r="H175" t="s">
        <v>1309</v>
      </c>
      <c r="I175" t="s">
        <v>627</v>
      </c>
      <c r="J175">
        <v>9565</v>
      </c>
      <c r="K175" t="s">
        <v>213</v>
      </c>
      <c r="L175" t="s">
        <v>57</v>
      </c>
      <c r="M175" t="s">
        <v>368</v>
      </c>
      <c r="N175" t="s">
        <v>45</v>
      </c>
      <c r="O175" t="s">
        <v>46</v>
      </c>
      <c r="P175" t="s">
        <v>60</v>
      </c>
      <c r="Q175">
        <v>1770872265.21</v>
      </c>
      <c r="R175">
        <v>4074</v>
      </c>
      <c r="S175" s="1">
        <v>45212</v>
      </c>
      <c r="T175" s="1">
        <v>45591</v>
      </c>
    </row>
    <row r="176" spans="1:20" x14ac:dyDescent="0.2">
      <c r="A176">
        <v>17219087645239</v>
      </c>
      <c r="B176" t="s">
        <v>1310</v>
      </c>
      <c r="C176" t="s">
        <v>1311</v>
      </c>
      <c r="D176" t="s">
        <v>1312</v>
      </c>
      <c r="E176" t="s">
        <v>1313</v>
      </c>
      <c r="F176" t="s">
        <v>1314</v>
      </c>
      <c r="G176" t="s">
        <v>1315</v>
      </c>
      <c r="H176" t="s">
        <v>1316</v>
      </c>
      <c r="I176" t="s">
        <v>68</v>
      </c>
      <c r="J176">
        <v>10633</v>
      </c>
      <c r="K176" t="s">
        <v>1317</v>
      </c>
      <c r="L176" t="s">
        <v>125</v>
      </c>
      <c r="M176" t="s">
        <v>115</v>
      </c>
      <c r="N176" t="s">
        <v>45</v>
      </c>
      <c r="O176" t="s">
        <v>105</v>
      </c>
      <c r="P176" t="s">
        <v>82</v>
      </c>
      <c r="Q176">
        <v>814655930.42999995</v>
      </c>
      <c r="R176">
        <v>1663</v>
      </c>
      <c r="S176" s="1">
        <v>45526</v>
      </c>
      <c r="T176" s="1">
        <v>45686</v>
      </c>
    </row>
    <row r="177" spans="1:20" x14ac:dyDescent="0.2">
      <c r="A177">
        <v>17391958501361</v>
      </c>
      <c r="B177" t="s">
        <v>231</v>
      </c>
      <c r="C177" t="s">
        <v>319</v>
      </c>
      <c r="D177" t="s">
        <v>1318</v>
      </c>
      <c r="E177" t="s">
        <v>1319</v>
      </c>
      <c r="F177" t="s">
        <v>1320</v>
      </c>
      <c r="G177" t="s">
        <v>1321</v>
      </c>
      <c r="H177" t="s">
        <v>1322</v>
      </c>
      <c r="I177" t="s">
        <v>169</v>
      </c>
      <c r="J177">
        <v>44937</v>
      </c>
      <c r="K177" t="s">
        <v>1323</v>
      </c>
      <c r="L177" t="s">
        <v>81</v>
      </c>
      <c r="M177" t="s">
        <v>44</v>
      </c>
      <c r="N177" t="s">
        <v>94</v>
      </c>
      <c r="O177" t="s">
        <v>105</v>
      </c>
      <c r="P177" t="s">
        <v>82</v>
      </c>
      <c r="Q177">
        <v>845204184.77999997</v>
      </c>
      <c r="R177">
        <v>67</v>
      </c>
      <c r="S177" s="1">
        <v>45339</v>
      </c>
      <c r="T177" s="1">
        <v>45471</v>
      </c>
    </row>
    <row r="178" spans="1:20" x14ac:dyDescent="0.2">
      <c r="A178">
        <v>12198433101694</v>
      </c>
      <c r="B178" t="s">
        <v>953</v>
      </c>
      <c r="C178" t="s">
        <v>359</v>
      </c>
      <c r="D178" t="s">
        <v>1324</v>
      </c>
      <c r="E178" t="s">
        <v>1325</v>
      </c>
      <c r="F178" t="s">
        <v>1326</v>
      </c>
      <c r="G178" t="s">
        <v>1327</v>
      </c>
      <c r="H178" t="s">
        <v>1328</v>
      </c>
      <c r="I178" t="s">
        <v>546</v>
      </c>
      <c r="J178">
        <v>66251</v>
      </c>
      <c r="K178" t="s">
        <v>179</v>
      </c>
      <c r="L178" t="s">
        <v>60</v>
      </c>
      <c r="M178" t="s">
        <v>153</v>
      </c>
      <c r="N178" t="s">
        <v>59</v>
      </c>
      <c r="O178" t="s">
        <v>32</v>
      </c>
      <c r="P178" t="s">
        <v>82</v>
      </c>
      <c r="Q178">
        <v>54569275.530000001</v>
      </c>
      <c r="R178">
        <v>2615</v>
      </c>
      <c r="S178" s="1">
        <v>45708</v>
      </c>
      <c r="T178" s="1">
        <v>45731</v>
      </c>
    </row>
    <row r="179" spans="1:20" x14ac:dyDescent="0.2">
      <c r="A179">
        <v>18803244453801</v>
      </c>
      <c r="B179" t="s">
        <v>1329</v>
      </c>
      <c r="C179" t="s">
        <v>1330</v>
      </c>
      <c r="D179" t="s">
        <v>1331</v>
      </c>
      <c r="E179" t="s">
        <v>1332</v>
      </c>
      <c r="F179" t="s">
        <v>1333</v>
      </c>
      <c r="G179" t="s">
        <v>1334</v>
      </c>
      <c r="H179" t="s">
        <v>1335</v>
      </c>
      <c r="I179" t="s">
        <v>384</v>
      </c>
      <c r="J179">
        <v>68891</v>
      </c>
      <c r="K179" t="s">
        <v>711</v>
      </c>
      <c r="L179" t="s">
        <v>197</v>
      </c>
      <c r="M179" t="s">
        <v>270</v>
      </c>
      <c r="N179" t="s">
        <v>31</v>
      </c>
      <c r="O179" t="s">
        <v>71</v>
      </c>
      <c r="P179" t="s">
        <v>33</v>
      </c>
      <c r="Q179">
        <v>1450505836.79</v>
      </c>
      <c r="R179">
        <v>810</v>
      </c>
      <c r="S179" s="1">
        <v>45563</v>
      </c>
      <c r="T179" s="1">
        <v>45606</v>
      </c>
    </row>
    <row r="180" spans="1:20" x14ac:dyDescent="0.2">
      <c r="A180">
        <v>19836691936888</v>
      </c>
      <c r="B180" t="s">
        <v>301</v>
      </c>
      <c r="C180" t="s">
        <v>1336</v>
      </c>
      <c r="D180" t="s">
        <v>1337</v>
      </c>
      <c r="E180">
        <f>1-169-315-3714</f>
        <v>-4197</v>
      </c>
      <c r="F180" t="s">
        <v>1338</v>
      </c>
      <c r="G180" t="s">
        <v>1339</v>
      </c>
      <c r="H180" t="s">
        <v>1340</v>
      </c>
      <c r="I180" t="s">
        <v>205</v>
      </c>
      <c r="J180">
        <v>34684</v>
      </c>
      <c r="K180" t="s">
        <v>1341</v>
      </c>
      <c r="L180" t="s">
        <v>135</v>
      </c>
      <c r="M180" t="s">
        <v>115</v>
      </c>
      <c r="N180" t="s">
        <v>94</v>
      </c>
      <c r="O180" t="s">
        <v>105</v>
      </c>
      <c r="P180" t="s">
        <v>82</v>
      </c>
      <c r="Q180">
        <v>1414698296.47</v>
      </c>
      <c r="R180">
        <v>4536</v>
      </c>
      <c r="S180" s="1">
        <v>45300</v>
      </c>
      <c r="T180" s="1">
        <v>45305</v>
      </c>
    </row>
    <row r="181" spans="1:20" x14ac:dyDescent="0.2">
      <c r="A181">
        <v>16761095265634</v>
      </c>
      <c r="B181" t="s">
        <v>369</v>
      </c>
      <c r="C181" t="s">
        <v>1342</v>
      </c>
      <c r="D181" t="s">
        <v>1343</v>
      </c>
      <c r="E181" t="s">
        <v>1344</v>
      </c>
      <c r="F181" t="s">
        <v>1345</v>
      </c>
      <c r="G181" t="s">
        <v>1346</v>
      </c>
      <c r="H181" t="s">
        <v>1347</v>
      </c>
      <c r="I181" t="s">
        <v>79</v>
      </c>
      <c r="J181">
        <v>28777</v>
      </c>
      <c r="K181" t="s">
        <v>1348</v>
      </c>
      <c r="L181" t="s">
        <v>125</v>
      </c>
      <c r="M181" t="s">
        <v>115</v>
      </c>
      <c r="N181" t="s">
        <v>45</v>
      </c>
      <c r="O181" t="s">
        <v>32</v>
      </c>
      <c r="P181" t="s">
        <v>47</v>
      </c>
      <c r="Q181">
        <v>1705958105.3699999</v>
      </c>
      <c r="R181">
        <v>330</v>
      </c>
      <c r="S181" s="1">
        <v>45594</v>
      </c>
      <c r="T181" s="1">
        <v>45670</v>
      </c>
    </row>
    <row r="182" spans="1:20" x14ac:dyDescent="0.2">
      <c r="A182">
        <v>18921405485062</v>
      </c>
      <c r="B182" t="s">
        <v>1349</v>
      </c>
      <c r="C182" t="s">
        <v>62</v>
      </c>
      <c r="D182" t="s">
        <v>1350</v>
      </c>
      <c r="E182" t="s">
        <v>1351</v>
      </c>
      <c r="F182" t="s">
        <v>1352</v>
      </c>
      <c r="G182" t="s">
        <v>1353</v>
      </c>
      <c r="H182" t="s">
        <v>1354</v>
      </c>
      <c r="I182" t="s">
        <v>411</v>
      </c>
      <c r="J182">
        <v>3921</v>
      </c>
      <c r="K182" t="s">
        <v>993</v>
      </c>
      <c r="L182" t="s">
        <v>180</v>
      </c>
      <c r="M182" t="s">
        <v>104</v>
      </c>
      <c r="N182" t="s">
        <v>94</v>
      </c>
      <c r="O182" t="s">
        <v>105</v>
      </c>
      <c r="P182" t="s">
        <v>60</v>
      </c>
      <c r="Q182">
        <v>1706410121.28</v>
      </c>
      <c r="R182">
        <v>3471</v>
      </c>
      <c r="S182" s="1">
        <v>45383</v>
      </c>
      <c r="T182" s="1">
        <v>45419</v>
      </c>
    </row>
    <row r="183" spans="1:20" x14ac:dyDescent="0.2">
      <c r="A183">
        <v>16293861223959</v>
      </c>
      <c r="B183" t="s">
        <v>451</v>
      </c>
      <c r="C183" t="s">
        <v>1355</v>
      </c>
      <c r="D183" t="s">
        <v>1356</v>
      </c>
      <c r="E183" t="s">
        <v>1357</v>
      </c>
      <c r="F183" t="s">
        <v>1358</v>
      </c>
      <c r="G183" t="s">
        <v>1359</v>
      </c>
      <c r="H183" t="s">
        <v>554</v>
      </c>
      <c r="I183" t="s">
        <v>349</v>
      </c>
      <c r="J183">
        <v>66111</v>
      </c>
      <c r="K183" t="s">
        <v>1360</v>
      </c>
      <c r="L183" t="s">
        <v>81</v>
      </c>
      <c r="M183" t="s">
        <v>115</v>
      </c>
      <c r="N183" t="s">
        <v>45</v>
      </c>
      <c r="O183" t="s">
        <v>105</v>
      </c>
      <c r="P183" t="s">
        <v>47</v>
      </c>
      <c r="Q183">
        <v>548801926.90999997</v>
      </c>
      <c r="R183">
        <v>309</v>
      </c>
      <c r="S183" s="1">
        <v>45315</v>
      </c>
      <c r="T183" s="1">
        <v>45905</v>
      </c>
    </row>
    <row r="184" spans="1:20" x14ac:dyDescent="0.2">
      <c r="A184">
        <v>12773894757656</v>
      </c>
      <c r="B184" t="s">
        <v>1361</v>
      </c>
      <c r="C184" t="s">
        <v>835</v>
      </c>
      <c r="D184" t="s">
        <v>1362</v>
      </c>
      <c r="E184" t="s">
        <v>1363</v>
      </c>
      <c r="F184" t="s">
        <v>1364</v>
      </c>
      <c r="G184" t="s">
        <v>1365</v>
      </c>
      <c r="H184" t="s">
        <v>1366</v>
      </c>
      <c r="I184" t="s">
        <v>546</v>
      </c>
      <c r="J184">
        <v>19113</v>
      </c>
      <c r="K184" t="s">
        <v>1367</v>
      </c>
      <c r="L184" t="s">
        <v>197</v>
      </c>
      <c r="M184" t="s">
        <v>93</v>
      </c>
      <c r="N184" t="s">
        <v>94</v>
      </c>
      <c r="O184" t="s">
        <v>32</v>
      </c>
      <c r="P184" t="s">
        <v>82</v>
      </c>
      <c r="Q184">
        <v>1372573.17</v>
      </c>
      <c r="R184">
        <v>4271</v>
      </c>
      <c r="S184" s="1">
        <v>45266</v>
      </c>
      <c r="T184" s="1">
        <v>45824</v>
      </c>
    </row>
    <row r="185" spans="1:20" x14ac:dyDescent="0.2">
      <c r="A185">
        <v>18587548640673</v>
      </c>
      <c r="B185" t="s">
        <v>548</v>
      </c>
      <c r="C185" t="s">
        <v>1368</v>
      </c>
      <c r="D185" t="s">
        <v>1369</v>
      </c>
      <c r="E185" t="s">
        <v>1370</v>
      </c>
      <c r="F185" t="s">
        <v>1371</v>
      </c>
      <c r="G185" t="s">
        <v>1372</v>
      </c>
      <c r="H185" t="s">
        <v>1373</v>
      </c>
      <c r="I185" t="s">
        <v>212</v>
      </c>
      <c r="J185">
        <v>85162</v>
      </c>
      <c r="K185" t="s">
        <v>1374</v>
      </c>
      <c r="L185" t="s">
        <v>125</v>
      </c>
      <c r="M185" t="s">
        <v>153</v>
      </c>
      <c r="N185" t="s">
        <v>59</v>
      </c>
      <c r="O185" t="s">
        <v>71</v>
      </c>
      <c r="P185" t="s">
        <v>47</v>
      </c>
      <c r="Q185">
        <v>1559416728.6099999</v>
      </c>
      <c r="R185">
        <v>1029</v>
      </c>
      <c r="S185" s="1">
        <v>45554</v>
      </c>
      <c r="T185" s="1">
        <v>45726</v>
      </c>
    </row>
    <row r="186" spans="1:20" x14ac:dyDescent="0.2">
      <c r="A186">
        <v>19879894432508</v>
      </c>
      <c r="B186" t="s">
        <v>1375</v>
      </c>
      <c r="C186" t="s">
        <v>145</v>
      </c>
      <c r="D186" t="s">
        <v>1376</v>
      </c>
      <c r="E186" t="s">
        <v>1377</v>
      </c>
      <c r="F186" t="s">
        <v>1378</v>
      </c>
      <c r="G186" t="s">
        <v>1379</v>
      </c>
      <c r="H186" t="s">
        <v>1380</v>
      </c>
      <c r="I186" t="s">
        <v>563</v>
      </c>
      <c r="J186">
        <v>95880</v>
      </c>
      <c r="K186" t="s">
        <v>1381</v>
      </c>
      <c r="L186" t="s">
        <v>92</v>
      </c>
      <c r="M186" t="s">
        <v>153</v>
      </c>
      <c r="N186" t="s">
        <v>45</v>
      </c>
      <c r="O186" t="s">
        <v>32</v>
      </c>
      <c r="P186" t="s">
        <v>33</v>
      </c>
      <c r="Q186">
        <v>1205742373.27</v>
      </c>
      <c r="R186">
        <v>1717</v>
      </c>
      <c r="S186" s="1">
        <v>45832</v>
      </c>
      <c r="T186" s="1">
        <v>45889</v>
      </c>
    </row>
    <row r="187" spans="1:20" x14ac:dyDescent="0.2">
      <c r="A187">
        <v>18540091014807</v>
      </c>
      <c r="B187" t="s">
        <v>1382</v>
      </c>
      <c r="C187" t="s">
        <v>736</v>
      </c>
      <c r="D187" t="s">
        <v>1383</v>
      </c>
      <c r="E187" t="s">
        <v>1384</v>
      </c>
      <c r="F187" t="s">
        <v>1385</v>
      </c>
      <c r="G187" t="s">
        <v>1386</v>
      </c>
      <c r="H187" t="s">
        <v>1387</v>
      </c>
      <c r="I187" t="s">
        <v>402</v>
      </c>
      <c r="J187">
        <v>10370</v>
      </c>
      <c r="K187" t="s">
        <v>170</v>
      </c>
      <c r="L187" t="s">
        <v>197</v>
      </c>
      <c r="M187" t="s">
        <v>93</v>
      </c>
      <c r="N187" t="s">
        <v>59</v>
      </c>
      <c r="O187" t="s">
        <v>46</v>
      </c>
      <c r="P187" t="s">
        <v>60</v>
      </c>
      <c r="Q187">
        <v>1527944610.74</v>
      </c>
      <c r="R187">
        <v>1352</v>
      </c>
      <c r="S187" s="1">
        <v>45577</v>
      </c>
      <c r="T187" s="1">
        <v>45640</v>
      </c>
    </row>
    <row r="188" spans="1:20" x14ac:dyDescent="0.2">
      <c r="A188">
        <v>12981104793495</v>
      </c>
      <c r="B188" t="s">
        <v>1388</v>
      </c>
      <c r="C188" t="s">
        <v>1389</v>
      </c>
      <c r="D188" t="s">
        <v>1390</v>
      </c>
      <c r="E188" t="s">
        <v>1391</v>
      </c>
      <c r="F188" t="s">
        <v>1392</v>
      </c>
      <c r="G188" t="s">
        <v>1393</v>
      </c>
      <c r="H188" t="s">
        <v>1394</v>
      </c>
      <c r="I188" t="s">
        <v>1077</v>
      </c>
      <c r="J188">
        <v>16837</v>
      </c>
      <c r="K188" t="s">
        <v>940</v>
      </c>
      <c r="L188" t="s">
        <v>246</v>
      </c>
      <c r="M188" t="s">
        <v>368</v>
      </c>
      <c r="N188" t="s">
        <v>45</v>
      </c>
      <c r="O188" t="s">
        <v>46</v>
      </c>
      <c r="P188" t="s">
        <v>82</v>
      </c>
      <c r="Q188">
        <v>1328160399.6099999</v>
      </c>
      <c r="R188">
        <v>474</v>
      </c>
      <c r="S188" s="1">
        <v>45749</v>
      </c>
      <c r="T188" s="1">
        <v>45899</v>
      </c>
    </row>
    <row r="189" spans="1:20" x14ac:dyDescent="0.2">
      <c r="A189">
        <v>14357414688827</v>
      </c>
      <c r="B189" t="s">
        <v>1395</v>
      </c>
      <c r="C189" t="s">
        <v>995</v>
      </c>
      <c r="D189" t="s">
        <v>1396</v>
      </c>
      <c r="E189" t="s">
        <v>1397</v>
      </c>
      <c r="F189" t="s">
        <v>1398</v>
      </c>
      <c r="G189" t="s">
        <v>1399</v>
      </c>
      <c r="H189" t="s">
        <v>1400</v>
      </c>
      <c r="I189" t="s">
        <v>411</v>
      </c>
      <c r="J189">
        <v>21969</v>
      </c>
      <c r="K189" t="s">
        <v>69</v>
      </c>
      <c r="L189" t="s">
        <v>81</v>
      </c>
      <c r="M189" t="s">
        <v>70</v>
      </c>
      <c r="N189" t="s">
        <v>59</v>
      </c>
      <c r="O189" t="s">
        <v>32</v>
      </c>
      <c r="P189" t="s">
        <v>82</v>
      </c>
      <c r="Q189">
        <v>1034092021.26</v>
      </c>
      <c r="R189">
        <v>483</v>
      </c>
      <c r="S189" s="1">
        <v>45482</v>
      </c>
      <c r="T189" s="1">
        <v>45671</v>
      </c>
    </row>
    <row r="190" spans="1:20" x14ac:dyDescent="0.2">
      <c r="A190">
        <v>15080297571419</v>
      </c>
      <c r="B190" t="s">
        <v>1401</v>
      </c>
      <c r="C190" t="s">
        <v>507</v>
      </c>
      <c r="D190" t="s">
        <v>1402</v>
      </c>
      <c r="E190">
        <v>4906477819</v>
      </c>
      <c r="F190" t="s">
        <v>1403</v>
      </c>
      <c r="G190" t="s">
        <v>1404</v>
      </c>
      <c r="H190" t="s">
        <v>1405</v>
      </c>
      <c r="I190" t="s">
        <v>160</v>
      </c>
      <c r="J190">
        <v>80991</v>
      </c>
      <c r="K190" t="s">
        <v>466</v>
      </c>
      <c r="L190" t="s">
        <v>197</v>
      </c>
      <c r="M190" t="s">
        <v>153</v>
      </c>
      <c r="N190" t="s">
        <v>59</v>
      </c>
      <c r="O190" t="s">
        <v>32</v>
      </c>
      <c r="P190" t="s">
        <v>60</v>
      </c>
      <c r="Q190">
        <v>1489832169.5999999</v>
      </c>
      <c r="R190">
        <v>810</v>
      </c>
      <c r="S190" s="1">
        <v>45579</v>
      </c>
      <c r="T190" s="1">
        <v>45788</v>
      </c>
    </row>
    <row r="191" spans="1:20" x14ac:dyDescent="0.2">
      <c r="A191">
        <v>17313725800283</v>
      </c>
      <c r="B191" t="s">
        <v>929</v>
      </c>
      <c r="C191" t="s">
        <v>1406</v>
      </c>
      <c r="D191" t="s">
        <v>1407</v>
      </c>
      <c r="E191" t="s">
        <v>1408</v>
      </c>
      <c r="F191" t="s">
        <v>1409</v>
      </c>
      <c r="G191" t="s">
        <v>1410</v>
      </c>
      <c r="H191" t="s">
        <v>1411</v>
      </c>
      <c r="I191" t="s">
        <v>402</v>
      </c>
      <c r="J191">
        <v>18245</v>
      </c>
      <c r="K191" t="s">
        <v>672</v>
      </c>
      <c r="L191" t="s">
        <v>92</v>
      </c>
      <c r="M191" t="s">
        <v>153</v>
      </c>
      <c r="N191" t="s">
        <v>45</v>
      </c>
      <c r="O191" t="s">
        <v>32</v>
      </c>
      <c r="P191" t="s">
        <v>60</v>
      </c>
      <c r="Q191">
        <v>1323254777.24</v>
      </c>
      <c r="R191">
        <v>4058</v>
      </c>
      <c r="S191" s="1">
        <v>45249</v>
      </c>
      <c r="T191" s="1">
        <v>45870</v>
      </c>
    </row>
    <row r="192" spans="1:20" x14ac:dyDescent="0.2">
      <c r="A192">
        <v>14712261135768</v>
      </c>
      <c r="B192" t="s">
        <v>1412</v>
      </c>
      <c r="C192" t="s">
        <v>1413</v>
      </c>
      <c r="D192" t="s">
        <v>1414</v>
      </c>
      <c r="E192" t="s">
        <v>1415</v>
      </c>
      <c r="F192" t="s">
        <v>1416</v>
      </c>
      <c r="G192" t="s">
        <v>1417</v>
      </c>
      <c r="H192" t="s">
        <v>1418</v>
      </c>
      <c r="I192" t="s">
        <v>750</v>
      </c>
      <c r="J192">
        <v>45756</v>
      </c>
      <c r="K192" t="s">
        <v>1419</v>
      </c>
      <c r="L192" t="s">
        <v>81</v>
      </c>
      <c r="M192" t="s">
        <v>44</v>
      </c>
      <c r="N192" t="s">
        <v>45</v>
      </c>
      <c r="O192" t="s">
        <v>32</v>
      </c>
      <c r="P192" t="s">
        <v>33</v>
      </c>
      <c r="Q192">
        <v>185021343.06999999</v>
      </c>
      <c r="R192">
        <v>4497</v>
      </c>
      <c r="S192" s="1">
        <v>45430</v>
      </c>
      <c r="T192" s="1">
        <v>45813</v>
      </c>
    </row>
    <row r="193" spans="1:20" x14ac:dyDescent="0.2">
      <c r="A193">
        <v>19071630554943</v>
      </c>
      <c r="B193" t="s">
        <v>1420</v>
      </c>
      <c r="C193" t="s">
        <v>199</v>
      </c>
      <c r="D193" t="s">
        <v>1421</v>
      </c>
      <c r="E193" t="s">
        <v>1422</v>
      </c>
      <c r="F193" t="s">
        <v>1423</v>
      </c>
      <c r="G193" t="s">
        <v>1424</v>
      </c>
      <c r="H193" t="s">
        <v>1425</v>
      </c>
      <c r="I193" t="s">
        <v>858</v>
      </c>
      <c r="J193">
        <v>7040</v>
      </c>
      <c r="K193" t="s">
        <v>934</v>
      </c>
      <c r="L193" t="s">
        <v>43</v>
      </c>
      <c r="M193" t="s">
        <v>368</v>
      </c>
      <c r="N193" t="s">
        <v>94</v>
      </c>
      <c r="O193" t="s">
        <v>46</v>
      </c>
      <c r="P193" t="s">
        <v>60</v>
      </c>
      <c r="Q193">
        <v>632949534.60000002</v>
      </c>
      <c r="R193">
        <v>2454</v>
      </c>
      <c r="S193" s="1">
        <v>45903</v>
      </c>
      <c r="T193" s="1">
        <v>45905</v>
      </c>
    </row>
    <row r="194" spans="1:20" x14ac:dyDescent="0.2">
      <c r="A194">
        <v>17672868056863</v>
      </c>
      <c r="B194" t="s">
        <v>404</v>
      </c>
      <c r="C194" t="s">
        <v>1426</v>
      </c>
      <c r="D194" t="s">
        <v>1427</v>
      </c>
      <c r="E194" t="s">
        <v>1428</v>
      </c>
      <c r="F194" t="s">
        <v>1429</v>
      </c>
      <c r="G194" t="s">
        <v>1430</v>
      </c>
      <c r="H194" t="s">
        <v>1431</v>
      </c>
      <c r="I194" t="s">
        <v>710</v>
      </c>
      <c r="J194">
        <v>17642</v>
      </c>
      <c r="K194" t="s">
        <v>420</v>
      </c>
      <c r="L194" t="s">
        <v>135</v>
      </c>
      <c r="M194" t="s">
        <v>153</v>
      </c>
      <c r="N194" t="s">
        <v>59</v>
      </c>
      <c r="O194" t="s">
        <v>46</v>
      </c>
      <c r="P194" t="s">
        <v>82</v>
      </c>
      <c r="Q194">
        <v>686457729.07000005</v>
      </c>
      <c r="R194">
        <v>2397</v>
      </c>
      <c r="S194" s="1">
        <v>45307</v>
      </c>
      <c r="T194" s="1">
        <v>45733</v>
      </c>
    </row>
    <row r="195" spans="1:20" x14ac:dyDescent="0.2">
      <c r="A195">
        <v>13121303469786</v>
      </c>
      <c r="B195" t="s">
        <v>95</v>
      </c>
      <c r="C195" t="s">
        <v>1432</v>
      </c>
      <c r="D195" t="s">
        <v>1433</v>
      </c>
      <c r="E195" t="s">
        <v>1434</v>
      </c>
      <c r="F195" t="s">
        <v>1435</v>
      </c>
      <c r="G195" t="s">
        <v>1436</v>
      </c>
      <c r="H195" t="s">
        <v>1394</v>
      </c>
      <c r="I195" t="s">
        <v>151</v>
      </c>
      <c r="J195">
        <v>39682</v>
      </c>
      <c r="K195" t="s">
        <v>1437</v>
      </c>
      <c r="L195" t="s">
        <v>60</v>
      </c>
      <c r="M195" t="s">
        <v>44</v>
      </c>
      <c r="N195" t="s">
        <v>31</v>
      </c>
      <c r="O195" t="s">
        <v>71</v>
      </c>
      <c r="P195" t="s">
        <v>33</v>
      </c>
      <c r="Q195">
        <v>937085049.38</v>
      </c>
      <c r="R195">
        <v>2921</v>
      </c>
      <c r="S195" s="1">
        <v>45773</v>
      </c>
      <c r="T195" s="1">
        <v>45848</v>
      </c>
    </row>
    <row r="196" spans="1:20" x14ac:dyDescent="0.2">
      <c r="A196">
        <v>16686305676826</v>
      </c>
      <c r="B196" t="s">
        <v>752</v>
      </c>
      <c r="C196" t="s">
        <v>789</v>
      </c>
      <c r="D196" t="s">
        <v>1438</v>
      </c>
      <c r="E196" t="s">
        <v>1439</v>
      </c>
      <c r="F196" t="s">
        <v>1440</v>
      </c>
      <c r="G196" t="s">
        <v>1441</v>
      </c>
      <c r="H196" t="s">
        <v>1442</v>
      </c>
      <c r="I196" t="s">
        <v>212</v>
      </c>
      <c r="J196">
        <v>46098</v>
      </c>
      <c r="K196" t="s">
        <v>1443</v>
      </c>
      <c r="L196" t="s">
        <v>57</v>
      </c>
      <c r="M196" t="s">
        <v>104</v>
      </c>
      <c r="N196" t="s">
        <v>45</v>
      </c>
      <c r="O196" t="s">
        <v>71</v>
      </c>
      <c r="P196" t="s">
        <v>82</v>
      </c>
      <c r="Q196">
        <v>1047387776.0700001</v>
      </c>
      <c r="R196">
        <v>4190</v>
      </c>
      <c r="S196" s="1">
        <v>45812</v>
      </c>
      <c r="T196" s="1">
        <v>45869</v>
      </c>
    </row>
    <row r="197" spans="1:20" x14ac:dyDescent="0.2">
      <c r="A197">
        <v>13670647729885</v>
      </c>
      <c r="B197" t="s">
        <v>643</v>
      </c>
      <c r="C197" t="s">
        <v>137</v>
      </c>
      <c r="D197" t="s">
        <v>1444</v>
      </c>
      <c r="E197" t="s">
        <v>1445</v>
      </c>
      <c r="F197" t="s">
        <v>1446</v>
      </c>
      <c r="G197" t="s">
        <v>1447</v>
      </c>
      <c r="H197" t="s">
        <v>1448</v>
      </c>
      <c r="I197" t="s">
        <v>384</v>
      </c>
      <c r="J197">
        <v>34427</v>
      </c>
      <c r="K197" t="s">
        <v>735</v>
      </c>
      <c r="L197" t="s">
        <v>57</v>
      </c>
      <c r="M197" t="s">
        <v>58</v>
      </c>
      <c r="N197" t="s">
        <v>94</v>
      </c>
      <c r="O197" t="s">
        <v>105</v>
      </c>
      <c r="P197" t="s">
        <v>82</v>
      </c>
      <c r="Q197">
        <v>754022752.44000006</v>
      </c>
      <c r="R197">
        <v>4314</v>
      </c>
      <c r="S197" s="1">
        <v>45825</v>
      </c>
      <c r="T197" s="1">
        <v>45851</v>
      </c>
    </row>
    <row r="198" spans="1:20" x14ac:dyDescent="0.2">
      <c r="A198">
        <v>17185346256365</v>
      </c>
      <c r="B198" t="s">
        <v>116</v>
      </c>
      <c r="C198" t="s">
        <v>1449</v>
      </c>
      <c r="D198" t="s">
        <v>1450</v>
      </c>
      <c r="E198" t="s">
        <v>1451</v>
      </c>
      <c r="F198" t="s">
        <v>1452</v>
      </c>
      <c r="G198" t="s">
        <v>1453</v>
      </c>
      <c r="H198" t="s">
        <v>1454</v>
      </c>
      <c r="I198" t="s">
        <v>133</v>
      </c>
      <c r="J198">
        <v>93578</v>
      </c>
      <c r="K198" t="s">
        <v>1455</v>
      </c>
      <c r="L198" t="s">
        <v>125</v>
      </c>
      <c r="M198" t="s">
        <v>270</v>
      </c>
      <c r="N198" t="s">
        <v>45</v>
      </c>
      <c r="O198" t="s">
        <v>46</v>
      </c>
      <c r="P198" t="s">
        <v>47</v>
      </c>
      <c r="Q198">
        <v>1974864114.46</v>
      </c>
      <c r="R198">
        <v>2821</v>
      </c>
      <c r="S198" s="1">
        <v>45559</v>
      </c>
      <c r="T198" s="1">
        <v>45707</v>
      </c>
    </row>
    <row r="199" spans="1:20" x14ac:dyDescent="0.2">
      <c r="A199">
        <v>14966056999883</v>
      </c>
      <c r="B199" t="s">
        <v>351</v>
      </c>
      <c r="C199" t="s">
        <v>1456</v>
      </c>
      <c r="D199" t="s">
        <v>1457</v>
      </c>
      <c r="E199" t="s">
        <v>1458</v>
      </c>
      <c r="F199" t="s">
        <v>1459</v>
      </c>
      <c r="G199" t="s">
        <v>1460</v>
      </c>
      <c r="H199" t="s">
        <v>1461</v>
      </c>
      <c r="I199" t="s">
        <v>41</v>
      </c>
      <c r="J199">
        <v>44508</v>
      </c>
      <c r="K199" t="s">
        <v>1462</v>
      </c>
      <c r="L199" t="s">
        <v>125</v>
      </c>
      <c r="M199" t="s">
        <v>70</v>
      </c>
      <c r="N199" t="s">
        <v>31</v>
      </c>
      <c r="O199" t="s">
        <v>105</v>
      </c>
      <c r="P199" t="s">
        <v>60</v>
      </c>
      <c r="Q199">
        <v>1259290645.97</v>
      </c>
      <c r="R199">
        <v>4653</v>
      </c>
      <c r="S199" s="1">
        <v>45623</v>
      </c>
      <c r="T199" s="1">
        <v>45736</v>
      </c>
    </row>
    <row r="200" spans="1:20" x14ac:dyDescent="0.2">
      <c r="A200">
        <v>11810125668340</v>
      </c>
      <c r="B200" t="s">
        <v>579</v>
      </c>
      <c r="C200" t="s">
        <v>1463</v>
      </c>
      <c r="D200" t="s">
        <v>1464</v>
      </c>
      <c r="E200" t="s">
        <v>1465</v>
      </c>
      <c r="F200" t="s">
        <v>1466</v>
      </c>
      <c r="G200" t="s">
        <v>1467</v>
      </c>
      <c r="H200" t="s">
        <v>1468</v>
      </c>
      <c r="I200" t="s">
        <v>41</v>
      </c>
      <c r="J200">
        <v>5467</v>
      </c>
      <c r="K200" t="s">
        <v>1443</v>
      </c>
      <c r="L200" t="s">
        <v>43</v>
      </c>
      <c r="M200" t="s">
        <v>58</v>
      </c>
      <c r="N200" t="s">
        <v>94</v>
      </c>
      <c r="O200" t="s">
        <v>46</v>
      </c>
      <c r="P200" t="s">
        <v>60</v>
      </c>
      <c r="Q200">
        <v>1962557433.4400001</v>
      </c>
      <c r="R200">
        <v>4673</v>
      </c>
      <c r="S200" s="1">
        <v>45333</v>
      </c>
      <c r="T200" s="1">
        <v>45622</v>
      </c>
    </row>
    <row r="201" spans="1:20" x14ac:dyDescent="0.2">
      <c r="A201">
        <v>16219458928849</v>
      </c>
      <c r="B201" t="s">
        <v>620</v>
      </c>
      <c r="C201" t="s">
        <v>1469</v>
      </c>
      <c r="D201" t="s">
        <v>1470</v>
      </c>
      <c r="E201" t="s">
        <v>1471</v>
      </c>
      <c r="F201" t="s">
        <v>1472</v>
      </c>
      <c r="G201" t="s">
        <v>1473</v>
      </c>
      <c r="H201" t="s">
        <v>1474</v>
      </c>
      <c r="I201" t="s">
        <v>1475</v>
      </c>
      <c r="J201">
        <v>47448</v>
      </c>
      <c r="K201" t="s">
        <v>1476</v>
      </c>
      <c r="L201" t="s">
        <v>57</v>
      </c>
      <c r="M201" t="s">
        <v>58</v>
      </c>
      <c r="N201" t="s">
        <v>59</v>
      </c>
      <c r="O201" t="s">
        <v>32</v>
      </c>
      <c r="P201" t="s">
        <v>82</v>
      </c>
      <c r="Q201">
        <v>1976434843.3199999</v>
      </c>
      <c r="R201">
        <v>618</v>
      </c>
      <c r="S201" s="1">
        <v>45324</v>
      </c>
      <c r="T201" s="1">
        <v>45799</v>
      </c>
    </row>
    <row r="202" spans="1:20" x14ac:dyDescent="0.2">
      <c r="A202">
        <v>12827780190034</v>
      </c>
      <c r="B202" t="s">
        <v>719</v>
      </c>
      <c r="C202" t="s">
        <v>1477</v>
      </c>
      <c r="D202" t="s">
        <v>1478</v>
      </c>
      <c r="E202" t="s">
        <v>1479</v>
      </c>
      <c r="F202" t="s">
        <v>1480</v>
      </c>
      <c r="G202" t="s">
        <v>1481</v>
      </c>
      <c r="H202" t="s">
        <v>1482</v>
      </c>
      <c r="I202" t="s">
        <v>133</v>
      </c>
      <c r="J202">
        <v>99163</v>
      </c>
      <c r="K202" t="s">
        <v>628</v>
      </c>
      <c r="L202" t="s">
        <v>57</v>
      </c>
      <c r="M202" t="s">
        <v>104</v>
      </c>
      <c r="N202" t="s">
        <v>45</v>
      </c>
      <c r="O202" t="s">
        <v>71</v>
      </c>
      <c r="P202" t="s">
        <v>33</v>
      </c>
      <c r="Q202">
        <v>713616589.37</v>
      </c>
      <c r="R202">
        <v>3601</v>
      </c>
      <c r="S202" s="1">
        <v>45195</v>
      </c>
      <c r="T202" s="1">
        <v>45204</v>
      </c>
    </row>
    <row r="203" spans="1:20" x14ac:dyDescent="0.2">
      <c r="A203">
        <v>18920969155507</v>
      </c>
      <c r="B203" t="s">
        <v>1483</v>
      </c>
      <c r="C203" t="s">
        <v>352</v>
      </c>
      <c r="D203" t="s">
        <v>1484</v>
      </c>
      <c r="E203" t="s">
        <v>1485</v>
      </c>
      <c r="F203" t="s">
        <v>1486</v>
      </c>
      <c r="G203" t="s">
        <v>1487</v>
      </c>
      <c r="H203" t="s">
        <v>1488</v>
      </c>
      <c r="I203" t="s">
        <v>68</v>
      </c>
      <c r="J203">
        <v>69155</v>
      </c>
      <c r="K203" t="s">
        <v>1136</v>
      </c>
      <c r="L203" t="s">
        <v>43</v>
      </c>
      <c r="M203" t="s">
        <v>115</v>
      </c>
      <c r="N203" t="s">
        <v>59</v>
      </c>
      <c r="O203" t="s">
        <v>105</v>
      </c>
      <c r="P203" t="s">
        <v>47</v>
      </c>
      <c r="Q203">
        <v>1965133191.96</v>
      </c>
      <c r="R203">
        <v>1254</v>
      </c>
      <c r="S203" s="1">
        <v>45869</v>
      </c>
      <c r="T203" s="1">
        <v>45885</v>
      </c>
    </row>
    <row r="204" spans="1:20" x14ac:dyDescent="0.2">
      <c r="A204">
        <v>18211378828157</v>
      </c>
      <c r="B204" t="s">
        <v>1124</v>
      </c>
      <c r="C204" t="s">
        <v>1489</v>
      </c>
      <c r="D204" t="s">
        <v>1490</v>
      </c>
      <c r="E204" t="s">
        <v>1491</v>
      </c>
      <c r="F204" t="s">
        <v>1492</v>
      </c>
      <c r="G204" t="s">
        <v>1493</v>
      </c>
      <c r="H204" t="s">
        <v>1494</v>
      </c>
      <c r="I204" t="s">
        <v>253</v>
      </c>
      <c r="J204">
        <v>46128</v>
      </c>
      <c r="K204" t="s">
        <v>1381</v>
      </c>
      <c r="L204" t="s">
        <v>180</v>
      </c>
      <c r="M204" t="s">
        <v>270</v>
      </c>
      <c r="N204" t="s">
        <v>59</v>
      </c>
      <c r="O204" t="s">
        <v>46</v>
      </c>
      <c r="P204" t="s">
        <v>47</v>
      </c>
      <c r="Q204">
        <v>115037811.48</v>
      </c>
      <c r="R204">
        <v>1183</v>
      </c>
      <c r="S204" s="1">
        <v>45915</v>
      </c>
      <c r="T204" s="1">
        <v>45920</v>
      </c>
    </row>
    <row r="205" spans="1:20" x14ac:dyDescent="0.2">
      <c r="A205">
        <v>19792578586817</v>
      </c>
      <c r="B205" t="s">
        <v>1037</v>
      </c>
      <c r="C205" t="s">
        <v>84</v>
      </c>
      <c r="D205" t="s">
        <v>1495</v>
      </c>
      <c r="E205" t="s">
        <v>1496</v>
      </c>
      <c r="F205" t="s">
        <v>1497</v>
      </c>
      <c r="G205" t="s">
        <v>1498</v>
      </c>
      <c r="H205" t="s">
        <v>1499</v>
      </c>
      <c r="I205" t="s">
        <v>858</v>
      </c>
      <c r="J205">
        <v>39168</v>
      </c>
      <c r="K205" t="s">
        <v>847</v>
      </c>
      <c r="L205" t="s">
        <v>60</v>
      </c>
      <c r="M205" t="s">
        <v>93</v>
      </c>
      <c r="N205" t="s">
        <v>31</v>
      </c>
      <c r="O205" t="s">
        <v>71</v>
      </c>
      <c r="P205" t="s">
        <v>82</v>
      </c>
      <c r="Q205">
        <v>1739299402.53</v>
      </c>
      <c r="R205">
        <v>889</v>
      </c>
      <c r="S205" s="1">
        <v>45568</v>
      </c>
      <c r="T205" s="1">
        <v>45726</v>
      </c>
    </row>
    <row r="206" spans="1:20" x14ac:dyDescent="0.2">
      <c r="A206">
        <v>12425203016462</v>
      </c>
      <c r="B206" t="s">
        <v>1500</v>
      </c>
      <c r="C206" t="s">
        <v>1501</v>
      </c>
      <c r="D206" t="s">
        <v>1502</v>
      </c>
      <c r="E206" t="s">
        <v>1503</v>
      </c>
      <c r="F206" t="s">
        <v>1504</v>
      </c>
      <c r="G206" t="s">
        <v>1505</v>
      </c>
      <c r="H206" t="s">
        <v>1506</v>
      </c>
      <c r="I206" t="s">
        <v>563</v>
      </c>
      <c r="J206">
        <v>92556</v>
      </c>
      <c r="K206" t="s">
        <v>892</v>
      </c>
      <c r="L206" t="s">
        <v>180</v>
      </c>
      <c r="M206" t="s">
        <v>44</v>
      </c>
      <c r="N206" t="s">
        <v>59</v>
      </c>
      <c r="O206" t="s">
        <v>71</v>
      </c>
      <c r="P206" t="s">
        <v>47</v>
      </c>
      <c r="Q206">
        <v>744290357.50999999</v>
      </c>
      <c r="R206">
        <v>1232</v>
      </c>
      <c r="S206" s="1">
        <v>45593</v>
      </c>
      <c r="T206" s="1">
        <v>45838</v>
      </c>
    </row>
    <row r="207" spans="1:20" x14ac:dyDescent="0.2">
      <c r="A207">
        <v>12021421059934</v>
      </c>
      <c r="B207" t="s">
        <v>1507</v>
      </c>
      <c r="C207" t="s">
        <v>430</v>
      </c>
      <c r="D207" t="s">
        <v>1508</v>
      </c>
      <c r="E207">
        <v>3563418350</v>
      </c>
      <c r="F207" t="s">
        <v>1509</v>
      </c>
      <c r="G207" t="s">
        <v>1510</v>
      </c>
      <c r="H207" t="s">
        <v>1511</v>
      </c>
      <c r="I207" t="s">
        <v>858</v>
      </c>
      <c r="J207">
        <v>98809</v>
      </c>
      <c r="K207" t="s">
        <v>1512</v>
      </c>
      <c r="L207" t="s">
        <v>43</v>
      </c>
      <c r="M207" t="s">
        <v>153</v>
      </c>
      <c r="N207" t="s">
        <v>59</v>
      </c>
      <c r="O207" t="s">
        <v>105</v>
      </c>
      <c r="P207" t="s">
        <v>47</v>
      </c>
      <c r="Q207">
        <v>839560823.07000005</v>
      </c>
      <c r="R207">
        <v>4256</v>
      </c>
      <c r="S207" s="1">
        <v>45504</v>
      </c>
      <c r="T207" s="1">
        <v>45628</v>
      </c>
    </row>
    <row r="208" spans="1:20" x14ac:dyDescent="0.2">
      <c r="A208">
        <v>12224828285016</v>
      </c>
      <c r="B208" t="s">
        <v>1513</v>
      </c>
      <c r="C208" t="s">
        <v>1514</v>
      </c>
      <c r="D208" t="s">
        <v>1515</v>
      </c>
      <c r="E208" t="s">
        <v>1516</v>
      </c>
      <c r="F208" t="s">
        <v>1517</v>
      </c>
      <c r="G208" t="s">
        <v>1518</v>
      </c>
      <c r="H208" t="s">
        <v>1519</v>
      </c>
      <c r="I208" t="s">
        <v>563</v>
      </c>
      <c r="J208">
        <v>26509</v>
      </c>
      <c r="K208" t="s">
        <v>1443</v>
      </c>
      <c r="L208" t="s">
        <v>60</v>
      </c>
      <c r="M208" t="s">
        <v>70</v>
      </c>
      <c r="N208" t="s">
        <v>94</v>
      </c>
      <c r="O208" t="s">
        <v>71</v>
      </c>
      <c r="P208" t="s">
        <v>47</v>
      </c>
      <c r="Q208">
        <v>1386251606.5</v>
      </c>
      <c r="R208">
        <v>4861</v>
      </c>
      <c r="S208" s="1">
        <v>45422</v>
      </c>
      <c r="T208" s="1">
        <v>45874</v>
      </c>
    </row>
    <row r="209" spans="1:20" x14ac:dyDescent="0.2">
      <c r="A209">
        <v>19493748404874</v>
      </c>
      <c r="B209" t="s">
        <v>404</v>
      </c>
      <c r="C209" t="s">
        <v>264</v>
      </c>
      <c r="D209" t="s">
        <v>1520</v>
      </c>
      <c r="E209" t="s">
        <v>1521</v>
      </c>
      <c r="F209" t="s">
        <v>1522</v>
      </c>
      <c r="G209" t="s">
        <v>1523</v>
      </c>
      <c r="H209" t="s">
        <v>1524</v>
      </c>
      <c r="I209" t="s">
        <v>123</v>
      </c>
      <c r="J209">
        <v>13065</v>
      </c>
      <c r="K209" t="s">
        <v>1525</v>
      </c>
      <c r="L209" t="s">
        <v>29</v>
      </c>
      <c r="M209" t="s">
        <v>93</v>
      </c>
      <c r="N209" t="s">
        <v>59</v>
      </c>
      <c r="O209" t="s">
        <v>71</v>
      </c>
      <c r="P209" t="s">
        <v>82</v>
      </c>
      <c r="Q209">
        <v>1370909007.54</v>
      </c>
      <c r="R209">
        <v>1548</v>
      </c>
      <c r="S209" s="1">
        <v>45657</v>
      </c>
      <c r="T209" s="1">
        <v>45896</v>
      </c>
    </row>
    <row r="210" spans="1:20" x14ac:dyDescent="0.2">
      <c r="A210">
        <v>19859720657971</v>
      </c>
      <c r="B210" t="s">
        <v>1526</v>
      </c>
      <c r="C210" t="s">
        <v>199</v>
      </c>
      <c r="D210" t="s">
        <v>1527</v>
      </c>
      <c r="E210" t="s">
        <v>1528</v>
      </c>
      <c r="F210" t="s">
        <v>1529</v>
      </c>
      <c r="G210" t="s">
        <v>1530</v>
      </c>
      <c r="H210" t="s">
        <v>1531</v>
      </c>
      <c r="I210" t="s">
        <v>169</v>
      </c>
      <c r="J210">
        <v>4746</v>
      </c>
      <c r="K210" t="s">
        <v>1348</v>
      </c>
      <c r="L210" t="s">
        <v>92</v>
      </c>
      <c r="M210" t="s">
        <v>368</v>
      </c>
      <c r="N210" t="s">
        <v>45</v>
      </c>
      <c r="O210" t="s">
        <v>46</v>
      </c>
      <c r="P210" t="s">
        <v>82</v>
      </c>
      <c r="Q210">
        <v>1827508590.28</v>
      </c>
      <c r="R210">
        <v>779</v>
      </c>
      <c r="S210" s="1">
        <v>45416</v>
      </c>
      <c r="T210" s="1">
        <v>45645</v>
      </c>
    </row>
    <row r="211" spans="1:20" x14ac:dyDescent="0.2">
      <c r="A211">
        <v>15192224042102</v>
      </c>
      <c r="B211" t="s">
        <v>1395</v>
      </c>
      <c r="C211" t="s">
        <v>1532</v>
      </c>
      <c r="D211" t="s">
        <v>1533</v>
      </c>
      <c r="E211" t="s">
        <v>1534</v>
      </c>
      <c r="F211" t="s">
        <v>1535</v>
      </c>
      <c r="G211" t="s">
        <v>1536</v>
      </c>
      <c r="H211" t="s">
        <v>1537</v>
      </c>
      <c r="I211" t="s">
        <v>278</v>
      </c>
      <c r="J211">
        <v>43311</v>
      </c>
      <c r="K211" t="s">
        <v>1419</v>
      </c>
      <c r="L211" t="s">
        <v>57</v>
      </c>
      <c r="M211" t="s">
        <v>93</v>
      </c>
      <c r="N211" t="s">
        <v>45</v>
      </c>
      <c r="O211" t="s">
        <v>105</v>
      </c>
      <c r="P211" t="s">
        <v>82</v>
      </c>
      <c r="Q211">
        <v>1756952692.55</v>
      </c>
      <c r="R211">
        <v>315</v>
      </c>
      <c r="S211" s="1">
        <v>45544</v>
      </c>
      <c r="T211" s="1">
        <v>45867</v>
      </c>
    </row>
    <row r="212" spans="1:20" x14ac:dyDescent="0.2">
      <c r="A212">
        <v>15429494091014</v>
      </c>
      <c r="B212" t="s">
        <v>1538</v>
      </c>
      <c r="C212" t="s">
        <v>359</v>
      </c>
      <c r="D212" t="s">
        <v>1539</v>
      </c>
      <c r="E212">
        <f>1-382-316-861</f>
        <v>-1558</v>
      </c>
      <c r="F212" t="s">
        <v>1540</v>
      </c>
      <c r="G212" t="s">
        <v>1541</v>
      </c>
      <c r="H212" t="s">
        <v>1542</v>
      </c>
      <c r="I212" t="s">
        <v>195</v>
      </c>
      <c r="J212">
        <v>12763</v>
      </c>
      <c r="K212" t="s">
        <v>1543</v>
      </c>
      <c r="L212" t="s">
        <v>180</v>
      </c>
      <c r="M212" t="s">
        <v>104</v>
      </c>
      <c r="N212" t="s">
        <v>59</v>
      </c>
      <c r="O212" t="s">
        <v>105</v>
      </c>
      <c r="P212" t="s">
        <v>82</v>
      </c>
      <c r="Q212">
        <v>628466253.85000002</v>
      </c>
      <c r="R212">
        <v>1935</v>
      </c>
      <c r="S212" s="1">
        <v>45750</v>
      </c>
      <c r="T212" s="1">
        <v>45861</v>
      </c>
    </row>
    <row r="213" spans="1:20" x14ac:dyDescent="0.2">
      <c r="A213">
        <v>14760683353423</v>
      </c>
      <c r="B213" t="s">
        <v>1195</v>
      </c>
      <c r="C213" t="s">
        <v>781</v>
      </c>
      <c r="D213" t="s">
        <v>1544</v>
      </c>
      <c r="E213" t="s">
        <v>1545</v>
      </c>
      <c r="F213" t="s">
        <v>1546</v>
      </c>
      <c r="G213" t="s">
        <v>1547</v>
      </c>
      <c r="H213" t="s">
        <v>1548</v>
      </c>
      <c r="I213" t="s">
        <v>1144</v>
      </c>
      <c r="J213">
        <v>57270</v>
      </c>
      <c r="K213" t="s">
        <v>828</v>
      </c>
      <c r="L213" t="s">
        <v>125</v>
      </c>
      <c r="M213" t="s">
        <v>30</v>
      </c>
      <c r="N213" t="s">
        <v>94</v>
      </c>
      <c r="O213" t="s">
        <v>71</v>
      </c>
      <c r="P213" t="s">
        <v>82</v>
      </c>
      <c r="Q213">
        <v>476563194.27999997</v>
      </c>
      <c r="R213">
        <v>991</v>
      </c>
      <c r="S213" s="1">
        <v>45568</v>
      </c>
      <c r="T213" s="1">
        <v>45851</v>
      </c>
    </row>
    <row r="214" spans="1:20" x14ac:dyDescent="0.2">
      <c r="A214">
        <v>19417476190294</v>
      </c>
      <c r="B214" t="s">
        <v>83</v>
      </c>
      <c r="C214" t="s">
        <v>1549</v>
      </c>
      <c r="D214" t="s">
        <v>1550</v>
      </c>
      <c r="E214" t="s">
        <v>1551</v>
      </c>
      <c r="F214" t="s">
        <v>1552</v>
      </c>
      <c r="G214" t="s">
        <v>1553</v>
      </c>
      <c r="H214" t="s">
        <v>1554</v>
      </c>
      <c r="I214" t="s">
        <v>133</v>
      </c>
      <c r="J214">
        <v>64118</v>
      </c>
      <c r="K214" t="s">
        <v>532</v>
      </c>
      <c r="L214" t="s">
        <v>180</v>
      </c>
      <c r="M214" t="s">
        <v>30</v>
      </c>
      <c r="N214" t="s">
        <v>31</v>
      </c>
      <c r="O214" t="s">
        <v>32</v>
      </c>
      <c r="P214" t="s">
        <v>47</v>
      </c>
      <c r="Q214">
        <v>672706036.41999996</v>
      </c>
      <c r="R214">
        <v>4800</v>
      </c>
      <c r="S214" s="1">
        <v>45797</v>
      </c>
      <c r="T214" s="1">
        <v>45894</v>
      </c>
    </row>
    <row r="215" spans="1:20" x14ac:dyDescent="0.2">
      <c r="A215">
        <v>16651355654126</v>
      </c>
      <c r="B215" t="s">
        <v>1555</v>
      </c>
      <c r="C215" t="s">
        <v>879</v>
      </c>
      <c r="D215" t="s">
        <v>1556</v>
      </c>
      <c r="E215" t="s">
        <v>1557</v>
      </c>
      <c r="F215" t="s">
        <v>1558</v>
      </c>
      <c r="G215" t="s">
        <v>1559</v>
      </c>
      <c r="H215" t="s">
        <v>1560</v>
      </c>
      <c r="I215" t="s">
        <v>726</v>
      </c>
      <c r="J215">
        <v>82257</v>
      </c>
      <c r="K215" t="s">
        <v>1561</v>
      </c>
      <c r="L215" t="s">
        <v>57</v>
      </c>
      <c r="M215" t="s">
        <v>104</v>
      </c>
      <c r="N215" t="s">
        <v>59</v>
      </c>
      <c r="O215" t="s">
        <v>46</v>
      </c>
      <c r="P215" t="s">
        <v>60</v>
      </c>
      <c r="Q215">
        <v>695714261.75999999</v>
      </c>
      <c r="R215">
        <v>571</v>
      </c>
      <c r="S215" s="1">
        <v>45267</v>
      </c>
      <c r="T215" s="1">
        <v>45888</v>
      </c>
    </row>
    <row r="216" spans="1:20" x14ac:dyDescent="0.2">
      <c r="A216">
        <v>14831010472721</v>
      </c>
      <c r="B216" t="s">
        <v>181</v>
      </c>
      <c r="C216" t="s">
        <v>674</v>
      </c>
      <c r="D216" t="s">
        <v>1562</v>
      </c>
      <c r="E216" t="s">
        <v>1563</v>
      </c>
      <c r="F216" t="s">
        <v>1564</v>
      </c>
      <c r="G216" t="s">
        <v>1565</v>
      </c>
      <c r="H216" t="s">
        <v>1566</v>
      </c>
      <c r="I216" t="s">
        <v>41</v>
      </c>
      <c r="J216">
        <v>18962</v>
      </c>
      <c r="K216" t="s">
        <v>1567</v>
      </c>
      <c r="L216" t="s">
        <v>246</v>
      </c>
      <c r="M216" t="s">
        <v>115</v>
      </c>
      <c r="N216" t="s">
        <v>59</v>
      </c>
      <c r="O216" t="s">
        <v>105</v>
      </c>
      <c r="P216" t="s">
        <v>47</v>
      </c>
      <c r="Q216">
        <v>1461382545.47</v>
      </c>
      <c r="R216">
        <v>2113</v>
      </c>
      <c r="S216" s="1">
        <v>45916</v>
      </c>
      <c r="T216" s="1">
        <v>45916</v>
      </c>
    </row>
    <row r="217" spans="1:20" x14ac:dyDescent="0.2">
      <c r="A217">
        <v>12531220383033</v>
      </c>
      <c r="B217" t="s">
        <v>986</v>
      </c>
      <c r="C217" t="s">
        <v>1568</v>
      </c>
      <c r="D217" t="s">
        <v>1569</v>
      </c>
      <c r="E217" t="s">
        <v>1570</v>
      </c>
      <c r="F217" t="s">
        <v>1571</v>
      </c>
      <c r="G217" t="s">
        <v>1572</v>
      </c>
      <c r="H217" t="s">
        <v>1573</v>
      </c>
      <c r="I217" t="s">
        <v>1144</v>
      </c>
      <c r="J217">
        <v>63730</v>
      </c>
      <c r="K217" t="s">
        <v>1574</v>
      </c>
      <c r="L217" t="s">
        <v>135</v>
      </c>
      <c r="M217" t="s">
        <v>93</v>
      </c>
      <c r="N217" t="s">
        <v>59</v>
      </c>
      <c r="O217" t="s">
        <v>105</v>
      </c>
      <c r="P217" t="s">
        <v>60</v>
      </c>
      <c r="Q217">
        <v>445293493.69</v>
      </c>
      <c r="R217">
        <v>1415</v>
      </c>
      <c r="S217" s="1">
        <v>45269</v>
      </c>
      <c r="T217" s="1">
        <v>45839</v>
      </c>
    </row>
    <row r="218" spans="1:20" x14ac:dyDescent="0.2">
      <c r="A218">
        <v>16783086547239</v>
      </c>
      <c r="B218" t="s">
        <v>1575</v>
      </c>
      <c r="C218" t="s">
        <v>1576</v>
      </c>
      <c r="D218" t="s">
        <v>1577</v>
      </c>
      <c r="E218" t="s">
        <v>1578</v>
      </c>
      <c r="F218" t="s">
        <v>1579</v>
      </c>
      <c r="G218" t="s">
        <v>1580</v>
      </c>
      <c r="H218" t="s">
        <v>1581</v>
      </c>
      <c r="I218" t="s">
        <v>1475</v>
      </c>
      <c r="J218">
        <v>51688</v>
      </c>
      <c r="K218" t="s">
        <v>1582</v>
      </c>
      <c r="L218" t="s">
        <v>92</v>
      </c>
      <c r="M218" t="s">
        <v>153</v>
      </c>
      <c r="N218" t="s">
        <v>94</v>
      </c>
      <c r="O218" t="s">
        <v>32</v>
      </c>
      <c r="P218" t="s">
        <v>47</v>
      </c>
      <c r="Q218">
        <v>1238146814.1700001</v>
      </c>
      <c r="R218">
        <v>3113</v>
      </c>
      <c r="S218" s="1">
        <v>45891</v>
      </c>
      <c r="T218" s="1">
        <v>45894</v>
      </c>
    </row>
    <row r="219" spans="1:20" x14ac:dyDescent="0.2">
      <c r="A219">
        <v>14566887335867</v>
      </c>
      <c r="B219" t="s">
        <v>1583</v>
      </c>
      <c r="C219" t="s">
        <v>1584</v>
      </c>
      <c r="D219" t="s">
        <v>1585</v>
      </c>
      <c r="E219" t="s">
        <v>1586</v>
      </c>
      <c r="F219" t="s">
        <v>1587</v>
      </c>
      <c r="G219" t="s">
        <v>1588</v>
      </c>
      <c r="H219" t="s">
        <v>1589</v>
      </c>
      <c r="I219" t="s">
        <v>205</v>
      </c>
      <c r="J219">
        <v>43751</v>
      </c>
      <c r="K219" t="s">
        <v>114</v>
      </c>
      <c r="L219" t="s">
        <v>125</v>
      </c>
      <c r="M219" t="s">
        <v>270</v>
      </c>
      <c r="N219" t="s">
        <v>59</v>
      </c>
      <c r="O219" t="s">
        <v>46</v>
      </c>
      <c r="P219" t="s">
        <v>47</v>
      </c>
      <c r="Q219">
        <v>1278151157.5699999</v>
      </c>
      <c r="R219">
        <v>521</v>
      </c>
      <c r="S219" s="1">
        <v>45570</v>
      </c>
      <c r="T219" s="1">
        <v>45708</v>
      </c>
    </row>
    <row r="220" spans="1:20" x14ac:dyDescent="0.2">
      <c r="A220">
        <v>18104307619467</v>
      </c>
      <c r="B220" t="s">
        <v>548</v>
      </c>
      <c r="C220" t="s">
        <v>1095</v>
      </c>
      <c r="D220" t="s">
        <v>1590</v>
      </c>
      <c r="E220" t="s">
        <v>1591</v>
      </c>
      <c r="F220" t="s">
        <v>1592</v>
      </c>
      <c r="G220" t="s">
        <v>1593</v>
      </c>
      <c r="H220" t="s">
        <v>1594</v>
      </c>
      <c r="I220" t="s">
        <v>1475</v>
      </c>
      <c r="J220">
        <v>73004</v>
      </c>
      <c r="K220" t="s">
        <v>1595</v>
      </c>
      <c r="L220" t="s">
        <v>29</v>
      </c>
      <c r="M220" t="s">
        <v>104</v>
      </c>
      <c r="N220" t="s">
        <v>94</v>
      </c>
      <c r="O220" t="s">
        <v>71</v>
      </c>
      <c r="P220" t="s">
        <v>47</v>
      </c>
      <c r="Q220">
        <v>530765893.12</v>
      </c>
      <c r="R220">
        <v>1766</v>
      </c>
      <c r="S220" s="1">
        <v>45377</v>
      </c>
      <c r="T220" s="1">
        <v>45505</v>
      </c>
    </row>
    <row r="221" spans="1:20" x14ac:dyDescent="0.2">
      <c r="A221">
        <v>19741834449882</v>
      </c>
      <c r="B221" t="s">
        <v>1596</v>
      </c>
      <c r="C221" t="s">
        <v>995</v>
      </c>
      <c r="D221" t="s">
        <v>1597</v>
      </c>
      <c r="E221" t="s">
        <v>1598</v>
      </c>
      <c r="F221" t="s">
        <v>1599</v>
      </c>
      <c r="G221" t="s">
        <v>1600</v>
      </c>
      <c r="H221" t="s">
        <v>1601</v>
      </c>
      <c r="I221" t="s">
        <v>366</v>
      </c>
      <c r="J221">
        <v>60726</v>
      </c>
      <c r="K221" t="s">
        <v>1602</v>
      </c>
      <c r="L221" t="s">
        <v>125</v>
      </c>
      <c r="M221" t="s">
        <v>30</v>
      </c>
      <c r="N221" t="s">
        <v>94</v>
      </c>
      <c r="O221" t="s">
        <v>71</v>
      </c>
      <c r="P221" t="s">
        <v>82</v>
      </c>
      <c r="Q221">
        <v>1432762162.8800001</v>
      </c>
      <c r="R221">
        <v>2715</v>
      </c>
      <c r="S221" s="1">
        <v>45337</v>
      </c>
      <c r="T221" s="1">
        <v>45917</v>
      </c>
    </row>
    <row r="222" spans="1:20" x14ac:dyDescent="0.2">
      <c r="A222">
        <v>14862444837079</v>
      </c>
      <c r="B222" t="s">
        <v>953</v>
      </c>
      <c r="C222" t="s">
        <v>1603</v>
      </c>
      <c r="D222" t="s">
        <v>1604</v>
      </c>
      <c r="E222" t="s">
        <v>1605</v>
      </c>
      <c r="F222" t="s">
        <v>1606</v>
      </c>
      <c r="G222" t="s">
        <v>1607</v>
      </c>
      <c r="H222" t="s">
        <v>1608</v>
      </c>
      <c r="I222" t="s">
        <v>195</v>
      </c>
      <c r="J222">
        <v>60153</v>
      </c>
      <c r="K222" t="s">
        <v>664</v>
      </c>
      <c r="L222" t="s">
        <v>197</v>
      </c>
      <c r="M222" t="s">
        <v>115</v>
      </c>
      <c r="N222" t="s">
        <v>45</v>
      </c>
      <c r="O222" t="s">
        <v>71</v>
      </c>
      <c r="P222" t="s">
        <v>47</v>
      </c>
      <c r="Q222">
        <v>1773749643.6199999</v>
      </c>
      <c r="R222">
        <v>3460</v>
      </c>
      <c r="S222" s="1">
        <v>45421</v>
      </c>
      <c r="T222" s="1">
        <v>45877</v>
      </c>
    </row>
    <row r="223" spans="1:20" x14ac:dyDescent="0.2">
      <c r="A223">
        <v>15833273151123</v>
      </c>
      <c r="B223" t="s">
        <v>620</v>
      </c>
      <c r="C223" t="s">
        <v>1609</v>
      </c>
      <c r="D223" t="s">
        <v>1610</v>
      </c>
      <c r="E223" t="s">
        <v>1611</v>
      </c>
      <c r="F223" t="s">
        <v>1612</v>
      </c>
      <c r="G223" t="s">
        <v>1613</v>
      </c>
      <c r="H223" t="s">
        <v>1614</v>
      </c>
      <c r="I223" t="s">
        <v>325</v>
      </c>
      <c r="J223">
        <v>54750</v>
      </c>
      <c r="K223" t="s">
        <v>1615</v>
      </c>
      <c r="L223" t="s">
        <v>125</v>
      </c>
      <c r="M223" t="s">
        <v>115</v>
      </c>
      <c r="N223" t="s">
        <v>94</v>
      </c>
      <c r="O223" t="s">
        <v>32</v>
      </c>
      <c r="P223" t="s">
        <v>82</v>
      </c>
      <c r="Q223">
        <v>1516051779.6700001</v>
      </c>
      <c r="R223">
        <v>2593</v>
      </c>
      <c r="S223" s="1">
        <v>45512</v>
      </c>
      <c r="T223" s="1">
        <v>45912</v>
      </c>
    </row>
    <row r="224" spans="1:20" x14ac:dyDescent="0.2">
      <c r="A224">
        <v>15442837770852</v>
      </c>
      <c r="B224" t="s">
        <v>1616</v>
      </c>
      <c r="C224" t="s">
        <v>1130</v>
      </c>
      <c r="D224" t="s">
        <v>1617</v>
      </c>
      <c r="E224" t="s">
        <v>1618</v>
      </c>
      <c r="F224" t="s">
        <v>1619</v>
      </c>
      <c r="G224" t="s">
        <v>1620</v>
      </c>
      <c r="H224" t="s">
        <v>1621</v>
      </c>
      <c r="I224" t="s">
        <v>68</v>
      </c>
      <c r="J224">
        <v>52712</v>
      </c>
      <c r="K224" t="s">
        <v>865</v>
      </c>
      <c r="L224" t="s">
        <v>180</v>
      </c>
      <c r="M224" t="s">
        <v>153</v>
      </c>
      <c r="N224" t="s">
        <v>45</v>
      </c>
      <c r="O224" t="s">
        <v>32</v>
      </c>
      <c r="P224" t="s">
        <v>82</v>
      </c>
      <c r="Q224">
        <v>280940458.32999998</v>
      </c>
      <c r="R224">
        <v>3223</v>
      </c>
      <c r="S224" s="1">
        <v>45336</v>
      </c>
      <c r="T224" s="1">
        <v>45578</v>
      </c>
    </row>
    <row r="225" spans="1:20" x14ac:dyDescent="0.2">
      <c r="A225">
        <v>17653660967803</v>
      </c>
      <c r="B225" t="s">
        <v>222</v>
      </c>
      <c r="C225" t="s">
        <v>879</v>
      </c>
      <c r="D225" t="s">
        <v>1622</v>
      </c>
      <c r="E225" t="s">
        <v>1623</v>
      </c>
      <c r="F225" t="s">
        <v>1624</v>
      </c>
      <c r="G225" t="s">
        <v>1625</v>
      </c>
      <c r="H225" t="s">
        <v>1626</v>
      </c>
      <c r="I225" t="s">
        <v>1627</v>
      </c>
      <c r="J225">
        <v>40042</v>
      </c>
      <c r="K225" t="s">
        <v>959</v>
      </c>
      <c r="L225" t="s">
        <v>92</v>
      </c>
      <c r="M225" t="s">
        <v>270</v>
      </c>
      <c r="N225" t="s">
        <v>45</v>
      </c>
      <c r="O225" t="s">
        <v>32</v>
      </c>
      <c r="P225" t="s">
        <v>47</v>
      </c>
      <c r="Q225">
        <v>434696968.10000002</v>
      </c>
      <c r="R225">
        <v>178</v>
      </c>
      <c r="S225" s="1">
        <v>45386</v>
      </c>
      <c r="T225" s="1">
        <v>45571</v>
      </c>
    </row>
    <row r="226" spans="1:20" x14ac:dyDescent="0.2">
      <c r="A226">
        <v>11812956678297</v>
      </c>
      <c r="B226" t="s">
        <v>1238</v>
      </c>
      <c r="C226" t="s">
        <v>1628</v>
      </c>
      <c r="D226" t="s">
        <v>1629</v>
      </c>
      <c r="E226" t="s">
        <v>1630</v>
      </c>
      <c r="F226" t="s">
        <v>1631</v>
      </c>
      <c r="G226" t="s">
        <v>1632</v>
      </c>
      <c r="H226" t="s">
        <v>1633</v>
      </c>
      <c r="I226" t="s">
        <v>68</v>
      </c>
      <c r="J226">
        <v>20250</v>
      </c>
      <c r="K226" t="s">
        <v>1186</v>
      </c>
      <c r="L226" t="s">
        <v>246</v>
      </c>
      <c r="M226" t="s">
        <v>270</v>
      </c>
      <c r="N226" t="s">
        <v>94</v>
      </c>
      <c r="O226" t="s">
        <v>71</v>
      </c>
      <c r="P226" t="s">
        <v>60</v>
      </c>
      <c r="Q226">
        <v>359003499.76999998</v>
      </c>
      <c r="R226">
        <v>4044</v>
      </c>
      <c r="S226" s="1">
        <v>45224</v>
      </c>
      <c r="T226" s="1">
        <v>45286</v>
      </c>
    </row>
    <row r="227" spans="1:20" x14ac:dyDescent="0.2">
      <c r="A227">
        <v>19473644441650</v>
      </c>
      <c r="B227" t="s">
        <v>467</v>
      </c>
      <c r="C227" t="s">
        <v>281</v>
      </c>
      <c r="D227" t="s">
        <v>1634</v>
      </c>
      <c r="E227" t="s">
        <v>1635</v>
      </c>
      <c r="F227" t="s">
        <v>1636</v>
      </c>
      <c r="G227" t="s">
        <v>1637</v>
      </c>
      <c r="H227" t="s">
        <v>1638</v>
      </c>
      <c r="I227" t="s">
        <v>278</v>
      </c>
      <c r="J227">
        <v>43180</v>
      </c>
      <c r="K227" t="s">
        <v>238</v>
      </c>
      <c r="L227" t="s">
        <v>43</v>
      </c>
      <c r="M227" t="s">
        <v>30</v>
      </c>
      <c r="N227" t="s">
        <v>59</v>
      </c>
      <c r="O227" t="s">
        <v>32</v>
      </c>
      <c r="P227" t="s">
        <v>60</v>
      </c>
      <c r="Q227">
        <v>218064195.41999999</v>
      </c>
      <c r="R227">
        <v>3781</v>
      </c>
      <c r="S227" s="1">
        <v>45522</v>
      </c>
      <c r="T227" s="1">
        <v>45820</v>
      </c>
    </row>
    <row r="228" spans="1:20" x14ac:dyDescent="0.2">
      <c r="A228">
        <v>11983204863107</v>
      </c>
      <c r="B228" t="s">
        <v>1639</v>
      </c>
      <c r="C228" t="s">
        <v>651</v>
      </c>
      <c r="D228" t="s">
        <v>1640</v>
      </c>
      <c r="E228" t="s">
        <v>1641</v>
      </c>
      <c r="F228" t="s">
        <v>1642</v>
      </c>
      <c r="G228" t="s">
        <v>1643</v>
      </c>
      <c r="H228" t="s">
        <v>150</v>
      </c>
      <c r="I228" t="s">
        <v>563</v>
      </c>
      <c r="J228">
        <v>75877</v>
      </c>
      <c r="K228" t="s">
        <v>1381</v>
      </c>
      <c r="L228" t="s">
        <v>246</v>
      </c>
      <c r="M228" t="s">
        <v>153</v>
      </c>
      <c r="N228" t="s">
        <v>59</v>
      </c>
      <c r="O228" t="s">
        <v>46</v>
      </c>
      <c r="P228" t="s">
        <v>82</v>
      </c>
      <c r="Q228">
        <v>580164172.03999996</v>
      </c>
      <c r="R228">
        <v>3920</v>
      </c>
      <c r="S228" s="1">
        <v>45628</v>
      </c>
      <c r="T228" s="1">
        <v>45719</v>
      </c>
    </row>
    <row r="229" spans="1:20" x14ac:dyDescent="0.2">
      <c r="A229">
        <v>16451034205759</v>
      </c>
      <c r="B229" t="s">
        <v>1644</v>
      </c>
      <c r="C229" t="s">
        <v>1645</v>
      </c>
      <c r="D229" t="s">
        <v>1646</v>
      </c>
      <c r="E229" t="s">
        <v>1647</v>
      </c>
      <c r="F229" t="s">
        <v>1648</v>
      </c>
      <c r="G229" t="s">
        <v>1649</v>
      </c>
      <c r="H229" t="s">
        <v>1650</v>
      </c>
      <c r="I229" t="s">
        <v>474</v>
      </c>
      <c r="J229">
        <v>3553</v>
      </c>
      <c r="K229" t="s">
        <v>1651</v>
      </c>
      <c r="L229" t="s">
        <v>57</v>
      </c>
      <c r="M229" t="s">
        <v>58</v>
      </c>
      <c r="N229" t="s">
        <v>94</v>
      </c>
      <c r="O229" t="s">
        <v>71</v>
      </c>
      <c r="P229" t="s">
        <v>60</v>
      </c>
      <c r="Q229">
        <v>1415732456.01</v>
      </c>
      <c r="R229">
        <v>1657</v>
      </c>
      <c r="S229" s="1">
        <v>45654</v>
      </c>
      <c r="T229" s="1">
        <v>45728</v>
      </c>
    </row>
    <row r="230" spans="1:20" x14ac:dyDescent="0.2">
      <c r="A230">
        <v>18287667555116</v>
      </c>
      <c r="B230" t="s">
        <v>1652</v>
      </c>
      <c r="C230" t="s">
        <v>1653</v>
      </c>
      <c r="D230" t="s">
        <v>1654</v>
      </c>
      <c r="E230" t="s">
        <v>1655</v>
      </c>
      <c r="F230" t="s">
        <v>1656</v>
      </c>
      <c r="G230" t="s">
        <v>1657</v>
      </c>
      <c r="H230" t="s">
        <v>1658</v>
      </c>
      <c r="I230" t="s">
        <v>710</v>
      </c>
      <c r="J230">
        <v>14128</v>
      </c>
      <c r="K230" t="s">
        <v>1419</v>
      </c>
      <c r="L230" t="s">
        <v>125</v>
      </c>
      <c r="M230" t="s">
        <v>58</v>
      </c>
      <c r="N230" t="s">
        <v>59</v>
      </c>
      <c r="O230" t="s">
        <v>71</v>
      </c>
      <c r="P230" t="s">
        <v>82</v>
      </c>
      <c r="Q230">
        <v>1004141024.51</v>
      </c>
      <c r="R230">
        <v>2617</v>
      </c>
      <c r="S230" s="1">
        <v>45710</v>
      </c>
      <c r="T230" s="1">
        <v>45845</v>
      </c>
    </row>
    <row r="231" spans="1:20" x14ac:dyDescent="0.2">
      <c r="A231">
        <v>16919834684413</v>
      </c>
      <c r="B231" t="s">
        <v>1336</v>
      </c>
      <c r="C231" t="s">
        <v>1114</v>
      </c>
      <c r="D231" t="s">
        <v>1659</v>
      </c>
      <c r="E231" t="s">
        <v>1660</v>
      </c>
      <c r="F231" t="s">
        <v>1661</v>
      </c>
      <c r="G231" t="s">
        <v>1662</v>
      </c>
      <c r="H231" t="s">
        <v>1663</v>
      </c>
      <c r="I231" t="s">
        <v>384</v>
      </c>
      <c r="J231">
        <v>36794</v>
      </c>
      <c r="K231" t="s">
        <v>1574</v>
      </c>
      <c r="L231" t="s">
        <v>57</v>
      </c>
      <c r="M231" t="s">
        <v>115</v>
      </c>
      <c r="N231" t="s">
        <v>59</v>
      </c>
      <c r="O231" t="s">
        <v>46</v>
      </c>
      <c r="P231" t="s">
        <v>82</v>
      </c>
      <c r="Q231">
        <v>1170209044.1300001</v>
      </c>
      <c r="R231">
        <v>4146</v>
      </c>
      <c r="S231" s="1">
        <v>45745</v>
      </c>
      <c r="T231" s="1">
        <v>45820</v>
      </c>
    </row>
    <row r="232" spans="1:20" x14ac:dyDescent="0.2">
      <c r="A232">
        <v>17629225687840</v>
      </c>
      <c r="B232" t="s">
        <v>263</v>
      </c>
      <c r="C232" t="s">
        <v>651</v>
      </c>
      <c r="D232" t="s">
        <v>1664</v>
      </c>
      <c r="E232" t="s">
        <v>1665</v>
      </c>
      <c r="F232" t="s">
        <v>1666</v>
      </c>
      <c r="G232" t="s">
        <v>1667</v>
      </c>
      <c r="H232" t="s">
        <v>1668</v>
      </c>
      <c r="I232" t="s">
        <v>384</v>
      </c>
      <c r="J232">
        <v>88320</v>
      </c>
      <c r="K232" t="s">
        <v>1419</v>
      </c>
      <c r="L232" t="s">
        <v>60</v>
      </c>
      <c r="M232" t="s">
        <v>30</v>
      </c>
      <c r="N232" t="s">
        <v>94</v>
      </c>
      <c r="O232" t="s">
        <v>71</v>
      </c>
      <c r="P232" t="s">
        <v>60</v>
      </c>
      <c r="Q232">
        <v>1370221404.9400001</v>
      </c>
      <c r="R232">
        <v>4013</v>
      </c>
      <c r="S232" s="1">
        <v>45851</v>
      </c>
      <c r="T232" s="1">
        <v>45863</v>
      </c>
    </row>
    <row r="233" spans="1:20" x14ac:dyDescent="0.2">
      <c r="A233">
        <v>14566368563747</v>
      </c>
      <c r="B233" t="s">
        <v>1669</v>
      </c>
      <c r="C233" t="s">
        <v>1670</v>
      </c>
      <c r="D233" t="s">
        <v>1671</v>
      </c>
      <c r="E233" t="s">
        <v>1672</v>
      </c>
      <c r="F233" t="s">
        <v>1673</v>
      </c>
      <c r="G233" t="s">
        <v>1674</v>
      </c>
      <c r="H233" t="s">
        <v>1675</v>
      </c>
      <c r="I233" t="s">
        <v>546</v>
      </c>
      <c r="J233">
        <v>8131</v>
      </c>
      <c r="K233" t="s">
        <v>196</v>
      </c>
      <c r="L233" t="s">
        <v>29</v>
      </c>
      <c r="M233" t="s">
        <v>93</v>
      </c>
      <c r="N233" t="s">
        <v>31</v>
      </c>
      <c r="O233" t="s">
        <v>32</v>
      </c>
      <c r="P233" t="s">
        <v>47</v>
      </c>
      <c r="Q233">
        <v>1156796981.8099999</v>
      </c>
      <c r="R233">
        <v>2160</v>
      </c>
      <c r="S233" s="1">
        <v>45846</v>
      </c>
      <c r="T233" s="1">
        <v>45873</v>
      </c>
    </row>
    <row r="234" spans="1:20" x14ac:dyDescent="0.2">
      <c r="A234">
        <v>11334603880851</v>
      </c>
      <c r="B234" t="s">
        <v>1203</v>
      </c>
      <c r="C234" t="s">
        <v>1676</v>
      </c>
      <c r="D234" t="s">
        <v>1677</v>
      </c>
      <c r="E234" t="s">
        <v>1678</v>
      </c>
      <c r="F234" t="s">
        <v>1679</v>
      </c>
      <c r="G234" t="s">
        <v>1680</v>
      </c>
      <c r="H234" t="s">
        <v>1681</v>
      </c>
      <c r="I234" t="s">
        <v>212</v>
      </c>
      <c r="J234">
        <v>65654</v>
      </c>
      <c r="K234" t="s">
        <v>1682</v>
      </c>
      <c r="L234" t="s">
        <v>197</v>
      </c>
      <c r="M234" t="s">
        <v>44</v>
      </c>
      <c r="N234" t="s">
        <v>45</v>
      </c>
      <c r="O234" t="s">
        <v>32</v>
      </c>
      <c r="P234" t="s">
        <v>60</v>
      </c>
      <c r="Q234">
        <v>45629814.460000001</v>
      </c>
      <c r="R234">
        <v>1805</v>
      </c>
      <c r="S234" s="1">
        <v>45329</v>
      </c>
      <c r="T234" s="1">
        <v>45792</v>
      </c>
    </row>
    <row r="235" spans="1:20" x14ac:dyDescent="0.2">
      <c r="A235">
        <v>17365037716611</v>
      </c>
      <c r="B235" t="s">
        <v>83</v>
      </c>
      <c r="C235" t="s">
        <v>1683</v>
      </c>
      <c r="D235" t="s">
        <v>1684</v>
      </c>
      <c r="E235" t="s">
        <v>1685</v>
      </c>
      <c r="F235" t="s">
        <v>1686</v>
      </c>
      <c r="G235" t="s">
        <v>1687</v>
      </c>
      <c r="H235" t="s">
        <v>1688</v>
      </c>
      <c r="I235" t="s">
        <v>375</v>
      </c>
      <c r="J235">
        <v>91189</v>
      </c>
      <c r="K235" t="s">
        <v>539</v>
      </c>
      <c r="L235" t="s">
        <v>29</v>
      </c>
      <c r="M235" t="s">
        <v>153</v>
      </c>
      <c r="N235" t="s">
        <v>59</v>
      </c>
      <c r="O235" t="s">
        <v>71</v>
      </c>
      <c r="P235" t="s">
        <v>33</v>
      </c>
      <c r="Q235">
        <v>930176384.08000004</v>
      </c>
      <c r="R235">
        <v>4019</v>
      </c>
      <c r="S235" s="1">
        <v>45194</v>
      </c>
      <c r="T235" s="1">
        <v>45357</v>
      </c>
    </row>
    <row r="236" spans="1:20" x14ac:dyDescent="0.2">
      <c r="A236">
        <v>15315767074990</v>
      </c>
      <c r="B236" t="s">
        <v>1689</v>
      </c>
      <c r="C236" t="s">
        <v>240</v>
      </c>
      <c r="D236" t="s">
        <v>1690</v>
      </c>
      <c r="E236" t="s">
        <v>1691</v>
      </c>
      <c r="F236" t="s">
        <v>1692</v>
      </c>
      <c r="G236" t="s">
        <v>1693</v>
      </c>
      <c r="H236" t="s">
        <v>1694</v>
      </c>
      <c r="I236" t="s">
        <v>726</v>
      </c>
      <c r="J236">
        <v>8031</v>
      </c>
      <c r="K236" t="s">
        <v>1695</v>
      </c>
      <c r="L236" t="s">
        <v>43</v>
      </c>
      <c r="M236" t="s">
        <v>270</v>
      </c>
      <c r="N236" t="s">
        <v>59</v>
      </c>
      <c r="O236" t="s">
        <v>71</v>
      </c>
      <c r="P236" t="s">
        <v>60</v>
      </c>
      <c r="Q236">
        <v>770394120.75</v>
      </c>
      <c r="R236">
        <v>4011</v>
      </c>
      <c r="S236" s="1">
        <v>45615</v>
      </c>
      <c r="T236" s="1">
        <v>45674</v>
      </c>
    </row>
    <row r="237" spans="1:20" x14ac:dyDescent="0.2">
      <c r="A237">
        <v>16491999663645</v>
      </c>
      <c r="B237" t="s">
        <v>1696</v>
      </c>
      <c r="C237" t="s">
        <v>1697</v>
      </c>
      <c r="D237" t="s">
        <v>1698</v>
      </c>
      <c r="E237">
        <f>1-376-859-2580</f>
        <v>-3814</v>
      </c>
      <c r="F237" t="s">
        <v>1699</v>
      </c>
      <c r="G237" t="s">
        <v>1700</v>
      </c>
      <c r="H237" t="s">
        <v>1701</v>
      </c>
      <c r="I237" t="s">
        <v>384</v>
      </c>
      <c r="J237">
        <v>65421</v>
      </c>
      <c r="K237" t="s">
        <v>506</v>
      </c>
      <c r="L237" t="s">
        <v>197</v>
      </c>
      <c r="M237" t="s">
        <v>115</v>
      </c>
      <c r="N237" t="s">
        <v>59</v>
      </c>
      <c r="O237" t="s">
        <v>32</v>
      </c>
      <c r="P237" t="s">
        <v>33</v>
      </c>
      <c r="Q237">
        <v>1676390315.5899999</v>
      </c>
      <c r="R237">
        <v>786</v>
      </c>
      <c r="S237" s="1">
        <v>45283</v>
      </c>
      <c r="T237" s="1">
        <v>45737</v>
      </c>
    </row>
    <row r="238" spans="1:20" x14ac:dyDescent="0.2">
      <c r="A238">
        <v>19812868964580</v>
      </c>
      <c r="B238" t="s">
        <v>1702</v>
      </c>
      <c r="C238" t="s">
        <v>967</v>
      </c>
      <c r="D238" t="s">
        <v>1703</v>
      </c>
      <c r="E238">
        <f>1-269-953-9320</f>
        <v>-10541</v>
      </c>
      <c r="F238" t="s">
        <v>1704</v>
      </c>
      <c r="G238" t="s">
        <v>1705</v>
      </c>
      <c r="H238" t="s">
        <v>1706</v>
      </c>
      <c r="I238" t="s">
        <v>151</v>
      </c>
      <c r="J238">
        <v>18307</v>
      </c>
      <c r="K238" t="s">
        <v>1707</v>
      </c>
      <c r="L238" t="s">
        <v>81</v>
      </c>
      <c r="M238" t="s">
        <v>104</v>
      </c>
      <c r="N238" t="s">
        <v>59</v>
      </c>
      <c r="O238" t="s">
        <v>105</v>
      </c>
      <c r="P238" t="s">
        <v>60</v>
      </c>
      <c r="Q238">
        <v>1698277087.01</v>
      </c>
      <c r="R238">
        <v>3940</v>
      </c>
      <c r="S238" s="1">
        <v>45416</v>
      </c>
      <c r="T238" s="1">
        <v>45545</v>
      </c>
    </row>
    <row r="239" spans="1:20" x14ac:dyDescent="0.2">
      <c r="A239">
        <v>11702081511196</v>
      </c>
      <c r="B239" t="s">
        <v>1708</v>
      </c>
      <c r="C239" t="s">
        <v>1709</v>
      </c>
      <c r="D239" t="s">
        <v>1710</v>
      </c>
      <c r="E239" t="s">
        <v>1711</v>
      </c>
      <c r="F239" t="s">
        <v>1712</v>
      </c>
      <c r="G239" t="s">
        <v>1713</v>
      </c>
      <c r="H239" t="s">
        <v>1714</v>
      </c>
      <c r="I239" t="s">
        <v>770</v>
      </c>
      <c r="J239">
        <v>4015</v>
      </c>
      <c r="K239" t="s">
        <v>114</v>
      </c>
      <c r="L239" t="s">
        <v>180</v>
      </c>
      <c r="M239" t="s">
        <v>44</v>
      </c>
      <c r="N239" t="s">
        <v>31</v>
      </c>
      <c r="O239" t="s">
        <v>71</v>
      </c>
      <c r="P239" t="s">
        <v>60</v>
      </c>
      <c r="Q239">
        <v>1246309757.55</v>
      </c>
      <c r="R239">
        <v>820</v>
      </c>
      <c r="S239" s="1">
        <v>45335</v>
      </c>
      <c r="T239" s="1">
        <v>45428</v>
      </c>
    </row>
    <row r="240" spans="1:20" x14ac:dyDescent="0.2">
      <c r="A240">
        <v>11864943242445</v>
      </c>
      <c r="B240" t="s">
        <v>1715</v>
      </c>
      <c r="C240" t="s">
        <v>1716</v>
      </c>
      <c r="D240" t="s">
        <v>1717</v>
      </c>
      <c r="E240" t="s">
        <v>1718</v>
      </c>
      <c r="F240" t="s">
        <v>1719</v>
      </c>
      <c r="G240" t="s">
        <v>1720</v>
      </c>
      <c r="H240" t="s">
        <v>1721</v>
      </c>
      <c r="I240" t="s">
        <v>726</v>
      </c>
      <c r="J240">
        <v>45123</v>
      </c>
      <c r="K240" t="s">
        <v>1722</v>
      </c>
      <c r="L240" t="s">
        <v>92</v>
      </c>
      <c r="M240" t="s">
        <v>70</v>
      </c>
      <c r="N240" t="s">
        <v>31</v>
      </c>
      <c r="O240" t="s">
        <v>46</v>
      </c>
      <c r="P240" t="s">
        <v>47</v>
      </c>
      <c r="Q240">
        <v>1551935695.52</v>
      </c>
      <c r="R240">
        <v>4849</v>
      </c>
      <c r="S240" s="1">
        <v>45436</v>
      </c>
      <c r="T240" s="1">
        <v>45448</v>
      </c>
    </row>
    <row r="241" spans="1:20" x14ac:dyDescent="0.2">
      <c r="A241">
        <v>12050307097714</v>
      </c>
      <c r="B241" t="s">
        <v>1723</v>
      </c>
      <c r="C241" t="s">
        <v>973</v>
      </c>
      <c r="D241" t="s">
        <v>1724</v>
      </c>
      <c r="E241" t="s">
        <v>1725</v>
      </c>
      <c r="F241" t="s">
        <v>1726</v>
      </c>
      <c r="G241" t="s">
        <v>1727</v>
      </c>
      <c r="H241" t="s">
        <v>1728</v>
      </c>
      <c r="I241" t="s">
        <v>90</v>
      </c>
      <c r="J241">
        <v>21476</v>
      </c>
      <c r="K241" t="s">
        <v>1729</v>
      </c>
      <c r="L241" t="s">
        <v>43</v>
      </c>
      <c r="M241" t="s">
        <v>58</v>
      </c>
      <c r="N241" t="s">
        <v>31</v>
      </c>
      <c r="O241" t="s">
        <v>71</v>
      </c>
      <c r="P241" t="s">
        <v>33</v>
      </c>
      <c r="Q241">
        <v>444160944.44</v>
      </c>
      <c r="R241">
        <v>537</v>
      </c>
      <c r="S241" s="1">
        <v>45499</v>
      </c>
      <c r="T241" s="1">
        <v>45501</v>
      </c>
    </row>
    <row r="242" spans="1:20" x14ac:dyDescent="0.2">
      <c r="A242">
        <v>14144919013023</v>
      </c>
      <c r="B242" t="s">
        <v>231</v>
      </c>
      <c r="C242" t="s">
        <v>1628</v>
      </c>
      <c r="D242" t="s">
        <v>1730</v>
      </c>
      <c r="E242" t="s">
        <v>1731</v>
      </c>
      <c r="F242" t="s">
        <v>1732</v>
      </c>
      <c r="G242" t="s">
        <v>1733</v>
      </c>
      <c r="H242" t="s">
        <v>1734</v>
      </c>
      <c r="I242" t="s">
        <v>349</v>
      </c>
      <c r="J242">
        <v>26752</v>
      </c>
      <c r="K242" t="s">
        <v>828</v>
      </c>
      <c r="L242" t="s">
        <v>43</v>
      </c>
      <c r="M242" t="s">
        <v>30</v>
      </c>
      <c r="N242" t="s">
        <v>94</v>
      </c>
      <c r="O242" t="s">
        <v>32</v>
      </c>
      <c r="P242" t="s">
        <v>82</v>
      </c>
      <c r="Q242">
        <v>1432209689.52</v>
      </c>
      <c r="R242">
        <v>1702</v>
      </c>
      <c r="S242" s="1">
        <v>45549</v>
      </c>
      <c r="T242" s="1">
        <v>45846</v>
      </c>
    </row>
    <row r="243" spans="1:20" x14ac:dyDescent="0.2">
      <c r="A243">
        <v>11222905612022</v>
      </c>
      <c r="B243" t="s">
        <v>1043</v>
      </c>
      <c r="C243" t="s">
        <v>651</v>
      </c>
      <c r="D243" t="s">
        <v>1735</v>
      </c>
      <c r="E243" t="s">
        <v>1736</v>
      </c>
      <c r="F243" t="s">
        <v>1737</v>
      </c>
      <c r="G243" t="s">
        <v>1738</v>
      </c>
      <c r="H243" t="s">
        <v>1739</v>
      </c>
      <c r="I243" t="s">
        <v>220</v>
      </c>
      <c r="J243">
        <v>29544</v>
      </c>
      <c r="K243" t="s">
        <v>899</v>
      </c>
      <c r="L243" t="s">
        <v>197</v>
      </c>
      <c r="M243" t="s">
        <v>70</v>
      </c>
      <c r="N243" t="s">
        <v>94</v>
      </c>
      <c r="O243" t="s">
        <v>32</v>
      </c>
      <c r="P243" t="s">
        <v>60</v>
      </c>
      <c r="Q243">
        <v>338097613.13999999</v>
      </c>
      <c r="R243">
        <v>29</v>
      </c>
      <c r="S243" s="1">
        <v>45291</v>
      </c>
      <c r="T243" s="1">
        <v>45730</v>
      </c>
    </row>
    <row r="244" spans="1:20" x14ac:dyDescent="0.2">
      <c r="A244">
        <v>19560638835873</v>
      </c>
      <c r="B244" t="s">
        <v>421</v>
      </c>
      <c r="C244" t="s">
        <v>789</v>
      </c>
      <c r="D244" t="s">
        <v>1740</v>
      </c>
      <c r="E244" t="s">
        <v>1741</v>
      </c>
      <c r="F244" t="s">
        <v>1742</v>
      </c>
      <c r="G244" t="s">
        <v>1743</v>
      </c>
      <c r="H244" t="s">
        <v>1744</v>
      </c>
      <c r="I244" t="s">
        <v>178</v>
      </c>
      <c r="J244">
        <v>74853</v>
      </c>
      <c r="K244" t="s">
        <v>1745</v>
      </c>
      <c r="L244" t="s">
        <v>92</v>
      </c>
      <c r="M244" t="s">
        <v>30</v>
      </c>
      <c r="N244" t="s">
        <v>94</v>
      </c>
      <c r="O244" t="s">
        <v>71</v>
      </c>
      <c r="P244" t="s">
        <v>82</v>
      </c>
      <c r="Q244">
        <v>1921109874.1400001</v>
      </c>
      <c r="R244">
        <v>1081</v>
      </c>
      <c r="S244" s="1">
        <v>45642</v>
      </c>
      <c r="T244" s="1">
        <v>45777</v>
      </c>
    </row>
    <row r="245" spans="1:20" x14ac:dyDescent="0.2">
      <c r="A245">
        <v>11417882234457</v>
      </c>
      <c r="B245" t="s">
        <v>1746</v>
      </c>
      <c r="C245" t="s">
        <v>1747</v>
      </c>
      <c r="D245" t="s">
        <v>1748</v>
      </c>
      <c r="E245">
        <v>2301893804</v>
      </c>
      <c r="F245" t="s">
        <v>1749</v>
      </c>
      <c r="G245" t="s">
        <v>1750</v>
      </c>
      <c r="H245" t="s">
        <v>1751</v>
      </c>
      <c r="I245" t="s">
        <v>151</v>
      </c>
      <c r="J245">
        <v>32715</v>
      </c>
      <c r="K245" t="s">
        <v>1260</v>
      </c>
      <c r="L245" t="s">
        <v>57</v>
      </c>
      <c r="M245" t="s">
        <v>44</v>
      </c>
      <c r="N245" t="s">
        <v>31</v>
      </c>
      <c r="O245" t="s">
        <v>71</v>
      </c>
      <c r="P245" t="s">
        <v>60</v>
      </c>
      <c r="Q245">
        <v>509627854.33999997</v>
      </c>
      <c r="R245">
        <v>3946</v>
      </c>
      <c r="S245" s="1">
        <v>45714</v>
      </c>
      <c r="T245" s="1">
        <v>45851</v>
      </c>
    </row>
    <row r="246" spans="1:20" x14ac:dyDescent="0.2">
      <c r="A246">
        <v>17086395951191</v>
      </c>
      <c r="B246" t="s">
        <v>1388</v>
      </c>
      <c r="C246" t="s">
        <v>1752</v>
      </c>
      <c r="D246" t="s">
        <v>1753</v>
      </c>
      <c r="E246" t="s">
        <v>1754</v>
      </c>
      <c r="F246" t="s">
        <v>1755</v>
      </c>
      <c r="G246" t="s">
        <v>1756</v>
      </c>
      <c r="H246" t="s">
        <v>1757</v>
      </c>
      <c r="I246" t="s">
        <v>278</v>
      </c>
      <c r="J246">
        <v>42291</v>
      </c>
      <c r="K246" t="s">
        <v>1758</v>
      </c>
      <c r="L246" t="s">
        <v>246</v>
      </c>
      <c r="M246" t="s">
        <v>104</v>
      </c>
      <c r="N246" t="s">
        <v>31</v>
      </c>
      <c r="O246" t="s">
        <v>32</v>
      </c>
      <c r="P246" t="s">
        <v>60</v>
      </c>
      <c r="Q246">
        <v>699793349.79999995</v>
      </c>
      <c r="R246">
        <v>3499</v>
      </c>
      <c r="S246" s="1">
        <v>45307</v>
      </c>
      <c r="T246" s="1">
        <v>45872</v>
      </c>
    </row>
    <row r="247" spans="1:20" x14ac:dyDescent="0.2">
      <c r="A247">
        <v>12180227528115</v>
      </c>
      <c r="B247" t="s">
        <v>1759</v>
      </c>
      <c r="C247" t="s">
        <v>841</v>
      </c>
      <c r="D247" t="s">
        <v>1760</v>
      </c>
      <c r="E247" t="s">
        <v>1761</v>
      </c>
      <c r="F247" t="s">
        <v>1762</v>
      </c>
      <c r="G247" t="s">
        <v>1763</v>
      </c>
      <c r="H247" t="s">
        <v>1764</v>
      </c>
      <c r="I247" t="s">
        <v>1144</v>
      </c>
      <c r="J247">
        <v>83043</v>
      </c>
      <c r="K247" t="s">
        <v>1765</v>
      </c>
      <c r="L247" t="s">
        <v>29</v>
      </c>
      <c r="M247" t="s">
        <v>70</v>
      </c>
      <c r="N247" t="s">
        <v>31</v>
      </c>
      <c r="O247" t="s">
        <v>46</v>
      </c>
      <c r="P247" t="s">
        <v>60</v>
      </c>
      <c r="Q247">
        <v>456125715.14999998</v>
      </c>
      <c r="R247">
        <v>4414</v>
      </c>
      <c r="S247" s="1">
        <v>45749</v>
      </c>
      <c r="T247" s="1">
        <v>45803</v>
      </c>
    </row>
    <row r="248" spans="1:20" x14ac:dyDescent="0.2">
      <c r="A248">
        <v>11055891594250</v>
      </c>
      <c r="B248" t="s">
        <v>116</v>
      </c>
      <c r="C248" t="s">
        <v>1154</v>
      </c>
      <c r="D248" t="s">
        <v>1766</v>
      </c>
      <c r="E248">
        <v>7810043267</v>
      </c>
      <c r="F248" t="s">
        <v>1767</v>
      </c>
      <c r="G248" t="s">
        <v>1768</v>
      </c>
      <c r="H248" t="s">
        <v>1769</v>
      </c>
      <c r="I248" t="s">
        <v>612</v>
      </c>
      <c r="J248">
        <v>74625</v>
      </c>
      <c r="K248" t="s">
        <v>1770</v>
      </c>
      <c r="L248" t="s">
        <v>197</v>
      </c>
      <c r="M248" t="s">
        <v>58</v>
      </c>
      <c r="N248" t="s">
        <v>31</v>
      </c>
      <c r="O248" t="s">
        <v>46</v>
      </c>
      <c r="P248" t="s">
        <v>33</v>
      </c>
      <c r="Q248">
        <v>303481967.87</v>
      </c>
      <c r="R248">
        <v>1702</v>
      </c>
      <c r="S248" s="1">
        <v>45796</v>
      </c>
      <c r="T248" s="1">
        <v>45903</v>
      </c>
    </row>
    <row r="249" spans="1:20" x14ac:dyDescent="0.2">
      <c r="A249">
        <v>14803397755091</v>
      </c>
      <c r="B249" t="s">
        <v>1771</v>
      </c>
      <c r="C249" t="s">
        <v>1009</v>
      </c>
      <c r="D249" t="s">
        <v>1772</v>
      </c>
      <c r="E249" t="s">
        <v>1773</v>
      </c>
      <c r="F249" t="s">
        <v>1774</v>
      </c>
      <c r="G249" t="s">
        <v>1775</v>
      </c>
      <c r="H249" t="s">
        <v>1776</v>
      </c>
      <c r="I249" t="s">
        <v>411</v>
      </c>
      <c r="J249">
        <v>70498</v>
      </c>
      <c r="K249" t="s">
        <v>403</v>
      </c>
      <c r="L249" t="s">
        <v>43</v>
      </c>
      <c r="M249" t="s">
        <v>44</v>
      </c>
      <c r="N249" t="s">
        <v>45</v>
      </c>
      <c r="O249" t="s">
        <v>46</v>
      </c>
      <c r="P249" t="s">
        <v>82</v>
      </c>
      <c r="Q249">
        <v>677923168.5</v>
      </c>
      <c r="R249">
        <v>2405</v>
      </c>
      <c r="S249" s="1">
        <v>45836</v>
      </c>
      <c r="T249" s="1">
        <v>45847</v>
      </c>
    </row>
    <row r="250" spans="1:20" x14ac:dyDescent="0.2">
      <c r="A250">
        <v>15785584250066</v>
      </c>
      <c r="B250" t="s">
        <v>116</v>
      </c>
      <c r="C250" t="s">
        <v>1777</v>
      </c>
      <c r="D250" t="s">
        <v>1778</v>
      </c>
      <c r="E250" t="s">
        <v>1779</v>
      </c>
      <c r="F250" t="s">
        <v>1780</v>
      </c>
      <c r="G250" t="s">
        <v>1781</v>
      </c>
      <c r="H250" t="s">
        <v>1782</v>
      </c>
      <c r="I250" t="s">
        <v>253</v>
      </c>
      <c r="J250">
        <v>10217</v>
      </c>
      <c r="K250" t="s">
        <v>965</v>
      </c>
      <c r="L250" t="s">
        <v>43</v>
      </c>
      <c r="M250" t="s">
        <v>58</v>
      </c>
      <c r="N250" t="s">
        <v>59</v>
      </c>
      <c r="O250" t="s">
        <v>32</v>
      </c>
      <c r="P250" t="s">
        <v>47</v>
      </c>
      <c r="Q250">
        <v>570548088.34000003</v>
      </c>
      <c r="R250">
        <v>2134</v>
      </c>
      <c r="S250" s="1">
        <v>45845</v>
      </c>
      <c r="T250" s="1">
        <v>45913</v>
      </c>
    </row>
    <row r="251" spans="1:20" x14ac:dyDescent="0.2">
      <c r="A251">
        <v>16516085785640</v>
      </c>
      <c r="B251" t="s">
        <v>95</v>
      </c>
      <c r="C251" t="s">
        <v>1783</v>
      </c>
      <c r="D251" t="s">
        <v>1784</v>
      </c>
      <c r="E251" t="s">
        <v>1785</v>
      </c>
      <c r="F251" t="s">
        <v>1786</v>
      </c>
      <c r="G251" t="s">
        <v>1787</v>
      </c>
      <c r="H251" t="s">
        <v>1788</v>
      </c>
      <c r="I251" t="s">
        <v>169</v>
      </c>
      <c r="J251">
        <v>20738</v>
      </c>
      <c r="K251" t="s">
        <v>1789</v>
      </c>
      <c r="L251" t="s">
        <v>135</v>
      </c>
      <c r="M251" t="s">
        <v>70</v>
      </c>
      <c r="N251" t="s">
        <v>59</v>
      </c>
      <c r="O251" t="s">
        <v>32</v>
      </c>
      <c r="P251" t="s">
        <v>60</v>
      </c>
      <c r="Q251">
        <v>51730984.810000002</v>
      </c>
      <c r="R251">
        <v>895</v>
      </c>
      <c r="S251" s="1">
        <v>45718</v>
      </c>
      <c r="T251" s="1">
        <v>45767</v>
      </c>
    </row>
    <row r="252" spans="1:20" x14ac:dyDescent="0.2">
      <c r="A252">
        <v>19934544806798</v>
      </c>
      <c r="B252" t="s">
        <v>900</v>
      </c>
      <c r="C252" t="s">
        <v>1180</v>
      </c>
      <c r="D252" t="s">
        <v>1790</v>
      </c>
      <c r="E252" t="s">
        <v>1791</v>
      </c>
      <c r="F252" t="s">
        <v>1792</v>
      </c>
      <c r="G252" t="s">
        <v>1793</v>
      </c>
      <c r="H252" t="s">
        <v>1794</v>
      </c>
      <c r="I252" t="s">
        <v>726</v>
      </c>
      <c r="J252">
        <v>80019</v>
      </c>
      <c r="K252" t="s">
        <v>1153</v>
      </c>
      <c r="L252" t="s">
        <v>57</v>
      </c>
      <c r="M252" t="s">
        <v>93</v>
      </c>
      <c r="N252" t="s">
        <v>59</v>
      </c>
      <c r="O252" t="s">
        <v>71</v>
      </c>
      <c r="P252" t="s">
        <v>33</v>
      </c>
      <c r="Q252">
        <v>1528387377.29</v>
      </c>
      <c r="R252">
        <v>2034</v>
      </c>
      <c r="S252" s="1">
        <v>45398</v>
      </c>
      <c r="T252" s="1">
        <v>45889</v>
      </c>
    </row>
    <row r="253" spans="1:20" x14ac:dyDescent="0.2">
      <c r="A253">
        <v>19247347949600</v>
      </c>
      <c r="B253" t="s">
        <v>1795</v>
      </c>
      <c r="C253" t="s">
        <v>1114</v>
      </c>
      <c r="D253" t="s">
        <v>1796</v>
      </c>
      <c r="E253" t="s">
        <v>1797</v>
      </c>
      <c r="F253" t="s">
        <v>1798</v>
      </c>
      <c r="G253" t="s">
        <v>1799</v>
      </c>
      <c r="H253" t="s">
        <v>1800</v>
      </c>
      <c r="I253" t="s">
        <v>1627</v>
      </c>
      <c r="J253">
        <v>98726</v>
      </c>
      <c r="K253" t="s">
        <v>1443</v>
      </c>
      <c r="L253" t="s">
        <v>43</v>
      </c>
      <c r="M253" t="s">
        <v>58</v>
      </c>
      <c r="N253" t="s">
        <v>94</v>
      </c>
      <c r="O253" t="s">
        <v>105</v>
      </c>
      <c r="P253" t="s">
        <v>33</v>
      </c>
      <c r="Q253">
        <v>879310475.38</v>
      </c>
      <c r="R253">
        <v>2001</v>
      </c>
      <c r="S253" s="1">
        <v>45650</v>
      </c>
      <c r="T253" s="1">
        <v>45741</v>
      </c>
    </row>
    <row r="254" spans="1:20" x14ac:dyDescent="0.2">
      <c r="A254">
        <v>15507589813894</v>
      </c>
      <c r="B254" t="s">
        <v>1801</v>
      </c>
      <c r="C254" t="s">
        <v>1368</v>
      </c>
      <c r="D254" t="s">
        <v>1802</v>
      </c>
      <c r="E254" t="s">
        <v>1803</v>
      </c>
      <c r="F254" t="s">
        <v>1804</v>
      </c>
      <c r="G254" t="s">
        <v>1805</v>
      </c>
      <c r="H254" t="s">
        <v>1806</v>
      </c>
      <c r="I254" t="s">
        <v>770</v>
      </c>
      <c r="J254">
        <v>30832</v>
      </c>
      <c r="K254" t="s">
        <v>42</v>
      </c>
      <c r="L254" t="s">
        <v>57</v>
      </c>
      <c r="M254" t="s">
        <v>115</v>
      </c>
      <c r="N254" t="s">
        <v>59</v>
      </c>
      <c r="O254" t="s">
        <v>105</v>
      </c>
      <c r="P254" t="s">
        <v>60</v>
      </c>
      <c r="Q254">
        <v>279242497.11000001</v>
      </c>
      <c r="R254">
        <v>4701</v>
      </c>
      <c r="S254" s="1">
        <v>45338</v>
      </c>
      <c r="T254" s="1">
        <v>45499</v>
      </c>
    </row>
    <row r="255" spans="1:20" x14ac:dyDescent="0.2">
      <c r="A255">
        <v>17616512533634</v>
      </c>
      <c r="B255" t="s">
        <v>1231</v>
      </c>
      <c r="C255" t="s">
        <v>1807</v>
      </c>
      <c r="D255" t="s">
        <v>1808</v>
      </c>
      <c r="E255" t="s">
        <v>1809</v>
      </c>
      <c r="F255" t="s">
        <v>1810</v>
      </c>
      <c r="G255" t="s">
        <v>1811</v>
      </c>
      <c r="H255" t="s">
        <v>1812</v>
      </c>
      <c r="I255" t="s">
        <v>169</v>
      </c>
      <c r="J255">
        <v>64785</v>
      </c>
      <c r="K255" t="s">
        <v>834</v>
      </c>
      <c r="L255" t="s">
        <v>197</v>
      </c>
      <c r="M255" t="s">
        <v>58</v>
      </c>
      <c r="N255" t="s">
        <v>31</v>
      </c>
      <c r="O255" t="s">
        <v>71</v>
      </c>
      <c r="P255" t="s">
        <v>33</v>
      </c>
      <c r="Q255">
        <v>449337117.88</v>
      </c>
      <c r="R255">
        <v>3845</v>
      </c>
      <c r="S255" s="1">
        <v>45605</v>
      </c>
      <c r="T255" s="1">
        <v>45804</v>
      </c>
    </row>
    <row r="256" spans="1:20" x14ac:dyDescent="0.2">
      <c r="A256">
        <v>11534007992589</v>
      </c>
      <c r="B256" t="s">
        <v>1813</v>
      </c>
      <c r="C256" t="s">
        <v>1628</v>
      </c>
      <c r="D256" t="s">
        <v>1814</v>
      </c>
      <c r="E256" t="s">
        <v>1815</v>
      </c>
      <c r="F256" t="s">
        <v>1816</v>
      </c>
      <c r="G256" t="s">
        <v>1817</v>
      </c>
      <c r="H256" t="s">
        <v>1818</v>
      </c>
      <c r="I256" t="s">
        <v>220</v>
      </c>
      <c r="J256">
        <v>2579</v>
      </c>
      <c r="K256" t="s">
        <v>972</v>
      </c>
      <c r="L256" t="s">
        <v>125</v>
      </c>
      <c r="M256" t="s">
        <v>30</v>
      </c>
      <c r="N256" t="s">
        <v>94</v>
      </c>
      <c r="O256" t="s">
        <v>32</v>
      </c>
      <c r="P256" t="s">
        <v>47</v>
      </c>
      <c r="Q256">
        <v>1946939660.45</v>
      </c>
      <c r="R256">
        <v>3967</v>
      </c>
      <c r="S256" s="1">
        <v>45847</v>
      </c>
      <c r="T256" s="1">
        <v>45896</v>
      </c>
    </row>
    <row r="257" spans="1:20" x14ac:dyDescent="0.2">
      <c r="A257">
        <v>16901102940958</v>
      </c>
      <c r="B257" t="s">
        <v>1702</v>
      </c>
      <c r="C257" t="s">
        <v>117</v>
      </c>
      <c r="D257" t="s">
        <v>1819</v>
      </c>
      <c r="E257" t="s">
        <v>1820</v>
      </c>
      <c r="F257" t="s">
        <v>1821</v>
      </c>
      <c r="G257" t="s">
        <v>1822</v>
      </c>
      <c r="H257" t="s">
        <v>1823</v>
      </c>
      <c r="I257" t="s">
        <v>1475</v>
      </c>
      <c r="J257">
        <v>71828</v>
      </c>
      <c r="K257" t="s">
        <v>1824</v>
      </c>
      <c r="L257" t="s">
        <v>81</v>
      </c>
      <c r="M257" t="s">
        <v>58</v>
      </c>
      <c r="N257" t="s">
        <v>45</v>
      </c>
      <c r="O257" t="s">
        <v>32</v>
      </c>
      <c r="P257" t="s">
        <v>33</v>
      </c>
      <c r="Q257">
        <v>866636459.97000003</v>
      </c>
      <c r="R257">
        <v>2510</v>
      </c>
      <c r="S257" s="1">
        <v>45879</v>
      </c>
      <c r="T257" s="1">
        <v>45879</v>
      </c>
    </row>
    <row r="258" spans="1:20" x14ac:dyDescent="0.2">
      <c r="A258">
        <v>16131693389532</v>
      </c>
      <c r="B258" t="s">
        <v>1825</v>
      </c>
      <c r="C258" t="s">
        <v>1826</v>
      </c>
      <c r="D258" t="s">
        <v>1827</v>
      </c>
      <c r="E258" t="s">
        <v>1828</v>
      </c>
      <c r="F258" t="s">
        <v>1829</v>
      </c>
      <c r="G258" t="s">
        <v>1830</v>
      </c>
      <c r="H258" t="s">
        <v>1831</v>
      </c>
      <c r="I258" t="s">
        <v>1077</v>
      </c>
      <c r="J258">
        <v>47492</v>
      </c>
      <c r="K258" t="s">
        <v>619</v>
      </c>
      <c r="L258" t="s">
        <v>43</v>
      </c>
      <c r="M258" t="s">
        <v>58</v>
      </c>
      <c r="N258" t="s">
        <v>94</v>
      </c>
      <c r="O258" t="s">
        <v>71</v>
      </c>
      <c r="P258" t="s">
        <v>47</v>
      </c>
      <c r="Q258">
        <v>1062111456.45</v>
      </c>
      <c r="R258">
        <v>1829</v>
      </c>
      <c r="S258" s="1">
        <v>45892</v>
      </c>
      <c r="T258" s="1">
        <v>45895</v>
      </c>
    </row>
    <row r="259" spans="1:20" x14ac:dyDescent="0.2">
      <c r="A259">
        <v>13924835587967</v>
      </c>
      <c r="B259" t="s">
        <v>351</v>
      </c>
      <c r="C259" t="s">
        <v>1832</v>
      </c>
      <c r="D259" t="s">
        <v>1833</v>
      </c>
      <c r="E259">
        <v>6473438747</v>
      </c>
      <c r="F259" t="s">
        <v>1834</v>
      </c>
      <c r="G259" t="s">
        <v>1835</v>
      </c>
      <c r="H259" t="s">
        <v>1836</v>
      </c>
      <c r="I259" t="s">
        <v>90</v>
      </c>
      <c r="J259">
        <v>62018</v>
      </c>
      <c r="K259" t="s">
        <v>1837</v>
      </c>
      <c r="L259" t="s">
        <v>57</v>
      </c>
      <c r="M259" t="s">
        <v>58</v>
      </c>
      <c r="N259" t="s">
        <v>59</v>
      </c>
      <c r="O259" t="s">
        <v>32</v>
      </c>
      <c r="P259" t="s">
        <v>60</v>
      </c>
      <c r="Q259">
        <v>284942875.29000002</v>
      </c>
      <c r="R259">
        <v>1640</v>
      </c>
      <c r="S259" s="1">
        <v>45706</v>
      </c>
      <c r="T259" s="1">
        <v>45849</v>
      </c>
    </row>
    <row r="260" spans="1:20" x14ac:dyDescent="0.2">
      <c r="A260">
        <v>13057372449454</v>
      </c>
      <c r="B260" t="s">
        <v>1575</v>
      </c>
      <c r="C260" t="s">
        <v>1838</v>
      </c>
      <c r="D260" t="s">
        <v>1839</v>
      </c>
      <c r="E260" t="s">
        <v>1840</v>
      </c>
      <c r="F260" t="s">
        <v>1841</v>
      </c>
      <c r="G260" t="s">
        <v>1842</v>
      </c>
      <c r="H260" t="s">
        <v>1843</v>
      </c>
      <c r="I260" t="s">
        <v>384</v>
      </c>
      <c r="J260">
        <v>20892</v>
      </c>
      <c r="K260" t="s">
        <v>1323</v>
      </c>
      <c r="L260" t="s">
        <v>43</v>
      </c>
      <c r="M260" t="s">
        <v>93</v>
      </c>
      <c r="N260" t="s">
        <v>45</v>
      </c>
      <c r="O260" t="s">
        <v>32</v>
      </c>
      <c r="P260" t="s">
        <v>60</v>
      </c>
      <c r="Q260">
        <v>787036994.95000005</v>
      </c>
      <c r="R260">
        <v>4706</v>
      </c>
      <c r="S260" s="1">
        <v>45407</v>
      </c>
      <c r="T260" s="1">
        <v>45912</v>
      </c>
    </row>
    <row r="261" spans="1:20" x14ac:dyDescent="0.2">
      <c r="A261">
        <v>13345441008763</v>
      </c>
      <c r="B261" t="s">
        <v>116</v>
      </c>
      <c r="C261" t="s">
        <v>1844</v>
      </c>
      <c r="D261" t="s">
        <v>1845</v>
      </c>
      <c r="E261" t="s">
        <v>1846</v>
      </c>
      <c r="F261" t="s">
        <v>1847</v>
      </c>
      <c r="G261" t="s">
        <v>1848</v>
      </c>
      <c r="H261" t="s">
        <v>1849</v>
      </c>
      <c r="I261" t="s">
        <v>68</v>
      </c>
      <c r="J261">
        <v>19563</v>
      </c>
      <c r="K261" t="s">
        <v>1850</v>
      </c>
      <c r="L261" t="s">
        <v>135</v>
      </c>
      <c r="M261" t="s">
        <v>368</v>
      </c>
      <c r="N261" t="s">
        <v>31</v>
      </c>
      <c r="O261" t="s">
        <v>71</v>
      </c>
      <c r="P261" t="s">
        <v>47</v>
      </c>
      <c r="Q261">
        <v>607419344.73000002</v>
      </c>
      <c r="R261">
        <v>1023</v>
      </c>
      <c r="S261" s="1">
        <v>45838</v>
      </c>
      <c r="T261" s="1">
        <v>45843</v>
      </c>
    </row>
    <row r="262" spans="1:20" x14ac:dyDescent="0.2">
      <c r="A262">
        <v>18497806756167</v>
      </c>
      <c r="B262" t="s">
        <v>467</v>
      </c>
      <c r="C262" t="s">
        <v>1851</v>
      </c>
      <c r="D262" t="s">
        <v>1852</v>
      </c>
      <c r="E262" t="s">
        <v>1853</v>
      </c>
      <c r="F262" t="s">
        <v>1854</v>
      </c>
      <c r="G262" t="s">
        <v>1855</v>
      </c>
      <c r="H262" t="s">
        <v>1856</v>
      </c>
      <c r="I262" t="s">
        <v>349</v>
      </c>
      <c r="J262">
        <v>4009</v>
      </c>
      <c r="K262" t="s">
        <v>613</v>
      </c>
      <c r="L262" t="s">
        <v>135</v>
      </c>
      <c r="M262" t="s">
        <v>104</v>
      </c>
      <c r="N262" t="s">
        <v>45</v>
      </c>
      <c r="O262" t="s">
        <v>46</v>
      </c>
      <c r="P262" t="s">
        <v>33</v>
      </c>
      <c r="Q262">
        <v>907543591.62</v>
      </c>
      <c r="R262">
        <v>1899</v>
      </c>
      <c r="S262" s="1">
        <v>45506</v>
      </c>
      <c r="T262" s="1">
        <v>45805</v>
      </c>
    </row>
    <row r="263" spans="1:20" x14ac:dyDescent="0.2">
      <c r="A263">
        <v>15974385369998</v>
      </c>
      <c r="B263" t="s">
        <v>1857</v>
      </c>
      <c r="C263" t="s">
        <v>145</v>
      </c>
      <c r="D263" t="s">
        <v>1858</v>
      </c>
      <c r="E263" t="s">
        <v>1859</v>
      </c>
      <c r="F263" t="s">
        <v>1860</v>
      </c>
      <c r="G263" t="s">
        <v>1861</v>
      </c>
      <c r="H263" t="s">
        <v>1862</v>
      </c>
      <c r="I263" t="s">
        <v>1475</v>
      </c>
      <c r="J263">
        <v>23693</v>
      </c>
      <c r="K263" t="s">
        <v>1863</v>
      </c>
      <c r="L263" t="s">
        <v>197</v>
      </c>
      <c r="M263" t="s">
        <v>44</v>
      </c>
      <c r="N263" t="s">
        <v>31</v>
      </c>
      <c r="O263" t="s">
        <v>71</v>
      </c>
      <c r="P263" t="s">
        <v>60</v>
      </c>
      <c r="Q263">
        <v>1687488600.45</v>
      </c>
      <c r="R263">
        <v>4862</v>
      </c>
      <c r="S263" s="1">
        <v>45482</v>
      </c>
      <c r="T263" s="1">
        <v>45850</v>
      </c>
    </row>
    <row r="264" spans="1:20" x14ac:dyDescent="0.2">
      <c r="A264">
        <v>15538148812405</v>
      </c>
      <c r="B264" t="s">
        <v>231</v>
      </c>
      <c r="C264" t="s">
        <v>107</v>
      </c>
      <c r="D264" t="s">
        <v>1864</v>
      </c>
      <c r="E264" t="s">
        <v>1865</v>
      </c>
      <c r="F264" t="s">
        <v>1866</v>
      </c>
      <c r="G264" t="s">
        <v>1867</v>
      </c>
      <c r="H264" t="s">
        <v>1868</v>
      </c>
      <c r="I264" t="s">
        <v>308</v>
      </c>
      <c r="J264">
        <v>53303</v>
      </c>
      <c r="K264" t="s">
        <v>1015</v>
      </c>
      <c r="L264" t="s">
        <v>135</v>
      </c>
      <c r="M264" t="s">
        <v>368</v>
      </c>
      <c r="N264" t="s">
        <v>45</v>
      </c>
      <c r="O264" t="s">
        <v>46</v>
      </c>
      <c r="P264" t="s">
        <v>47</v>
      </c>
      <c r="Q264">
        <v>1204963068.3800001</v>
      </c>
      <c r="R264">
        <v>3065</v>
      </c>
      <c r="S264" s="1">
        <v>45482</v>
      </c>
      <c r="T264" s="1">
        <v>45551</v>
      </c>
    </row>
    <row r="265" spans="1:20" x14ac:dyDescent="0.2">
      <c r="A265">
        <v>15308004682997</v>
      </c>
      <c r="B265" t="s">
        <v>1869</v>
      </c>
      <c r="C265" t="s">
        <v>1723</v>
      </c>
      <c r="D265" t="s">
        <v>1870</v>
      </c>
      <c r="E265">
        <v>1066252196</v>
      </c>
      <c r="F265" t="s">
        <v>1871</v>
      </c>
      <c r="G265" t="s">
        <v>1872</v>
      </c>
      <c r="H265" t="s">
        <v>1873</v>
      </c>
      <c r="I265" t="s">
        <v>770</v>
      </c>
      <c r="J265">
        <v>80979</v>
      </c>
      <c r="K265" t="s">
        <v>1874</v>
      </c>
      <c r="L265" t="s">
        <v>43</v>
      </c>
      <c r="M265" t="s">
        <v>70</v>
      </c>
      <c r="N265" t="s">
        <v>94</v>
      </c>
      <c r="O265" t="s">
        <v>105</v>
      </c>
      <c r="P265" t="s">
        <v>60</v>
      </c>
      <c r="Q265">
        <v>142933113.05000001</v>
      </c>
      <c r="R265">
        <v>2174</v>
      </c>
      <c r="S265" s="1">
        <v>45439</v>
      </c>
      <c r="T265" s="1">
        <v>45896</v>
      </c>
    </row>
    <row r="266" spans="1:20" x14ac:dyDescent="0.2">
      <c r="A266">
        <v>12167453878719</v>
      </c>
      <c r="B266" t="s">
        <v>116</v>
      </c>
      <c r="C266" t="s">
        <v>1875</v>
      </c>
      <c r="D266" t="s">
        <v>1876</v>
      </c>
      <c r="E266" t="s">
        <v>1877</v>
      </c>
      <c r="F266" t="s">
        <v>1878</v>
      </c>
      <c r="G266" t="s">
        <v>1879</v>
      </c>
      <c r="H266" t="s">
        <v>1880</v>
      </c>
      <c r="I266" t="s">
        <v>178</v>
      </c>
      <c r="J266">
        <v>40195</v>
      </c>
      <c r="K266" t="s">
        <v>170</v>
      </c>
      <c r="L266" t="s">
        <v>43</v>
      </c>
      <c r="M266" t="s">
        <v>58</v>
      </c>
      <c r="N266" t="s">
        <v>94</v>
      </c>
      <c r="O266" t="s">
        <v>71</v>
      </c>
      <c r="P266" t="s">
        <v>33</v>
      </c>
      <c r="Q266">
        <v>148609841.00999999</v>
      </c>
      <c r="R266">
        <v>518</v>
      </c>
      <c r="S266" s="1">
        <v>45423</v>
      </c>
      <c r="T266" s="1">
        <v>45706</v>
      </c>
    </row>
    <row r="267" spans="1:20" x14ac:dyDescent="0.2">
      <c r="A267">
        <v>11312866802774</v>
      </c>
      <c r="B267" t="s">
        <v>1881</v>
      </c>
      <c r="C267" t="s">
        <v>1361</v>
      </c>
      <c r="D267" t="s">
        <v>1882</v>
      </c>
      <c r="E267" t="s">
        <v>1883</v>
      </c>
      <c r="F267" t="s">
        <v>1884</v>
      </c>
      <c r="G267" t="s">
        <v>1885</v>
      </c>
      <c r="H267" t="s">
        <v>1886</v>
      </c>
      <c r="I267" t="s">
        <v>726</v>
      </c>
      <c r="J267">
        <v>17271</v>
      </c>
      <c r="K267" t="s">
        <v>42</v>
      </c>
      <c r="L267" t="s">
        <v>43</v>
      </c>
      <c r="M267" t="s">
        <v>58</v>
      </c>
      <c r="N267" t="s">
        <v>31</v>
      </c>
      <c r="O267" t="s">
        <v>105</v>
      </c>
      <c r="P267" t="s">
        <v>47</v>
      </c>
      <c r="Q267">
        <v>1251918767.24</v>
      </c>
      <c r="R267">
        <v>1820</v>
      </c>
      <c r="S267" s="1">
        <v>45890</v>
      </c>
      <c r="T267" s="1">
        <v>45893</v>
      </c>
    </row>
    <row r="268" spans="1:20" x14ac:dyDescent="0.2">
      <c r="A268">
        <v>15072405281181</v>
      </c>
      <c r="B268" t="s">
        <v>1887</v>
      </c>
      <c r="C268" t="s">
        <v>1888</v>
      </c>
      <c r="D268" t="s">
        <v>1889</v>
      </c>
      <c r="E268" t="s">
        <v>1890</v>
      </c>
      <c r="F268" t="s">
        <v>1891</v>
      </c>
      <c r="G268" t="s">
        <v>1892</v>
      </c>
      <c r="H268" t="s">
        <v>1893</v>
      </c>
      <c r="I268" t="s">
        <v>278</v>
      </c>
      <c r="J268">
        <v>97410</v>
      </c>
      <c r="K268" t="s">
        <v>742</v>
      </c>
      <c r="L268" t="s">
        <v>60</v>
      </c>
      <c r="M268" t="s">
        <v>115</v>
      </c>
      <c r="N268" t="s">
        <v>59</v>
      </c>
      <c r="O268" t="s">
        <v>71</v>
      </c>
      <c r="P268" t="s">
        <v>47</v>
      </c>
      <c r="Q268">
        <v>1205027772.8499999</v>
      </c>
      <c r="R268">
        <v>4728</v>
      </c>
      <c r="S268" s="1">
        <v>45285</v>
      </c>
      <c r="T268" s="1">
        <v>45438</v>
      </c>
    </row>
    <row r="269" spans="1:20" x14ac:dyDescent="0.2">
      <c r="A269">
        <v>17342125680722</v>
      </c>
      <c r="B269" t="s">
        <v>941</v>
      </c>
      <c r="C269" t="s">
        <v>1894</v>
      </c>
      <c r="D269" t="s">
        <v>1895</v>
      </c>
      <c r="E269" t="s">
        <v>1896</v>
      </c>
      <c r="F269" t="s">
        <v>1897</v>
      </c>
      <c r="G269" t="s">
        <v>1898</v>
      </c>
      <c r="H269" t="s">
        <v>1899</v>
      </c>
      <c r="I269" t="s">
        <v>411</v>
      </c>
      <c r="J269">
        <v>60931</v>
      </c>
      <c r="K269" t="s">
        <v>1194</v>
      </c>
      <c r="L269" t="s">
        <v>60</v>
      </c>
      <c r="M269" t="s">
        <v>115</v>
      </c>
      <c r="N269" t="s">
        <v>31</v>
      </c>
      <c r="O269" t="s">
        <v>32</v>
      </c>
      <c r="P269" t="s">
        <v>60</v>
      </c>
      <c r="Q269">
        <v>79977489.489999995</v>
      </c>
      <c r="R269">
        <v>828</v>
      </c>
      <c r="S269" s="1">
        <v>45359</v>
      </c>
      <c r="T269" s="1">
        <v>45359</v>
      </c>
    </row>
    <row r="270" spans="1:20" x14ac:dyDescent="0.2">
      <c r="A270">
        <v>16975464079073</v>
      </c>
      <c r="B270" t="s">
        <v>467</v>
      </c>
      <c r="C270" t="s">
        <v>549</v>
      </c>
      <c r="D270" t="s">
        <v>1900</v>
      </c>
      <c r="E270" t="s">
        <v>1901</v>
      </c>
      <c r="F270" t="s">
        <v>1902</v>
      </c>
      <c r="G270" t="s">
        <v>1903</v>
      </c>
      <c r="H270" t="s">
        <v>1904</v>
      </c>
      <c r="I270" t="s">
        <v>563</v>
      </c>
      <c r="J270">
        <v>35212</v>
      </c>
      <c r="K270" t="s">
        <v>1905</v>
      </c>
      <c r="L270" t="s">
        <v>125</v>
      </c>
      <c r="M270" t="s">
        <v>44</v>
      </c>
      <c r="N270" t="s">
        <v>45</v>
      </c>
      <c r="O270" t="s">
        <v>32</v>
      </c>
      <c r="P270" t="s">
        <v>82</v>
      </c>
      <c r="Q270">
        <v>1868741865.72</v>
      </c>
      <c r="R270">
        <v>3904</v>
      </c>
      <c r="S270" s="1">
        <v>45405</v>
      </c>
      <c r="T270" s="1">
        <v>45555</v>
      </c>
    </row>
    <row r="271" spans="1:20" x14ac:dyDescent="0.2">
      <c r="A271">
        <v>16211886670137</v>
      </c>
      <c r="B271" t="s">
        <v>1906</v>
      </c>
      <c r="C271" t="s">
        <v>1907</v>
      </c>
      <c r="D271" t="s">
        <v>1908</v>
      </c>
      <c r="E271" t="s">
        <v>1909</v>
      </c>
      <c r="F271" t="s">
        <v>1910</v>
      </c>
      <c r="G271" t="s">
        <v>1911</v>
      </c>
      <c r="H271" t="s">
        <v>1912</v>
      </c>
      <c r="I271" t="s">
        <v>278</v>
      </c>
      <c r="J271">
        <v>6771</v>
      </c>
      <c r="K271" t="s">
        <v>1078</v>
      </c>
      <c r="L271" t="s">
        <v>43</v>
      </c>
      <c r="M271" t="s">
        <v>44</v>
      </c>
      <c r="N271" t="s">
        <v>31</v>
      </c>
      <c r="O271" t="s">
        <v>32</v>
      </c>
      <c r="P271" t="s">
        <v>47</v>
      </c>
      <c r="Q271">
        <v>1431293366.29</v>
      </c>
      <c r="R271">
        <v>347</v>
      </c>
      <c r="S271" s="1">
        <v>45560</v>
      </c>
      <c r="T271" s="1">
        <v>45911</v>
      </c>
    </row>
    <row r="272" spans="1:20" x14ac:dyDescent="0.2">
      <c r="A272">
        <v>12048549808696</v>
      </c>
      <c r="B272" t="s">
        <v>1715</v>
      </c>
      <c r="C272" t="s">
        <v>1913</v>
      </c>
      <c r="D272" t="s">
        <v>1914</v>
      </c>
      <c r="E272" t="s">
        <v>1915</v>
      </c>
      <c r="F272" t="s">
        <v>1916</v>
      </c>
      <c r="G272" t="s">
        <v>1917</v>
      </c>
      <c r="H272" t="s">
        <v>1918</v>
      </c>
      <c r="I272" t="s">
        <v>253</v>
      </c>
      <c r="J272">
        <v>4428</v>
      </c>
      <c r="K272" t="s">
        <v>525</v>
      </c>
      <c r="L272" t="s">
        <v>246</v>
      </c>
      <c r="M272" t="s">
        <v>104</v>
      </c>
      <c r="N272" t="s">
        <v>45</v>
      </c>
      <c r="O272" t="s">
        <v>71</v>
      </c>
      <c r="P272" t="s">
        <v>33</v>
      </c>
      <c r="Q272">
        <v>1241325787.3099999</v>
      </c>
      <c r="R272">
        <v>1806</v>
      </c>
      <c r="S272" s="1">
        <v>45916</v>
      </c>
      <c r="T272" s="1">
        <v>45921</v>
      </c>
    </row>
    <row r="273" spans="1:20" x14ac:dyDescent="0.2">
      <c r="A273">
        <v>16488922172528</v>
      </c>
      <c r="B273" t="s">
        <v>548</v>
      </c>
      <c r="C273" t="s">
        <v>1919</v>
      </c>
      <c r="D273" t="s">
        <v>1920</v>
      </c>
      <c r="E273" t="s">
        <v>1921</v>
      </c>
      <c r="F273" t="s">
        <v>1922</v>
      </c>
      <c r="G273" t="s">
        <v>1923</v>
      </c>
      <c r="H273" t="s">
        <v>1924</v>
      </c>
      <c r="I273" t="s">
        <v>627</v>
      </c>
      <c r="J273">
        <v>63941</v>
      </c>
      <c r="K273" t="s">
        <v>1837</v>
      </c>
      <c r="L273" t="s">
        <v>135</v>
      </c>
      <c r="M273" t="s">
        <v>44</v>
      </c>
      <c r="N273" t="s">
        <v>31</v>
      </c>
      <c r="O273" t="s">
        <v>105</v>
      </c>
      <c r="P273" t="s">
        <v>60</v>
      </c>
      <c r="Q273">
        <v>399233030.97000003</v>
      </c>
      <c r="R273">
        <v>2399</v>
      </c>
      <c r="S273" s="1">
        <v>45270</v>
      </c>
      <c r="T273" s="1">
        <v>45299</v>
      </c>
    </row>
    <row r="274" spans="1:20" x14ac:dyDescent="0.2">
      <c r="A274">
        <v>13904712726383</v>
      </c>
      <c r="B274" t="s">
        <v>301</v>
      </c>
      <c r="C274" t="s">
        <v>1925</v>
      </c>
      <c r="D274" t="s">
        <v>1926</v>
      </c>
      <c r="E274" t="s">
        <v>1927</v>
      </c>
      <c r="F274" t="s">
        <v>1928</v>
      </c>
      <c r="G274" t="s">
        <v>1929</v>
      </c>
      <c r="H274" t="s">
        <v>1930</v>
      </c>
      <c r="I274" t="s">
        <v>612</v>
      </c>
      <c r="J274">
        <v>56651</v>
      </c>
      <c r="K274" t="s">
        <v>1931</v>
      </c>
      <c r="L274" t="s">
        <v>180</v>
      </c>
      <c r="M274" t="s">
        <v>270</v>
      </c>
      <c r="N274" t="s">
        <v>59</v>
      </c>
      <c r="O274" t="s">
        <v>46</v>
      </c>
      <c r="P274" t="s">
        <v>47</v>
      </c>
      <c r="Q274">
        <v>1086226512.26</v>
      </c>
      <c r="R274">
        <v>1188</v>
      </c>
      <c r="S274" s="1">
        <v>45373</v>
      </c>
      <c r="T274" s="1">
        <v>45832</v>
      </c>
    </row>
    <row r="275" spans="1:20" x14ac:dyDescent="0.2">
      <c r="A275">
        <v>12253839178415</v>
      </c>
      <c r="B275" t="s">
        <v>1932</v>
      </c>
      <c r="C275" t="s">
        <v>422</v>
      </c>
      <c r="D275" t="s">
        <v>1933</v>
      </c>
      <c r="E275" t="s">
        <v>1934</v>
      </c>
      <c r="F275" t="s">
        <v>1935</v>
      </c>
      <c r="G275" t="s">
        <v>1936</v>
      </c>
      <c r="H275" t="s">
        <v>1937</v>
      </c>
      <c r="I275" t="s">
        <v>366</v>
      </c>
      <c r="J275">
        <v>38361</v>
      </c>
      <c r="K275" t="s">
        <v>1938</v>
      </c>
      <c r="L275" t="s">
        <v>135</v>
      </c>
      <c r="M275" t="s">
        <v>115</v>
      </c>
      <c r="N275" t="s">
        <v>59</v>
      </c>
      <c r="O275" t="s">
        <v>46</v>
      </c>
      <c r="P275" t="s">
        <v>33</v>
      </c>
      <c r="Q275">
        <v>1579789097.45</v>
      </c>
      <c r="R275">
        <v>1852</v>
      </c>
      <c r="S275" s="1">
        <v>45553</v>
      </c>
      <c r="T275" s="1">
        <v>45630</v>
      </c>
    </row>
    <row r="276" spans="1:20" x14ac:dyDescent="0.2">
      <c r="A276">
        <v>13785979007322</v>
      </c>
      <c r="B276" t="s">
        <v>1939</v>
      </c>
      <c r="C276" t="s">
        <v>1940</v>
      </c>
      <c r="D276" t="s">
        <v>1941</v>
      </c>
      <c r="E276" t="s">
        <v>1942</v>
      </c>
      <c r="F276" t="s">
        <v>1943</v>
      </c>
      <c r="G276" t="s">
        <v>1944</v>
      </c>
      <c r="H276" t="s">
        <v>1945</v>
      </c>
      <c r="I276" t="s">
        <v>1077</v>
      </c>
      <c r="J276">
        <v>25593</v>
      </c>
      <c r="K276" t="s">
        <v>179</v>
      </c>
      <c r="L276" t="s">
        <v>29</v>
      </c>
      <c r="M276" t="s">
        <v>153</v>
      </c>
      <c r="N276" t="s">
        <v>31</v>
      </c>
      <c r="O276" t="s">
        <v>32</v>
      </c>
      <c r="P276" t="s">
        <v>82</v>
      </c>
      <c r="Q276">
        <v>1579814801.55</v>
      </c>
      <c r="R276">
        <v>3462</v>
      </c>
      <c r="S276" s="1">
        <v>45699</v>
      </c>
      <c r="T276" s="1">
        <v>45889</v>
      </c>
    </row>
    <row r="277" spans="1:20" x14ac:dyDescent="0.2">
      <c r="A277">
        <v>14629522298998</v>
      </c>
      <c r="B277" t="s">
        <v>335</v>
      </c>
      <c r="C277" t="s">
        <v>1946</v>
      </c>
      <c r="D277" t="s">
        <v>1947</v>
      </c>
      <c r="E277" t="s">
        <v>1948</v>
      </c>
      <c r="F277" t="s">
        <v>1949</v>
      </c>
      <c r="G277" t="s">
        <v>1950</v>
      </c>
      <c r="H277" t="s">
        <v>1951</v>
      </c>
      <c r="I277" t="s">
        <v>151</v>
      </c>
      <c r="J277">
        <v>64833</v>
      </c>
      <c r="K277" t="s">
        <v>206</v>
      </c>
      <c r="L277" t="s">
        <v>60</v>
      </c>
      <c r="M277" t="s">
        <v>44</v>
      </c>
      <c r="N277" t="s">
        <v>59</v>
      </c>
      <c r="O277" t="s">
        <v>46</v>
      </c>
      <c r="P277" t="s">
        <v>82</v>
      </c>
      <c r="Q277">
        <v>932774253.26999998</v>
      </c>
      <c r="R277">
        <v>3087</v>
      </c>
      <c r="S277" s="1">
        <v>45534</v>
      </c>
      <c r="T277" s="1">
        <v>45687</v>
      </c>
    </row>
    <row r="278" spans="1:20" x14ac:dyDescent="0.2">
      <c r="A278">
        <v>17600321295645</v>
      </c>
      <c r="B278" t="s">
        <v>960</v>
      </c>
      <c r="C278" t="s">
        <v>1952</v>
      </c>
      <c r="D278" t="s">
        <v>1953</v>
      </c>
      <c r="E278" t="s">
        <v>1954</v>
      </c>
      <c r="F278" t="s">
        <v>1955</v>
      </c>
      <c r="G278" t="s">
        <v>1956</v>
      </c>
      <c r="H278" t="s">
        <v>1957</v>
      </c>
      <c r="I278" t="s">
        <v>253</v>
      </c>
      <c r="J278">
        <v>98535</v>
      </c>
      <c r="K278" t="s">
        <v>475</v>
      </c>
      <c r="L278" t="s">
        <v>60</v>
      </c>
      <c r="M278" t="s">
        <v>70</v>
      </c>
      <c r="N278" t="s">
        <v>94</v>
      </c>
      <c r="O278" t="s">
        <v>32</v>
      </c>
      <c r="P278" t="s">
        <v>33</v>
      </c>
      <c r="Q278">
        <v>460001101.45999998</v>
      </c>
      <c r="R278">
        <v>916</v>
      </c>
      <c r="S278" s="1">
        <v>45285</v>
      </c>
      <c r="T278" s="1">
        <v>45745</v>
      </c>
    </row>
    <row r="279" spans="1:20" x14ac:dyDescent="0.2">
      <c r="A279">
        <v>12422541734342</v>
      </c>
      <c r="B279" t="s">
        <v>1958</v>
      </c>
      <c r="C279" t="s">
        <v>1959</v>
      </c>
      <c r="D279" t="s">
        <v>1960</v>
      </c>
      <c r="E279">
        <f>1-583-867-8062</f>
        <v>-9511</v>
      </c>
      <c r="F279" t="s">
        <v>1961</v>
      </c>
      <c r="G279" t="s">
        <v>1962</v>
      </c>
      <c r="H279" t="s">
        <v>1963</v>
      </c>
      <c r="I279" t="s">
        <v>278</v>
      </c>
      <c r="J279">
        <v>45059</v>
      </c>
      <c r="K279" t="s">
        <v>763</v>
      </c>
      <c r="L279" t="s">
        <v>29</v>
      </c>
      <c r="M279" t="s">
        <v>104</v>
      </c>
      <c r="N279" t="s">
        <v>45</v>
      </c>
      <c r="O279" t="s">
        <v>46</v>
      </c>
      <c r="P279" t="s">
        <v>33</v>
      </c>
      <c r="Q279">
        <v>1176904651.1500001</v>
      </c>
      <c r="R279">
        <v>1684</v>
      </c>
      <c r="S279" s="1">
        <v>45639</v>
      </c>
      <c r="T279" s="1">
        <v>45881</v>
      </c>
    </row>
    <row r="280" spans="1:20" x14ac:dyDescent="0.2">
      <c r="A280">
        <v>15248677026033</v>
      </c>
      <c r="B280" t="s">
        <v>728</v>
      </c>
      <c r="C280" t="s">
        <v>1964</v>
      </c>
      <c r="D280" t="s">
        <v>1965</v>
      </c>
      <c r="E280" t="s">
        <v>1966</v>
      </c>
      <c r="F280" t="s">
        <v>1967</v>
      </c>
      <c r="G280" t="s">
        <v>1968</v>
      </c>
      <c r="H280" t="s">
        <v>1969</v>
      </c>
      <c r="I280" t="s">
        <v>393</v>
      </c>
      <c r="J280">
        <v>98886</v>
      </c>
      <c r="K280" t="s">
        <v>1223</v>
      </c>
      <c r="L280" t="s">
        <v>29</v>
      </c>
      <c r="M280" t="s">
        <v>93</v>
      </c>
      <c r="N280" t="s">
        <v>59</v>
      </c>
      <c r="O280" t="s">
        <v>105</v>
      </c>
      <c r="P280" t="s">
        <v>33</v>
      </c>
      <c r="Q280">
        <v>1149808274.1800001</v>
      </c>
      <c r="R280">
        <v>4408</v>
      </c>
      <c r="S280" s="1">
        <v>45533</v>
      </c>
      <c r="T280" s="1">
        <v>45912</v>
      </c>
    </row>
    <row r="281" spans="1:20" x14ac:dyDescent="0.2">
      <c r="A281">
        <v>14732113541969</v>
      </c>
      <c r="B281" t="s">
        <v>1970</v>
      </c>
      <c r="C281" t="s">
        <v>1971</v>
      </c>
      <c r="D281" t="s">
        <v>1972</v>
      </c>
      <c r="E281" t="s">
        <v>1973</v>
      </c>
      <c r="F281" t="s">
        <v>1974</v>
      </c>
      <c r="G281" t="s">
        <v>1975</v>
      </c>
      <c r="H281" t="s">
        <v>1976</v>
      </c>
      <c r="I281" t="s">
        <v>474</v>
      </c>
      <c r="J281">
        <v>42745</v>
      </c>
      <c r="K281" t="s">
        <v>599</v>
      </c>
      <c r="L281" t="s">
        <v>135</v>
      </c>
      <c r="M281" t="s">
        <v>368</v>
      </c>
      <c r="N281" t="s">
        <v>45</v>
      </c>
      <c r="O281" t="s">
        <v>32</v>
      </c>
      <c r="P281" t="s">
        <v>82</v>
      </c>
      <c r="Q281">
        <v>952844576.38999999</v>
      </c>
      <c r="R281">
        <v>3006</v>
      </c>
      <c r="S281" s="1">
        <v>45797</v>
      </c>
      <c r="T281" s="1">
        <v>45814</v>
      </c>
    </row>
    <row r="282" spans="1:20" x14ac:dyDescent="0.2">
      <c r="A282">
        <v>13508403490562</v>
      </c>
      <c r="B282" t="s">
        <v>1977</v>
      </c>
      <c r="C282" t="s">
        <v>1978</v>
      </c>
      <c r="D282" t="s">
        <v>1979</v>
      </c>
      <c r="E282" t="s">
        <v>1980</v>
      </c>
      <c r="F282" t="s">
        <v>1981</v>
      </c>
      <c r="G282" t="s">
        <v>1982</v>
      </c>
      <c r="H282" t="s">
        <v>749</v>
      </c>
      <c r="I282" t="s">
        <v>68</v>
      </c>
      <c r="J282">
        <v>14304</v>
      </c>
      <c r="K282" t="s">
        <v>1194</v>
      </c>
      <c r="L282" t="s">
        <v>60</v>
      </c>
      <c r="M282" t="s">
        <v>104</v>
      </c>
      <c r="N282" t="s">
        <v>45</v>
      </c>
      <c r="O282" t="s">
        <v>105</v>
      </c>
      <c r="P282" t="s">
        <v>47</v>
      </c>
      <c r="Q282">
        <v>1390847172.6600001</v>
      </c>
      <c r="R282">
        <v>3779</v>
      </c>
      <c r="S282" s="1">
        <v>45359</v>
      </c>
      <c r="T282" s="1">
        <v>45899</v>
      </c>
    </row>
    <row r="283" spans="1:20" x14ac:dyDescent="0.2">
      <c r="A283">
        <v>15732707752414</v>
      </c>
      <c r="B283" t="s">
        <v>1702</v>
      </c>
      <c r="C283" t="s">
        <v>1983</v>
      </c>
      <c r="D283" t="s">
        <v>1984</v>
      </c>
      <c r="E283" t="s">
        <v>1985</v>
      </c>
      <c r="F283" t="s">
        <v>1986</v>
      </c>
      <c r="G283" t="s">
        <v>1987</v>
      </c>
      <c r="H283" t="s">
        <v>1988</v>
      </c>
      <c r="I283" t="s">
        <v>169</v>
      </c>
      <c r="J283">
        <v>31075</v>
      </c>
      <c r="K283" t="s">
        <v>1561</v>
      </c>
      <c r="L283" t="s">
        <v>57</v>
      </c>
      <c r="M283" t="s">
        <v>70</v>
      </c>
      <c r="N283" t="s">
        <v>31</v>
      </c>
      <c r="O283" t="s">
        <v>32</v>
      </c>
      <c r="P283" t="s">
        <v>47</v>
      </c>
      <c r="Q283">
        <v>255024830.06</v>
      </c>
      <c r="R283">
        <v>3789</v>
      </c>
      <c r="S283" s="1">
        <v>45196</v>
      </c>
      <c r="T283" s="1">
        <v>45740</v>
      </c>
    </row>
    <row r="284" spans="1:20" x14ac:dyDescent="0.2">
      <c r="A284">
        <v>15066147889337</v>
      </c>
      <c r="B284" t="s">
        <v>1555</v>
      </c>
      <c r="C284" t="s">
        <v>1989</v>
      </c>
      <c r="D284" t="s">
        <v>1990</v>
      </c>
      <c r="E284" t="s">
        <v>1991</v>
      </c>
      <c r="F284" t="s">
        <v>1992</v>
      </c>
      <c r="G284" t="s">
        <v>1993</v>
      </c>
      <c r="H284" t="s">
        <v>1994</v>
      </c>
      <c r="I284" t="s">
        <v>68</v>
      </c>
      <c r="J284">
        <v>98750</v>
      </c>
      <c r="K284" t="s">
        <v>1101</v>
      </c>
      <c r="L284" t="s">
        <v>180</v>
      </c>
      <c r="M284" t="s">
        <v>115</v>
      </c>
      <c r="N284" t="s">
        <v>45</v>
      </c>
      <c r="O284" t="s">
        <v>46</v>
      </c>
      <c r="P284" t="s">
        <v>82</v>
      </c>
      <c r="Q284">
        <v>496264642.80000001</v>
      </c>
      <c r="R284">
        <v>3966</v>
      </c>
      <c r="S284" s="1">
        <v>45526</v>
      </c>
      <c r="T284" s="1">
        <v>45750</v>
      </c>
    </row>
    <row r="285" spans="1:20" x14ac:dyDescent="0.2">
      <c r="A285">
        <v>12625631274822</v>
      </c>
      <c r="B285" t="s">
        <v>1995</v>
      </c>
      <c r="C285" t="s">
        <v>1996</v>
      </c>
      <c r="D285" t="s">
        <v>1997</v>
      </c>
      <c r="E285" t="s">
        <v>1998</v>
      </c>
      <c r="F285" t="s">
        <v>1999</v>
      </c>
      <c r="G285" t="s">
        <v>2000</v>
      </c>
      <c r="H285" t="s">
        <v>2001</v>
      </c>
      <c r="I285" t="s">
        <v>1202</v>
      </c>
      <c r="J285">
        <v>47901</v>
      </c>
      <c r="K285" t="s">
        <v>2002</v>
      </c>
      <c r="L285" t="s">
        <v>81</v>
      </c>
      <c r="M285" t="s">
        <v>58</v>
      </c>
      <c r="N285" t="s">
        <v>45</v>
      </c>
      <c r="O285" t="s">
        <v>105</v>
      </c>
      <c r="P285" t="s">
        <v>60</v>
      </c>
      <c r="Q285">
        <v>1265660338.3900001</v>
      </c>
      <c r="R285">
        <v>40</v>
      </c>
      <c r="S285" s="1">
        <v>45820</v>
      </c>
      <c r="T285" s="1">
        <v>45885</v>
      </c>
    </row>
    <row r="286" spans="1:20" x14ac:dyDescent="0.2">
      <c r="A286">
        <v>12659921698027</v>
      </c>
      <c r="B286" t="s">
        <v>507</v>
      </c>
      <c r="C286" t="s">
        <v>319</v>
      </c>
      <c r="D286" t="s">
        <v>2003</v>
      </c>
      <c r="E286" t="s">
        <v>2004</v>
      </c>
      <c r="F286" t="s">
        <v>2005</v>
      </c>
      <c r="G286" t="s">
        <v>2006</v>
      </c>
      <c r="H286" t="s">
        <v>2007</v>
      </c>
      <c r="I286" t="s">
        <v>1077</v>
      </c>
      <c r="J286">
        <v>46122</v>
      </c>
      <c r="K286" t="s">
        <v>80</v>
      </c>
      <c r="L286" t="s">
        <v>92</v>
      </c>
      <c r="M286" t="s">
        <v>104</v>
      </c>
      <c r="N286" t="s">
        <v>45</v>
      </c>
      <c r="O286" t="s">
        <v>71</v>
      </c>
      <c r="P286" t="s">
        <v>82</v>
      </c>
      <c r="Q286">
        <v>1981150839.6700001</v>
      </c>
      <c r="R286">
        <v>1242</v>
      </c>
      <c r="S286" s="1">
        <v>45501</v>
      </c>
      <c r="T286" s="1">
        <v>45752</v>
      </c>
    </row>
    <row r="287" spans="1:20" x14ac:dyDescent="0.2">
      <c r="A287">
        <v>18750436589222</v>
      </c>
      <c r="B287" t="s">
        <v>712</v>
      </c>
      <c r="C287" t="s">
        <v>2008</v>
      </c>
      <c r="D287" t="s">
        <v>2009</v>
      </c>
      <c r="E287" t="s">
        <v>2010</v>
      </c>
      <c r="F287" t="s">
        <v>2011</v>
      </c>
      <c r="G287" t="s">
        <v>2012</v>
      </c>
      <c r="H287" t="s">
        <v>2013</v>
      </c>
      <c r="I287" t="s">
        <v>293</v>
      </c>
      <c r="J287">
        <v>65235</v>
      </c>
      <c r="K287" t="s">
        <v>143</v>
      </c>
      <c r="L287" t="s">
        <v>81</v>
      </c>
      <c r="M287" t="s">
        <v>30</v>
      </c>
      <c r="N287" t="s">
        <v>94</v>
      </c>
      <c r="O287" t="s">
        <v>32</v>
      </c>
      <c r="P287" t="s">
        <v>47</v>
      </c>
      <c r="Q287">
        <v>669195964.61000001</v>
      </c>
      <c r="R287">
        <v>1658</v>
      </c>
      <c r="S287" s="1">
        <v>45837</v>
      </c>
      <c r="T287" s="1">
        <v>45861</v>
      </c>
    </row>
    <row r="288" spans="1:20" x14ac:dyDescent="0.2">
      <c r="A288">
        <v>12994563925063</v>
      </c>
      <c r="B288" t="s">
        <v>2014</v>
      </c>
      <c r="C288" t="s">
        <v>137</v>
      </c>
      <c r="D288" t="s">
        <v>2015</v>
      </c>
      <c r="E288">
        <v>3917904942</v>
      </c>
      <c r="F288" t="s">
        <v>2016</v>
      </c>
      <c r="G288" t="s">
        <v>2017</v>
      </c>
      <c r="H288" t="s">
        <v>1292</v>
      </c>
      <c r="I288" t="s">
        <v>726</v>
      </c>
      <c r="J288">
        <v>92758</v>
      </c>
      <c r="K288" t="s">
        <v>787</v>
      </c>
      <c r="L288" t="s">
        <v>246</v>
      </c>
      <c r="M288" t="s">
        <v>30</v>
      </c>
      <c r="N288" t="s">
        <v>94</v>
      </c>
      <c r="O288" t="s">
        <v>105</v>
      </c>
      <c r="P288" t="s">
        <v>60</v>
      </c>
      <c r="Q288">
        <v>557189360.11000001</v>
      </c>
      <c r="R288">
        <v>1997</v>
      </c>
      <c r="S288" s="1">
        <v>45772</v>
      </c>
      <c r="T288" s="1">
        <v>45856</v>
      </c>
    </row>
    <row r="289" spans="1:20" x14ac:dyDescent="0.2">
      <c r="A289">
        <v>16086646561991</v>
      </c>
      <c r="B289" t="s">
        <v>2018</v>
      </c>
      <c r="C289" t="s">
        <v>2019</v>
      </c>
      <c r="D289" t="s">
        <v>2020</v>
      </c>
      <c r="E289" t="s">
        <v>2021</v>
      </c>
      <c r="F289" t="s">
        <v>2022</v>
      </c>
      <c r="G289" t="s">
        <v>2023</v>
      </c>
      <c r="H289" t="s">
        <v>2024</v>
      </c>
      <c r="I289" t="s">
        <v>858</v>
      </c>
      <c r="J289">
        <v>11743</v>
      </c>
      <c r="K289" t="s">
        <v>2025</v>
      </c>
      <c r="L289" t="s">
        <v>135</v>
      </c>
      <c r="M289" t="s">
        <v>104</v>
      </c>
      <c r="N289" t="s">
        <v>94</v>
      </c>
      <c r="O289" t="s">
        <v>46</v>
      </c>
      <c r="P289" t="s">
        <v>33</v>
      </c>
      <c r="Q289">
        <v>254239142.5</v>
      </c>
      <c r="R289">
        <v>2654</v>
      </c>
      <c r="S289" s="1">
        <v>45228</v>
      </c>
      <c r="T289" s="1">
        <v>45254</v>
      </c>
    </row>
    <row r="290" spans="1:20" x14ac:dyDescent="0.2">
      <c r="A290">
        <v>15094536193596</v>
      </c>
      <c r="B290" t="s">
        <v>2026</v>
      </c>
      <c r="C290" t="s">
        <v>2027</v>
      </c>
      <c r="D290" t="s">
        <v>2028</v>
      </c>
      <c r="E290" t="s">
        <v>2029</v>
      </c>
      <c r="F290" t="s">
        <v>2030</v>
      </c>
      <c r="G290" t="s">
        <v>2031</v>
      </c>
      <c r="H290" t="s">
        <v>489</v>
      </c>
      <c r="I290" t="s">
        <v>770</v>
      </c>
      <c r="J290">
        <v>52906</v>
      </c>
      <c r="K290" t="s">
        <v>1938</v>
      </c>
      <c r="L290" t="s">
        <v>29</v>
      </c>
      <c r="M290" t="s">
        <v>153</v>
      </c>
      <c r="N290" t="s">
        <v>45</v>
      </c>
      <c r="O290" t="s">
        <v>71</v>
      </c>
      <c r="P290" t="s">
        <v>82</v>
      </c>
      <c r="Q290">
        <v>189463297.72999999</v>
      </c>
      <c r="R290">
        <v>3805</v>
      </c>
      <c r="S290" s="1">
        <v>45298</v>
      </c>
      <c r="T290" s="1">
        <v>45483</v>
      </c>
    </row>
    <row r="291" spans="1:20" x14ac:dyDescent="0.2">
      <c r="A291">
        <v>16061454733090</v>
      </c>
      <c r="B291" t="s">
        <v>116</v>
      </c>
      <c r="C291" t="s">
        <v>378</v>
      </c>
      <c r="D291" t="s">
        <v>2032</v>
      </c>
      <c r="E291">
        <v>7521677574</v>
      </c>
      <c r="F291" t="s">
        <v>2033</v>
      </c>
      <c r="G291" t="s">
        <v>2034</v>
      </c>
      <c r="H291" t="s">
        <v>2035</v>
      </c>
      <c r="I291" t="s">
        <v>308</v>
      </c>
      <c r="J291">
        <v>15762</v>
      </c>
      <c r="K291" t="s">
        <v>2036</v>
      </c>
      <c r="L291" t="s">
        <v>43</v>
      </c>
      <c r="M291" t="s">
        <v>270</v>
      </c>
      <c r="N291" t="s">
        <v>31</v>
      </c>
      <c r="O291" t="s">
        <v>32</v>
      </c>
      <c r="P291" t="s">
        <v>33</v>
      </c>
      <c r="Q291">
        <v>1976901650.6300001</v>
      </c>
      <c r="R291">
        <v>4815</v>
      </c>
      <c r="S291" s="1">
        <v>45854</v>
      </c>
      <c r="T291" s="1">
        <v>45883</v>
      </c>
    </row>
    <row r="292" spans="1:20" x14ac:dyDescent="0.2">
      <c r="A292">
        <v>16300811962883</v>
      </c>
      <c r="B292" t="s">
        <v>1238</v>
      </c>
      <c r="C292" t="s">
        <v>2037</v>
      </c>
      <c r="D292" t="s">
        <v>2038</v>
      </c>
      <c r="E292" t="s">
        <v>2039</v>
      </c>
      <c r="F292" t="s">
        <v>2040</v>
      </c>
      <c r="G292" t="s">
        <v>2041</v>
      </c>
      <c r="H292" t="s">
        <v>2042</v>
      </c>
      <c r="I292" t="s">
        <v>384</v>
      </c>
      <c r="J292">
        <v>55317</v>
      </c>
      <c r="K292" t="s">
        <v>1230</v>
      </c>
      <c r="L292" t="s">
        <v>81</v>
      </c>
      <c r="M292" t="s">
        <v>70</v>
      </c>
      <c r="N292" t="s">
        <v>94</v>
      </c>
      <c r="O292" t="s">
        <v>71</v>
      </c>
      <c r="P292" t="s">
        <v>60</v>
      </c>
      <c r="Q292">
        <v>471131657.00999999</v>
      </c>
      <c r="R292">
        <v>4616</v>
      </c>
      <c r="S292" s="1">
        <v>45802</v>
      </c>
      <c r="T292" s="1">
        <v>45839</v>
      </c>
    </row>
    <row r="293" spans="1:20" x14ac:dyDescent="0.2">
      <c r="A293">
        <v>11135364138617</v>
      </c>
      <c r="B293" t="s">
        <v>620</v>
      </c>
      <c r="C293" t="s">
        <v>2043</v>
      </c>
      <c r="D293" t="s">
        <v>2044</v>
      </c>
      <c r="E293" t="s">
        <v>2045</v>
      </c>
      <c r="F293" t="s">
        <v>2046</v>
      </c>
      <c r="G293" t="s">
        <v>2047</v>
      </c>
      <c r="H293" t="s">
        <v>2048</v>
      </c>
      <c r="I293" t="s">
        <v>2049</v>
      </c>
      <c r="J293">
        <v>69894</v>
      </c>
      <c r="K293" t="s">
        <v>779</v>
      </c>
      <c r="L293" t="s">
        <v>29</v>
      </c>
      <c r="M293" t="s">
        <v>58</v>
      </c>
      <c r="N293" t="s">
        <v>59</v>
      </c>
      <c r="O293" t="s">
        <v>46</v>
      </c>
      <c r="P293" t="s">
        <v>33</v>
      </c>
      <c r="Q293">
        <v>1025895890.49</v>
      </c>
      <c r="R293">
        <v>2921</v>
      </c>
      <c r="S293" s="1">
        <v>45389</v>
      </c>
      <c r="T293" s="1">
        <v>45603</v>
      </c>
    </row>
    <row r="294" spans="1:20" x14ac:dyDescent="0.2">
      <c r="A294">
        <v>14628332668123</v>
      </c>
      <c r="B294" t="s">
        <v>1555</v>
      </c>
      <c r="C294" t="s">
        <v>879</v>
      </c>
      <c r="D294" t="s">
        <v>2050</v>
      </c>
      <c r="E294" t="s">
        <v>2051</v>
      </c>
      <c r="F294" t="s">
        <v>2052</v>
      </c>
      <c r="G294" t="s">
        <v>2053</v>
      </c>
      <c r="H294" t="s">
        <v>2054</v>
      </c>
      <c r="I294" t="s">
        <v>55</v>
      </c>
      <c r="J294">
        <v>45442</v>
      </c>
      <c r="K294" t="s">
        <v>885</v>
      </c>
      <c r="L294" t="s">
        <v>57</v>
      </c>
      <c r="M294" t="s">
        <v>104</v>
      </c>
      <c r="N294" t="s">
        <v>31</v>
      </c>
      <c r="O294" t="s">
        <v>71</v>
      </c>
      <c r="P294" t="s">
        <v>47</v>
      </c>
      <c r="Q294">
        <v>623381646.02999997</v>
      </c>
      <c r="R294">
        <v>4850</v>
      </c>
      <c r="S294" s="1">
        <v>45262</v>
      </c>
      <c r="T294" s="1">
        <v>45553</v>
      </c>
    </row>
    <row r="295" spans="1:20" x14ac:dyDescent="0.2">
      <c r="A295">
        <v>17607760196020</v>
      </c>
      <c r="B295" t="s">
        <v>287</v>
      </c>
      <c r="C295" t="s">
        <v>2055</v>
      </c>
      <c r="D295" t="s">
        <v>2056</v>
      </c>
      <c r="E295">
        <v>4033829705</v>
      </c>
      <c r="F295" t="s">
        <v>2057</v>
      </c>
      <c r="G295" t="s">
        <v>2058</v>
      </c>
      <c r="H295" t="s">
        <v>2059</v>
      </c>
      <c r="I295" t="s">
        <v>1144</v>
      </c>
      <c r="J295">
        <v>12924</v>
      </c>
      <c r="K295" t="s">
        <v>702</v>
      </c>
      <c r="L295" t="s">
        <v>60</v>
      </c>
      <c r="M295" t="s">
        <v>115</v>
      </c>
      <c r="N295" t="s">
        <v>31</v>
      </c>
      <c r="O295" t="s">
        <v>105</v>
      </c>
      <c r="P295" t="s">
        <v>82</v>
      </c>
      <c r="Q295">
        <v>1460888600.3</v>
      </c>
      <c r="R295">
        <v>3416</v>
      </c>
      <c r="S295" s="1">
        <v>45455</v>
      </c>
      <c r="T295" s="1">
        <v>45916</v>
      </c>
    </row>
    <row r="296" spans="1:20" x14ac:dyDescent="0.2">
      <c r="A296">
        <v>15965140560684</v>
      </c>
      <c r="B296" t="s">
        <v>136</v>
      </c>
      <c r="C296" t="s">
        <v>477</v>
      </c>
      <c r="D296" t="s">
        <v>2060</v>
      </c>
      <c r="E296" t="s">
        <v>2061</v>
      </c>
      <c r="F296" t="s">
        <v>2062</v>
      </c>
      <c r="G296" t="s">
        <v>2063</v>
      </c>
      <c r="H296" t="s">
        <v>2064</v>
      </c>
      <c r="I296" t="s">
        <v>1475</v>
      </c>
      <c r="J296">
        <v>26450</v>
      </c>
      <c r="K296" t="s">
        <v>394</v>
      </c>
      <c r="L296" t="s">
        <v>43</v>
      </c>
      <c r="M296" t="s">
        <v>58</v>
      </c>
      <c r="N296" t="s">
        <v>45</v>
      </c>
      <c r="O296" t="s">
        <v>105</v>
      </c>
      <c r="P296" t="s">
        <v>82</v>
      </c>
      <c r="Q296">
        <v>1138204749.3900001</v>
      </c>
      <c r="R296">
        <v>3748</v>
      </c>
      <c r="S296" s="1">
        <v>45698</v>
      </c>
      <c r="T296" s="1">
        <v>45789</v>
      </c>
    </row>
    <row r="297" spans="1:20" x14ac:dyDescent="0.2">
      <c r="A297">
        <v>14841888106601</v>
      </c>
      <c r="B297" t="s">
        <v>2065</v>
      </c>
      <c r="C297" t="s">
        <v>2066</v>
      </c>
      <c r="D297" t="s">
        <v>2067</v>
      </c>
      <c r="E297" t="s">
        <v>2068</v>
      </c>
      <c r="F297" t="s">
        <v>2069</v>
      </c>
      <c r="G297" t="s">
        <v>2070</v>
      </c>
      <c r="H297" t="s">
        <v>2071</v>
      </c>
      <c r="I297" t="s">
        <v>750</v>
      </c>
      <c r="J297">
        <v>19143</v>
      </c>
      <c r="K297" t="s">
        <v>1419</v>
      </c>
      <c r="L297" t="s">
        <v>135</v>
      </c>
      <c r="M297" t="s">
        <v>115</v>
      </c>
      <c r="N297" t="s">
        <v>31</v>
      </c>
      <c r="O297" t="s">
        <v>46</v>
      </c>
      <c r="P297" t="s">
        <v>60</v>
      </c>
      <c r="Q297">
        <v>581217045.45000005</v>
      </c>
      <c r="R297">
        <v>4252</v>
      </c>
      <c r="S297" s="1">
        <v>45369</v>
      </c>
      <c r="T297" s="1">
        <v>45488</v>
      </c>
    </row>
    <row r="298" spans="1:20" x14ac:dyDescent="0.2">
      <c r="A298">
        <v>18156127835769</v>
      </c>
      <c r="B298" t="s">
        <v>1958</v>
      </c>
      <c r="C298" t="s">
        <v>2072</v>
      </c>
      <c r="D298" t="s">
        <v>2073</v>
      </c>
      <c r="E298" t="s">
        <v>2074</v>
      </c>
      <c r="F298" t="s">
        <v>2075</v>
      </c>
      <c r="G298" t="s">
        <v>2076</v>
      </c>
      <c r="H298" t="s">
        <v>2077</v>
      </c>
      <c r="I298" t="s">
        <v>770</v>
      </c>
      <c r="J298">
        <v>80636</v>
      </c>
      <c r="K298" t="s">
        <v>2078</v>
      </c>
      <c r="L298" t="s">
        <v>43</v>
      </c>
      <c r="M298" t="s">
        <v>58</v>
      </c>
      <c r="N298" t="s">
        <v>31</v>
      </c>
      <c r="O298" t="s">
        <v>71</v>
      </c>
      <c r="P298" t="s">
        <v>33</v>
      </c>
      <c r="Q298">
        <v>715716281.25999999</v>
      </c>
      <c r="R298">
        <v>4345</v>
      </c>
      <c r="S298" s="1">
        <v>45551</v>
      </c>
      <c r="T298" s="1">
        <v>45898</v>
      </c>
    </row>
    <row r="299" spans="1:20" x14ac:dyDescent="0.2">
      <c r="A299">
        <v>11213191877941</v>
      </c>
      <c r="B299" t="s">
        <v>1087</v>
      </c>
      <c r="C299" t="s">
        <v>107</v>
      </c>
      <c r="D299" t="s">
        <v>2079</v>
      </c>
      <c r="E299" t="s">
        <v>2080</v>
      </c>
      <c r="F299" t="s">
        <v>2081</v>
      </c>
      <c r="G299" t="s">
        <v>2082</v>
      </c>
      <c r="H299" t="s">
        <v>2083</v>
      </c>
      <c r="I299" t="s">
        <v>1144</v>
      </c>
      <c r="J299">
        <v>23540</v>
      </c>
      <c r="K299" t="s">
        <v>1145</v>
      </c>
      <c r="L299" t="s">
        <v>246</v>
      </c>
      <c r="M299" t="s">
        <v>58</v>
      </c>
      <c r="N299" t="s">
        <v>94</v>
      </c>
      <c r="O299" t="s">
        <v>32</v>
      </c>
      <c r="P299" t="s">
        <v>47</v>
      </c>
      <c r="Q299">
        <v>1449760433.3</v>
      </c>
      <c r="R299">
        <v>2082</v>
      </c>
      <c r="S299" s="1">
        <v>45351</v>
      </c>
      <c r="T299" s="1">
        <v>45510</v>
      </c>
    </row>
    <row r="300" spans="1:20" x14ac:dyDescent="0.2">
      <c r="A300">
        <v>18657433182662</v>
      </c>
      <c r="B300" t="s">
        <v>444</v>
      </c>
      <c r="C300" t="s">
        <v>2084</v>
      </c>
      <c r="D300" t="s">
        <v>2085</v>
      </c>
      <c r="E300" t="s">
        <v>2086</v>
      </c>
      <c r="F300" t="s">
        <v>2087</v>
      </c>
      <c r="G300" t="s">
        <v>2088</v>
      </c>
      <c r="H300" t="s">
        <v>2089</v>
      </c>
      <c r="I300" t="s">
        <v>411</v>
      </c>
      <c r="J300">
        <v>34746</v>
      </c>
      <c r="K300" t="s">
        <v>1574</v>
      </c>
      <c r="L300" t="s">
        <v>92</v>
      </c>
      <c r="M300" t="s">
        <v>368</v>
      </c>
      <c r="N300" t="s">
        <v>31</v>
      </c>
      <c r="O300" t="s">
        <v>46</v>
      </c>
      <c r="P300" t="s">
        <v>33</v>
      </c>
      <c r="Q300">
        <v>17757831.260000002</v>
      </c>
      <c r="R300">
        <v>1599</v>
      </c>
      <c r="S300" s="1">
        <v>45917</v>
      </c>
      <c r="T300" s="1">
        <v>45921</v>
      </c>
    </row>
    <row r="301" spans="1:20" x14ac:dyDescent="0.2">
      <c r="A301">
        <v>16316584867412</v>
      </c>
      <c r="B301" t="s">
        <v>2090</v>
      </c>
      <c r="C301" t="s">
        <v>789</v>
      </c>
      <c r="D301" t="s">
        <v>2091</v>
      </c>
      <c r="E301" t="s">
        <v>2092</v>
      </c>
      <c r="F301" t="s">
        <v>2093</v>
      </c>
      <c r="G301" t="s">
        <v>2094</v>
      </c>
      <c r="H301" t="s">
        <v>2095</v>
      </c>
      <c r="I301" t="s">
        <v>1144</v>
      </c>
      <c r="J301">
        <v>92721</v>
      </c>
      <c r="K301" t="s">
        <v>1223</v>
      </c>
      <c r="L301" t="s">
        <v>125</v>
      </c>
      <c r="M301" t="s">
        <v>44</v>
      </c>
      <c r="N301" t="s">
        <v>31</v>
      </c>
      <c r="O301" t="s">
        <v>71</v>
      </c>
      <c r="P301" t="s">
        <v>47</v>
      </c>
      <c r="Q301">
        <v>302942112.83999997</v>
      </c>
      <c r="R301">
        <v>4355</v>
      </c>
      <c r="S301" s="1">
        <v>45695</v>
      </c>
      <c r="T301" s="1">
        <v>45805</v>
      </c>
    </row>
    <row r="302" spans="1:20" x14ac:dyDescent="0.2">
      <c r="A302">
        <v>15010264927189</v>
      </c>
      <c r="B302" t="s">
        <v>1857</v>
      </c>
      <c r="C302" t="s">
        <v>1919</v>
      </c>
      <c r="D302" t="s">
        <v>2096</v>
      </c>
      <c r="E302" t="s">
        <v>2097</v>
      </c>
      <c r="F302" t="s">
        <v>175</v>
      </c>
      <c r="G302" t="s">
        <v>2098</v>
      </c>
      <c r="H302" t="s">
        <v>2099</v>
      </c>
      <c r="I302" t="s">
        <v>205</v>
      </c>
      <c r="J302">
        <v>42471</v>
      </c>
      <c r="K302" t="s">
        <v>1286</v>
      </c>
      <c r="L302" t="s">
        <v>29</v>
      </c>
      <c r="M302" t="s">
        <v>153</v>
      </c>
      <c r="N302" t="s">
        <v>94</v>
      </c>
      <c r="O302" t="s">
        <v>105</v>
      </c>
      <c r="P302" t="s">
        <v>33</v>
      </c>
      <c r="Q302">
        <v>451481893.82999998</v>
      </c>
      <c r="R302">
        <v>3016</v>
      </c>
      <c r="S302" s="1">
        <v>45557</v>
      </c>
      <c r="T302" s="1">
        <v>45603</v>
      </c>
    </row>
    <row r="303" spans="1:20" x14ac:dyDescent="0.2">
      <c r="A303">
        <v>18713199264022</v>
      </c>
      <c r="B303" t="s">
        <v>1958</v>
      </c>
      <c r="C303" t="s">
        <v>84</v>
      </c>
      <c r="D303" t="s">
        <v>2100</v>
      </c>
      <c r="E303" t="s">
        <v>2101</v>
      </c>
      <c r="F303" t="s">
        <v>2102</v>
      </c>
      <c r="G303" t="s">
        <v>2103</v>
      </c>
      <c r="H303" t="s">
        <v>2104</v>
      </c>
      <c r="I303" t="s">
        <v>546</v>
      </c>
      <c r="J303">
        <v>52455</v>
      </c>
      <c r="K303" t="s">
        <v>2105</v>
      </c>
      <c r="L303" t="s">
        <v>197</v>
      </c>
      <c r="M303" t="s">
        <v>153</v>
      </c>
      <c r="N303" t="s">
        <v>31</v>
      </c>
      <c r="O303" t="s">
        <v>32</v>
      </c>
      <c r="P303" t="s">
        <v>82</v>
      </c>
      <c r="Q303">
        <v>838627056.48000002</v>
      </c>
      <c r="R303">
        <v>2065</v>
      </c>
      <c r="S303" s="1">
        <v>45795</v>
      </c>
      <c r="T303" s="1">
        <v>45881</v>
      </c>
    </row>
    <row r="304" spans="1:20" x14ac:dyDescent="0.2">
      <c r="A304">
        <v>11779130423674</v>
      </c>
      <c r="B304" t="s">
        <v>2106</v>
      </c>
      <c r="C304" t="s">
        <v>2107</v>
      </c>
      <c r="D304" t="s">
        <v>2108</v>
      </c>
      <c r="E304" t="s">
        <v>2109</v>
      </c>
      <c r="F304" t="s">
        <v>2110</v>
      </c>
      <c r="G304" t="s">
        <v>2111</v>
      </c>
      <c r="H304" t="s">
        <v>2112</v>
      </c>
      <c r="I304" t="s">
        <v>293</v>
      </c>
      <c r="J304">
        <v>74379</v>
      </c>
      <c r="K304" t="s">
        <v>1015</v>
      </c>
      <c r="L304" t="s">
        <v>246</v>
      </c>
      <c r="M304" t="s">
        <v>30</v>
      </c>
      <c r="N304" t="s">
        <v>59</v>
      </c>
      <c r="O304" t="s">
        <v>32</v>
      </c>
      <c r="P304" t="s">
        <v>82</v>
      </c>
      <c r="Q304">
        <v>1832027275.52</v>
      </c>
      <c r="R304">
        <v>2518</v>
      </c>
      <c r="S304" s="1">
        <v>45292</v>
      </c>
      <c r="T304" s="1">
        <v>45529</v>
      </c>
    </row>
    <row r="305" spans="1:20" x14ac:dyDescent="0.2">
      <c r="A305">
        <v>18090641654239</v>
      </c>
      <c r="B305" t="s">
        <v>695</v>
      </c>
      <c r="C305" t="s">
        <v>2113</v>
      </c>
      <c r="D305" t="s">
        <v>2114</v>
      </c>
      <c r="E305" t="s">
        <v>2115</v>
      </c>
      <c r="F305" t="s">
        <v>2116</v>
      </c>
      <c r="G305" t="s">
        <v>2117</v>
      </c>
      <c r="H305" t="s">
        <v>2118</v>
      </c>
      <c r="I305" t="s">
        <v>2049</v>
      </c>
      <c r="J305">
        <v>30747</v>
      </c>
      <c r="K305" t="s">
        <v>317</v>
      </c>
      <c r="L305" t="s">
        <v>180</v>
      </c>
      <c r="M305" t="s">
        <v>44</v>
      </c>
      <c r="N305" t="s">
        <v>94</v>
      </c>
      <c r="O305" t="s">
        <v>32</v>
      </c>
      <c r="P305" t="s">
        <v>82</v>
      </c>
      <c r="Q305">
        <v>858736314.95000005</v>
      </c>
      <c r="R305">
        <v>2595</v>
      </c>
      <c r="S305" s="1">
        <v>45456</v>
      </c>
      <c r="T305" s="1">
        <v>45659</v>
      </c>
    </row>
    <row r="306" spans="1:20" x14ac:dyDescent="0.2">
      <c r="A306">
        <v>15365950382406</v>
      </c>
      <c r="B306" t="s">
        <v>2119</v>
      </c>
      <c r="C306" t="s">
        <v>2120</v>
      </c>
      <c r="D306" t="s">
        <v>2121</v>
      </c>
      <c r="E306" t="s">
        <v>2122</v>
      </c>
      <c r="F306" t="s">
        <v>2123</v>
      </c>
      <c r="G306" t="s">
        <v>2124</v>
      </c>
      <c r="H306" t="s">
        <v>2125</v>
      </c>
      <c r="I306" t="s">
        <v>490</v>
      </c>
      <c r="J306">
        <v>37315</v>
      </c>
      <c r="K306" t="s">
        <v>2126</v>
      </c>
      <c r="L306" t="s">
        <v>180</v>
      </c>
      <c r="M306" t="s">
        <v>104</v>
      </c>
      <c r="N306" t="s">
        <v>59</v>
      </c>
      <c r="O306" t="s">
        <v>105</v>
      </c>
      <c r="P306" t="s">
        <v>60</v>
      </c>
      <c r="Q306">
        <v>692349946.84000003</v>
      </c>
      <c r="R306">
        <v>1479</v>
      </c>
      <c r="S306" s="1">
        <v>45620</v>
      </c>
      <c r="T306" s="1">
        <v>45841</v>
      </c>
    </row>
    <row r="307" spans="1:20" x14ac:dyDescent="0.2">
      <c r="A307">
        <v>17690923457425</v>
      </c>
      <c r="B307" t="s">
        <v>288</v>
      </c>
      <c r="C307" t="s">
        <v>2127</v>
      </c>
      <c r="D307" t="s">
        <v>2128</v>
      </c>
      <c r="E307" t="s">
        <v>2129</v>
      </c>
      <c r="F307" t="s">
        <v>2130</v>
      </c>
      <c r="G307" t="s">
        <v>2131</v>
      </c>
      <c r="H307" t="s">
        <v>2132</v>
      </c>
      <c r="I307" t="s">
        <v>393</v>
      </c>
      <c r="J307">
        <v>87666</v>
      </c>
      <c r="K307" t="s">
        <v>2133</v>
      </c>
      <c r="L307" t="s">
        <v>197</v>
      </c>
      <c r="M307" t="s">
        <v>44</v>
      </c>
      <c r="N307" t="s">
        <v>31</v>
      </c>
      <c r="O307" t="s">
        <v>71</v>
      </c>
      <c r="P307" t="s">
        <v>47</v>
      </c>
      <c r="Q307">
        <v>1413446873.6099999</v>
      </c>
      <c r="R307">
        <v>4372</v>
      </c>
      <c r="S307" s="1">
        <v>45271</v>
      </c>
      <c r="T307" s="1">
        <v>45816</v>
      </c>
    </row>
    <row r="308" spans="1:20" x14ac:dyDescent="0.2">
      <c r="A308">
        <v>15871908533237</v>
      </c>
      <c r="B308" t="s">
        <v>2134</v>
      </c>
      <c r="C308" t="s">
        <v>2135</v>
      </c>
      <c r="D308" t="s">
        <v>2136</v>
      </c>
      <c r="E308" t="s">
        <v>2137</v>
      </c>
      <c r="F308" t="s">
        <v>2138</v>
      </c>
      <c r="G308" t="s">
        <v>2139</v>
      </c>
      <c r="H308" t="s">
        <v>2140</v>
      </c>
      <c r="I308" t="s">
        <v>402</v>
      </c>
      <c r="J308">
        <v>64580</v>
      </c>
      <c r="K308" t="s">
        <v>2141</v>
      </c>
      <c r="L308" t="s">
        <v>246</v>
      </c>
      <c r="M308" t="s">
        <v>93</v>
      </c>
      <c r="N308" t="s">
        <v>31</v>
      </c>
      <c r="O308" t="s">
        <v>105</v>
      </c>
      <c r="P308" t="s">
        <v>60</v>
      </c>
      <c r="Q308">
        <v>862409414.92999995</v>
      </c>
      <c r="R308">
        <v>3179</v>
      </c>
      <c r="S308" s="1">
        <v>45562</v>
      </c>
      <c r="T308" s="1">
        <v>45754</v>
      </c>
    </row>
    <row r="309" spans="1:20" x14ac:dyDescent="0.2">
      <c r="A309">
        <v>18796610439497</v>
      </c>
      <c r="B309" t="s">
        <v>1857</v>
      </c>
      <c r="C309" t="s">
        <v>2142</v>
      </c>
      <c r="D309" t="s">
        <v>2143</v>
      </c>
      <c r="E309">
        <v>9512993566</v>
      </c>
      <c r="F309" t="s">
        <v>2144</v>
      </c>
      <c r="G309" t="s">
        <v>2145</v>
      </c>
      <c r="H309" t="s">
        <v>2146</v>
      </c>
      <c r="I309" t="s">
        <v>253</v>
      </c>
      <c r="J309">
        <v>21316</v>
      </c>
      <c r="K309" t="s">
        <v>1770</v>
      </c>
      <c r="L309" t="s">
        <v>43</v>
      </c>
      <c r="M309" t="s">
        <v>270</v>
      </c>
      <c r="N309" t="s">
        <v>59</v>
      </c>
      <c r="O309" t="s">
        <v>71</v>
      </c>
      <c r="P309" t="s">
        <v>47</v>
      </c>
      <c r="Q309">
        <v>545015995.92999995</v>
      </c>
      <c r="R309">
        <v>1199</v>
      </c>
      <c r="S309" s="1">
        <v>45231</v>
      </c>
      <c r="T309" s="1">
        <v>45474</v>
      </c>
    </row>
    <row r="310" spans="1:20" x14ac:dyDescent="0.2">
      <c r="A310">
        <v>15479817321907</v>
      </c>
      <c r="B310" t="s">
        <v>2147</v>
      </c>
      <c r="C310" t="s">
        <v>995</v>
      </c>
      <c r="D310" t="s">
        <v>2148</v>
      </c>
      <c r="E310" t="s">
        <v>2149</v>
      </c>
      <c r="F310" t="s">
        <v>2150</v>
      </c>
      <c r="G310" t="s">
        <v>2151</v>
      </c>
      <c r="H310" t="s">
        <v>2152</v>
      </c>
      <c r="I310" t="s">
        <v>178</v>
      </c>
      <c r="J310">
        <v>15561</v>
      </c>
      <c r="K310" t="s">
        <v>2078</v>
      </c>
      <c r="L310" t="s">
        <v>197</v>
      </c>
      <c r="M310" t="s">
        <v>104</v>
      </c>
      <c r="N310" t="s">
        <v>59</v>
      </c>
      <c r="O310" t="s">
        <v>105</v>
      </c>
      <c r="P310" t="s">
        <v>60</v>
      </c>
      <c r="Q310">
        <v>604956852.75999999</v>
      </c>
      <c r="R310">
        <v>3887</v>
      </c>
      <c r="S310" s="1">
        <v>45294</v>
      </c>
      <c r="T310" s="1">
        <v>45362</v>
      </c>
    </row>
    <row r="311" spans="1:20" x14ac:dyDescent="0.2">
      <c r="A311">
        <v>12301658694460</v>
      </c>
      <c r="B311" t="s">
        <v>2153</v>
      </c>
      <c r="C311" t="s">
        <v>2154</v>
      </c>
      <c r="D311" t="s">
        <v>2155</v>
      </c>
      <c r="E311" t="s">
        <v>2156</v>
      </c>
      <c r="F311" t="s">
        <v>2157</v>
      </c>
      <c r="G311" t="s">
        <v>2158</v>
      </c>
      <c r="H311" t="s">
        <v>2159</v>
      </c>
      <c r="I311" t="s">
        <v>393</v>
      </c>
      <c r="J311">
        <v>92367</v>
      </c>
      <c r="K311" t="s">
        <v>771</v>
      </c>
      <c r="L311" t="s">
        <v>81</v>
      </c>
      <c r="M311" t="s">
        <v>153</v>
      </c>
      <c r="N311" t="s">
        <v>31</v>
      </c>
      <c r="O311" t="s">
        <v>105</v>
      </c>
      <c r="P311" t="s">
        <v>33</v>
      </c>
      <c r="Q311">
        <v>210106293.75</v>
      </c>
      <c r="R311">
        <v>2632</v>
      </c>
      <c r="S311" s="1">
        <v>45902</v>
      </c>
      <c r="T311" s="1">
        <v>45902</v>
      </c>
    </row>
    <row r="312" spans="1:20" x14ac:dyDescent="0.2">
      <c r="A312">
        <v>18076376362522</v>
      </c>
      <c r="B312" t="s">
        <v>2160</v>
      </c>
      <c r="C312" t="s">
        <v>2161</v>
      </c>
      <c r="D312" t="s">
        <v>2162</v>
      </c>
      <c r="E312" t="s">
        <v>2163</v>
      </c>
      <c r="F312" t="s">
        <v>2164</v>
      </c>
      <c r="G312" t="s">
        <v>2165</v>
      </c>
      <c r="H312" t="s">
        <v>2166</v>
      </c>
      <c r="I312" t="s">
        <v>612</v>
      </c>
      <c r="J312">
        <v>41086</v>
      </c>
      <c r="K312" t="s">
        <v>2167</v>
      </c>
      <c r="L312" t="s">
        <v>125</v>
      </c>
      <c r="M312" t="s">
        <v>115</v>
      </c>
      <c r="N312" t="s">
        <v>45</v>
      </c>
      <c r="O312" t="s">
        <v>105</v>
      </c>
      <c r="P312" t="s">
        <v>82</v>
      </c>
      <c r="Q312">
        <v>1260180805.6600001</v>
      </c>
      <c r="R312">
        <v>567</v>
      </c>
      <c r="S312" s="1">
        <v>45491</v>
      </c>
      <c r="T312" s="1">
        <v>45753</v>
      </c>
    </row>
    <row r="313" spans="1:20" x14ac:dyDescent="0.2">
      <c r="A313">
        <v>14184798208272</v>
      </c>
      <c r="B313" t="s">
        <v>548</v>
      </c>
      <c r="C313" t="s">
        <v>84</v>
      </c>
      <c r="D313" t="s">
        <v>2168</v>
      </c>
      <c r="E313" t="s">
        <v>2169</v>
      </c>
      <c r="F313" t="s">
        <v>2170</v>
      </c>
      <c r="G313" t="s">
        <v>2171</v>
      </c>
      <c r="H313" t="s">
        <v>2172</v>
      </c>
      <c r="I313" t="s">
        <v>612</v>
      </c>
      <c r="J313">
        <v>53901</v>
      </c>
      <c r="K313" t="s">
        <v>688</v>
      </c>
      <c r="L313" t="s">
        <v>135</v>
      </c>
      <c r="M313" t="s">
        <v>115</v>
      </c>
      <c r="N313" t="s">
        <v>94</v>
      </c>
      <c r="O313" t="s">
        <v>32</v>
      </c>
      <c r="P313" t="s">
        <v>47</v>
      </c>
      <c r="Q313">
        <v>259251756.72999999</v>
      </c>
      <c r="R313">
        <v>239</v>
      </c>
      <c r="S313" s="1">
        <v>45543</v>
      </c>
      <c r="T313" s="1">
        <v>45817</v>
      </c>
    </row>
    <row r="314" spans="1:20" x14ac:dyDescent="0.2">
      <c r="A314">
        <v>19996477615422</v>
      </c>
      <c r="B314" t="s">
        <v>404</v>
      </c>
      <c r="C314" t="s">
        <v>2173</v>
      </c>
      <c r="D314" t="s">
        <v>2174</v>
      </c>
      <c r="E314" t="s">
        <v>2175</v>
      </c>
      <c r="F314" t="s">
        <v>2176</v>
      </c>
      <c r="G314" t="s">
        <v>2177</v>
      </c>
      <c r="H314" t="s">
        <v>2178</v>
      </c>
      <c r="I314" t="s">
        <v>293</v>
      </c>
      <c r="J314">
        <v>21363</v>
      </c>
      <c r="K314" t="s">
        <v>834</v>
      </c>
      <c r="L314" t="s">
        <v>125</v>
      </c>
      <c r="M314" t="s">
        <v>115</v>
      </c>
      <c r="N314" t="s">
        <v>31</v>
      </c>
      <c r="O314" t="s">
        <v>105</v>
      </c>
      <c r="P314" t="s">
        <v>33</v>
      </c>
      <c r="Q314">
        <v>1786795943.9100001</v>
      </c>
      <c r="R314">
        <v>4987</v>
      </c>
      <c r="S314" s="1">
        <v>45441</v>
      </c>
      <c r="T314" s="1">
        <v>45662</v>
      </c>
    </row>
    <row r="315" spans="1:20" x14ac:dyDescent="0.2">
      <c r="A315">
        <v>11217470934393</v>
      </c>
      <c r="B315" t="s">
        <v>795</v>
      </c>
      <c r="C315" t="s">
        <v>614</v>
      </c>
      <c r="D315" t="s">
        <v>2179</v>
      </c>
      <c r="E315" t="s">
        <v>2180</v>
      </c>
      <c r="F315" t="s">
        <v>2181</v>
      </c>
      <c r="G315" t="s">
        <v>2182</v>
      </c>
      <c r="H315" t="s">
        <v>2183</v>
      </c>
      <c r="I315" t="s">
        <v>627</v>
      </c>
      <c r="J315">
        <v>53829</v>
      </c>
      <c r="K315" t="s">
        <v>206</v>
      </c>
      <c r="L315" t="s">
        <v>60</v>
      </c>
      <c r="M315" t="s">
        <v>115</v>
      </c>
      <c r="N315" t="s">
        <v>94</v>
      </c>
      <c r="O315" t="s">
        <v>32</v>
      </c>
      <c r="P315" t="s">
        <v>47</v>
      </c>
      <c r="Q315">
        <v>1682277809.95</v>
      </c>
      <c r="R315">
        <v>3885</v>
      </c>
      <c r="S315" s="1">
        <v>45609</v>
      </c>
      <c r="T315" s="1">
        <v>45793</v>
      </c>
    </row>
    <row r="316" spans="1:20" x14ac:dyDescent="0.2">
      <c r="A316">
        <v>15391489936938</v>
      </c>
      <c r="B316" t="s">
        <v>2184</v>
      </c>
      <c r="C316" t="s">
        <v>2185</v>
      </c>
      <c r="D316" t="s">
        <v>2186</v>
      </c>
      <c r="E316" t="s">
        <v>2187</v>
      </c>
      <c r="F316" t="s">
        <v>2188</v>
      </c>
      <c r="G316" t="s">
        <v>2189</v>
      </c>
      <c r="H316" t="s">
        <v>1394</v>
      </c>
      <c r="I316" t="s">
        <v>384</v>
      </c>
      <c r="J316">
        <v>47478</v>
      </c>
      <c r="K316" t="s">
        <v>2190</v>
      </c>
      <c r="L316" t="s">
        <v>180</v>
      </c>
      <c r="M316" t="s">
        <v>70</v>
      </c>
      <c r="N316" t="s">
        <v>31</v>
      </c>
      <c r="O316" t="s">
        <v>32</v>
      </c>
      <c r="P316" t="s">
        <v>47</v>
      </c>
      <c r="Q316">
        <v>1016435365.47</v>
      </c>
      <c r="R316">
        <v>1907</v>
      </c>
      <c r="S316" s="1">
        <v>45817</v>
      </c>
      <c r="T316" s="1">
        <v>45869</v>
      </c>
    </row>
    <row r="317" spans="1:20" x14ac:dyDescent="0.2">
      <c r="A317">
        <v>12315656643636</v>
      </c>
      <c r="B317" t="s">
        <v>95</v>
      </c>
      <c r="C317" t="s">
        <v>2113</v>
      </c>
      <c r="D317" t="s">
        <v>2191</v>
      </c>
      <c r="E317" t="s">
        <v>2192</v>
      </c>
      <c r="F317" t="s">
        <v>2193</v>
      </c>
      <c r="G317" t="s">
        <v>2194</v>
      </c>
      <c r="H317" t="s">
        <v>2195</v>
      </c>
      <c r="I317" t="s">
        <v>411</v>
      </c>
      <c r="J317">
        <v>35254</v>
      </c>
      <c r="K317" t="s">
        <v>758</v>
      </c>
      <c r="L317" t="s">
        <v>29</v>
      </c>
      <c r="M317" t="s">
        <v>30</v>
      </c>
      <c r="N317" t="s">
        <v>45</v>
      </c>
      <c r="O317" t="s">
        <v>105</v>
      </c>
      <c r="P317" t="s">
        <v>47</v>
      </c>
      <c r="Q317">
        <v>8033163.8799999999</v>
      </c>
      <c r="R317">
        <v>4021</v>
      </c>
      <c r="S317" s="1">
        <v>45214</v>
      </c>
      <c r="T317" s="1">
        <v>45495</v>
      </c>
    </row>
    <row r="318" spans="1:20" x14ac:dyDescent="0.2">
      <c r="A318">
        <v>13362633942034</v>
      </c>
      <c r="B318" t="s">
        <v>287</v>
      </c>
      <c r="C318" t="s">
        <v>2196</v>
      </c>
      <c r="D318" t="s">
        <v>2197</v>
      </c>
      <c r="E318" t="s">
        <v>2198</v>
      </c>
      <c r="F318" t="s">
        <v>2199</v>
      </c>
      <c r="G318" t="s">
        <v>2200</v>
      </c>
      <c r="H318" t="s">
        <v>2201</v>
      </c>
      <c r="I318" t="s">
        <v>169</v>
      </c>
      <c r="J318">
        <v>51351</v>
      </c>
      <c r="K318" t="s">
        <v>1063</v>
      </c>
      <c r="L318" t="s">
        <v>246</v>
      </c>
      <c r="M318" t="s">
        <v>44</v>
      </c>
      <c r="N318" t="s">
        <v>45</v>
      </c>
      <c r="O318" t="s">
        <v>71</v>
      </c>
      <c r="P318" t="s">
        <v>33</v>
      </c>
      <c r="Q318">
        <v>1254383747.4200001</v>
      </c>
      <c r="R318">
        <v>4344</v>
      </c>
      <c r="S318" s="1">
        <v>45403</v>
      </c>
      <c r="T318" s="1">
        <v>45863</v>
      </c>
    </row>
    <row r="319" spans="1:20" x14ac:dyDescent="0.2">
      <c r="A319">
        <v>16288973121821</v>
      </c>
      <c r="B319" t="s">
        <v>953</v>
      </c>
      <c r="C319" t="s">
        <v>2202</v>
      </c>
      <c r="D319" t="s">
        <v>2203</v>
      </c>
      <c r="E319">
        <v>4499105013</v>
      </c>
      <c r="F319" t="s">
        <v>2204</v>
      </c>
      <c r="G319" t="s">
        <v>2205</v>
      </c>
      <c r="H319" t="s">
        <v>2206</v>
      </c>
      <c r="I319" t="s">
        <v>357</v>
      </c>
      <c r="J319">
        <v>25608</v>
      </c>
      <c r="K319" t="s">
        <v>2207</v>
      </c>
      <c r="L319" t="s">
        <v>125</v>
      </c>
      <c r="M319" t="s">
        <v>58</v>
      </c>
      <c r="N319" t="s">
        <v>94</v>
      </c>
      <c r="O319" t="s">
        <v>32</v>
      </c>
      <c r="P319" t="s">
        <v>33</v>
      </c>
      <c r="Q319">
        <v>829170867.94000006</v>
      </c>
      <c r="R319">
        <v>3934</v>
      </c>
      <c r="S319" s="1">
        <v>45846</v>
      </c>
      <c r="T319" s="1">
        <v>45860</v>
      </c>
    </row>
    <row r="320" spans="1:20" x14ac:dyDescent="0.2">
      <c r="A320">
        <v>14279953440568</v>
      </c>
      <c r="B320" t="s">
        <v>643</v>
      </c>
      <c r="C320" t="s">
        <v>2208</v>
      </c>
      <c r="D320" t="s">
        <v>2209</v>
      </c>
      <c r="E320" t="s">
        <v>2210</v>
      </c>
      <c r="F320" t="s">
        <v>2211</v>
      </c>
      <c r="G320" t="s">
        <v>2212</v>
      </c>
      <c r="H320" t="s">
        <v>2213</v>
      </c>
      <c r="I320" t="s">
        <v>169</v>
      </c>
      <c r="J320">
        <v>73838</v>
      </c>
      <c r="K320" t="s">
        <v>170</v>
      </c>
      <c r="L320" t="s">
        <v>81</v>
      </c>
      <c r="M320" t="s">
        <v>368</v>
      </c>
      <c r="N320" t="s">
        <v>31</v>
      </c>
      <c r="O320" t="s">
        <v>32</v>
      </c>
      <c r="P320" t="s">
        <v>33</v>
      </c>
      <c r="Q320">
        <v>1039519184.67</v>
      </c>
      <c r="R320">
        <v>2354</v>
      </c>
      <c r="S320" s="1">
        <v>45316</v>
      </c>
      <c r="T320" s="1">
        <v>45778</v>
      </c>
    </row>
    <row r="321" spans="1:20" x14ac:dyDescent="0.2">
      <c r="A321">
        <v>16615918777909</v>
      </c>
      <c r="B321" t="s">
        <v>2214</v>
      </c>
      <c r="C321" t="s">
        <v>2215</v>
      </c>
      <c r="D321" t="s">
        <v>2216</v>
      </c>
      <c r="E321" t="s">
        <v>2217</v>
      </c>
      <c r="F321" t="s">
        <v>2218</v>
      </c>
      <c r="G321" t="s">
        <v>2219</v>
      </c>
      <c r="H321" t="s">
        <v>2220</v>
      </c>
      <c r="I321" t="s">
        <v>220</v>
      </c>
      <c r="J321">
        <v>73252</v>
      </c>
      <c r="K321" t="s">
        <v>2025</v>
      </c>
      <c r="L321" t="s">
        <v>197</v>
      </c>
      <c r="M321" t="s">
        <v>368</v>
      </c>
      <c r="N321" t="s">
        <v>94</v>
      </c>
      <c r="O321" t="s">
        <v>105</v>
      </c>
      <c r="P321" t="s">
        <v>82</v>
      </c>
      <c r="Q321">
        <v>81884178.829999998</v>
      </c>
      <c r="R321">
        <v>4067</v>
      </c>
      <c r="S321" s="1">
        <v>45214</v>
      </c>
      <c r="T321" s="1">
        <v>45499</v>
      </c>
    </row>
    <row r="322" spans="1:20" x14ac:dyDescent="0.2">
      <c r="A322">
        <v>17014449950330</v>
      </c>
      <c r="B322" t="s">
        <v>2221</v>
      </c>
      <c r="C322" t="s">
        <v>2222</v>
      </c>
      <c r="D322" t="s">
        <v>2223</v>
      </c>
      <c r="E322" t="s">
        <v>2224</v>
      </c>
      <c r="F322" t="s">
        <v>2225</v>
      </c>
      <c r="G322" t="s">
        <v>2226</v>
      </c>
      <c r="H322" t="s">
        <v>2227</v>
      </c>
      <c r="I322" t="s">
        <v>612</v>
      </c>
      <c r="J322">
        <v>95586</v>
      </c>
      <c r="K322" t="s">
        <v>206</v>
      </c>
      <c r="L322" t="s">
        <v>125</v>
      </c>
      <c r="M322" t="s">
        <v>115</v>
      </c>
      <c r="N322" t="s">
        <v>45</v>
      </c>
      <c r="O322" t="s">
        <v>105</v>
      </c>
      <c r="P322" t="s">
        <v>33</v>
      </c>
      <c r="Q322">
        <v>1212429522.0899999</v>
      </c>
      <c r="R322">
        <v>641</v>
      </c>
      <c r="S322" s="1">
        <v>45738</v>
      </c>
      <c r="T322" s="1">
        <v>45789</v>
      </c>
    </row>
    <row r="323" spans="1:20" x14ac:dyDescent="0.2">
      <c r="A323">
        <v>13113833273696</v>
      </c>
      <c r="B323" t="s">
        <v>1043</v>
      </c>
      <c r="C323" t="s">
        <v>2228</v>
      </c>
      <c r="D323" t="s">
        <v>2229</v>
      </c>
      <c r="E323" t="s">
        <v>2230</v>
      </c>
      <c r="F323" t="s">
        <v>2231</v>
      </c>
      <c r="G323" t="s">
        <v>2232</v>
      </c>
      <c r="H323" t="s">
        <v>2233</v>
      </c>
      <c r="I323" t="s">
        <v>612</v>
      </c>
      <c r="J323">
        <v>30260</v>
      </c>
      <c r="K323" t="s">
        <v>42</v>
      </c>
      <c r="L323" t="s">
        <v>197</v>
      </c>
      <c r="M323" t="s">
        <v>70</v>
      </c>
      <c r="N323" t="s">
        <v>59</v>
      </c>
      <c r="O323" t="s">
        <v>32</v>
      </c>
      <c r="P323" t="s">
        <v>82</v>
      </c>
      <c r="Q323">
        <v>161673676.53</v>
      </c>
      <c r="R323">
        <v>3632</v>
      </c>
      <c r="S323" s="1">
        <v>45836</v>
      </c>
      <c r="T323" s="1">
        <v>45911</v>
      </c>
    </row>
    <row r="324" spans="1:20" x14ac:dyDescent="0.2">
      <c r="A324">
        <v>17838213931993</v>
      </c>
      <c r="B324" t="s">
        <v>772</v>
      </c>
      <c r="C324" t="s">
        <v>84</v>
      </c>
      <c r="D324" t="s">
        <v>2234</v>
      </c>
      <c r="E324" t="s">
        <v>2235</v>
      </c>
      <c r="F324" t="s">
        <v>2236</v>
      </c>
      <c r="G324" t="s">
        <v>2237</v>
      </c>
      <c r="H324" t="s">
        <v>2238</v>
      </c>
      <c r="I324" t="s">
        <v>178</v>
      </c>
      <c r="J324">
        <v>29590</v>
      </c>
      <c r="K324" t="s">
        <v>2239</v>
      </c>
      <c r="L324" t="s">
        <v>29</v>
      </c>
      <c r="M324" t="s">
        <v>58</v>
      </c>
      <c r="N324" t="s">
        <v>59</v>
      </c>
      <c r="O324" t="s">
        <v>105</v>
      </c>
      <c r="P324" t="s">
        <v>47</v>
      </c>
      <c r="Q324">
        <v>1629447665.74</v>
      </c>
      <c r="R324">
        <v>1256</v>
      </c>
      <c r="S324" s="1">
        <v>45766</v>
      </c>
      <c r="T324" s="1">
        <v>45866</v>
      </c>
    </row>
    <row r="325" spans="1:20" x14ac:dyDescent="0.2">
      <c r="A325">
        <v>19242661643645</v>
      </c>
      <c r="B325" t="s">
        <v>2240</v>
      </c>
      <c r="C325" t="s">
        <v>2241</v>
      </c>
      <c r="D325" t="s">
        <v>2242</v>
      </c>
      <c r="E325" t="s">
        <v>2243</v>
      </c>
      <c r="F325" t="s">
        <v>2244</v>
      </c>
      <c r="G325" t="s">
        <v>2245</v>
      </c>
      <c r="H325" t="s">
        <v>2246</v>
      </c>
      <c r="I325" t="s">
        <v>710</v>
      </c>
      <c r="J325">
        <v>61348</v>
      </c>
      <c r="K325" t="s">
        <v>605</v>
      </c>
      <c r="L325" t="s">
        <v>125</v>
      </c>
      <c r="M325" t="s">
        <v>58</v>
      </c>
      <c r="N325" t="s">
        <v>94</v>
      </c>
      <c r="O325" t="s">
        <v>32</v>
      </c>
      <c r="P325" t="s">
        <v>60</v>
      </c>
      <c r="Q325">
        <v>1503531386.3</v>
      </c>
      <c r="R325">
        <v>3591</v>
      </c>
      <c r="S325" s="1">
        <v>45489</v>
      </c>
      <c r="T325" s="1">
        <v>45889</v>
      </c>
    </row>
    <row r="326" spans="1:20" x14ac:dyDescent="0.2">
      <c r="A326">
        <v>15579595510938</v>
      </c>
      <c r="B326" t="s">
        <v>1195</v>
      </c>
      <c r="C326" t="s">
        <v>2247</v>
      </c>
      <c r="D326" t="s">
        <v>2248</v>
      </c>
      <c r="E326" t="s">
        <v>2249</v>
      </c>
      <c r="F326" t="s">
        <v>2250</v>
      </c>
      <c r="G326" t="s">
        <v>2251</v>
      </c>
      <c r="H326" t="s">
        <v>2252</v>
      </c>
      <c r="I326" t="s">
        <v>205</v>
      </c>
      <c r="J326">
        <v>47270</v>
      </c>
      <c r="K326" t="s">
        <v>2253</v>
      </c>
      <c r="L326" t="s">
        <v>43</v>
      </c>
      <c r="M326" t="s">
        <v>30</v>
      </c>
      <c r="N326" t="s">
        <v>45</v>
      </c>
      <c r="O326" t="s">
        <v>105</v>
      </c>
      <c r="P326" t="s">
        <v>33</v>
      </c>
      <c r="Q326">
        <v>1288505762.3800001</v>
      </c>
      <c r="R326">
        <v>4859</v>
      </c>
      <c r="S326" s="1">
        <v>45632</v>
      </c>
      <c r="T326" s="1">
        <v>45874</v>
      </c>
    </row>
    <row r="327" spans="1:20" x14ac:dyDescent="0.2">
      <c r="A327">
        <v>17908568711385</v>
      </c>
      <c r="B327" t="s">
        <v>83</v>
      </c>
      <c r="C327" t="s">
        <v>2254</v>
      </c>
      <c r="D327" t="s">
        <v>2255</v>
      </c>
      <c r="E327" t="s">
        <v>2256</v>
      </c>
      <c r="F327" t="s">
        <v>2257</v>
      </c>
      <c r="G327" t="s">
        <v>2258</v>
      </c>
      <c r="H327" t="s">
        <v>2259</v>
      </c>
      <c r="I327" t="s">
        <v>133</v>
      </c>
      <c r="J327">
        <v>69200</v>
      </c>
      <c r="K327" t="s">
        <v>2260</v>
      </c>
      <c r="L327" t="s">
        <v>135</v>
      </c>
      <c r="M327" t="s">
        <v>58</v>
      </c>
      <c r="N327" t="s">
        <v>59</v>
      </c>
      <c r="O327" t="s">
        <v>71</v>
      </c>
      <c r="P327" t="s">
        <v>60</v>
      </c>
      <c r="Q327">
        <v>1635490422.55</v>
      </c>
      <c r="R327">
        <v>2460</v>
      </c>
      <c r="S327" s="1">
        <v>45478</v>
      </c>
      <c r="T327" s="1">
        <v>45630</v>
      </c>
    </row>
    <row r="328" spans="1:20" x14ac:dyDescent="0.2">
      <c r="A328">
        <v>15617050815044</v>
      </c>
      <c r="B328" t="s">
        <v>695</v>
      </c>
      <c r="C328" t="s">
        <v>1723</v>
      </c>
      <c r="D328" t="s">
        <v>2261</v>
      </c>
      <c r="E328" t="s">
        <v>2262</v>
      </c>
      <c r="F328" t="s">
        <v>2263</v>
      </c>
      <c r="G328" t="s">
        <v>2264</v>
      </c>
      <c r="H328" t="s">
        <v>2265</v>
      </c>
      <c r="I328" t="s">
        <v>195</v>
      </c>
      <c r="J328">
        <v>35081</v>
      </c>
      <c r="K328" t="s">
        <v>914</v>
      </c>
      <c r="L328" t="s">
        <v>197</v>
      </c>
      <c r="M328" t="s">
        <v>115</v>
      </c>
      <c r="N328" t="s">
        <v>45</v>
      </c>
      <c r="O328" t="s">
        <v>32</v>
      </c>
      <c r="P328" t="s">
        <v>33</v>
      </c>
      <c r="Q328">
        <v>361161781.31999999</v>
      </c>
      <c r="R328">
        <v>2752</v>
      </c>
      <c r="S328" s="1">
        <v>45714</v>
      </c>
      <c r="T328" s="1">
        <v>45881</v>
      </c>
    </row>
    <row r="329" spans="1:20" x14ac:dyDescent="0.2">
      <c r="A329">
        <v>15675529700025</v>
      </c>
      <c r="B329" t="s">
        <v>1500</v>
      </c>
      <c r="C329" t="s">
        <v>1894</v>
      </c>
      <c r="D329" t="s">
        <v>2266</v>
      </c>
      <c r="E329">
        <v>1266232660</v>
      </c>
      <c r="F329" t="s">
        <v>2267</v>
      </c>
      <c r="G329" t="s">
        <v>2268</v>
      </c>
      <c r="H329" t="s">
        <v>2269</v>
      </c>
      <c r="I329" t="s">
        <v>1627</v>
      </c>
      <c r="J329">
        <v>67856</v>
      </c>
      <c r="K329" t="s">
        <v>1905</v>
      </c>
      <c r="L329" t="s">
        <v>246</v>
      </c>
      <c r="M329" t="s">
        <v>270</v>
      </c>
      <c r="N329" t="s">
        <v>59</v>
      </c>
      <c r="O329" t="s">
        <v>46</v>
      </c>
      <c r="P329" t="s">
        <v>60</v>
      </c>
      <c r="Q329">
        <v>967727602.49000001</v>
      </c>
      <c r="R329">
        <v>3477</v>
      </c>
      <c r="S329" s="1">
        <v>45911</v>
      </c>
      <c r="T329" s="1">
        <v>45911</v>
      </c>
    </row>
    <row r="330" spans="1:20" x14ac:dyDescent="0.2">
      <c r="A330">
        <v>16448763149729</v>
      </c>
      <c r="B330" t="s">
        <v>377</v>
      </c>
      <c r="C330" t="s">
        <v>2270</v>
      </c>
      <c r="D330" t="s">
        <v>2271</v>
      </c>
      <c r="E330" t="s">
        <v>2272</v>
      </c>
      <c r="F330" t="s">
        <v>2273</v>
      </c>
      <c r="G330" t="s">
        <v>2274</v>
      </c>
      <c r="H330" t="s">
        <v>2275</v>
      </c>
      <c r="I330" t="s">
        <v>563</v>
      </c>
      <c r="J330">
        <v>74223</v>
      </c>
      <c r="K330" t="s">
        <v>1381</v>
      </c>
      <c r="L330" t="s">
        <v>57</v>
      </c>
      <c r="M330" t="s">
        <v>93</v>
      </c>
      <c r="N330" t="s">
        <v>59</v>
      </c>
      <c r="O330" t="s">
        <v>71</v>
      </c>
      <c r="P330" t="s">
        <v>82</v>
      </c>
      <c r="Q330">
        <v>1228366647.6199999</v>
      </c>
      <c r="R330">
        <v>2428</v>
      </c>
      <c r="S330" s="1">
        <v>45329</v>
      </c>
      <c r="T330" s="1">
        <v>45484</v>
      </c>
    </row>
    <row r="331" spans="1:20" x14ac:dyDescent="0.2">
      <c r="A331">
        <v>12295257330656</v>
      </c>
      <c r="B331" t="s">
        <v>540</v>
      </c>
      <c r="C331" t="s">
        <v>2276</v>
      </c>
      <c r="D331" t="s">
        <v>2277</v>
      </c>
      <c r="E331" t="s">
        <v>2278</v>
      </c>
      <c r="F331" t="s">
        <v>2279</v>
      </c>
      <c r="G331" t="s">
        <v>2280</v>
      </c>
      <c r="H331" t="s">
        <v>2281</v>
      </c>
      <c r="I331" t="s">
        <v>546</v>
      </c>
      <c r="J331">
        <v>54322</v>
      </c>
      <c r="K331" t="s">
        <v>1443</v>
      </c>
      <c r="L331" t="s">
        <v>180</v>
      </c>
      <c r="M331" t="s">
        <v>58</v>
      </c>
      <c r="N331" t="s">
        <v>45</v>
      </c>
      <c r="O331" t="s">
        <v>71</v>
      </c>
      <c r="P331" t="s">
        <v>47</v>
      </c>
      <c r="Q331">
        <v>1905218685.8099999</v>
      </c>
      <c r="R331">
        <v>1225</v>
      </c>
      <c r="S331" s="1">
        <v>45686</v>
      </c>
      <c r="T331" s="1">
        <v>45756</v>
      </c>
    </row>
    <row r="332" spans="1:20" x14ac:dyDescent="0.2">
      <c r="A332">
        <v>13191320890361</v>
      </c>
      <c r="B332" t="s">
        <v>2282</v>
      </c>
      <c r="C332" t="s">
        <v>172</v>
      </c>
      <c r="D332" t="s">
        <v>2283</v>
      </c>
      <c r="E332" t="s">
        <v>2284</v>
      </c>
      <c r="F332" t="s">
        <v>2285</v>
      </c>
      <c r="G332" t="s">
        <v>2286</v>
      </c>
      <c r="H332" t="s">
        <v>2287</v>
      </c>
      <c r="I332" t="s">
        <v>1202</v>
      </c>
      <c r="J332">
        <v>79019</v>
      </c>
      <c r="K332" t="s">
        <v>993</v>
      </c>
      <c r="L332" t="s">
        <v>125</v>
      </c>
      <c r="M332" t="s">
        <v>153</v>
      </c>
      <c r="N332" t="s">
        <v>94</v>
      </c>
      <c r="O332" t="s">
        <v>46</v>
      </c>
      <c r="P332" t="s">
        <v>47</v>
      </c>
      <c r="Q332">
        <v>1459111048.21</v>
      </c>
      <c r="R332">
        <v>1105</v>
      </c>
      <c r="S332" s="1">
        <v>45478</v>
      </c>
      <c r="T332" s="1">
        <v>45905</v>
      </c>
    </row>
    <row r="333" spans="1:20" x14ac:dyDescent="0.2">
      <c r="A333">
        <v>15297750288960</v>
      </c>
      <c r="B333" t="s">
        <v>377</v>
      </c>
      <c r="C333" t="s">
        <v>2288</v>
      </c>
      <c r="D333" t="s">
        <v>2289</v>
      </c>
      <c r="E333" t="s">
        <v>2290</v>
      </c>
      <c r="F333" t="s">
        <v>2291</v>
      </c>
      <c r="G333" t="s">
        <v>2292</v>
      </c>
      <c r="H333" t="s">
        <v>2293</v>
      </c>
      <c r="I333" t="s">
        <v>2049</v>
      </c>
      <c r="J333">
        <v>68027</v>
      </c>
      <c r="K333" t="s">
        <v>1443</v>
      </c>
      <c r="L333" t="s">
        <v>57</v>
      </c>
      <c r="M333" t="s">
        <v>270</v>
      </c>
      <c r="N333" t="s">
        <v>31</v>
      </c>
      <c r="O333" t="s">
        <v>71</v>
      </c>
      <c r="P333" t="s">
        <v>60</v>
      </c>
      <c r="Q333">
        <v>561725274.74000001</v>
      </c>
      <c r="R333">
        <v>3119</v>
      </c>
      <c r="S333" s="1">
        <v>45740</v>
      </c>
      <c r="T333" s="1">
        <v>45906</v>
      </c>
    </row>
    <row r="334" spans="1:20" x14ac:dyDescent="0.2">
      <c r="A334">
        <v>19776504871789</v>
      </c>
      <c r="B334" t="s">
        <v>2294</v>
      </c>
      <c r="C334" t="s">
        <v>2295</v>
      </c>
      <c r="D334" t="s">
        <v>2296</v>
      </c>
      <c r="E334" t="s">
        <v>2297</v>
      </c>
      <c r="F334" t="s">
        <v>2298</v>
      </c>
      <c r="G334" t="s">
        <v>2299</v>
      </c>
      <c r="H334" t="s">
        <v>2300</v>
      </c>
      <c r="I334" t="s">
        <v>710</v>
      </c>
      <c r="J334">
        <v>17315</v>
      </c>
      <c r="K334" t="s">
        <v>959</v>
      </c>
      <c r="L334" t="s">
        <v>60</v>
      </c>
      <c r="M334" t="s">
        <v>70</v>
      </c>
      <c r="N334" t="s">
        <v>45</v>
      </c>
      <c r="O334" t="s">
        <v>105</v>
      </c>
      <c r="P334" t="s">
        <v>33</v>
      </c>
      <c r="Q334">
        <v>819573528.67999995</v>
      </c>
      <c r="R334">
        <v>905</v>
      </c>
      <c r="S334" s="1">
        <v>45884</v>
      </c>
      <c r="T334" s="1">
        <v>45887</v>
      </c>
    </row>
    <row r="335" spans="1:20" x14ac:dyDescent="0.2">
      <c r="A335">
        <v>16196085258983</v>
      </c>
      <c r="B335" t="s">
        <v>2301</v>
      </c>
      <c r="C335" t="s">
        <v>2302</v>
      </c>
      <c r="D335" t="s">
        <v>2303</v>
      </c>
      <c r="E335" t="s">
        <v>2304</v>
      </c>
      <c r="F335" t="s">
        <v>2305</v>
      </c>
      <c r="G335" t="s">
        <v>2306</v>
      </c>
      <c r="H335" t="s">
        <v>2307</v>
      </c>
      <c r="I335" t="s">
        <v>1202</v>
      </c>
      <c r="J335">
        <v>26642</v>
      </c>
      <c r="K335" t="s">
        <v>865</v>
      </c>
      <c r="L335" t="s">
        <v>92</v>
      </c>
      <c r="M335" t="s">
        <v>115</v>
      </c>
      <c r="N335" t="s">
        <v>94</v>
      </c>
      <c r="O335" t="s">
        <v>71</v>
      </c>
      <c r="P335" t="s">
        <v>82</v>
      </c>
      <c r="Q335">
        <v>1350693202.1099999</v>
      </c>
      <c r="R335">
        <v>4712</v>
      </c>
      <c r="S335" s="1">
        <v>45422</v>
      </c>
      <c r="T335" s="1">
        <v>45549</v>
      </c>
    </row>
    <row r="336" spans="1:20" x14ac:dyDescent="0.2">
      <c r="A336">
        <v>18984662473000</v>
      </c>
      <c r="B336" t="s">
        <v>95</v>
      </c>
      <c r="C336" t="s">
        <v>2308</v>
      </c>
      <c r="D336" t="s">
        <v>2309</v>
      </c>
      <c r="E336" t="s">
        <v>2310</v>
      </c>
      <c r="F336" t="s">
        <v>2311</v>
      </c>
      <c r="G336" t="s">
        <v>2312</v>
      </c>
      <c r="H336" t="s">
        <v>2313</v>
      </c>
      <c r="I336" t="s">
        <v>102</v>
      </c>
      <c r="J336">
        <v>58720</v>
      </c>
      <c r="K336" t="s">
        <v>2314</v>
      </c>
      <c r="L336" t="s">
        <v>197</v>
      </c>
      <c r="M336" t="s">
        <v>368</v>
      </c>
      <c r="N336" t="s">
        <v>59</v>
      </c>
      <c r="O336" t="s">
        <v>46</v>
      </c>
      <c r="P336" t="s">
        <v>82</v>
      </c>
      <c r="Q336">
        <v>570721807.05999994</v>
      </c>
      <c r="R336">
        <v>2928</v>
      </c>
      <c r="S336" s="1">
        <v>45205</v>
      </c>
      <c r="T336" s="1">
        <v>45456</v>
      </c>
    </row>
    <row r="337" spans="1:20" x14ac:dyDescent="0.2">
      <c r="A337">
        <v>12116117032562</v>
      </c>
      <c r="B337" t="s">
        <v>2315</v>
      </c>
      <c r="C337" t="s">
        <v>2113</v>
      </c>
      <c r="D337" t="s">
        <v>2316</v>
      </c>
      <c r="E337" t="s">
        <v>2317</v>
      </c>
      <c r="F337" t="s">
        <v>2318</v>
      </c>
      <c r="G337" t="s">
        <v>2319</v>
      </c>
      <c r="H337" t="s">
        <v>2320</v>
      </c>
      <c r="I337" t="s">
        <v>27</v>
      </c>
      <c r="J337">
        <v>89344</v>
      </c>
      <c r="K337" t="s">
        <v>1260</v>
      </c>
      <c r="L337" t="s">
        <v>81</v>
      </c>
      <c r="M337" t="s">
        <v>58</v>
      </c>
      <c r="N337" t="s">
        <v>31</v>
      </c>
      <c r="O337" t="s">
        <v>71</v>
      </c>
      <c r="P337" t="s">
        <v>33</v>
      </c>
      <c r="Q337">
        <v>233595246.28999999</v>
      </c>
      <c r="R337">
        <v>1998</v>
      </c>
      <c r="S337" s="1">
        <v>45832</v>
      </c>
      <c r="T337" s="1">
        <v>45898</v>
      </c>
    </row>
    <row r="338" spans="1:20" x14ac:dyDescent="0.2">
      <c r="A338">
        <v>12947579694249</v>
      </c>
      <c r="B338" t="s">
        <v>2321</v>
      </c>
      <c r="C338" t="s">
        <v>422</v>
      </c>
      <c r="D338" t="s">
        <v>2322</v>
      </c>
      <c r="E338" t="s">
        <v>2323</v>
      </c>
      <c r="F338" t="s">
        <v>2324</v>
      </c>
      <c r="G338" t="s">
        <v>2325</v>
      </c>
      <c r="H338" t="s">
        <v>2326</v>
      </c>
      <c r="I338" t="s">
        <v>27</v>
      </c>
      <c r="J338">
        <v>25781</v>
      </c>
      <c r="K338" t="s">
        <v>940</v>
      </c>
      <c r="L338" t="s">
        <v>92</v>
      </c>
      <c r="M338" t="s">
        <v>153</v>
      </c>
      <c r="N338" t="s">
        <v>59</v>
      </c>
      <c r="O338" t="s">
        <v>46</v>
      </c>
      <c r="P338" t="s">
        <v>82</v>
      </c>
      <c r="Q338">
        <v>997282249.02999997</v>
      </c>
      <c r="R338">
        <v>3680</v>
      </c>
      <c r="S338" s="1">
        <v>45508</v>
      </c>
      <c r="T338" s="1">
        <v>45918</v>
      </c>
    </row>
    <row r="339" spans="1:20" x14ac:dyDescent="0.2">
      <c r="A339">
        <v>15525820394499</v>
      </c>
      <c r="B339" t="s">
        <v>2327</v>
      </c>
      <c r="C339" t="s">
        <v>2328</v>
      </c>
      <c r="D339" t="s">
        <v>2329</v>
      </c>
      <c r="E339" t="s">
        <v>2330</v>
      </c>
      <c r="F339" t="s">
        <v>2331</v>
      </c>
      <c r="G339" t="s">
        <v>2332</v>
      </c>
      <c r="H339" t="s">
        <v>2333</v>
      </c>
      <c r="I339" t="s">
        <v>79</v>
      </c>
      <c r="J339">
        <v>94091</v>
      </c>
      <c r="K339" t="s">
        <v>412</v>
      </c>
      <c r="L339" t="s">
        <v>246</v>
      </c>
      <c r="M339" t="s">
        <v>93</v>
      </c>
      <c r="N339" t="s">
        <v>31</v>
      </c>
      <c r="O339" t="s">
        <v>105</v>
      </c>
      <c r="P339" t="s">
        <v>47</v>
      </c>
      <c r="Q339">
        <v>1108091750.8599999</v>
      </c>
      <c r="R339">
        <v>2898</v>
      </c>
      <c r="S339" s="1">
        <v>45847</v>
      </c>
      <c r="T339" s="1">
        <v>45860</v>
      </c>
    </row>
    <row r="340" spans="1:20" x14ac:dyDescent="0.2">
      <c r="A340">
        <v>13220918340952</v>
      </c>
      <c r="B340" t="s">
        <v>2334</v>
      </c>
      <c r="C340" t="s">
        <v>2335</v>
      </c>
      <c r="D340" t="s">
        <v>2336</v>
      </c>
      <c r="E340" t="s">
        <v>2337</v>
      </c>
      <c r="F340" t="s">
        <v>2338</v>
      </c>
      <c r="G340" t="s">
        <v>2339</v>
      </c>
      <c r="H340" t="s">
        <v>2340</v>
      </c>
      <c r="I340" t="s">
        <v>563</v>
      </c>
      <c r="J340">
        <v>19178</v>
      </c>
      <c r="K340" t="s">
        <v>2141</v>
      </c>
      <c r="L340" t="s">
        <v>43</v>
      </c>
      <c r="M340" t="s">
        <v>30</v>
      </c>
      <c r="N340" t="s">
        <v>59</v>
      </c>
      <c r="O340" t="s">
        <v>46</v>
      </c>
      <c r="P340" t="s">
        <v>47</v>
      </c>
      <c r="Q340">
        <v>63187003.630000003</v>
      </c>
      <c r="R340">
        <v>989</v>
      </c>
      <c r="S340" s="1">
        <v>45824</v>
      </c>
      <c r="T340" s="1">
        <v>45881</v>
      </c>
    </row>
    <row r="341" spans="1:20" x14ac:dyDescent="0.2">
      <c r="A341">
        <v>15456217473904</v>
      </c>
      <c r="B341" t="s">
        <v>823</v>
      </c>
      <c r="C341" t="s">
        <v>2341</v>
      </c>
      <c r="D341" t="s">
        <v>2342</v>
      </c>
      <c r="E341">
        <v>8751023893</v>
      </c>
      <c r="F341" t="s">
        <v>2343</v>
      </c>
      <c r="G341" t="s">
        <v>2344</v>
      </c>
      <c r="H341" t="s">
        <v>2345</v>
      </c>
      <c r="I341" t="s">
        <v>113</v>
      </c>
      <c r="J341">
        <v>54630</v>
      </c>
      <c r="K341" t="s">
        <v>555</v>
      </c>
      <c r="L341" t="s">
        <v>125</v>
      </c>
      <c r="M341" t="s">
        <v>58</v>
      </c>
      <c r="N341" t="s">
        <v>94</v>
      </c>
      <c r="O341" t="s">
        <v>32</v>
      </c>
      <c r="P341" t="s">
        <v>33</v>
      </c>
      <c r="Q341">
        <v>1471054422.6099999</v>
      </c>
      <c r="R341">
        <v>4374</v>
      </c>
      <c r="S341" s="1">
        <v>45204</v>
      </c>
      <c r="T341" s="1">
        <v>45552</v>
      </c>
    </row>
    <row r="342" spans="1:20" x14ac:dyDescent="0.2">
      <c r="A342">
        <v>15727293396146</v>
      </c>
      <c r="B342" t="s">
        <v>900</v>
      </c>
      <c r="C342" t="s">
        <v>916</v>
      </c>
      <c r="D342" t="s">
        <v>2346</v>
      </c>
      <c r="E342" t="s">
        <v>2347</v>
      </c>
      <c r="F342" t="s">
        <v>2348</v>
      </c>
      <c r="G342" t="s">
        <v>2349</v>
      </c>
      <c r="H342" t="s">
        <v>2350</v>
      </c>
      <c r="I342" t="s">
        <v>612</v>
      </c>
      <c r="J342">
        <v>79540</v>
      </c>
      <c r="K342" t="s">
        <v>2351</v>
      </c>
      <c r="L342" t="s">
        <v>29</v>
      </c>
      <c r="M342" t="s">
        <v>153</v>
      </c>
      <c r="N342" t="s">
        <v>31</v>
      </c>
      <c r="O342" t="s">
        <v>71</v>
      </c>
      <c r="P342" t="s">
        <v>47</v>
      </c>
      <c r="Q342">
        <v>1273340698.3900001</v>
      </c>
      <c r="R342">
        <v>2603</v>
      </c>
      <c r="S342" s="1">
        <v>45738</v>
      </c>
      <c r="T342" s="1">
        <v>45918</v>
      </c>
    </row>
    <row r="343" spans="1:20" x14ac:dyDescent="0.2">
      <c r="A343">
        <v>13818455580603</v>
      </c>
      <c r="B343" t="s">
        <v>1187</v>
      </c>
      <c r="C343" t="s">
        <v>2352</v>
      </c>
      <c r="D343" t="s">
        <v>2353</v>
      </c>
      <c r="E343" t="s">
        <v>2354</v>
      </c>
      <c r="F343" t="s">
        <v>2355</v>
      </c>
      <c r="G343" t="s">
        <v>2356</v>
      </c>
      <c r="H343" t="s">
        <v>2357</v>
      </c>
      <c r="I343" t="s">
        <v>55</v>
      </c>
      <c r="J343">
        <v>8011</v>
      </c>
      <c r="K343" t="s">
        <v>1682</v>
      </c>
      <c r="L343" t="s">
        <v>246</v>
      </c>
      <c r="M343" t="s">
        <v>368</v>
      </c>
      <c r="N343" t="s">
        <v>94</v>
      </c>
      <c r="O343" t="s">
        <v>46</v>
      </c>
      <c r="P343" t="s">
        <v>82</v>
      </c>
      <c r="Q343">
        <v>526870869.52999997</v>
      </c>
      <c r="R343">
        <v>4612</v>
      </c>
      <c r="S343" s="1">
        <v>45901</v>
      </c>
      <c r="T343" s="1">
        <v>45906</v>
      </c>
    </row>
    <row r="344" spans="1:20" x14ac:dyDescent="0.2">
      <c r="A344">
        <v>12705522668820</v>
      </c>
      <c r="B344" t="s">
        <v>2358</v>
      </c>
      <c r="C344" t="s">
        <v>2359</v>
      </c>
      <c r="D344" t="s">
        <v>2360</v>
      </c>
      <c r="E344" t="s">
        <v>2361</v>
      </c>
      <c r="F344" t="s">
        <v>2362</v>
      </c>
      <c r="G344" t="s">
        <v>2363</v>
      </c>
      <c r="H344" t="s">
        <v>2364</v>
      </c>
      <c r="I344" t="s">
        <v>160</v>
      </c>
      <c r="J344">
        <v>27017</v>
      </c>
      <c r="K344" t="s">
        <v>1367</v>
      </c>
      <c r="L344" t="s">
        <v>43</v>
      </c>
      <c r="M344" t="s">
        <v>368</v>
      </c>
      <c r="N344" t="s">
        <v>94</v>
      </c>
      <c r="O344" t="s">
        <v>71</v>
      </c>
      <c r="P344" t="s">
        <v>82</v>
      </c>
      <c r="Q344">
        <v>37443416.530000001</v>
      </c>
      <c r="R344">
        <v>4450</v>
      </c>
      <c r="S344" s="1">
        <v>45356</v>
      </c>
      <c r="T344" s="1">
        <v>45645</v>
      </c>
    </row>
    <row r="345" spans="1:20" x14ac:dyDescent="0.2">
      <c r="A345">
        <v>15911338796174</v>
      </c>
      <c r="B345" t="s">
        <v>95</v>
      </c>
      <c r="C345" t="s">
        <v>2365</v>
      </c>
      <c r="D345" t="s">
        <v>2366</v>
      </c>
      <c r="E345" t="s">
        <v>2367</v>
      </c>
      <c r="F345" t="s">
        <v>2368</v>
      </c>
      <c r="G345" t="s">
        <v>2369</v>
      </c>
      <c r="H345" t="s">
        <v>2370</v>
      </c>
      <c r="I345" t="s">
        <v>79</v>
      </c>
      <c r="J345">
        <v>22152</v>
      </c>
      <c r="K345" t="s">
        <v>1317</v>
      </c>
      <c r="L345" t="s">
        <v>29</v>
      </c>
      <c r="M345" t="s">
        <v>44</v>
      </c>
      <c r="N345" t="s">
        <v>31</v>
      </c>
      <c r="O345" t="s">
        <v>105</v>
      </c>
      <c r="P345" t="s">
        <v>33</v>
      </c>
      <c r="Q345">
        <v>818733340.09000003</v>
      </c>
      <c r="R345">
        <v>226</v>
      </c>
      <c r="S345" s="1">
        <v>45243</v>
      </c>
      <c r="T345" s="1">
        <v>45562</v>
      </c>
    </row>
    <row r="346" spans="1:20" x14ac:dyDescent="0.2">
      <c r="A346">
        <v>16037340544824</v>
      </c>
      <c r="B346" t="s">
        <v>2014</v>
      </c>
      <c r="C346" t="s">
        <v>137</v>
      </c>
      <c r="D346" t="s">
        <v>2371</v>
      </c>
      <c r="E346" t="s">
        <v>2372</v>
      </c>
      <c r="F346" t="s">
        <v>2373</v>
      </c>
      <c r="G346" t="s">
        <v>2374</v>
      </c>
      <c r="H346" t="s">
        <v>1681</v>
      </c>
      <c r="I346" t="s">
        <v>229</v>
      </c>
      <c r="J346">
        <v>20564</v>
      </c>
      <c r="K346" t="s">
        <v>1260</v>
      </c>
      <c r="L346" t="s">
        <v>92</v>
      </c>
      <c r="M346" t="s">
        <v>30</v>
      </c>
      <c r="N346" t="s">
        <v>45</v>
      </c>
      <c r="O346" t="s">
        <v>32</v>
      </c>
      <c r="P346" t="s">
        <v>33</v>
      </c>
      <c r="Q346">
        <v>1906599025.8900001</v>
      </c>
      <c r="R346">
        <v>58</v>
      </c>
      <c r="S346" s="1">
        <v>45816</v>
      </c>
      <c r="T346" s="1">
        <v>45860</v>
      </c>
    </row>
    <row r="347" spans="1:20" x14ac:dyDescent="0.2">
      <c r="A347">
        <v>15865136755644</v>
      </c>
      <c r="B347" t="s">
        <v>239</v>
      </c>
      <c r="C347" t="s">
        <v>2375</v>
      </c>
      <c r="D347" t="s">
        <v>2376</v>
      </c>
      <c r="E347" t="s">
        <v>2377</v>
      </c>
      <c r="F347" t="s">
        <v>2378</v>
      </c>
      <c r="G347" t="s">
        <v>2379</v>
      </c>
      <c r="H347" t="s">
        <v>2380</v>
      </c>
      <c r="I347" t="s">
        <v>212</v>
      </c>
      <c r="J347">
        <v>69266</v>
      </c>
      <c r="K347" t="s">
        <v>2381</v>
      </c>
      <c r="L347" t="s">
        <v>60</v>
      </c>
      <c r="M347" t="s">
        <v>58</v>
      </c>
      <c r="N347" t="s">
        <v>45</v>
      </c>
      <c r="O347" t="s">
        <v>71</v>
      </c>
      <c r="P347" t="s">
        <v>33</v>
      </c>
      <c r="Q347">
        <v>414927309.56</v>
      </c>
      <c r="R347">
        <v>1512</v>
      </c>
      <c r="S347" s="1">
        <v>45720</v>
      </c>
      <c r="T347" s="1">
        <v>45883</v>
      </c>
    </row>
    <row r="348" spans="1:20" x14ac:dyDescent="0.2">
      <c r="A348">
        <v>16774032825560</v>
      </c>
      <c r="B348" t="s">
        <v>809</v>
      </c>
      <c r="C348" t="s">
        <v>189</v>
      </c>
      <c r="D348" t="s">
        <v>2382</v>
      </c>
      <c r="E348">
        <v>5646021462</v>
      </c>
      <c r="F348" t="s">
        <v>2383</v>
      </c>
      <c r="G348" t="s">
        <v>2384</v>
      </c>
      <c r="H348" t="s">
        <v>2385</v>
      </c>
      <c r="I348" t="s">
        <v>253</v>
      </c>
      <c r="J348">
        <v>6192</v>
      </c>
      <c r="K348" t="s">
        <v>475</v>
      </c>
      <c r="L348" t="s">
        <v>43</v>
      </c>
      <c r="M348" t="s">
        <v>58</v>
      </c>
      <c r="N348" t="s">
        <v>59</v>
      </c>
      <c r="O348" t="s">
        <v>46</v>
      </c>
      <c r="P348" t="s">
        <v>82</v>
      </c>
      <c r="Q348">
        <v>1371211859.0999999</v>
      </c>
      <c r="R348">
        <v>330</v>
      </c>
      <c r="S348" s="1">
        <v>45813</v>
      </c>
      <c r="T348" s="1">
        <v>45834</v>
      </c>
    </row>
    <row r="349" spans="1:20" x14ac:dyDescent="0.2">
      <c r="A349">
        <v>14495243653295</v>
      </c>
      <c r="B349" t="s">
        <v>2386</v>
      </c>
      <c r="C349" t="s">
        <v>214</v>
      </c>
      <c r="D349" t="s">
        <v>2387</v>
      </c>
      <c r="E349" t="s">
        <v>2388</v>
      </c>
      <c r="F349" t="s">
        <v>2389</v>
      </c>
      <c r="G349" t="s">
        <v>2390</v>
      </c>
      <c r="H349" t="s">
        <v>2391</v>
      </c>
      <c r="I349" t="s">
        <v>212</v>
      </c>
      <c r="J349">
        <v>20743</v>
      </c>
      <c r="K349" t="s">
        <v>1194</v>
      </c>
      <c r="L349" t="s">
        <v>135</v>
      </c>
      <c r="M349" t="s">
        <v>153</v>
      </c>
      <c r="N349" t="s">
        <v>59</v>
      </c>
      <c r="O349" t="s">
        <v>32</v>
      </c>
      <c r="P349" t="s">
        <v>33</v>
      </c>
      <c r="Q349">
        <v>1135401279.8900001</v>
      </c>
      <c r="R349">
        <v>1745</v>
      </c>
      <c r="S349" s="1">
        <v>45715</v>
      </c>
      <c r="T349" s="1">
        <v>45921</v>
      </c>
    </row>
    <row r="350" spans="1:20" x14ac:dyDescent="0.2">
      <c r="A350">
        <v>11435052446451</v>
      </c>
      <c r="B350" t="s">
        <v>2392</v>
      </c>
      <c r="C350" t="s">
        <v>1894</v>
      </c>
      <c r="D350" t="s">
        <v>2393</v>
      </c>
      <c r="E350">
        <v>8333038339</v>
      </c>
      <c r="F350" t="s">
        <v>2394</v>
      </c>
      <c r="G350" t="s">
        <v>2395</v>
      </c>
      <c r="H350" t="s">
        <v>2396</v>
      </c>
      <c r="I350" t="s">
        <v>612</v>
      </c>
      <c r="J350">
        <v>58164</v>
      </c>
      <c r="K350" t="s">
        <v>2397</v>
      </c>
      <c r="L350" t="s">
        <v>43</v>
      </c>
      <c r="M350" t="s">
        <v>270</v>
      </c>
      <c r="N350" t="s">
        <v>45</v>
      </c>
      <c r="O350" t="s">
        <v>46</v>
      </c>
      <c r="P350" t="s">
        <v>47</v>
      </c>
      <c r="Q350">
        <v>1724930507.8299999</v>
      </c>
      <c r="R350">
        <v>1845</v>
      </c>
      <c r="S350" s="1">
        <v>45644</v>
      </c>
      <c r="T350" s="1">
        <v>45698</v>
      </c>
    </row>
    <row r="351" spans="1:20" x14ac:dyDescent="0.2">
      <c r="A351">
        <v>19832416848205</v>
      </c>
      <c r="B351" t="s">
        <v>2398</v>
      </c>
      <c r="C351" t="s">
        <v>2399</v>
      </c>
      <c r="D351" t="s">
        <v>2400</v>
      </c>
      <c r="E351" t="s">
        <v>2401</v>
      </c>
      <c r="F351" t="s">
        <v>2402</v>
      </c>
      <c r="G351" t="s">
        <v>2403</v>
      </c>
      <c r="H351" t="s">
        <v>2404</v>
      </c>
      <c r="I351" t="s">
        <v>750</v>
      </c>
      <c r="J351">
        <v>5649</v>
      </c>
      <c r="K351" t="s">
        <v>420</v>
      </c>
      <c r="L351" t="s">
        <v>180</v>
      </c>
      <c r="M351" t="s">
        <v>153</v>
      </c>
      <c r="N351" t="s">
        <v>59</v>
      </c>
      <c r="O351" t="s">
        <v>46</v>
      </c>
      <c r="P351" t="s">
        <v>33</v>
      </c>
      <c r="Q351">
        <v>598354173.01999998</v>
      </c>
      <c r="R351">
        <v>3959</v>
      </c>
      <c r="S351" s="1">
        <v>45591</v>
      </c>
      <c r="T351" s="1">
        <v>45869</v>
      </c>
    </row>
    <row r="352" spans="1:20" x14ac:dyDescent="0.2">
      <c r="A352">
        <v>12630943039526</v>
      </c>
      <c r="B352" t="s">
        <v>437</v>
      </c>
      <c r="C352" t="s">
        <v>2405</v>
      </c>
      <c r="D352" t="s">
        <v>2406</v>
      </c>
      <c r="E352" t="s">
        <v>2407</v>
      </c>
      <c r="F352" t="s">
        <v>2408</v>
      </c>
      <c r="G352" t="s">
        <v>2409</v>
      </c>
      <c r="H352" t="s">
        <v>2410</v>
      </c>
      <c r="I352" t="s">
        <v>160</v>
      </c>
      <c r="J352">
        <v>41535</v>
      </c>
      <c r="K352" t="s">
        <v>1729</v>
      </c>
      <c r="L352" t="s">
        <v>81</v>
      </c>
      <c r="M352" t="s">
        <v>153</v>
      </c>
      <c r="N352" t="s">
        <v>45</v>
      </c>
      <c r="O352" t="s">
        <v>32</v>
      </c>
      <c r="P352" t="s">
        <v>82</v>
      </c>
      <c r="Q352">
        <v>1004042756.95</v>
      </c>
      <c r="R352">
        <v>1443</v>
      </c>
      <c r="S352" s="1">
        <v>45682</v>
      </c>
      <c r="T352" s="1">
        <v>45868</v>
      </c>
    </row>
    <row r="353" spans="1:20" x14ac:dyDescent="0.2">
      <c r="A353">
        <v>14465370878002</v>
      </c>
      <c r="B353" t="s">
        <v>1119</v>
      </c>
      <c r="C353" t="s">
        <v>2411</v>
      </c>
      <c r="D353" t="s">
        <v>2412</v>
      </c>
      <c r="E353" t="s">
        <v>2413</v>
      </c>
      <c r="F353" t="s">
        <v>2414</v>
      </c>
      <c r="G353" t="s">
        <v>2415</v>
      </c>
      <c r="H353" t="s">
        <v>2416</v>
      </c>
      <c r="I353" t="s">
        <v>220</v>
      </c>
      <c r="J353">
        <v>55243</v>
      </c>
      <c r="K353" t="s">
        <v>1789</v>
      </c>
      <c r="L353" t="s">
        <v>135</v>
      </c>
      <c r="M353" t="s">
        <v>270</v>
      </c>
      <c r="N353" t="s">
        <v>94</v>
      </c>
      <c r="O353" t="s">
        <v>105</v>
      </c>
      <c r="P353" t="s">
        <v>82</v>
      </c>
      <c r="Q353">
        <v>1696066829.9400001</v>
      </c>
      <c r="R353">
        <v>4375</v>
      </c>
      <c r="S353" s="1">
        <v>45755</v>
      </c>
      <c r="T353" s="1">
        <v>45882</v>
      </c>
    </row>
    <row r="354" spans="1:20" x14ac:dyDescent="0.2">
      <c r="A354">
        <v>12352300019403</v>
      </c>
      <c r="B354" t="s">
        <v>1702</v>
      </c>
      <c r="C354" t="s">
        <v>35</v>
      </c>
      <c r="D354" t="s">
        <v>2417</v>
      </c>
      <c r="E354" t="s">
        <v>2418</v>
      </c>
      <c r="F354" t="s">
        <v>2419</v>
      </c>
      <c r="G354" t="s">
        <v>2420</v>
      </c>
      <c r="H354" t="s">
        <v>2421</v>
      </c>
      <c r="I354" t="s">
        <v>1475</v>
      </c>
      <c r="J354">
        <v>49550</v>
      </c>
      <c r="K354" t="s">
        <v>334</v>
      </c>
      <c r="L354" t="s">
        <v>180</v>
      </c>
      <c r="M354" t="s">
        <v>368</v>
      </c>
      <c r="N354" t="s">
        <v>45</v>
      </c>
      <c r="O354" t="s">
        <v>46</v>
      </c>
      <c r="P354" t="s">
        <v>33</v>
      </c>
      <c r="Q354">
        <v>674976062.25999999</v>
      </c>
      <c r="R354">
        <v>1874</v>
      </c>
      <c r="S354" s="1">
        <v>45903</v>
      </c>
      <c r="T354" s="1">
        <v>45905</v>
      </c>
    </row>
    <row r="355" spans="1:20" x14ac:dyDescent="0.2">
      <c r="A355">
        <v>15075529813171</v>
      </c>
      <c r="B355" t="s">
        <v>823</v>
      </c>
      <c r="C355" t="s">
        <v>1114</v>
      </c>
      <c r="D355" t="s">
        <v>2422</v>
      </c>
      <c r="E355">
        <f>1-213-437-9705</f>
        <v>-10354</v>
      </c>
      <c r="F355" t="s">
        <v>2423</v>
      </c>
      <c r="G355" t="s">
        <v>2424</v>
      </c>
      <c r="H355" t="s">
        <v>2425</v>
      </c>
      <c r="I355" t="s">
        <v>366</v>
      </c>
      <c r="J355">
        <v>35957</v>
      </c>
      <c r="K355" t="s">
        <v>317</v>
      </c>
      <c r="L355" t="s">
        <v>197</v>
      </c>
      <c r="M355" t="s">
        <v>30</v>
      </c>
      <c r="N355" t="s">
        <v>94</v>
      </c>
      <c r="O355" t="s">
        <v>71</v>
      </c>
      <c r="P355" t="s">
        <v>47</v>
      </c>
      <c r="Q355">
        <v>893807442.88999999</v>
      </c>
      <c r="R355">
        <v>3721</v>
      </c>
      <c r="S355" s="1">
        <v>45223</v>
      </c>
      <c r="T355" s="1">
        <v>45766</v>
      </c>
    </row>
    <row r="356" spans="1:20" x14ac:dyDescent="0.2">
      <c r="A356">
        <v>13067248946774</v>
      </c>
      <c r="B356" t="s">
        <v>421</v>
      </c>
      <c r="C356" t="s">
        <v>1952</v>
      </c>
      <c r="D356" t="s">
        <v>2426</v>
      </c>
      <c r="E356" t="s">
        <v>2427</v>
      </c>
      <c r="F356" t="s">
        <v>2428</v>
      </c>
      <c r="G356" t="s">
        <v>2429</v>
      </c>
      <c r="H356" t="s">
        <v>2071</v>
      </c>
      <c r="I356" t="s">
        <v>710</v>
      </c>
      <c r="J356">
        <v>23777</v>
      </c>
      <c r="K356" t="s">
        <v>688</v>
      </c>
      <c r="L356" t="s">
        <v>57</v>
      </c>
      <c r="M356" t="s">
        <v>104</v>
      </c>
      <c r="N356" t="s">
        <v>45</v>
      </c>
      <c r="O356" t="s">
        <v>32</v>
      </c>
      <c r="P356" t="s">
        <v>60</v>
      </c>
      <c r="Q356">
        <v>763244582.76999998</v>
      </c>
      <c r="R356">
        <v>2750</v>
      </c>
      <c r="S356" s="1">
        <v>45413</v>
      </c>
      <c r="T356" s="1">
        <v>45871</v>
      </c>
    </row>
    <row r="357" spans="1:20" x14ac:dyDescent="0.2">
      <c r="A357">
        <v>16064462310944</v>
      </c>
      <c r="B357" t="s">
        <v>2430</v>
      </c>
      <c r="C357" t="s">
        <v>2431</v>
      </c>
      <c r="D357" t="s">
        <v>2432</v>
      </c>
      <c r="E357" t="s">
        <v>2433</v>
      </c>
      <c r="F357" t="s">
        <v>2434</v>
      </c>
      <c r="G357" t="s">
        <v>2435</v>
      </c>
      <c r="H357" t="s">
        <v>2436</v>
      </c>
      <c r="I357" t="s">
        <v>41</v>
      </c>
      <c r="J357">
        <v>56096</v>
      </c>
      <c r="K357" t="s">
        <v>2437</v>
      </c>
      <c r="L357" t="s">
        <v>29</v>
      </c>
      <c r="M357" t="s">
        <v>270</v>
      </c>
      <c r="N357" t="s">
        <v>59</v>
      </c>
      <c r="O357" t="s">
        <v>46</v>
      </c>
      <c r="P357" t="s">
        <v>47</v>
      </c>
      <c r="Q357">
        <v>1717546849.2</v>
      </c>
      <c r="R357">
        <v>4189</v>
      </c>
      <c r="S357" s="1">
        <v>45843</v>
      </c>
      <c r="T357" s="1">
        <v>45906</v>
      </c>
    </row>
    <row r="358" spans="1:20" x14ac:dyDescent="0.2">
      <c r="A358">
        <v>19198818863915</v>
      </c>
      <c r="B358" t="s">
        <v>986</v>
      </c>
      <c r="C358" t="s">
        <v>651</v>
      </c>
      <c r="D358" t="s">
        <v>2438</v>
      </c>
      <c r="E358" t="s">
        <v>2439</v>
      </c>
      <c r="F358" t="s">
        <v>2440</v>
      </c>
      <c r="G358" t="s">
        <v>2441</v>
      </c>
      <c r="H358" t="s">
        <v>2442</v>
      </c>
      <c r="I358" t="s">
        <v>1144</v>
      </c>
      <c r="J358">
        <v>31613</v>
      </c>
      <c r="K358" t="s">
        <v>628</v>
      </c>
      <c r="L358" t="s">
        <v>29</v>
      </c>
      <c r="M358" t="s">
        <v>30</v>
      </c>
      <c r="N358" t="s">
        <v>31</v>
      </c>
      <c r="O358" t="s">
        <v>105</v>
      </c>
      <c r="P358" t="s">
        <v>60</v>
      </c>
      <c r="Q358">
        <v>1420621221.1400001</v>
      </c>
      <c r="R358">
        <v>4316</v>
      </c>
      <c r="S358" s="1">
        <v>45670</v>
      </c>
      <c r="T358" s="1">
        <v>45864</v>
      </c>
    </row>
    <row r="359" spans="1:20" x14ac:dyDescent="0.2">
      <c r="A359">
        <v>12785074326220</v>
      </c>
      <c r="B359" t="s">
        <v>2443</v>
      </c>
      <c r="C359" t="s">
        <v>2444</v>
      </c>
      <c r="D359" t="s">
        <v>2445</v>
      </c>
      <c r="E359" t="s">
        <v>2446</v>
      </c>
      <c r="F359" t="s">
        <v>2447</v>
      </c>
      <c r="G359" t="s">
        <v>2448</v>
      </c>
      <c r="H359" t="s">
        <v>2449</v>
      </c>
      <c r="I359" t="s">
        <v>393</v>
      </c>
      <c r="J359">
        <v>61016</v>
      </c>
      <c r="K359" t="s">
        <v>2002</v>
      </c>
      <c r="L359" t="s">
        <v>81</v>
      </c>
      <c r="M359" t="s">
        <v>44</v>
      </c>
      <c r="N359" t="s">
        <v>45</v>
      </c>
      <c r="O359" t="s">
        <v>105</v>
      </c>
      <c r="P359" t="s">
        <v>33</v>
      </c>
      <c r="Q359">
        <v>321756153.19999999</v>
      </c>
      <c r="R359">
        <v>840</v>
      </c>
      <c r="S359" s="1">
        <v>45536</v>
      </c>
      <c r="T359" s="1">
        <v>45863</v>
      </c>
    </row>
    <row r="360" spans="1:20" x14ac:dyDescent="0.2">
      <c r="A360">
        <v>11660085087478</v>
      </c>
      <c r="B360" t="s">
        <v>1958</v>
      </c>
      <c r="C360" t="s">
        <v>2450</v>
      </c>
      <c r="D360" t="s">
        <v>2451</v>
      </c>
      <c r="E360" t="s">
        <v>2452</v>
      </c>
      <c r="F360" t="s">
        <v>2453</v>
      </c>
      <c r="G360" t="s">
        <v>2454</v>
      </c>
      <c r="H360" t="s">
        <v>1621</v>
      </c>
      <c r="I360" t="s">
        <v>563</v>
      </c>
      <c r="J360">
        <v>8359</v>
      </c>
      <c r="K360" t="s">
        <v>586</v>
      </c>
      <c r="L360" t="s">
        <v>246</v>
      </c>
      <c r="M360" t="s">
        <v>104</v>
      </c>
      <c r="N360" t="s">
        <v>45</v>
      </c>
      <c r="O360" t="s">
        <v>46</v>
      </c>
      <c r="P360" t="s">
        <v>82</v>
      </c>
      <c r="Q360">
        <v>1183150079.8900001</v>
      </c>
      <c r="R360">
        <v>645</v>
      </c>
      <c r="S360" s="1">
        <v>45645</v>
      </c>
      <c r="T360" s="1">
        <v>45714</v>
      </c>
    </row>
    <row r="361" spans="1:20" x14ac:dyDescent="0.2">
      <c r="A361">
        <v>11230872332244</v>
      </c>
      <c r="B361" t="s">
        <v>2455</v>
      </c>
      <c r="C361" t="s">
        <v>1174</v>
      </c>
      <c r="D361" t="s">
        <v>2456</v>
      </c>
      <c r="E361" t="s">
        <v>2457</v>
      </c>
      <c r="F361" t="s">
        <v>2458</v>
      </c>
      <c r="G361" t="s">
        <v>2459</v>
      </c>
      <c r="H361" t="s">
        <v>2460</v>
      </c>
      <c r="I361" t="s">
        <v>634</v>
      </c>
      <c r="J361">
        <v>65744</v>
      </c>
      <c r="K361" t="s">
        <v>2461</v>
      </c>
      <c r="L361" t="s">
        <v>29</v>
      </c>
      <c r="M361" t="s">
        <v>58</v>
      </c>
      <c r="N361" t="s">
        <v>94</v>
      </c>
      <c r="O361" t="s">
        <v>71</v>
      </c>
      <c r="P361" t="s">
        <v>47</v>
      </c>
      <c r="Q361">
        <v>1467923603.1099999</v>
      </c>
      <c r="R361">
        <v>44</v>
      </c>
      <c r="S361" s="1">
        <v>45433</v>
      </c>
      <c r="T361" s="1">
        <v>45444</v>
      </c>
    </row>
    <row r="362" spans="1:20" x14ac:dyDescent="0.2">
      <c r="A362">
        <v>14179468234651</v>
      </c>
      <c r="B362" t="s">
        <v>556</v>
      </c>
      <c r="C362" t="s">
        <v>199</v>
      </c>
      <c r="D362" t="s">
        <v>2462</v>
      </c>
      <c r="E362" t="s">
        <v>2463</v>
      </c>
      <c r="F362" t="s">
        <v>2464</v>
      </c>
      <c r="G362" t="s">
        <v>2465</v>
      </c>
      <c r="H362" t="s">
        <v>2466</v>
      </c>
      <c r="I362" t="s">
        <v>79</v>
      </c>
      <c r="J362">
        <v>18337</v>
      </c>
      <c r="K362" t="s">
        <v>358</v>
      </c>
      <c r="L362" t="s">
        <v>29</v>
      </c>
      <c r="M362" t="s">
        <v>93</v>
      </c>
      <c r="N362" t="s">
        <v>45</v>
      </c>
      <c r="O362" t="s">
        <v>71</v>
      </c>
      <c r="P362" t="s">
        <v>33</v>
      </c>
      <c r="Q362">
        <v>1932625098.53</v>
      </c>
      <c r="R362">
        <v>259</v>
      </c>
      <c r="S362" s="1">
        <v>45669</v>
      </c>
      <c r="T362" s="1">
        <v>45812</v>
      </c>
    </row>
    <row r="363" spans="1:20" x14ac:dyDescent="0.2">
      <c r="A363">
        <v>16824836603370</v>
      </c>
      <c r="B363" t="s">
        <v>359</v>
      </c>
      <c r="C363" t="s">
        <v>961</v>
      </c>
      <c r="D363" t="s">
        <v>2467</v>
      </c>
      <c r="E363" t="s">
        <v>2468</v>
      </c>
      <c r="F363" t="s">
        <v>2469</v>
      </c>
      <c r="G363" t="s">
        <v>2470</v>
      </c>
      <c r="H363" t="s">
        <v>2471</v>
      </c>
      <c r="I363" t="s">
        <v>123</v>
      </c>
      <c r="J363">
        <v>24544</v>
      </c>
      <c r="K363" t="s">
        <v>2472</v>
      </c>
      <c r="L363" t="s">
        <v>197</v>
      </c>
      <c r="M363" t="s">
        <v>104</v>
      </c>
      <c r="N363" t="s">
        <v>59</v>
      </c>
      <c r="O363" t="s">
        <v>46</v>
      </c>
      <c r="P363" t="s">
        <v>60</v>
      </c>
      <c r="Q363">
        <v>1119214522.3299999</v>
      </c>
      <c r="R363">
        <v>2611</v>
      </c>
      <c r="S363" s="1">
        <v>45667</v>
      </c>
      <c r="T363" s="1">
        <v>45890</v>
      </c>
    </row>
    <row r="364" spans="1:20" x14ac:dyDescent="0.2">
      <c r="A364">
        <v>16013980974837</v>
      </c>
      <c r="B364" t="s">
        <v>772</v>
      </c>
      <c r="C364" t="s">
        <v>651</v>
      </c>
      <c r="D364" t="s">
        <v>2473</v>
      </c>
      <c r="E364">
        <f>1-853-160-9501</f>
        <v>-10513</v>
      </c>
      <c r="F364" t="s">
        <v>2474</v>
      </c>
      <c r="G364" t="s">
        <v>2475</v>
      </c>
      <c r="H364" t="s">
        <v>2476</v>
      </c>
      <c r="I364" t="s">
        <v>41</v>
      </c>
      <c r="J364">
        <v>21636</v>
      </c>
      <c r="K364" t="s">
        <v>885</v>
      </c>
      <c r="L364" t="s">
        <v>135</v>
      </c>
      <c r="M364" t="s">
        <v>368</v>
      </c>
      <c r="N364" t="s">
        <v>59</v>
      </c>
      <c r="O364" t="s">
        <v>105</v>
      </c>
      <c r="P364" t="s">
        <v>82</v>
      </c>
      <c r="Q364">
        <v>1884400985.28</v>
      </c>
      <c r="R364">
        <v>2419</v>
      </c>
      <c r="S364" s="1">
        <v>45692</v>
      </c>
      <c r="T364" s="1">
        <v>45746</v>
      </c>
    </row>
    <row r="365" spans="1:20" x14ac:dyDescent="0.2">
      <c r="A365">
        <v>16803746401727</v>
      </c>
      <c r="B365" t="s">
        <v>2477</v>
      </c>
      <c r="C365" t="s">
        <v>2027</v>
      </c>
      <c r="D365" t="s">
        <v>2478</v>
      </c>
      <c r="E365" t="s">
        <v>2479</v>
      </c>
      <c r="F365" t="s">
        <v>2480</v>
      </c>
      <c r="G365" t="s">
        <v>2481</v>
      </c>
      <c r="H365" t="s">
        <v>2482</v>
      </c>
      <c r="I365" t="s">
        <v>308</v>
      </c>
      <c r="J365">
        <v>17866</v>
      </c>
      <c r="K365" t="s">
        <v>1381</v>
      </c>
      <c r="L365" t="s">
        <v>81</v>
      </c>
      <c r="M365" t="s">
        <v>104</v>
      </c>
      <c r="N365" t="s">
        <v>59</v>
      </c>
      <c r="O365" t="s">
        <v>32</v>
      </c>
      <c r="P365" t="s">
        <v>47</v>
      </c>
      <c r="Q365">
        <v>645992923.25</v>
      </c>
      <c r="R365">
        <v>3489</v>
      </c>
      <c r="S365" s="1">
        <v>45224</v>
      </c>
      <c r="T365" s="1">
        <v>45668</v>
      </c>
    </row>
    <row r="366" spans="1:20" x14ac:dyDescent="0.2">
      <c r="A366">
        <v>19598331040338</v>
      </c>
      <c r="B366" t="s">
        <v>413</v>
      </c>
      <c r="C366" t="s">
        <v>2483</v>
      </c>
      <c r="D366" t="s">
        <v>2484</v>
      </c>
      <c r="E366" t="s">
        <v>2485</v>
      </c>
      <c r="F366" t="s">
        <v>2486</v>
      </c>
      <c r="G366" t="s">
        <v>2487</v>
      </c>
      <c r="H366" t="s">
        <v>626</v>
      </c>
      <c r="I366" t="s">
        <v>349</v>
      </c>
      <c r="J366">
        <v>84932</v>
      </c>
      <c r="K366" t="s">
        <v>2488</v>
      </c>
      <c r="L366" t="s">
        <v>29</v>
      </c>
      <c r="M366" t="s">
        <v>44</v>
      </c>
      <c r="N366" t="s">
        <v>45</v>
      </c>
      <c r="O366" t="s">
        <v>32</v>
      </c>
      <c r="P366" t="s">
        <v>47</v>
      </c>
      <c r="Q366">
        <v>841616727.82000005</v>
      </c>
      <c r="R366">
        <v>212</v>
      </c>
      <c r="S366" s="1">
        <v>45374</v>
      </c>
      <c r="T366" s="1">
        <v>45753</v>
      </c>
    </row>
    <row r="367" spans="1:20" x14ac:dyDescent="0.2">
      <c r="A367">
        <v>16772487479495</v>
      </c>
      <c r="B367" t="s">
        <v>1382</v>
      </c>
      <c r="C367" t="s">
        <v>2489</v>
      </c>
      <c r="D367" t="s">
        <v>2490</v>
      </c>
      <c r="E367">
        <f>1-352-290-41</f>
        <v>-682</v>
      </c>
      <c r="F367" t="s">
        <v>2491</v>
      </c>
      <c r="G367" t="s">
        <v>2492</v>
      </c>
      <c r="H367" t="s">
        <v>2493</v>
      </c>
      <c r="I367" t="s">
        <v>151</v>
      </c>
      <c r="J367">
        <v>79324</v>
      </c>
      <c r="K367" t="s">
        <v>124</v>
      </c>
      <c r="L367" t="s">
        <v>197</v>
      </c>
      <c r="M367" t="s">
        <v>30</v>
      </c>
      <c r="N367" t="s">
        <v>94</v>
      </c>
      <c r="O367" t="s">
        <v>71</v>
      </c>
      <c r="P367" t="s">
        <v>47</v>
      </c>
      <c r="Q367">
        <v>1170822375.47</v>
      </c>
      <c r="R367">
        <v>551</v>
      </c>
      <c r="S367" s="1">
        <v>45277</v>
      </c>
      <c r="T367" s="1">
        <v>45785</v>
      </c>
    </row>
    <row r="368" spans="1:20" x14ac:dyDescent="0.2">
      <c r="A368">
        <v>14492028374920</v>
      </c>
      <c r="B368" t="s">
        <v>2494</v>
      </c>
      <c r="C368" t="s">
        <v>1095</v>
      </c>
      <c r="D368" t="s">
        <v>2495</v>
      </c>
      <c r="E368" t="s">
        <v>2496</v>
      </c>
      <c r="F368" t="s">
        <v>2497</v>
      </c>
      <c r="G368" t="s">
        <v>2498</v>
      </c>
      <c r="H368" t="s">
        <v>2499</v>
      </c>
      <c r="I368" t="s">
        <v>27</v>
      </c>
      <c r="J368">
        <v>84765</v>
      </c>
      <c r="K368" t="s">
        <v>367</v>
      </c>
      <c r="L368" t="s">
        <v>29</v>
      </c>
      <c r="M368" t="s">
        <v>153</v>
      </c>
      <c r="N368" t="s">
        <v>59</v>
      </c>
      <c r="O368" t="s">
        <v>32</v>
      </c>
      <c r="P368" t="s">
        <v>60</v>
      </c>
      <c r="Q368">
        <v>1086445235.8599999</v>
      </c>
      <c r="R368">
        <v>3173</v>
      </c>
      <c r="S368" s="1">
        <v>45651</v>
      </c>
      <c r="T368" s="1">
        <v>45834</v>
      </c>
    </row>
    <row r="369" spans="1:20" x14ac:dyDescent="0.2">
      <c r="A369">
        <v>13149571739725</v>
      </c>
      <c r="B369" t="s">
        <v>2500</v>
      </c>
      <c r="C369" t="s">
        <v>2501</v>
      </c>
      <c r="D369" t="s">
        <v>2502</v>
      </c>
      <c r="E369" t="s">
        <v>2503</v>
      </c>
      <c r="F369" t="s">
        <v>2504</v>
      </c>
      <c r="G369" t="s">
        <v>2505</v>
      </c>
      <c r="H369" t="s">
        <v>2506</v>
      </c>
      <c r="I369" t="s">
        <v>123</v>
      </c>
      <c r="J369">
        <v>56557</v>
      </c>
      <c r="K369" t="s">
        <v>2507</v>
      </c>
      <c r="L369" t="s">
        <v>92</v>
      </c>
      <c r="M369" t="s">
        <v>93</v>
      </c>
      <c r="N369" t="s">
        <v>59</v>
      </c>
      <c r="O369" t="s">
        <v>105</v>
      </c>
      <c r="P369" t="s">
        <v>60</v>
      </c>
      <c r="Q369">
        <v>922568319.91999996</v>
      </c>
      <c r="R369">
        <v>4911</v>
      </c>
      <c r="S369" s="1">
        <v>45767</v>
      </c>
      <c r="T369" s="1">
        <v>45784</v>
      </c>
    </row>
    <row r="370" spans="1:20" x14ac:dyDescent="0.2">
      <c r="A370">
        <v>19093344612864</v>
      </c>
      <c r="B370" t="s">
        <v>681</v>
      </c>
      <c r="C370" t="s">
        <v>1114</v>
      </c>
      <c r="D370" t="s">
        <v>2508</v>
      </c>
      <c r="E370" t="s">
        <v>2509</v>
      </c>
      <c r="F370" t="s">
        <v>2510</v>
      </c>
      <c r="G370" t="s">
        <v>2511</v>
      </c>
      <c r="H370" t="s">
        <v>2512</v>
      </c>
      <c r="I370" t="s">
        <v>770</v>
      </c>
      <c r="J370">
        <v>60421</v>
      </c>
      <c r="K370" t="s">
        <v>1101</v>
      </c>
      <c r="L370" t="s">
        <v>246</v>
      </c>
      <c r="M370" t="s">
        <v>368</v>
      </c>
      <c r="N370" t="s">
        <v>45</v>
      </c>
      <c r="O370" t="s">
        <v>71</v>
      </c>
      <c r="P370" t="s">
        <v>33</v>
      </c>
      <c r="Q370">
        <v>365898160.79000002</v>
      </c>
      <c r="R370">
        <v>3417</v>
      </c>
      <c r="S370" s="1">
        <v>45895</v>
      </c>
      <c r="T370" s="1">
        <v>45914</v>
      </c>
    </row>
    <row r="371" spans="1:20" x14ac:dyDescent="0.2">
      <c r="A371">
        <v>14305854137607</v>
      </c>
      <c r="B371" t="s">
        <v>665</v>
      </c>
      <c r="C371" t="s">
        <v>430</v>
      </c>
      <c r="D371" t="s">
        <v>2513</v>
      </c>
      <c r="E371" t="s">
        <v>2514</v>
      </c>
      <c r="F371" t="s">
        <v>2515</v>
      </c>
      <c r="G371" t="s">
        <v>2516</v>
      </c>
      <c r="H371" t="s">
        <v>2517</v>
      </c>
      <c r="I371" t="s">
        <v>627</v>
      </c>
      <c r="J371">
        <v>91921</v>
      </c>
      <c r="K371" t="s">
        <v>1317</v>
      </c>
      <c r="L371" t="s">
        <v>92</v>
      </c>
      <c r="M371" t="s">
        <v>44</v>
      </c>
      <c r="N371" t="s">
        <v>45</v>
      </c>
      <c r="O371" t="s">
        <v>105</v>
      </c>
      <c r="P371" t="s">
        <v>82</v>
      </c>
      <c r="Q371">
        <v>1365940714.3399999</v>
      </c>
      <c r="R371">
        <v>2875</v>
      </c>
      <c r="S371" s="1">
        <v>45358</v>
      </c>
      <c r="T371" s="1">
        <v>45738</v>
      </c>
    </row>
    <row r="372" spans="1:20" x14ac:dyDescent="0.2">
      <c r="A372">
        <v>16438723361482</v>
      </c>
      <c r="B372" t="s">
        <v>1195</v>
      </c>
      <c r="C372" t="s">
        <v>651</v>
      </c>
      <c r="D372" t="s">
        <v>2518</v>
      </c>
      <c r="E372" t="s">
        <v>2519</v>
      </c>
      <c r="F372" t="s">
        <v>2520</v>
      </c>
      <c r="G372" t="s">
        <v>2521</v>
      </c>
      <c r="H372" t="s">
        <v>2522</v>
      </c>
      <c r="I372" t="s">
        <v>1077</v>
      </c>
      <c r="J372">
        <v>91497</v>
      </c>
      <c r="K372" t="s">
        <v>1931</v>
      </c>
      <c r="L372" t="s">
        <v>180</v>
      </c>
      <c r="M372" t="s">
        <v>30</v>
      </c>
      <c r="N372" t="s">
        <v>59</v>
      </c>
      <c r="O372" t="s">
        <v>105</v>
      </c>
      <c r="P372" t="s">
        <v>47</v>
      </c>
      <c r="Q372">
        <v>1152158096.46</v>
      </c>
      <c r="R372">
        <v>4357</v>
      </c>
      <c r="S372" s="1">
        <v>45389</v>
      </c>
      <c r="T372" s="1">
        <v>45674</v>
      </c>
    </row>
    <row r="373" spans="1:20" x14ac:dyDescent="0.2">
      <c r="A373">
        <v>13342429517968</v>
      </c>
      <c r="B373" t="s">
        <v>198</v>
      </c>
      <c r="C373" t="s">
        <v>1147</v>
      </c>
      <c r="D373" t="s">
        <v>2523</v>
      </c>
      <c r="E373" t="s">
        <v>2524</v>
      </c>
      <c r="F373" t="s">
        <v>2525</v>
      </c>
      <c r="G373" t="s">
        <v>2526</v>
      </c>
      <c r="H373" t="s">
        <v>2527</v>
      </c>
      <c r="I373" t="s">
        <v>308</v>
      </c>
      <c r="J373">
        <v>1562</v>
      </c>
      <c r="K373" t="s">
        <v>317</v>
      </c>
      <c r="L373" t="s">
        <v>29</v>
      </c>
      <c r="M373" t="s">
        <v>115</v>
      </c>
      <c r="N373" t="s">
        <v>31</v>
      </c>
      <c r="O373" t="s">
        <v>105</v>
      </c>
      <c r="P373" t="s">
        <v>82</v>
      </c>
      <c r="Q373">
        <v>1789343755.6300001</v>
      </c>
      <c r="R373">
        <v>1540</v>
      </c>
      <c r="S373" s="1">
        <v>45723</v>
      </c>
      <c r="T373" s="1">
        <v>45916</v>
      </c>
    </row>
    <row r="374" spans="1:20" x14ac:dyDescent="0.2">
      <c r="A374">
        <v>14350079697132</v>
      </c>
      <c r="B374" t="s">
        <v>1087</v>
      </c>
      <c r="C374" t="s">
        <v>1449</v>
      </c>
      <c r="D374" t="s">
        <v>2528</v>
      </c>
      <c r="E374" t="s">
        <v>2529</v>
      </c>
      <c r="F374" t="s">
        <v>2530</v>
      </c>
      <c r="G374" t="s">
        <v>2531</v>
      </c>
      <c r="H374" t="s">
        <v>2532</v>
      </c>
      <c r="I374" t="s">
        <v>102</v>
      </c>
      <c r="J374">
        <v>42378</v>
      </c>
      <c r="K374" t="s">
        <v>245</v>
      </c>
      <c r="L374" t="s">
        <v>43</v>
      </c>
      <c r="M374" t="s">
        <v>93</v>
      </c>
      <c r="N374" t="s">
        <v>94</v>
      </c>
      <c r="O374" t="s">
        <v>71</v>
      </c>
      <c r="P374" t="s">
        <v>47</v>
      </c>
      <c r="Q374">
        <v>1937156141.0599999</v>
      </c>
      <c r="R374">
        <v>4388</v>
      </c>
      <c r="S374" s="1">
        <v>45382</v>
      </c>
      <c r="T374" s="1">
        <v>45564</v>
      </c>
    </row>
    <row r="375" spans="1:20" x14ac:dyDescent="0.2">
      <c r="A375">
        <v>14664608377189</v>
      </c>
      <c r="B375" t="s">
        <v>20</v>
      </c>
      <c r="C375" t="s">
        <v>2483</v>
      </c>
      <c r="D375" t="s">
        <v>2533</v>
      </c>
      <c r="E375" t="s">
        <v>2534</v>
      </c>
      <c r="F375" t="s">
        <v>2535</v>
      </c>
      <c r="G375" t="s">
        <v>2536</v>
      </c>
      <c r="H375" t="s">
        <v>2537</v>
      </c>
      <c r="I375" t="s">
        <v>2049</v>
      </c>
      <c r="J375">
        <v>61977</v>
      </c>
      <c r="K375" t="s">
        <v>1286</v>
      </c>
      <c r="L375" t="s">
        <v>246</v>
      </c>
      <c r="M375" t="s">
        <v>58</v>
      </c>
      <c r="N375" t="s">
        <v>45</v>
      </c>
      <c r="O375" t="s">
        <v>46</v>
      </c>
      <c r="P375" t="s">
        <v>82</v>
      </c>
      <c r="Q375">
        <v>1219729359.8499999</v>
      </c>
      <c r="R375">
        <v>3287</v>
      </c>
      <c r="S375" s="1">
        <v>45519</v>
      </c>
      <c r="T375" s="1">
        <v>45781</v>
      </c>
    </row>
    <row r="376" spans="1:20" x14ac:dyDescent="0.2">
      <c r="A376">
        <v>19894745048903</v>
      </c>
      <c r="B376" t="s">
        <v>162</v>
      </c>
      <c r="C376" t="s">
        <v>2538</v>
      </c>
      <c r="D376" t="s">
        <v>2539</v>
      </c>
      <c r="E376" t="s">
        <v>2540</v>
      </c>
      <c r="F376" t="s">
        <v>2541</v>
      </c>
      <c r="G376" t="s">
        <v>2542</v>
      </c>
      <c r="H376" t="s">
        <v>2543</v>
      </c>
      <c r="I376" t="s">
        <v>253</v>
      </c>
      <c r="J376">
        <v>6288</v>
      </c>
      <c r="K376" t="s">
        <v>914</v>
      </c>
      <c r="L376" t="s">
        <v>197</v>
      </c>
      <c r="M376" t="s">
        <v>104</v>
      </c>
      <c r="N376" t="s">
        <v>45</v>
      </c>
      <c r="O376" t="s">
        <v>71</v>
      </c>
      <c r="P376" t="s">
        <v>33</v>
      </c>
      <c r="Q376">
        <v>1284110734.8699999</v>
      </c>
      <c r="R376">
        <v>4966</v>
      </c>
      <c r="S376" s="1">
        <v>45518</v>
      </c>
      <c r="T376" s="1">
        <v>45810</v>
      </c>
    </row>
    <row r="377" spans="1:20" x14ac:dyDescent="0.2">
      <c r="A377">
        <v>18093446341297</v>
      </c>
      <c r="B377" t="s">
        <v>83</v>
      </c>
      <c r="C377" t="s">
        <v>2544</v>
      </c>
      <c r="D377" t="s">
        <v>2545</v>
      </c>
      <c r="E377" t="s">
        <v>2546</v>
      </c>
      <c r="F377" t="s">
        <v>2547</v>
      </c>
      <c r="G377" t="s">
        <v>2548</v>
      </c>
      <c r="H377" t="s">
        <v>2549</v>
      </c>
      <c r="I377" t="s">
        <v>750</v>
      </c>
      <c r="J377">
        <v>82213</v>
      </c>
      <c r="K377" t="s">
        <v>1722</v>
      </c>
      <c r="L377" t="s">
        <v>180</v>
      </c>
      <c r="M377" t="s">
        <v>115</v>
      </c>
      <c r="N377" t="s">
        <v>59</v>
      </c>
      <c r="O377" t="s">
        <v>71</v>
      </c>
      <c r="P377" t="s">
        <v>60</v>
      </c>
      <c r="Q377">
        <v>1258956028.6800001</v>
      </c>
      <c r="R377">
        <v>1711</v>
      </c>
      <c r="S377" s="1">
        <v>45191</v>
      </c>
      <c r="T377" s="1">
        <v>45527</v>
      </c>
    </row>
    <row r="378" spans="1:20" x14ac:dyDescent="0.2">
      <c r="A378">
        <v>19532139718338</v>
      </c>
      <c r="B378" t="s">
        <v>548</v>
      </c>
      <c r="C378" t="s">
        <v>199</v>
      </c>
      <c r="D378" t="s">
        <v>2550</v>
      </c>
      <c r="E378" t="s">
        <v>2551</v>
      </c>
      <c r="F378" t="s">
        <v>2552</v>
      </c>
      <c r="G378" t="s">
        <v>2553</v>
      </c>
      <c r="H378" t="s">
        <v>2554</v>
      </c>
      <c r="I378" t="s">
        <v>750</v>
      </c>
      <c r="J378">
        <v>44579</v>
      </c>
      <c r="K378" t="s">
        <v>2555</v>
      </c>
      <c r="L378" t="s">
        <v>125</v>
      </c>
      <c r="M378" t="s">
        <v>44</v>
      </c>
      <c r="N378" t="s">
        <v>45</v>
      </c>
      <c r="O378" t="s">
        <v>46</v>
      </c>
      <c r="P378" t="s">
        <v>47</v>
      </c>
      <c r="Q378">
        <v>1576032671.6300001</v>
      </c>
      <c r="R378">
        <v>3291</v>
      </c>
      <c r="S378" s="1">
        <v>45424</v>
      </c>
      <c r="T378" s="1">
        <v>45706</v>
      </c>
    </row>
    <row r="379" spans="1:20" x14ac:dyDescent="0.2">
      <c r="A379">
        <v>11550621350638</v>
      </c>
      <c r="B379" t="s">
        <v>2556</v>
      </c>
      <c r="C379" t="s">
        <v>2557</v>
      </c>
      <c r="D379" t="s">
        <v>2558</v>
      </c>
      <c r="E379">
        <v>9661395331</v>
      </c>
      <c r="F379" t="s">
        <v>2559</v>
      </c>
      <c r="G379" t="s">
        <v>2560</v>
      </c>
      <c r="H379" t="s">
        <v>2561</v>
      </c>
      <c r="I379" t="s">
        <v>253</v>
      </c>
      <c r="J379">
        <v>41066</v>
      </c>
      <c r="K379" t="s">
        <v>735</v>
      </c>
      <c r="L379" t="s">
        <v>57</v>
      </c>
      <c r="M379" t="s">
        <v>153</v>
      </c>
      <c r="N379" t="s">
        <v>59</v>
      </c>
      <c r="O379" t="s">
        <v>105</v>
      </c>
      <c r="P379" t="s">
        <v>82</v>
      </c>
      <c r="Q379">
        <v>1298177235.0999999</v>
      </c>
      <c r="R379">
        <v>2981</v>
      </c>
      <c r="S379" s="1">
        <v>45505</v>
      </c>
      <c r="T379" s="1">
        <v>45697</v>
      </c>
    </row>
    <row r="380" spans="1:20" x14ac:dyDescent="0.2">
      <c r="A380">
        <v>19660709160064</v>
      </c>
      <c r="B380" t="s">
        <v>900</v>
      </c>
      <c r="C380" t="s">
        <v>2562</v>
      </c>
      <c r="D380" t="s">
        <v>2563</v>
      </c>
      <c r="E380" t="s">
        <v>2564</v>
      </c>
      <c r="F380" t="s">
        <v>2565</v>
      </c>
      <c r="G380" t="s">
        <v>2566</v>
      </c>
      <c r="H380" t="s">
        <v>2567</v>
      </c>
      <c r="I380" t="s">
        <v>1202</v>
      </c>
      <c r="J380">
        <v>56477</v>
      </c>
      <c r="K380" t="s">
        <v>1323</v>
      </c>
      <c r="L380" t="s">
        <v>197</v>
      </c>
      <c r="M380" t="s">
        <v>153</v>
      </c>
      <c r="N380" t="s">
        <v>59</v>
      </c>
      <c r="O380" t="s">
        <v>32</v>
      </c>
      <c r="P380" t="s">
        <v>33</v>
      </c>
      <c r="Q380">
        <v>160356525.65000001</v>
      </c>
      <c r="R380">
        <v>1262</v>
      </c>
      <c r="S380" s="1">
        <v>45585</v>
      </c>
      <c r="T380" s="1">
        <v>45772</v>
      </c>
    </row>
    <row r="381" spans="1:20" x14ac:dyDescent="0.2">
      <c r="A381">
        <v>19099743376685</v>
      </c>
      <c r="B381" t="s">
        <v>2455</v>
      </c>
      <c r="C381" t="s">
        <v>736</v>
      </c>
      <c r="D381" t="s">
        <v>2568</v>
      </c>
      <c r="E381" t="s">
        <v>2569</v>
      </c>
      <c r="F381" t="s">
        <v>2570</v>
      </c>
      <c r="G381" t="s">
        <v>2571</v>
      </c>
      <c r="H381" t="s">
        <v>2572</v>
      </c>
      <c r="I381" t="s">
        <v>393</v>
      </c>
      <c r="J381">
        <v>98746</v>
      </c>
      <c r="K381" t="s">
        <v>2437</v>
      </c>
      <c r="L381" t="s">
        <v>57</v>
      </c>
      <c r="M381" t="s">
        <v>70</v>
      </c>
      <c r="N381" t="s">
        <v>59</v>
      </c>
      <c r="O381" t="s">
        <v>71</v>
      </c>
      <c r="P381" t="s">
        <v>33</v>
      </c>
      <c r="Q381">
        <v>1646790348.22</v>
      </c>
      <c r="R381">
        <v>4928</v>
      </c>
      <c r="S381" s="1">
        <v>45708</v>
      </c>
      <c r="T381" s="1">
        <v>45886</v>
      </c>
    </row>
    <row r="382" spans="1:20" x14ac:dyDescent="0.2">
      <c r="A382">
        <v>14236186109793</v>
      </c>
      <c r="B382" t="s">
        <v>1124</v>
      </c>
      <c r="C382" t="s">
        <v>879</v>
      </c>
      <c r="D382" t="s">
        <v>2573</v>
      </c>
      <c r="E382" t="s">
        <v>2574</v>
      </c>
      <c r="F382" t="s">
        <v>2575</v>
      </c>
      <c r="G382" t="s">
        <v>2576</v>
      </c>
      <c r="H382" t="s">
        <v>2577</v>
      </c>
      <c r="I382" t="s">
        <v>325</v>
      </c>
      <c r="J382">
        <v>68013</v>
      </c>
      <c r="K382" t="s">
        <v>985</v>
      </c>
      <c r="L382" t="s">
        <v>92</v>
      </c>
      <c r="M382" t="s">
        <v>104</v>
      </c>
      <c r="N382" t="s">
        <v>59</v>
      </c>
      <c r="O382" t="s">
        <v>32</v>
      </c>
      <c r="P382" t="s">
        <v>60</v>
      </c>
      <c r="Q382">
        <v>1740394829.25</v>
      </c>
      <c r="R382">
        <v>2970</v>
      </c>
      <c r="S382" s="1">
        <v>45407</v>
      </c>
      <c r="T382" s="1">
        <v>45413</v>
      </c>
    </row>
    <row r="383" spans="1:20" x14ac:dyDescent="0.2">
      <c r="A383">
        <v>19854542678054</v>
      </c>
      <c r="B383" t="s">
        <v>2578</v>
      </c>
      <c r="C383" t="s">
        <v>2579</v>
      </c>
      <c r="D383" t="s">
        <v>2580</v>
      </c>
      <c r="E383" t="s">
        <v>2581</v>
      </c>
      <c r="F383" t="s">
        <v>2582</v>
      </c>
      <c r="G383" t="s">
        <v>2583</v>
      </c>
      <c r="H383" t="s">
        <v>2584</v>
      </c>
      <c r="I383" t="s">
        <v>41</v>
      </c>
      <c r="J383">
        <v>38359</v>
      </c>
      <c r="K383" t="s">
        <v>985</v>
      </c>
      <c r="L383" t="s">
        <v>246</v>
      </c>
      <c r="M383" t="s">
        <v>58</v>
      </c>
      <c r="N383" t="s">
        <v>45</v>
      </c>
      <c r="O383" t="s">
        <v>71</v>
      </c>
      <c r="P383" t="s">
        <v>60</v>
      </c>
      <c r="Q383">
        <v>1619094489.03</v>
      </c>
      <c r="R383">
        <v>3173</v>
      </c>
      <c r="S383" s="1">
        <v>45547</v>
      </c>
      <c r="T383" s="1">
        <v>45837</v>
      </c>
    </row>
    <row r="384" spans="1:20" x14ac:dyDescent="0.2">
      <c r="A384">
        <v>13516315720336</v>
      </c>
      <c r="B384" t="s">
        <v>116</v>
      </c>
      <c r="C384" t="s">
        <v>2585</v>
      </c>
      <c r="D384" t="s">
        <v>2586</v>
      </c>
      <c r="E384" t="s">
        <v>2587</v>
      </c>
      <c r="F384" t="s">
        <v>2052</v>
      </c>
      <c r="G384" t="s">
        <v>2588</v>
      </c>
      <c r="H384" t="s">
        <v>2589</v>
      </c>
      <c r="I384" t="s">
        <v>858</v>
      </c>
      <c r="J384">
        <v>11957</v>
      </c>
      <c r="K384" t="s">
        <v>2167</v>
      </c>
      <c r="L384" t="s">
        <v>29</v>
      </c>
      <c r="M384" t="s">
        <v>70</v>
      </c>
      <c r="N384" t="s">
        <v>31</v>
      </c>
      <c r="O384" t="s">
        <v>32</v>
      </c>
      <c r="P384" t="s">
        <v>60</v>
      </c>
      <c r="Q384">
        <v>632922319.97000003</v>
      </c>
      <c r="R384">
        <v>1003</v>
      </c>
      <c r="S384" s="1">
        <v>45833</v>
      </c>
      <c r="T384" s="1">
        <v>45888</v>
      </c>
    </row>
    <row r="385" spans="1:20" x14ac:dyDescent="0.2">
      <c r="A385">
        <v>19112044028896</v>
      </c>
      <c r="B385" t="s">
        <v>2590</v>
      </c>
      <c r="C385" t="s">
        <v>2591</v>
      </c>
      <c r="D385" t="s">
        <v>2592</v>
      </c>
      <c r="E385" t="s">
        <v>2593</v>
      </c>
      <c r="F385" t="s">
        <v>2594</v>
      </c>
      <c r="G385" t="s">
        <v>2595</v>
      </c>
      <c r="H385" t="s">
        <v>2596</v>
      </c>
      <c r="I385" t="s">
        <v>490</v>
      </c>
      <c r="J385">
        <v>65148</v>
      </c>
      <c r="K385" t="s">
        <v>2597</v>
      </c>
      <c r="L385" t="s">
        <v>180</v>
      </c>
      <c r="M385" t="s">
        <v>70</v>
      </c>
      <c r="N385" t="s">
        <v>31</v>
      </c>
      <c r="O385" t="s">
        <v>105</v>
      </c>
      <c r="P385" t="s">
        <v>47</v>
      </c>
      <c r="Q385">
        <v>365449743.83999997</v>
      </c>
      <c r="R385">
        <v>2002</v>
      </c>
      <c r="S385" s="1">
        <v>45909</v>
      </c>
      <c r="T385" s="1">
        <v>45919</v>
      </c>
    </row>
    <row r="386" spans="1:20" x14ac:dyDescent="0.2">
      <c r="A386">
        <v>11350856453994</v>
      </c>
      <c r="B386" t="s">
        <v>2598</v>
      </c>
      <c r="C386" t="s">
        <v>2599</v>
      </c>
      <c r="D386" t="s">
        <v>2600</v>
      </c>
      <c r="E386" t="s">
        <v>2601</v>
      </c>
      <c r="F386" t="s">
        <v>2602</v>
      </c>
      <c r="G386" t="s">
        <v>2603</v>
      </c>
      <c r="H386" t="s">
        <v>2604</v>
      </c>
      <c r="I386" t="s">
        <v>375</v>
      </c>
      <c r="J386">
        <v>75536</v>
      </c>
      <c r="K386" t="s">
        <v>1765</v>
      </c>
      <c r="L386" t="s">
        <v>180</v>
      </c>
      <c r="M386" t="s">
        <v>93</v>
      </c>
      <c r="N386" t="s">
        <v>94</v>
      </c>
      <c r="O386" t="s">
        <v>71</v>
      </c>
      <c r="P386" t="s">
        <v>82</v>
      </c>
      <c r="Q386">
        <v>1108993953.24</v>
      </c>
      <c r="R386">
        <v>2781</v>
      </c>
      <c r="S386" s="1">
        <v>45408</v>
      </c>
      <c r="T386" s="1">
        <v>45872</v>
      </c>
    </row>
    <row r="387" spans="1:20" x14ac:dyDescent="0.2">
      <c r="A387">
        <v>19009495261952</v>
      </c>
      <c r="B387" t="s">
        <v>231</v>
      </c>
      <c r="C387" t="s">
        <v>2605</v>
      </c>
      <c r="D387" t="s">
        <v>2606</v>
      </c>
      <c r="E387" t="s">
        <v>2607</v>
      </c>
      <c r="F387" t="s">
        <v>2608</v>
      </c>
      <c r="G387" t="s">
        <v>2609</v>
      </c>
      <c r="H387" t="s">
        <v>2610</v>
      </c>
      <c r="I387" t="s">
        <v>710</v>
      </c>
      <c r="J387">
        <v>19374</v>
      </c>
      <c r="K387" t="s">
        <v>702</v>
      </c>
      <c r="L387" t="s">
        <v>92</v>
      </c>
      <c r="M387" t="s">
        <v>44</v>
      </c>
      <c r="N387" t="s">
        <v>31</v>
      </c>
      <c r="O387" t="s">
        <v>32</v>
      </c>
      <c r="P387" t="s">
        <v>33</v>
      </c>
      <c r="Q387">
        <v>107626043.72</v>
      </c>
      <c r="R387">
        <v>1019</v>
      </c>
      <c r="S387" s="1">
        <v>45725</v>
      </c>
      <c r="T387" s="1">
        <v>45902</v>
      </c>
    </row>
    <row r="388" spans="1:20" x14ac:dyDescent="0.2">
      <c r="A388">
        <v>17717841900826</v>
      </c>
      <c r="B388" t="s">
        <v>2611</v>
      </c>
      <c r="C388" t="s">
        <v>2591</v>
      </c>
      <c r="D388" t="s">
        <v>2612</v>
      </c>
      <c r="E388" t="s">
        <v>2613</v>
      </c>
      <c r="F388" t="s">
        <v>2614</v>
      </c>
      <c r="G388" t="s">
        <v>2615</v>
      </c>
      <c r="H388" t="s">
        <v>2616</v>
      </c>
      <c r="I388" t="s">
        <v>474</v>
      </c>
      <c r="J388">
        <v>89551</v>
      </c>
      <c r="K388" t="s">
        <v>69</v>
      </c>
      <c r="L388" t="s">
        <v>92</v>
      </c>
      <c r="M388" t="s">
        <v>115</v>
      </c>
      <c r="N388" t="s">
        <v>94</v>
      </c>
      <c r="O388" t="s">
        <v>105</v>
      </c>
      <c r="P388" t="s">
        <v>47</v>
      </c>
      <c r="Q388">
        <v>1167112317.6500001</v>
      </c>
      <c r="R388">
        <v>2596</v>
      </c>
      <c r="S388" s="1">
        <v>45885</v>
      </c>
      <c r="T388" s="1">
        <v>45900</v>
      </c>
    </row>
    <row r="389" spans="1:20" x14ac:dyDescent="0.2">
      <c r="A389">
        <v>14860584572012</v>
      </c>
      <c r="B389" t="s">
        <v>2617</v>
      </c>
      <c r="C389" t="s">
        <v>2618</v>
      </c>
      <c r="D389" t="s">
        <v>2619</v>
      </c>
      <c r="E389" t="s">
        <v>2620</v>
      </c>
      <c r="F389" t="s">
        <v>2621</v>
      </c>
      <c r="G389" t="s">
        <v>2622</v>
      </c>
      <c r="H389" t="s">
        <v>2623</v>
      </c>
      <c r="I389" t="s">
        <v>627</v>
      </c>
      <c r="J389">
        <v>22866</v>
      </c>
      <c r="K389" t="s">
        <v>751</v>
      </c>
      <c r="L389" t="s">
        <v>92</v>
      </c>
      <c r="M389" t="s">
        <v>270</v>
      </c>
      <c r="N389" t="s">
        <v>59</v>
      </c>
      <c r="O389" t="s">
        <v>46</v>
      </c>
      <c r="P389" t="s">
        <v>82</v>
      </c>
      <c r="Q389">
        <v>1673634148.95</v>
      </c>
      <c r="R389">
        <v>4549</v>
      </c>
      <c r="S389" s="1">
        <v>45866</v>
      </c>
      <c r="T389" s="1">
        <v>45879</v>
      </c>
    </row>
    <row r="390" spans="1:20" x14ac:dyDescent="0.2">
      <c r="A390">
        <v>14769512045287</v>
      </c>
      <c r="B390" t="s">
        <v>900</v>
      </c>
      <c r="C390" t="s">
        <v>2624</v>
      </c>
      <c r="D390" t="s">
        <v>2625</v>
      </c>
      <c r="E390" t="s">
        <v>2626</v>
      </c>
      <c r="F390" t="s">
        <v>2627</v>
      </c>
      <c r="G390" t="s">
        <v>2628</v>
      </c>
      <c r="H390" t="s">
        <v>2629</v>
      </c>
      <c r="I390" t="s">
        <v>79</v>
      </c>
      <c r="J390">
        <v>14326</v>
      </c>
      <c r="K390" t="s">
        <v>1476</v>
      </c>
      <c r="L390" t="s">
        <v>180</v>
      </c>
      <c r="M390" t="s">
        <v>368</v>
      </c>
      <c r="N390" t="s">
        <v>94</v>
      </c>
      <c r="O390" t="s">
        <v>32</v>
      </c>
      <c r="P390" t="s">
        <v>47</v>
      </c>
      <c r="Q390">
        <v>8625489.5899999999</v>
      </c>
      <c r="R390">
        <v>666</v>
      </c>
      <c r="S390" s="1">
        <v>45841</v>
      </c>
      <c r="T390" s="1">
        <v>45886</v>
      </c>
    </row>
    <row r="391" spans="1:20" x14ac:dyDescent="0.2">
      <c r="A391">
        <v>14010493004124</v>
      </c>
      <c r="B391" t="s">
        <v>1195</v>
      </c>
      <c r="C391" t="s">
        <v>2630</v>
      </c>
      <c r="D391" t="s">
        <v>2631</v>
      </c>
      <c r="E391" t="s">
        <v>2632</v>
      </c>
      <c r="F391" t="s">
        <v>2633</v>
      </c>
      <c r="G391" t="s">
        <v>2634</v>
      </c>
      <c r="H391" t="s">
        <v>2635</v>
      </c>
      <c r="I391" t="s">
        <v>1144</v>
      </c>
      <c r="J391">
        <v>90735</v>
      </c>
      <c r="K391" t="s">
        <v>42</v>
      </c>
      <c r="L391" t="s">
        <v>92</v>
      </c>
      <c r="M391" t="s">
        <v>115</v>
      </c>
      <c r="N391" t="s">
        <v>31</v>
      </c>
      <c r="O391" t="s">
        <v>105</v>
      </c>
      <c r="P391" t="s">
        <v>60</v>
      </c>
      <c r="Q391">
        <v>1717053700.6500001</v>
      </c>
      <c r="R391">
        <v>4758</v>
      </c>
      <c r="S391" s="1">
        <v>45734</v>
      </c>
      <c r="T391" s="1">
        <v>45853</v>
      </c>
    </row>
    <row r="392" spans="1:20" x14ac:dyDescent="0.2">
      <c r="A392">
        <v>17412852114521</v>
      </c>
      <c r="B392" t="s">
        <v>695</v>
      </c>
      <c r="C392" t="s">
        <v>2538</v>
      </c>
      <c r="D392" t="s">
        <v>2636</v>
      </c>
      <c r="E392">
        <v>8067314498</v>
      </c>
      <c r="F392" t="s">
        <v>2637</v>
      </c>
      <c r="G392" t="s">
        <v>2638</v>
      </c>
      <c r="H392" t="s">
        <v>2639</v>
      </c>
      <c r="I392" t="s">
        <v>393</v>
      </c>
      <c r="J392">
        <v>83877</v>
      </c>
      <c r="K392" t="s">
        <v>1186</v>
      </c>
      <c r="L392" t="s">
        <v>60</v>
      </c>
      <c r="M392" t="s">
        <v>70</v>
      </c>
      <c r="N392" t="s">
        <v>31</v>
      </c>
      <c r="O392" t="s">
        <v>46</v>
      </c>
      <c r="P392" t="s">
        <v>33</v>
      </c>
      <c r="Q392">
        <v>1426053190.05</v>
      </c>
      <c r="R392">
        <v>3939</v>
      </c>
      <c r="S392" s="1">
        <v>45722</v>
      </c>
      <c r="T392" s="1">
        <v>45782</v>
      </c>
    </row>
    <row r="393" spans="1:20" x14ac:dyDescent="0.2">
      <c r="A393">
        <v>19335574081108</v>
      </c>
      <c r="B393" t="s">
        <v>437</v>
      </c>
      <c r="C393" t="s">
        <v>2640</v>
      </c>
      <c r="D393" t="s">
        <v>2641</v>
      </c>
      <c r="E393" t="s">
        <v>2642</v>
      </c>
      <c r="F393" t="s">
        <v>2643</v>
      </c>
      <c r="G393" t="s">
        <v>2644</v>
      </c>
      <c r="H393" t="s">
        <v>1405</v>
      </c>
      <c r="I393" t="s">
        <v>357</v>
      </c>
      <c r="J393">
        <v>7427</v>
      </c>
      <c r="K393" t="s">
        <v>279</v>
      </c>
      <c r="L393" t="s">
        <v>246</v>
      </c>
      <c r="M393" t="s">
        <v>93</v>
      </c>
      <c r="N393" t="s">
        <v>45</v>
      </c>
      <c r="O393" t="s">
        <v>71</v>
      </c>
      <c r="P393" t="s">
        <v>60</v>
      </c>
      <c r="Q393">
        <v>983363355.23000002</v>
      </c>
      <c r="R393">
        <v>748</v>
      </c>
      <c r="S393" s="1">
        <v>45556</v>
      </c>
      <c r="T393" s="1">
        <v>45885</v>
      </c>
    </row>
    <row r="394" spans="1:20" x14ac:dyDescent="0.2">
      <c r="A394">
        <v>12605687645749</v>
      </c>
      <c r="B394" t="s">
        <v>451</v>
      </c>
      <c r="C394" t="s">
        <v>35</v>
      </c>
      <c r="D394" t="s">
        <v>2645</v>
      </c>
      <c r="E394" t="s">
        <v>2646</v>
      </c>
      <c r="F394" t="s">
        <v>2647</v>
      </c>
      <c r="G394" t="s">
        <v>2648</v>
      </c>
      <c r="H394" t="s">
        <v>2649</v>
      </c>
      <c r="I394" t="s">
        <v>90</v>
      </c>
      <c r="J394">
        <v>94142</v>
      </c>
      <c r="K394" t="s">
        <v>213</v>
      </c>
      <c r="L394" t="s">
        <v>135</v>
      </c>
      <c r="M394" t="s">
        <v>58</v>
      </c>
      <c r="N394" t="s">
        <v>59</v>
      </c>
      <c r="O394" t="s">
        <v>32</v>
      </c>
      <c r="P394" t="s">
        <v>33</v>
      </c>
      <c r="Q394">
        <v>1145588225.6400001</v>
      </c>
      <c r="R394">
        <v>528</v>
      </c>
      <c r="S394" s="1">
        <v>45318</v>
      </c>
      <c r="T394" s="1">
        <v>45581</v>
      </c>
    </row>
    <row r="395" spans="1:20" x14ac:dyDescent="0.2">
      <c r="A395">
        <v>12003049917962</v>
      </c>
      <c r="B395" t="s">
        <v>280</v>
      </c>
      <c r="C395" t="s">
        <v>430</v>
      </c>
      <c r="D395" t="s">
        <v>2650</v>
      </c>
      <c r="E395" t="s">
        <v>2651</v>
      </c>
      <c r="F395" t="s">
        <v>2652</v>
      </c>
      <c r="G395" t="s">
        <v>2653</v>
      </c>
      <c r="H395" t="s">
        <v>2654</v>
      </c>
      <c r="I395" t="s">
        <v>349</v>
      </c>
      <c r="J395">
        <v>84783</v>
      </c>
      <c r="K395" t="s">
        <v>2655</v>
      </c>
      <c r="L395" t="s">
        <v>135</v>
      </c>
      <c r="M395" t="s">
        <v>70</v>
      </c>
      <c r="N395" t="s">
        <v>94</v>
      </c>
      <c r="O395" t="s">
        <v>46</v>
      </c>
      <c r="P395" t="s">
        <v>47</v>
      </c>
      <c r="Q395">
        <v>1348155902.4400001</v>
      </c>
      <c r="R395">
        <v>1217</v>
      </c>
      <c r="S395" s="1">
        <v>45907</v>
      </c>
      <c r="T395" s="1">
        <v>45916</v>
      </c>
    </row>
    <row r="396" spans="1:20" x14ac:dyDescent="0.2">
      <c r="A396">
        <v>19546884468402</v>
      </c>
      <c r="B396" t="s">
        <v>2656</v>
      </c>
      <c r="C396" t="s">
        <v>2657</v>
      </c>
      <c r="D396" t="s">
        <v>2658</v>
      </c>
      <c r="E396" t="s">
        <v>2659</v>
      </c>
      <c r="F396" t="s">
        <v>2660</v>
      </c>
      <c r="G396" t="s">
        <v>2661</v>
      </c>
      <c r="H396" t="s">
        <v>2662</v>
      </c>
      <c r="I396" t="s">
        <v>2049</v>
      </c>
      <c r="J396">
        <v>78069</v>
      </c>
      <c r="K396" t="s">
        <v>1286</v>
      </c>
      <c r="L396" t="s">
        <v>246</v>
      </c>
      <c r="M396" t="s">
        <v>44</v>
      </c>
      <c r="N396" t="s">
        <v>45</v>
      </c>
      <c r="O396" t="s">
        <v>71</v>
      </c>
      <c r="P396" t="s">
        <v>47</v>
      </c>
      <c r="Q396">
        <v>850554265.53999996</v>
      </c>
      <c r="R396">
        <v>3857</v>
      </c>
      <c r="S396" s="1">
        <v>45384</v>
      </c>
      <c r="T396" s="1">
        <v>45513</v>
      </c>
    </row>
    <row r="397" spans="1:20" x14ac:dyDescent="0.2">
      <c r="A397">
        <v>12363055068697</v>
      </c>
      <c r="B397" t="s">
        <v>635</v>
      </c>
      <c r="C397" t="s">
        <v>2663</v>
      </c>
      <c r="D397" t="s">
        <v>2664</v>
      </c>
      <c r="E397" t="s">
        <v>2665</v>
      </c>
      <c r="F397" t="s">
        <v>2666</v>
      </c>
      <c r="G397" t="s">
        <v>2667</v>
      </c>
      <c r="H397" t="s">
        <v>2668</v>
      </c>
      <c r="I397" t="s">
        <v>612</v>
      </c>
      <c r="J397">
        <v>1219</v>
      </c>
      <c r="K397" t="s">
        <v>1341</v>
      </c>
      <c r="L397" t="s">
        <v>197</v>
      </c>
      <c r="M397" t="s">
        <v>270</v>
      </c>
      <c r="N397" t="s">
        <v>59</v>
      </c>
      <c r="O397" t="s">
        <v>32</v>
      </c>
      <c r="P397" t="s">
        <v>47</v>
      </c>
      <c r="Q397">
        <v>1175182027.46</v>
      </c>
      <c r="R397">
        <v>4902</v>
      </c>
      <c r="S397" s="1">
        <v>45779</v>
      </c>
      <c r="T397" s="1">
        <v>45881</v>
      </c>
    </row>
    <row r="398" spans="1:20" x14ac:dyDescent="0.2">
      <c r="A398">
        <v>19668176265126</v>
      </c>
      <c r="B398" t="s">
        <v>369</v>
      </c>
      <c r="C398" t="s">
        <v>651</v>
      </c>
      <c r="D398" t="s">
        <v>2669</v>
      </c>
      <c r="E398" t="s">
        <v>2670</v>
      </c>
      <c r="F398" t="s">
        <v>2671</v>
      </c>
      <c r="G398" t="s">
        <v>2672</v>
      </c>
      <c r="H398" t="s">
        <v>2673</v>
      </c>
      <c r="I398" t="s">
        <v>133</v>
      </c>
      <c r="J398">
        <v>45354</v>
      </c>
      <c r="K398" t="s">
        <v>2002</v>
      </c>
      <c r="L398" t="s">
        <v>57</v>
      </c>
      <c r="M398" t="s">
        <v>44</v>
      </c>
      <c r="N398" t="s">
        <v>94</v>
      </c>
      <c r="O398" t="s">
        <v>71</v>
      </c>
      <c r="P398" t="s">
        <v>82</v>
      </c>
      <c r="Q398">
        <v>534911107.77999997</v>
      </c>
      <c r="R398">
        <v>3926</v>
      </c>
      <c r="S398" s="1">
        <v>45382</v>
      </c>
      <c r="T398" s="1">
        <v>45407</v>
      </c>
    </row>
    <row r="399" spans="1:20" x14ac:dyDescent="0.2">
      <c r="A399">
        <v>11572033743414</v>
      </c>
      <c r="B399" t="s">
        <v>1932</v>
      </c>
      <c r="C399" t="s">
        <v>2341</v>
      </c>
      <c r="D399" t="s">
        <v>2674</v>
      </c>
      <c r="E399" t="s">
        <v>2675</v>
      </c>
      <c r="F399" t="s">
        <v>2676</v>
      </c>
      <c r="G399" t="s">
        <v>2677</v>
      </c>
      <c r="H399" t="s">
        <v>2678</v>
      </c>
      <c r="I399" t="s">
        <v>411</v>
      </c>
      <c r="J399">
        <v>88358</v>
      </c>
      <c r="K399" t="s">
        <v>1036</v>
      </c>
      <c r="L399" t="s">
        <v>43</v>
      </c>
      <c r="M399" t="s">
        <v>44</v>
      </c>
      <c r="N399" t="s">
        <v>94</v>
      </c>
      <c r="O399" t="s">
        <v>32</v>
      </c>
      <c r="P399" t="s">
        <v>82</v>
      </c>
      <c r="Q399">
        <v>162492559.09</v>
      </c>
      <c r="R399">
        <v>2973</v>
      </c>
      <c r="S399" s="1">
        <v>45262</v>
      </c>
      <c r="T399" s="1">
        <v>45393</v>
      </c>
    </row>
    <row r="400" spans="1:20" x14ac:dyDescent="0.2">
      <c r="A400">
        <v>11124190972733</v>
      </c>
      <c r="B400" t="s">
        <v>2014</v>
      </c>
      <c r="C400" t="s">
        <v>2679</v>
      </c>
      <c r="D400" t="s">
        <v>2680</v>
      </c>
      <c r="E400" t="s">
        <v>2681</v>
      </c>
      <c r="F400" t="s">
        <v>2682</v>
      </c>
      <c r="G400" t="s">
        <v>2683</v>
      </c>
      <c r="H400" t="s">
        <v>2684</v>
      </c>
      <c r="I400" t="s">
        <v>612</v>
      </c>
      <c r="J400">
        <v>9816</v>
      </c>
      <c r="K400" t="s">
        <v>2685</v>
      </c>
      <c r="L400" t="s">
        <v>125</v>
      </c>
      <c r="M400" t="s">
        <v>270</v>
      </c>
      <c r="N400" t="s">
        <v>59</v>
      </c>
      <c r="O400" t="s">
        <v>46</v>
      </c>
      <c r="P400" t="s">
        <v>60</v>
      </c>
      <c r="Q400">
        <v>1189252246.0899999</v>
      </c>
      <c r="R400">
        <v>4471</v>
      </c>
      <c r="S400" s="1">
        <v>45214</v>
      </c>
      <c r="T400" s="1">
        <v>45753</v>
      </c>
    </row>
    <row r="401" spans="1:20" x14ac:dyDescent="0.2">
      <c r="A401">
        <v>15836041093231</v>
      </c>
      <c r="B401" t="s">
        <v>1361</v>
      </c>
      <c r="C401" t="s">
        <v>2686</v>
      </c>
      <c r="D401" t="s">
        <v>2687</v>
      </c>
      <c r="E401" t="s">
        <v>2688</v>
      </c>
      <c r="F401" t="s">
        <v>2689</v>
      </c>
      <c r="G401" t="s">
        <v>2690</v>
      </c>
      <c r="H401" t="s">
        <v>2691</v>
      </c>
      <c r="I401" t="s">
        <v>293</v>
      </c>
      <c r="J401">
        <v>81628</v>
      </c>
      <c r="K401" t="s">
        <v>2141</v>
      </c>
      <c r="L401" t="s">
        <v>135</v>
      </c>
      <c r="M401" t="s">
        <v>115</v>
      </c>
      <c r="N401" t="s">
        <v>94</v>
      </c>
      <c r="O401" t="s">
        <v>32</v>
      </c>
      <c r="P401" t="s">
        <v>47</v>
      </c>
      <c r="Q401">
        <v>1804763021.97</v>
      </c>
      <c r="R401">
        <v>2321</v>
      </c>
      <c r="S401" s="1">
        <v>45658</v>
      </c>
      <c r="T401" s="1">
        <v>45699</v>
      </c>
    </row>
    <row r="402" spans="1:20" x14ac:dyDescent="0.2">
      <c r="A402">
        <v>17275512526142</v>
      </c>
      <c r="B402" t="s">
        <v>1958</v>
      </c>
      <c r="C402" t="s">
        <v>2692</v>
      </c>
      <c r="D402" t="s">
        <v>2693</v>
      </c>
      <c r="E402">
        <v>4806583848</v>
      </c>
      <c r="F402" t="s">
        <v>2694</v>
      </c>
      <c r="G402" t="s">
        <v>2695</v>
      </c>
      <c r="H402" t="s">
        <v>2696</v>
      </c>
      <c r="I402" t="s">
        <v>858</v>
      </c>
      <c r="J402">
        <v>94051</v>
      </c>
      <c r="K402" t="s">
        <v>1905</v>
      </c>
      <c r="L402" t="s">
        <v>197</v>
      </c>
      <c r="M402" t="s">
        <v>44</v>
      </c>
      <c r="N402" t="s">
        <v>31</v>
      </c>
      <c r="O402" t="s">
        <v>46</v>
      </c>
      <c r="P402" t="s">
        <v>33</v>
      </c>
      <c r="Q402">
        <v>777622340.20000005</v>
      </c>
      <c r="R402">
        <v>2678</v>
      </c>
      <c r="S402" s="1">
        <v>45290</v>
      </c>
      <c r="T402" s="1">
        <v>45832</v>
      </c>
    </row>
    <row r="403" spans="1:20" x14ac:dyDescent="0.2">
      <c r="A403">
        <v>15153664170118</v>
      </c>
      <c r="B403" t="s">
        <v>459</v>
      </c>
      <c r="C403" t="s">
        <v>2697</v>
      </c>
      <c r="D403" t="s">
        <v>2698</v>
      </c>
      <c r="E403" t="s">
        <v>2699</v>
      </c>
      <c r="F403" t="s">
        <v>699</v>
      </c>
      <c r="G403" t="s">
        <v>2700</v>
      </c>
      <c r="H403" t="s">
        <v>2701</v>
      </c>
      <c r="I403" t="s">
        <v>1475</v>
      </c>
      <c r="J403">
        <v>16575</v>
      </c>
      <c r="K403" t="s">
        <v>309</v>
      </c>
      <c r="L403" t="s">
        <v>197</v>
      </c>
      <c r="M403" t="s">
        <v>93</v>
      </c>
      <c r="N403" t="s">
        <v>31</v>
      </c>
      <c r="O403" t="s">
        <v>32</v>
      </c>
      <c r="P403" t="s">
        <v>47</v>
      </c>
      <c r="Q403">
        <v>1334612707.4100001</v>
      </c>
      <c r="R403">
        <v>4902</v>
      </c>
      <c r="S403" s="1">
        <v>45777</v>
      </c>
      <c r="T403" s="1">
        <v>45813</v>
      </c>
    </row>
    <row r="404" spans="1:20" x14ac:dyDescent="0.2">
      <c r="A404">
        <v>16215605837936</v>
      </c>
      <c r="B404" t="s">
        <v>673</v>
      </c>
      <c r="C404" t="s">
        <v>2142</v>
      </c>
      <c r="D404" t="s">
        <v>2702</v>
      </c>
      <c r="E404" t="s">
        <v>2703</v>
      </c>
      <c r="F404" t="s">
        <v>2704</v>
      </c>
      <c r="G404" t="s">
        <v>2705</v>
      </c>
      <c r="H404" t="s">
        <v>2706</v>
      </c>
      <c r="I404" t="s">
        <v>1475</v>
      </c>
      <c r="J404">
        <v>92752</v>
      </c>
      <c r="K404" t="s">
        <v>2707</v>
      </c>
      <c r="L404" t="s">
        <v>60</v>
      </c>
      <c r="M404" t="s">
        <v>368</v>
      </c>
      <c r="N404" t="s">
        <v>45</v>
      </c>
      <c r="O404" t="s">
        <v>71</v>
      </c>
      <c r="P404" t="s">
        <v>60</v>
      </c>
      <c r="Q404">
        <v>379823866.25</v>
      </c>
      <c r="R404">
        <v>3012</v>
      </c>
      <c r="S404" s="1">
        <v>45879</v>
      </c>
      <c r="T404" s="1">
        <v>45902</v>
      </c>
    </row>
    <row r="405" spans="1:20" x14ac:dyDescent="0.2">
      <c r="A405">
        <v>15144287394752</v>
      </c>
      <c r="B405" t="s">
        <v>673</v>
      </c>
      <c r="C405" t="s">
        <v>1449</v>
      </c>
      <c r="D405" t="s">
        <v>2708</v>
      </c>
      <c r="E405" t="s">
        <v>2709</v>
      </c>
      <c r="F405" t="s">
        <v>2710</v>
      </c>
      <c r="G405" t="s">
        <v>2711</v>
      </c>
      <c r="H405" t="s">
        <v>2712</v>
      </c>
      <c r="I405" t="s">
        <v>68</v>
      </c>
      <c r="J405">
        <v>72889</v>
      </c>
      <c r="K405" t="s">
        <v>2713</v>
      </c>
      <c r="L405" t="s">
        <v>81</v>
      </c>
      <c r="M405" t="s">
        <v>70</v>
      </c>
      <c r="N405" t="s">
        <v>45</v>
      </c>
      <c r="O405" t="s">
        <v>105</v>
      </c>
      <c r="P405" t="s">
        <v>82</v>
      </c>
      <c r="Q405">
        <v>1878154716.01</v>
      </c>
      <c r="R405">
        <v>678</v>
      </c>
      <c r="S405" s="1">
        <v>45346</v>
      </c>
      <c r="T405" s="1">
        <v>45470</v>
      </c>
    </row>
    <row r="406" spans="1:20" x14ac:dyDescent="0.2">
      <c r="A406">
        <v>11767719567206</v>
      </c>
      <c r="B406" t="s">
        <v>2294</v>
      </c>
      <c r="C406" t="s">
        <v>2714</v>
      </c>
      <c r="D406" t="s">
        <v>2715</v>
      </c>
      <c r="E406" t="s">
        <v>2716</v>
      </c>
      <c r="F406" t="s">
        <v>2717</v>
      </c>
      <c r="G406" t="s">
        <v>2718</v>
      </c>
      <c r="H406" t="s">
        <v>2719</v>
      </c>
      <c r="I406" t="s">
        <v>411</v>
      </c>
      <c r="J406">
        <v>65707</v>
      </c>
      <c r="K406" t="s">
        <v>628</v>
      </c>
      <c r="L406" t="s">
        <v>43</v>
      </c>
      <c r="M406" t="s">
        <v>93</v>
      </c>
      <c r="N406" t="s">
        <v>45</v>
      </c>
      <c r="O406" t="s">
        <v>71</v>
      </c>
      <c r="P406" t="s">
        <v>60</v>
      </c>
      <c r="Q406">
        <v>116072650.04000001</v>
      </c>
      <c r="R406">
        <v>1502</v>
      </c>
      <c r="S406" s="1">
        <v>45276</v>
      </c>
      <c r="T406" s="1">
        <v>45762</v>
      </c>
    </row>
    <row r="407" spans="1:20" x14ac:dyDescent="0.2">
      <c r="A407">
        <v>13452052827368</v>
      </c>
      <c r="B407" t="s">
        <v>318</v>
      </c>
      <c r="C407" t="s">
        <v>2720</v>
      </c>
      <c r="D407" t="s">
        <v>2721</v>
      </c>
      <c r="E407">
        <v>4599941993</v>
      </c>
      <c r="F407" t="s">
        <v>2722</v>
      </c>
      <c r="G407" t="s">
        <v>2723</v>
      </c>
      <c r="H407" t="s">
        <v>1193</v>
      </c>
      <c r="I407" t="s">
        <v>393</v>
      </c>
      <c r="J407">
        <v>34323</v>
      </c>
      <c r="K407" t="s">
        <v>2724</v>
      </c>
      <c r="L407" t="s">
        <v>180</v>
      </c>
      <c r="M407" t="s">
        <v>368</v>
      </c>
      <c r="N407" t="s">
        <v>94</v>
      </c>
      <c r="O407" t="s">
        <v>46</v>
      </c>
      <c r="P407" t="s">
        <v>33</v>
      </c>
      <c r="Q407">
        <v>399689676.60000002</v>
      </c>
      <c r="R407">
        <v>3806</v>
      </c>
      <c r="S407" s="1">
        <v>45756</v>
      </c>
      <c r="T407" s="1">
        <v>45841</v>
      </c>
    </row>
    <row r="408" spans="1:20" x14ac:dyDescent="0.2">
      <c r="A408">
        <v>14745813526691</v>
      </c>
      <c r="B408" t="s">
        <v>2585</v>
      </c>
      <c r="C408" t="s">
        <v>2725</v>
      </c>
      <c r="D408" t="s">
        <v>2726</v>
      </c>
      <c r="E408" t="s">
        <v>2727</v>
      </c>
      <c r="F408" t="s">
        <v>2728</v>
      </c>
      <c r="G408" t="s">
        <v>2729</v>
      </c>
      <c r="H408" t="s">
        <v>2730</v>
      </c>
      <c r="I408" t="s">
        <v>308</v>
      </c>
      <c r="J408">
        <v>20340</v>
      </c>
      <c r="K408" t="s">
        <v>262</v>
      </c>
      <c r="L408" t="s">
        <v>246</v>
      </c>
      <c r="M408" t="s">
        <v>44</v>
      </c>
      <c r="N408" t="s">
        <v>31</v>
      </c>
      <c r="O408" t="s">
        <v>105</v>
      </c>
      <c r="P408" t="s">
        <v>47</v>
      </c>
      <c r="Q408">
        <v>1899682722.3699999</v>
      </c>
      <c r="R408">
        <v>3154</v>
      </c>
      <c r="S408" s="1">
        <v>45433</v>
      </c>
      <c r="T408" s="1">
        <v>45542</v>
      </c>
    </row>
    <row r="409" spans="1:20" x14ac:dyDescent="0.2">
      <c r="A409">
        <v>15473144911273</v>
      </c>
      <c r="B409" t="s">
        <v>2731</v>
      </c>
      <c r="C409" t="s">
        <v>916</v>
      </c>
      <c r="D409" t="s">
        <v>2732</v>
      </c>
      <c r="E409" t="s">
        <v>2733</v>
      </c>
      <c r="F409" t="s">
        <v>2734</v>
      </c>
      <c r="G409" t="s">
        <v>2735</v>
      </c>
      <c r="H409" t="s">
        <v>2736</v>
      </c>
      <c r="I409" t="s">
        <v>102</v>
      </c>
      <c r="J409">
        <v>14739</v>
      </c>
      <c r="K409" t="s">
        <v>170</v>
      </c>
      <c r="L409" t="s">
        <v>125</v>
      </c>
      <c r="M409" t="s">
        <v>153</v>
      </c>
      <c r="N409" t="s">
        <v>59</v>
      </c>
      <c r="O409" t="s">
        <v>71</v>
      </c>
      <c r="P409" t="s">
        <v>33</v>
      </c>
      <c r="Q409">
        <v>1248815735.4300001</v>
      </c>
      <c r="R409">
        <v>2448</v>
      </c>
      <c r="S409" s="1">
        <v>45594</v>
      </c>
      <c r="T409" s="1">
        <v>45835</v>
      </c>
    </row>
    <row r="410" spans="1:20" x14ac:dyDescent="0.2">
      <c r="A410">
        <v>15015275674489</v>
      </c>
      <c r="B410" t="s">
        <v>1349</v>
      </c>
      <c r="C410" t="s">
        <v>199</v>
      </c>
      <c r="D410" t="s">
        <v>2737</v>
      </c>
      <c r="E410" t="s">
        <v>2738</v>
      </c>
      <c r="F410" t="s">
        <v>2739</v>
      </c>
      <c r="G410" t="s">
        <v>2740</v>
      </c>
      <c r="H410" t="s">
        <v>2741</v>
      </c>
      <c r="I410" t="s">
        <v>212</v>
      </c>
      <c r="J410">
        <v>28608</v>
      </c>
      <c r="K410" t="s">
        <v>2742</v>
      </c>
      <c r="L410" t="s">
        <v>246</v>
      </c>
      <c r="M410" t="s">
        <v>270</v>
      </c>
      <c r="N410" t="s">
        <v>31</v>
      </c>
      <c r="O410" t="s">
        <v>105</v>
      </c>
      <c r="P410" t="s">
        <v>60</v>
      </c>
      <c r="Q410">
        <v>799971125.53999996</v>
      </c>
      <c r="R410">
        <v>2831</v>
      </c>
      <c r="S410" s="1">
        <v>45515</v>
      </c>
      <c r="T410" s="1">
        <v>45550</v>
      </c>
    </row>
    <row r="411" spans="1:20" x14ac:dyDescent="0.2">
      <c r="A411">
        <v>19695316119135</v>
      </c>
      <c r="B411" t="s">
        <v>2743</v>
      </c>
      <c r="C411" t="s">
        <v>2744</v>
      </c>
      <c r="D411" t="s">
        <v>2745</v>
      </c>
      <c r="E411" t="s">
        <v>2746</v>
      </c>
      <c r="F411" t="s">
        <v>2747</v>
      </c>
      <c r="G411" t="s">
        <v>2748</v>
      </c>
      <c r="H411" t="s">
        <v>2749</v>
      </c>
      <c r="I411" t="s">
        <v>858</v>
      </c>
      <c r="J411">
        <v>7862</v>
      </c>
      <c r="K411" t="s">
        <v>2126</v>
      </c>
      <c r="L411" t="s">
        <v>60</v>
      </c>
      <c r="M411" t="s">
        <v>115</v>
      </c>
      <c r="N411" t="s">
        <v>31</v>
      </c>
      <c r="O411" t="s">
        <v>46</v>
      </c>
      <c r="P411" t="s">
        <v>60</v>
      </c>
      <c r="Q411">
        <v>1992037550.1300001</v>
      </c>
      <c r="R411">
        <v>1570</v>
      </c>
      <c r="S411" s="1">
        <v>45311</v>
      </c>
      <c r="T411" s="1">
        <v>45646</v>
      </c>
    </row>
    <row r="412" spans="1:20" x14ac:dyDescent="0.2">
      <c r="A412">
        <v>18182434605273</v>
      </c>
      <c r="B412" t="s">
        <v>2221</v>
      </c>
      <c r="C412" t="s">
        <v>2750</v>
      </c>
      <c r="D412" t="s">
        <v>2751</v>
      </c>
      <c r="E412" t="s">
        <v>2752</v>
      </c>
      <c r="F412" t="s">
        <v>2753</v>
      </c>
      <c r="G412" t="s">
        <v>2754</v>
      </c>
      <c r="H412" t="s">
        <v>2755</v>
      </c>
      <c r="I412" t="s">
        <v>220</v>
      </c>
      <c r="J412">
        <v>86846</v>
      </c>
      <c r="K412" t="s">
        <v>2756</v>
      </c>
      <c r="L412" t="s">
        <v>29</v>
      </c>
      <c r="M412" t="s">
        <v>368</v>
      </c>
      <c r="N412" t="s">
        <v>59</v>
      </c>
      <c r="O412" t="s">
        <v>32</v>
      </c>
      <c r="P412" t="s">
        <v>82</v>
      </c>
      <c r="Q412">
        <v>507603342.63</v>
      </c>
      <c r="R412">
        <v>469</v>
      </c>
      <c r="S412" s="1">
        <v>45585</v>
      </c>
      <c r="T412" s="1">
        <v>45868</v>
      </c>
    </row>
    <row r="413" spans="1:20" x14ac:dyDescent="0.2">
      <c r="A413">
        <v>17412722859174</v>
      </c>
      <c r="B413" t="s">
        <v>2757</v>
      </c>
      <c r="C413" t="s">
        <v>835</v>
      </c>
      <c r="D413" t="s">
        <v>2758</v>
      </c>
      <c r="E413" t="s">
        <v>2759</v>
      </c>
      <c r="F413" t="s">
        <v>2760</v>
      </c>
      <c r="G413" t="s">
        <v>2761</v>
      </c>
      <c r="H413" t="s">
        <v>2762</v>
      </c>
      <c r="I413" t="s">
        <v>357</v>
      </c>
      <c r="J413">
        <v>56499</v>
      </c>
      <c r="K413" t="s">
        <v>1758</v>
      </c>
      <c r="L413" t="s">
        <v>92</v>
      </c>
      <c r="M413" t="s">
        <v>58</v>
      </c>
      <c r="N413" t="s">
        <v>45</v>
      </c>
      <c r="O413" t="s">
        <v>105</v>
      </c>
      <c r="P413" t="s">
        <v>60</v>
      </c>
      <c r="Q413">
        <v>462638552.31</v>
      </c>
      <c r="R413">
        <v>2267</v>
      </c>
      <c r="S413" s="1">
        <v>45505</v>
      </c>
      <c r="T413" s="1">
        <v>45565</v>
      </c>
    </row>
    <row r="414" spans="1:20" x14ac:dyDescent="0.2">
      <c r="A414">
        <v>14926736939204</v>
      </c>
      <c r="B414" t="s">
        <v>2763</v>
      </c>
      <c r="C414" t="s">
        <v>2764</v>
      </c>
      <c r="D414" t="s">
        <v>2765</v>
      </c>
      <c r="E414">
        <f>1-540-818-3956</f>
        <v>-5313</v>
      </c>
      <c r="F414" t="s">
        <v>2766</v>
      </c>
      <c r="G414" t="s">
        <v>2767</v>
      </c>
      <c r="H414" t="s">
        <v>2768</v>
      </c>
      <c r="I414" t="s">
        <v>90</v>
      </c>
      <c r="J414">
        <v>61247</v>
      </c>
      <c r="K414" t="s">
        <v>1722</v>
      </c>
      <c r="L414" t="s">
        <v>60</v>
      </c>
      <c r="M414" t="s">
        <v>58</v>
      </c>
      <c r="N414" t="s">
        <v>59</v>
      </c>
      <c r="O414" t="s">
        <v>105</v>
      </c>
      <c r="P414" t="s">
        <v>60</v>
      </c>
      <c r="Q414">
        <v>1849067256.3599999</v>
      </c>
      <c r="R414">
        <v>1963</v>
      </c>
      <c r="S414" s="1">
        <v>45779</v>
      </c>
      <c r="T414" s="1">
        <v>45898</v>
      </c>
    </row>
    <row r="415" spans="1:20" x14ac:dyDescent="0.2">
      <c r="A415">
        <v>12885038126677</v>
      </c>
      <c r="B415" t="s">
        <v>2769</v>
      </c>
      <c r="C415" t="s">
        <v>2483</v>
      </c>
      <c r="D415" t="s">
        <v>2770</v>
      </c>
      <c r="E415" t="s">
        <v>2771</v>
      </c>
      <c r="F415" t="s">
        <v>2772</v>
      </c>
      <c r="G415" t="s">
        <v>2773</v>
      </c>
      <c r="H415" t="s">
        <v>2774</v>
      </c>
      <c r="I415" t="s">
        <v>55</v>
      </c>
      <c r="J415">
        <v>51851</v>
      </c>
      <c r="K415" t="s">
        <v>2775</v>
      </c>
      <c r="L415" t="s">
        <v>135</v>
      </c>
      <c r="M415" t="s">
        <v>368</v>
      </c>
      <c r="N415" t="s">
        <v>94</v>
      </c>
      <c r="O415" t="s">
        <v>32</v>
      </c>
      <c r="P415" t="s">
        <v>47</v>
      </c>
      <c r="Q415">
        <v>1219680572.4300001</v>
      </c>
      <c r="R415">
        <v>704</v>
      </c>
      <c r="S415" s="1">
        <v>45890</v>
      </c>
      <c r="T415" s="1">
        <v>45899</v>
      </c>
    </row>
    <row r="416" spans="1:20" x14ac:dyDescent="0.2">
      <c r="A416">
        <v>19451436880538</v>
      </c>
      <c r="B416" t="s">
        <v>986</v>
      </c>
      <c r="C416" t="s">
        <v>2776</v>
      </c>
      <c r="D416" t="s">
        <v>2777</v>
      </c>
      <c r="E416" t="s">
        <v>2778</v>
      </c>
      <c r="F416" t="s">
        <v>2779</v>
      </c>
      <c r="G416" t="s">
        <v>2780</v>
      </c>
      <c r="H416" t="s">
        <v>2781</v>
      </c>
      <c r="I416" t="s">
        <v>68</v>
      </c>
      <c r="J416">
        <v>67478</v>
      </c>
      <c r="K416" t="s">
        <v>2707</v>
      </c>
      <c r="L416" t="s">
        <v>180</v>
      </c>
      <c r="M416" t="s">
        <v>368</v>
      </c>
      <c r="N416" t="s">
        <v>31</v>
      </c>
      <c r="O416" t="s">
        <v>46</v>
      </c>
      <c r="P416" t="s">
        <v>82</v>
      </c>
      <c r="Q416">
        <v>1880751301.8699999</v>
      </c>
      <c r="R416">
        <v>1743</v>
      </c>
      <c r="S416" s="1">
        <v>45494</v>
      </c>
      <c r="T416" s="1">
        <v>45643</v>
      </c>
    </row>
    <row r="417" spans="1:20" x14ac:dyDescent="0.2">
      <c r="A417">
        <v>19126356574471</v>
      </c>
      <c r="B417" t="s">
        <v>116</v>
      </c>
      <c r="C417" t="s">
        <v>744</v>
      </c>
      <c r="D417" t="s">
        <v>2782</v>
      </c>
      <c r="E417" t="s">
        <v>2783</v>
      </c>
      <c r="F417" t="s">
        <v>2784</v>
      </c>
      <c r="G417" t="s">
        <v>2785</v>
      </c>
      <c r="H417" t="s">
        <v>2786</v>
      </c>
      <c r="I417" t="s">
        <v>726</v>
      </c>
      <c r="J417">
        <v>62421</v>
      </c>
      <c r="K417" t="s">
        <v>2787</v>
      </c>
      <c r="L417" t="s">
        <v>135</v>
      </c>
      <c r="M417" t="s">
        <v>70</v>
      </c>
      <c r="N417" t="s">
        <v>59</v>
      </c>
      <c r="O417" t="s">
        <v>105</v>
      </c>
      <c r="P417" t="s">
        <v>82</v>
      </c>
      <c r="Q417">
        <v>1952093838.8</v>
      </c>
      <c r="R417">
        <v>4319</v>
      </c>
      <c r="S417" s="1">
        <v>45585</v>
      </c>
      <c r="T417" s="1">
        <v>45680</v>
      </c>
    </row>
    <row r="418" spans="1:20" x14ac:dyDescent="0.2">
      <c r="A418">
        <v>13782728601044</v>
      </c>
      <c r="B418" t="s">
        <v>695</v>
      </c>
      <c r="C418" t="s">
        <v>2788</v>
      </c>
      <c r="D418" t="s">
        <v>2789</v>
      </c>
      <c r="E418">
        <v>1026722705</v>
      </c>
      <c r="F418" t="s">
        <v>2790</v>
      </c>
      <c r="G418" t="s">
        <v>2791</v>
      </c>
      <c r="H418" t="s">
        <v>2792</v>
      </c>
      <c r="I418" t="s">
        <v>160</v>
      </c>
      <c r="J418">
        <v>36216</v>
      </c>
      <c r="K418" t="s">
        <v>735</v>
      </c>
      <c r="L418" t="s">
        <v>92</v>
      </c>
      <c r="M418" t="s">
        <v>270</v>
      </c>
      <c r="N418" t="s">
        <v>59</v>
      </c>
      <c r="O418" t="s">
        <v>71</v>
      </c>
      <c r="P418" t="s">
        <v>60</v>
      </c>
      <c r="Q418">
        <v>1121843399.4400001</v>
      </c>
      <c r="R418">
        <v>4891</v>
      </c>
      <c r="S418" s="1">
        <v>45665</v>
      </c>
      <c r="T418" s="1">
        <v>45878</v>
      </c>
    </row>
    <row r="419" spans="1:20" x14ac:dyDescent="0.2">
      <c r="A419">
        <v>13858642137780</v>
      </c>
      <c r="B419" t="s">
        <v>2793</v>
      </c>
      <c r="C419" t="s">
        <v>2794</v>
      </c>
      <c r="D419" t="s">
        <v>2795</v>
      </c>
      <c r="E419" t="s">
        <v>2796</v>
      </c>
      <c r="F419" t="s">
        <v>2797</v>
      </c>
      <c r="G419" t="s">
        <v>2798</v>
      </c>
      <c r="H419" t="s">
        <v>2799</v>
      </c>
      <c r="I419" t="s">
        <v>612</v>
      </c>
      <c r="J419">
        <v>5079</v>
      </c>
      <c r="K419" t="s">
        <v>2800</v>
      </c>
      <c r="L419" t="s">
        <v>197</v>
      </c>
      <c r="M419" t="s">
        <v>368</v>
      </c>
      <c r="N419" t="s">
        <v>31</v>
      </c>
      <c r="O419" t="s">
        <v>32</v>
      </c>
      <c r="P419" t="s">
        <v>60</v>
      </c>
      <c r="Q419">
        <v>783765243.75</v>
      </c>
      <c r="R419">
        <v>3699</v>
      </c>
      <c r="S419" s="1">
        <v>45198</v>
      </c>
      <c r="T419" s="1">
        <v>45769</v>
      </c>
    </row>
    <row r="420" spans="1:20" x14ac:dyDescent="0.2">
      <c r="A420">
        <v>19458013013258</v>
      </c>
      <c r="B420" t="s">
        <v>673</v>
      </c>
      <c r="C420" t="s">
        <v>2801</v>
      </c>
      <c r="D420" t="s">
        <v>2802</v>
      </c>
      <c r="E420" t="s">
        <v>2803</v>
      </c>
      <c r="F420" t="s">
        <v>2804</v>
      </c>
      <c r="G420" t="s">
        <v>2805</v>
      </c>
      <c r="H420" t="s">
        <v>2806</v>
      </c>
      <c r="I420" t="s">
        <v>1202</v>
      </c>
      <c r="J420">
        <v>94751</v>
      </c>
      <c r="K420" t="s">
        <v>238</v>
      </c>
      <c r="L420" t="s">
        <v>180</v>
      </c>
      <c r="M420" t="s">
        <v>270</v>
      </c>
      <c r="N420" t="s">
        <v>94</v>
      </c>
      <c r="O420" t="s">
        <v>71</v>
      </c>
      <c r="P420" t="s">
        <v>47</v>
      </c>
      <c r="Q420">
        <v>1532942727.8399999</v>
      </c>
      <c r="R420">
        <v>1470</v>
      </c>
      <c r="S420" s="1">
        <v>45920</v>
      </c>
      <c r="T420" s="1">
        <v>45921</v>
      </c>
    </row>
    <row r="421" spans="1:20" x14ac:dyDescent="0.2">
      <c r="A421">
        <v>13466721977547</v>
      </c>
      <c r="B421" t="s">
        <v>369</v>
      </c>
      <c r="C421" t="s">
        <v>651</v>
      </c>
      <c r="D421" t="s">
        <v>2807</v>
      </c>
      <c r="E421">
        <v>8318698411</v>
      </c>
      <c r="F421" t="s">
        <v>2808</v>
      </c>
      <c r="G421" t="s">
        <v>2809</v>
      </c>
      <c r="H421" t="s">
        <v>2810</v>
      </c>
      <c r="I421" t="s">
        <v>1077</v>
      </c>
      <c r="J421">
        <v>44685</v>
      </c>
      <c r="K421" t="s">
        <v>2811</v>
      </c>
      <c r="L421" t="s">
        <v>57</v>
      </c>
      <c r="M421" t="s">
        <v>104</v>
      </c>
      <c r="N421" t="s">
        <v>45</v>
      </c>
      <c r="O421" t="s">
        <v>32</v>
      </c>
      <c r="P421" t="s">
        <v>33</v>
      </c>
      <c r="Q421">
        <v>1140366686.28</v>
      </c>
      <c r="R421">
        <v>1564</v>
      </c>
      <c r="S421" s="1">
        <v>45817</v>
      </c>
      <c r="T421" s="1">
        <v>45889</v>
      </c>
    </row>
    <row r="422" spans="1:20" x14ac:dyDescent="0.2">
      <c r="A422">
        <v>15775302541479</v>
      </c>
      <c r="B422" t="s">
        <v>351</v>
      </c>
      <c r="C422" t="s">
        <v>2812</v>
      </c>
      <c r="D422" t="s">
        <v>2813</v>
      </c>
      <c r="E422" t="s">
        <v>2814</v>
      </c>
      <c r="F422" t="s">
        <v>2815</v>
      </c>
      <c r="G422" t="s">
        <v>2816</v>
      </c>
      <c r="H422" t="s">
        <v>2817</v>
      </c>
      <c r="I422" t="s">
        <v>393</v>
      </c>
      <c r="J422">
        <v>9767</v>
      </c>
      <c r="K422" t="s">
        <v>1525</v>
      </c>
      <c r="L422" t="s">
        <v>29</v>
      </c>
      <c r="M422" t="s">
        <v>93</v>
      </c>
      <c r="N422" t="s">
        <v>45</v>
      </c>
      <c r="O422" t="s">
        <v>71</v>
      </c>
      <c r="P422" t="s">
        <v>33</v>
      </c>
      <c r="Q422">
        <v>1790148680.0899999</v>
      </c>
      <c r="R422">
        <v>3569</v>
      </c>
      <c r="S422" s="1">
        <v>45444</v>
      </c>
      <c r="T422" s="1">
        <v>45464</v>
      </c>
    </row>
    <row r="423" spans="1:20" x14ac:dyDescent="0.2">
      <c r="A423">
        <v>13846106375932</v>
      </c>
      <c r="B423" t="s">
        <v>1715</v>
      </c>
      <c r="C423" t="s">
        <v>2818</v>
      </c>
      <c r="D423" t="s">
        <v>2819</v>
      </c>
      <c r="E423">
        <f>1-394-1-4019</f>
        <v>-4413</v>
      </c>
      <c r="F423" t="s">
        <v>2820</v>
      </c>
      <c r="G423" t="s">
        <v>2821</v>
      </c>
      <c r="H423" t="s">
        <v>2822</v>
      </c>
      <c r="I423" t="s">
        <v>79</v>
      </c>
      <c r="J423">
        <v>16609</v>
      </c>
      <c r="K423" t="s">
        <v>2823</v>
      </c>
      <c r="L423" t="s">
        <v>197</v>
      </c>
      <c r="M423" t="s">
        <v>368</v>
      </c>
      <c r="N423" t="s">
        <v>59</v>
      </c>
      <c r="O423" t="s">
        <v>32</v>
      </c>
      <c r="P423" t="s">
        <v>33</v>
      </c>
      <c r="Q423">
        <v>1324838776.22</v>
      </c>
      <c r="R423">
        <v>2702</v>
      </c>
      <c r="S423" s="1">
        <v>45560</v>
      </c>
      <c r="T423" s="1">
        <v>45842</v>
      </c>
    </row>
    <row r="424" spans="1:20" x14ac:dyDescent="0.2">
      <c r="A424">
        <v>16014289786159</v>
      </c>
      <c r="B424" t="s">
        <v>2824</v>
      </c>
      <c r="C424" t="s">
        <v>2825</v>
      </c>
      <c r="D424" t="s">
        <v>2826</v>
      </c>
      <c r="E424" t="s">
        <v>2827</v>
      </c>
      <c r="F424" t="s">
        <v>2828</v>
      </c>
      <c r="G424" t="s">
        <v>2829</v>
      </c>
      <c r="H424" t="s">
        <v>2830</v>
      </c>
      <c r="I424" t="s">
        <v>278</v>
      </c>
      <c r="J424">
        <v>43812</v>
      </c>
      <c r="K424" t="s">
        <v>1745</v>
      </c>
      <c r="L424" t="s">
        <v>43</v>
      </c>
      <c r="M424" t="s">
        <v>270</v>
      </c>
      <c r="N424" t="s">
        <v>31</v>
      </c>
      <c r="O424" t="s">
        <v>46</v>
      </c>
      <c r="P424" t="s">
        <v>33</v>
      </c>
      <c r="Q424">
        <v>377021618.22000003</v>
      </c>
      <c r="R424">
        <v>4321</v>
      </c>
      <c r="S424" s="1">
        <v>45610</v>
      </c>
      <c r="T424" s="1">
        <v>45843</v>
      </c>
    </row>
    <row r="425" spans="1:20" x14ac:dyDescent="0.2">
      <c r="A425">
        <v>11451433803153</v>
      </c>
      <c r="B425" t="s">
        <v>2769</v>
      </c>
      <c r="C425" t="s">
        <v>2831</v>
      </c>
      <c r="D425" t="s">
        <v>2832</v>
      </c>
      <c r="E425" t="s">
        <v>2833</v>
      </c>
      <c r="F425" t="s">
        <v>2834</v>
      </c>
      <c r="G425" t="s">
        <v>2835</v>
      </c>
      <c r="H425" t="s">
        <v>2836</v>
      </c>
      <c r="I425" t="s">
        <v>1627</v>
      </c>
      <c r="J425">
        <v>21673</v>
      </c>
      <c r="K425" t="s">
        <v>972</v>
      </c>
      <c r="L425" t="s">
        <v>29</v>
      </c>
      <c r="M425" t="s">
        <v>93</v>
      </c>
      <c r="N425" t="s">
        <v>31</v>
      </c>
      <c r="O425" t="s">
        <v>71</v>
      </c>
      <c r="P425" t="s">
        <v>82</v>
      </c>
      <c r="Q425">
        <v>1635266619.3599999</v>
      </c>
      <c r="R425">
        <v>3264</v>
      </c>
      <c r="S425" s="1">
        <v>45404</v>
      </c>
      <c r="T425" s="1">
        <v>45670</v>
      </c>
    </row>
    <row r="426" spans="1:20" x14ac:dyDescent="0.2">
      <c r="A426">
        <v>13477314420438</v>
      </c>
      <c r="B426" t="s">
        <v>540</v>
      </c>
      <c r="C426" t="s">
        <v>62</v>
      </c>
      <c r="D426" t="s">
        <v>2837</v>
      </c>
      <c r="E426" t="s">
        <v>2838</v>
      </c>
      <c r="F426" t="s">
        <v>2839</v>
      </c>
      <c r="G426" t="s">
        <v>2840</v>
      </c>
      <c r="H426" t="s">
        <v>2841</v>
      </c>
      <c r="I426" t="s">
        <v>79</v>
      </c>
      <c r="J426">
        <v>85894</v>
      </c>
      <c r="K426" t="s">
        <v>2842</v>
      </c>
      <c r="L426" t="s">
        <v>57</v>
      </c>
      <c r="M426" t="s">
        <v>115</v>
      </c>
      <c r="N426" t="s">
        <v>94</v>
      </c>
      <c r="O426" t="s">
        <v>32</v>
      </c>
      <c r="P426" t="s">
        <v>47</v>
      </c>
      <c r="Q426">
        <v>1585426995.7</v>
      </c>
      <c r="R426">
        <v>4292</v>
      </c>
      <c r="S426" s="1">
        <v>45324</v>
      </c>
      <c r="T426" s="1">
        <v>45889</v>
      </c>
    </row>
    <row r="427" spans="1:20" x14ac:dyDescent="0.2">
      <c r="A427">
        <v>12095502935305</v>
      </c>
      <c r="B427" t="s">
        <v>2843</v>
      </c>
      <c r="C427" t="s">
        <v>2844</v>
      </c>
      <c r="D427" t="s">
        <v>2845</v>
      </c>
      <c r="E427" t="s">
        <v>2846</v>
      </c>
      <c r="F427" t="s">
        <v>2847</v>
      </c>
      <c r="G427" t="s">
        <v>2848</v>
      </c>
      <c r="H427" t="s">
        <v>2849</v>
      </c>
      <c r="I427" t="s">
        <v>563</v>
      </c>
      <c r="J427">
        <v>12505</v>
      </c>
      <c r="K427" t="s">
        <v>2190</v>
      </c>
      <c r="L427" t="s">
        <v>125</v>
      </c>
      <c r="M427" t="s">
        <v>58</v>
      </c>
      <c r="N427" t="s">
        <v>94</v>
      </c>
      <c r="O427" t="s">
        <v>32</v>
      </c>
      <c r="P427" t="s">
        <v>60</v>
      </c>
      <c r="Q427">
        <v>213127669.88999999</v>
      </c>
      <c r="R427">
        <v>3111</v>
      </c>
      <c r="S427" s="1">
        <v>45284</v>
      </c>
      <c r="T427" s="1">
        <v>45599</v>
      </c>
    </row>
    <row r="428" spans="1:20" x14ac:dyDescent="0.2">
      <c r="A428">
        <v>15363696839699</v>
      </c>
      <c r="B428" t="s">
        <v>2743</v>
      </c>
      <c r="C428" t="s">
        <v>2850</v>
      </c>
      <c r="D428" t="s">
        <v>2851</v>
      </c>
      <c r="E428" t="s">
        <v>2852</v>
      </c>
      <c r="F428" t="s">
        <v>2853</v>
      </c>
      <c r="G428" t="s">
        <v>2854</v>
      </c>
      <c r="H428" t="s">
        <v>2855</v>
      </c>
      <c r="I428" t="s">
        <v>1077</v>
      </c>
      <c r="J428">
        <v>74157</v>
      </c>
      <c r="K428" t="s">
        <v>2507</v>
      </c>
      <c r="L428" t="s">
        <v>246</v>
      </c>
      <c r="M428" t="s">
        <v>70</v>
      </c>
      <c r="N428" t="s">
        <v>59</v>
      </c>
      <c r="O428" t="s">
        <v>46</v>
      </c>
      <c r="P428" t="s">
        <v>47</v>
      </c>
      <c r="Q428">
        <v>747445884.04999995</v>
      </c>
      <c r="R428">
        <v>1491</v>
      </c>
      <c r="S428" s="1">
        <v>45652</v>
      </c>
      <c r="T428" s="1">
        <v>45780</v>
      </c>
    </row>
    <row r="429" spans="1:20" x14ac:dyDescent="0.2">
      <c r="A429">
        <v>17770190130797</v>
      </c>
      <c r="B429" t="s">
        <v>2856</v>
      </c>
      <c r="C429" t="s">
        <v>1894</v>
      </c>
      <c r="D429" t="s">
        <v>2857</v>
      </c>
      <c r="E429" t="s">
        <v>2858</v>
      </c>
      <c r="F429" t="s">
        <v>2710</v>
      </c>
      <c r="G429" t="s">
        <v>2859</v>
      </c>
      <c r="H429" t="s">
        <v>2860</v>
      </c>
      <c r="I429" t="s">
        <v>366</v>
      </c>
      <c r="J429">
        <v>51559</v>
      </c>
      <c r="K429" t="s">
        <v>758</v>
      </c>
      <c r="L429" t="s">
        <v>43</v>
      </c>
      <c r="M429" t="s">
        <v>104</v>
      </c>
      <c r="N429" t="s">
        <v>94</v>
      </c>
      <c r="O429" t="s">
        <v>46</v>
      </c>
      <c r="P429" t="s">
        <v>82</v>
      </c>
      <c r="Q429">
        <v>1845830821.7</v>
      </c>
      <c r="R429">
        <v>4601</v>
      </c>
      <c r="S429" s="1">
        <v>45395</v>
      </c>
      <c r="T429" s="1">
        <v>45743</v>
      </c>
    </row>
    <row r="430" spans="1:20" x14ac:dyDescent="0.2">
      <c r="A430">
        <v>15052437642273</v>
      </c>
      <c r="B430" t="s">
        <v>1174</v>
      </c>
      <c r="C430" t="s">
        <v>1368</v>
      </c>
      <c r="D430" t="s">
        <v>2861</v>
      </c>
      <c r="E430" t="s">
        <v>2862</v>
      </c>
      <c r="F430" t="s">
        <v>2863</v>
      </c>
      <c r="G430" t="s">
        <v>2864</v>
      </c>
      <c r="H430" t="s">
        <v>2865</v>
      </c>
      <c r="I430" t="s">
        <v>770</v>
      </c>
      <c r="J430">
        <v>53333</v>
      </c>
      <c r="K430" t="s">
        <v>376</v>
      </c>
      <c r="L430" t="s">
        <v>43</v>
      </c>
      <c r="M430" t="s">
        <v>70</v>
      </c>
      <c r="N430" t="s">
        <v>94</v>
      </c>
      <c r="O430" t="s">
        <v>32</v>
      </c>
      <c r="P430" t="s">
        <v>33</v>
      </c>
      <c r="Q430">
        <v>196693746.36000001</v>
      </c>
      <c r="R430">
        <v>4375</v>
      </c>
      <c r="S430" s="1">
        <v>45205</v>
      </c>
      <c r="T430" s="1">
        <v>45455</v>
      </c>
    </row>
    <row r="431" spans="1:20" x14ac:dyDescent="0.2">
      <c r="A431">
        <v>19232986014220</v>
      </c>
      <c r="B431" t="s">
        <v>2866</v>
      </c>
      <c r="C431" t="s">
        <v>2867</v>
      </c>
      <c r="D431" t="s">
        <v>2868</v>
      </c>
      <c r="E431" t="s">
        <v>2869</v>
      </c>
      <c r="F431" t="s">
        <v>2870</v>
      </c>
      <c r="G431" t="s">
        <v>2871</v>
      </c>
      <c r="H431" t="s">
        <v>2059</v>
      </c>
      <c r="I431" t="s">
        <v>750</v>
      </c>
      <c r="J431">
        <v>93090</v>
      </c>
      <c r="K431" t="s">
        <v>1145</v>
      </c>
      <c r="L431" t="s">
        <v>60</v>
      </c>
      <c r="M431" t="s">
        <v>104</v>
      </c>
      <c r="N431" t="s">
        <v>45</v>
      </c>
      <c r="O431" t="s">
        <v>71</v>
      </c>
      <c r="P431" t="s">
        <v>60</v>
      </c>
      <c r="Q431">
        <v>662094753.59000003</v>
      </c>
      <c r="R431">
        <v>1945</v>
      </c>
      <c r="S431" s="1">
        <v>45327</v>
      </c>
      <c r="T431" s="1">
        <v>45745</v>
      </c>
    </row>
    <row r="432" spans="1:20" x14ac:dyDescent="0.2">
      <c r="A432">
        <v>18545460553787</v>
      </c>
      <c r="B432" t="s">
        <v>1210</v>
      </c>
      <c r="C432" t="s">
        <v>2872</v>
      </c>
      <c r="D432" t="s">
        <v>2873</v>
      </c>
      <c r="E432" t="s">
        <v>2874</v>
      </c>
      <c r="F432" t="s">
        <v>2875</v>
      </c>
      <c r="G432" t="s">
        <v>2876</v>
      </c>
      <c r="H432" t="s">
        <v>2877</v>
      </c>
      <c r="I432" t="s">
        <v>220</v>
      </c>
      <c r="J432">
        <v>72317</v>
      </c>
      <c r="K432" t="s">
        <v>828</v>
      </c>
      <c r="L432" t="s">
        <v>180</v>
      </c>
      <c r="M432" t="s">
        <v>93</v>
      </c>
      <c r="N432" t="s">
        <v>59</v>
      </c>
      <c r="O432" t="s">
        <v>46</v>
      </c>
      <c r="P432" t="s">
        <v>82</v>
      </c>
      <c r="Q432">
        <v>1827823889.5799999</v>
      </c>
      <c r="R432">
        <v>4889</v>
      </c>
      <c r="S432" s="1">
        <v>45890</v>
      </c>
      <c r="T432" s="1">
        <v>45907</v>
      </c>
    </row>
    <row r="433" spans="1:20" x14ac:dyDescent="0.2">
      <c r="A433">
        <v>15742445071171</v>
      </c>
      <c r="B433" t="s">
        <v>866</v>
      </c>
      <c r="C433" t="s">
        <v>2878</v>
      </c>
      <c r="D433" t="s">
        <v>2879</v>
      </c>
      <c r="E433">
        <f>1-451-749-4892</f>
        <v>-6091</v>
      </c>
      <c r="F433" t="s">
        <v>2880</v>
      </c>
      <c r="G433" t="s">
        <v>2881</v>
      </c>
      <c r="H433" t="s">
        <v>2882</v>
      </c>
      <c r="I433" t="s">
        <v>634</v>
      </c>
      <c r="J433">
        <v>37460</v>
      </c>
      <c r="K433" t="s">
        <v>1323</v>
      </c>
      <c r="L433" t="s">
        <v>92</v>
      </c>
      <c r="M433" t="s">
        <v>153</v>
      </c>
      <c r="N433" t="s">
        <v>94</v>
      </c>
      <c r="O433" t="s">
        <v>46</v>
      </c>
      <c r="P433" t="s">
        <v>82</v>
      </c>
      <c r="Q433">
        <v>1498841503.79</v>
      </c>
      <c r="R433">
        <v>3695</v>
      </c>
      <c r="S433" s="1">
        <v>45479</v>
      </c>
      <c r="T433" s="1">
        <v>45642</v>
      </c>
    </row>
    <row r="434" spans="1:20" x14ac:dyDescent="0.2">
      <c r="A434">
        <v>15322345754375</v>
      </c>
      <c r="B434" t="s">
        <v>2769</v>
      </c>
      <c r="C434" t="s">
        <v>2215</v>
      </c>
      <c r="D434" t="s">
        <v>2883</v>
      </c>
      <c r="E434" t="s">
        <v>2884</v>
      </c>
      <c r="F434" t="s">
        <v>2885</v>
      </c>
      <c r="G434" t="s">
        <v>2886</v>
      </c>
      <c r="H434" t="s">
        <v>2887</v>
      </c>
      <c r="I434" t="s">
        <v>357</v>
      </c>
      <c r="J434">
        <v>37369</v>
      </c>
      <c r="K434" t="s">
        <v>2888</v>
      </c>
      <c r="L434" t="s">
        <v>197</v>
      </c>
      <c r="M434" t="s">
        <v>30</v>
      </c>
      <c r="N434" t="s">
        <v>59</v>
      </c>
      <c r="O434" t="s">
        <v>105</v>
      </c>
      <c r="P434" t="s">
        <v>60</v>
      </c>
      <c r="Q434">
        <v>1164974282.24</v>
      </c>
      <c r="R434">
        <v>3556</v>
      </c>
      <c r="S434" s="1">
        <v>45321</v>
      </c>
      <c r="T434" s="1">
        <v>45426</v>
      </c>
    </row>
    <row r="435" spans="1:20" x14ac:dyDescent="0.2">
      <c r="A435">
        <v>13189062042332</v>
      </c>
      <c r="B435" t="s">
        <v>2889</v>
      </c>
      <c r="C435" t="s">
        <v>2890</v>
      </c>
      <c r="D435" t="s">
        <v>2891</v>
      </c>
      <c r="E435" t="s">
        <v>2892</v>
      </c>
      <c r="F435" t="s">
        <v>2893</v>
      </c>
      <c r="G435" t="s">
        <v>2894</v>
      </c>
      <c r="H435" t="s">
        <v>2895</v>
      </c>
      <c r="I435" t="s">
        <v>293</v>
      </c>
      <c r="J435">
        <v>87330</v>
      </c>
      <c r="K435" t="s">
        <v>727</v>
      </c>
      <c r="L435" t="s">
        <v>29</v>
      </c>
      <c r="M435" t="s">
        <v>58</v>
      </c>
      <c r="N435" t="s">
        <v>31</v>
      </c>
      <c r="O435" t="s">
        <v>32</v>
      </c>
      <c r="P435" t="s">
        <v>82</v>
      </c>
      <c r="Q435">
        <v>1012366391.77</v>
      </c>
      <c r="R435">
        <v>4249</v>
      </c>
      <c r="S435" s="1">
        <v>45913</v>
      </c>
      <c r="T435" s="1">
        <v>45916</v>
      </c>
    </row>
    <row r="436" spans="1:20" x14ac:dyDescent="0.2">
      <c r="A436">
        <v>14068380956685</v>
      </c>
      <c r="B436" t="s">
        <v>421</v>
      </c>
      <c r="C436" t="s">
        <v>2896</v>
      </c>
      <c r="D436" t="s">
        <v>2897</v>
      </c>
      <c r="E436" t="s">
        <v>2898</v>
      </c>
      <c r="F436" t="s">
        <v>2899</v>
      </c>
      <c r="G436" t="s">
        <v>2900</v>
      </c>
      <c r="H436" t="s">
        <v>2901</v>
      </c>
      <c r="I436" t="s">
        <v>858</v>
      </c>
      <c r="J436">
        <v>75301</v>
      </c>
      <c r="K436" t="s">
        <v>2902</v>
      </c>
      <c r="L436" t="s">
        <v>125</v>
      </c>
      <c r="M436" t="s">
        <v>30</v>
      </c>
      <c r="N436" t="s">
        <v>94</v>
      </c>
      <c r="O436" t="s">
        <v>32</v>
      </c>
      <c r="P436" t="s">
        <v>47</v>
      </c>
      <c r="Q436">
        <v>469108093.57999998</v>
      </c>
      <c r="R436">
        <v>813</v>
      </c>
      <c r="S436" s="1">
        <v>45762</v>
      </c>
      <c r="T436" s="1">
        <v>45767</v>
      </c>
    </row>
    <row r="437" spans="1:20" x14ac:dyDescent="0.2">
      <c r="A437">
        <v>19248267505967</v>
      </c>
      <c r="B437" t="s">
        <v>2903</v>
      </c>
      <c r="C437" t="s">
        <v>2599</v>
      </c>
      <c r="D437" t="s">
        <v>2904</v>
      </c>
      <c r="E437" t="s">
        <v>2905</v>
      </c>
      <c r="F437" t="s">
        <v>2906</v>
      </c>
      <c r="G437" t="s">
        <v>2907</v>
      </c>
      <c r="H437" t="s">
        <v>2908</v>
      </c>
      <c r="I437" t="s">
        <v>113</v>
      </c>
      <c r="J437">
        <v>20261</v>
      </c>
      <c r="K437" t="s">
        <v>458</v>
      </c>
      <c r="L437" t="s">
        <v>246</v>
      </c>
      <c r="M437" t="s">
        <v>44</v>
      </c>
      <c r="N437" t="s">
        <v>31</v>
      </c>
      <c r="O437" t="s">
        <v>32</v>
      </c>
      <c r="P437" t="s">
        <v>47</v>
      </c>
      <c r="Q437">
        <v>933894607.91999996</v>
      </c>
      <c r="R437">
        <v>2243</v>
      </c>
      <c r="S437" s="1">
        <v>45896</v>
      </c>
      <c r="T437" s="1">
        <v>45896</v>
      </c>
    </row>
    <row r="438" spans="1:20" x14ac:dyDescent="0.2">
      <c r="A438">
        <v>14895006124973</v>
      </c>
      <c r="B438" t="s">
        <v>1652</v>
      </c>
      <c r="C438" t="s">
        <v>2909</v>
      </c>
      <c r="D438" t="s">
        <v>2910</v>
      </c>
      <c r="E438" t="s">
        <v>2911</v>
      </c>
      <c r="F438" t="s">
        <v>2912</v>
      </c>
      <c r="G438" t="s">
        <v>2913</v>
      </c>
      <c r="H438" t="s">
        <v>2914</v>
      </c>
      <c r="I438" t="s">
        <v>205</v>
      </c>
      <c r="J438">
        <v>21632</v>
      </c>
      <c r="K438" t="s">
        <v>628</v>
      </c>
      <c r="L438" t="s">
        <v>60</v>
      </c>
      <c r="M438" t="s">
        <v>153</v>
      </c>
      <c r="N438" t="s">
        <v>94</v>
      </c>
      <c r="O438" t="s">
        <v>32</v>
      </c>
      <c r="P438" t="s">
        <v>82</v>
      </c>
      <c r="Q438">
        <v>328929863.48000002</v>
      </c>
      <c r="R438">
        <v>2222</v>
      </c>
      <c r="S438" s="1">
        <v>45899</v>
      </c>
      <c r="T438" s="1">
        <v>45910</v>
      </c>
    </row>
    <row r="439" spans="1:20" x14ac:dyDescent="0.2">
      <c r="A439">
        <v>15552819705475</v>
      </c>
      <c r="B439" t="s">
        <v>2915</v>
      </c>
      <c r="C439" t="s">
        <v>835</v>
      </c>
      <c r="D439" t="s">
        <v>2916</v>
      </c>
      <c r="E439" t="s">
        <v>2917</v>
      </c>
      <c r="F439" t="s">
        <v>2918</v>
      </c>
      <c r="G439" t="s">
        <v>2919</v>
      </c>
      <c r="H439" t="s">
        <v>2920</v>
      </c>
      <c r="I439" t="s">
        <v>123</v>
      </c>
      <c r="J439">
        <v>31379</v>
      </c>
      <c r="K439" t="s">
        <v>245</v>
      </c>
      <c r="L439" t="s">
        <v>92</v>
      </c>
      <c r="M439" t="s">
        <v>93</v>
      </c>
      <c r="N439" t="s">
        <v>59</v>
      </c>
      <c r="O439" t="s">
        <v>46</v>
      </c>
      <c r="P439" t="s">
        <v>47</v>
      </c>
      <c r="Q439">
        <v>501513742.50999999</v>
      </c>
      <c r="R439">
        <v>4875</v>
      </c>
      <c r="S439" s="1">
        <v>45453</v>
      </c>
      <c r="T439" s="1">
        <v>45472</v>
      </c>
    </row>
    <row r="440" spans="1:20" x14ac:dyDescent="0.2">
      <c r="A440">
        <v>19649242891190</v>
      </c>
      <c r="B440" t="s">
        <v>301</v>
      </c>
      <c r="C440" t="s">
        <v>923</v>
      </c>
      <c r="D440" t="s">
        <v>2921</v>
      </c>
      <c r="E440" t="s">
        <v>2922</v>
      </c>
      <c r="F440" t="s">
        <v>2923</v>
      </c>
      <c r="G440" t="s">
        <v>2924</v>
      </c>
      <c r="H440" t="s">
        <v>2925</v>
      </c>
      <c r="I440" t="s">
        <v>123</v>
      </c>
      <c r="J440">
        <v>9118</v>
      </c>
      <c r="K440" t="s">
        <v>822</v>
      </c>
      <c r="L440" t="s">
        <v>57</v>
      </c>
      <c r="M440" t="s">
        <v>44</v>
      </c>
      <c r="N440" t="s">
        <v>94</v>
      </c>
      <c r="O440" t="s">
        <v>105</v>
      </c>
      <c r="P440" t="s">
        <v>60</v>
      </c>
      <c r="Q440">
        <v>1195548403.0599999</v>
      </c>
      <c r="R440">
        <v>4846</v>
      </c>
      <c r="S440" s="1">
        <v>45632</v>
      </c>
      <c r="T440" s="1">
        <v>45802</v>
      </c>
    </row>
    <row r="441" spans="1:20" x14ac:dyDescent="0.2">
      <c r="A441">
        <v>14284756307799</v>
      </c>
      <c r="B441" t="s">
        <v>2926</v>
      </c>
      <c r="C441" t="s">
        <v>2725</v>
      </c>
      <c r="D441" t="s">
        <v>2927</v>
      </c>
      <c r="E441" t="s">
        <v>2928</v>
      </c>
      <c r="F441" t="s">
        <v>2929</v>
      </c>
      <c r="G441" t="s">
        <v>2930</v>
      </c>
      <c r="H441" t="s">
        <v>2931</v>
      </c>
      <c r="I441" t="s">
        <v>402</v>
      </c>
      <c r="J441">
        <v>56081</v>
      </c>
      <c r="K441" t="s">
        <v>2932</v>
      </c>
      <c r="L441" t="s">
        <v>246</v>
      </c>
      <c r="M441" t="s">
        <v>44</v>
      </c>
      <c r="N441" t="s">
        <v>31</v>
      </c>
      <c r="O441" t="s">
        <v>46</v>
      </c>
      <c r="P441" t="s">
        <v>33</v>
      </c>
      <c r="Q441">
        <v>1376746741.6500001</v>
      </c>
      <c r="R441">
        <v>1182</v>
      </c>
      <c r="S441" s="1">
        <v>45492</v>
      </c>
      <c r="T441" s="1">
        <v>45681</v>
      </c>
    </row>
    <row r="442" spans="1:20" x14ac:dyDescent="0.2">
      <c r="A442">
        <v>14680914738415</v>
      </c>
      <c r="B442" t="s">
        <v>83</v>
      </c>
      <c r="C442" t="s">
        <v>514</v>
      </c>
      <c r="D442" t="s">
        <v>2933</v>
      </c>
      <c r="E442" t="s">
        <v>2934</v>
      </c>
      <c r="F442" t="s">
        <v>2935</v>
      </c>
      <c r="G442" t="s">
        <v>2936</v>
      </c>
      <c r="H442" t="s">
        <v>2937</v>
      </c>
      <c r="I442" t="s">
        <v>858</v>
      </c>
      <c r="J442">
        <v>64171</v>
      </c>
      <c r="K442" t="s">
        <v>2938</v>
      </c>
      <c r="L442" t="s">
        <v>180</v>
      </c>
      <c r="M442" t="s">
        <v>115</v>
      </c>
      <c r="N442" t="s">
        <v>59</v>
      </c>
      <c r="O442" t="s">
        <v>71</v>
      </c>
      <c r="P442" t="s">
        <v>47</v>
      </c>
      <c r="Q442">
        <v>1549108550.24</v>
      </c>
      <c r="R442">
        <v>2565</v>
      </c>
      <c r="S442" s="1">
        <v>45849</v>
      </c>
      <c r="T442" s="1">
        <v>45853</v>
      </c>
    </row>
    <row r="443" spans="1:20" x14ac:dyDescent="0.2">
      <c r="A443">
        <v>11213342060764</v>
      </c>
      <c r="B443" t="s">
        <v>2939</v>
      </c>
      <c r="C443" t="s">
        <v>1114</v>
      </c>
      <c r="D443" t="s">
        <v>2940</v>
      </c>
      <c r="E443" t="s">
        <v>2941</v>
      </c>
      <c r="F443" t="s">
        <v>2942</v>
      </c>
      <c r="G443" t="s">
        <v>2943</v>
      </c>
      <c r="H443" t="s">
        <v>2944</v>
      </c>
      <c r="I443" t="s">
        <v>79</v>
      </c>
      <c r="J443">
        <v>17820</v>
      </c>
      <c r="K443" t="s">
        <v>2775</v>
      </c>
      <c r="L443" t="s">
        <v>81</v>
      </c>
      <c r="M443" t="s">
        <v>93</v>
      </c>
      <c r="N443" t="s">
        <v>31</v>
      </c>
      <c r="O443" t="s">
        <v>32</v>
      </c>
      <c r="P443" t="s">
        <v>82</v>
      </c>
      <c r="Q443">
        <v>1514160891.55</v>
      </c>
      <c r="R443">
        <v>1885</v>
      </c>
      <c r="S443" s="1">
        <v>45220</v>
      </c>
      <c r="T443" s="1">
        <v>45234</v>
      </c>
    </row>
    <row r="444" spans="1:20" x14ac:dyDescent="0.2">
      <c r="A444">
        <v>17468998508739</v>
      </c>
      <c r="B444" t="s">
        <v>1087</v>
      </c>
      <c r="C444" t="s">
        <v>145</v>
      </c>
      <c r="D444" t="s">
        <v>2945</v>
      </c>
      <c r="E444" t="s">
        <v>2946</v>
      </c>
      <c r="F444" t="s">
        <v>2947</v>
      </c>
      <c r="G444" t="s">
        <v>2948</v>
      </c>
      <c r="H444" t="s">
        <v>2949</v>
      </c>
      <c r="I444" t="s">
        <v>366</v>
      </c>
      <c r="J444">
        <v>82388</v>
      </c>
      <c r="K444" t="s">
        <v>2950</v>
      </c>
      <c r="L444" t="s">
        <v>197</v>
      </c>
      <c r="M444" t="s">
        <v>58</v>
      </c>
      <c r="N444" t="s">
        <v>59</v>
      </c>
      <c r="O444" t="s">
        <v>46</v>
      </c>
      <c r="P444" t="s">
        <v>33</v>
      </c>
      <c r="Q444">
        <v>630445383.54999995</v>
      </c>
      <c r="R444">
        <v>1010</v>
      </c>
      <c r="S444" s="1">
        <v>45243</v>
      </c>
      <c r="T444" s="1">
        <v>45315</v>
      </c>
    </row>
    <row r="445" spans="1:20" x14ac:dyDescent="0.2">
      <c r="A445">
        <v>18320540920127</v>
      </c>
      <c r="B445" t="s">
        <v>1124</v>
      </c>
      <c r="C445" t="s">
        <v>2951</v>
      </c>
      <c r="D445" t="s">
        <v>2952</v>
      </c>
      <c r="E445" t="s">
        <v>2953</v>
      </c>
      <c r="F445" t="s">
        <v>2954</v>
      </c>
      <c r="G445" t="s">
        <v>2955</v>
      </c>
      <c r="H445" t="s">
        <v>2956</v>
      </c>
      <c r="I445" t="s">
        <v>160</v>
      </c>
      <c r="J445">
        <v>88997</v>
      </c>
      <c r="K445" t="s">
        <v>1136</v>
      </c>
      <c r="L445" t="s">
        <v>60</v>
      </c>
      <c r="M445" t="s">
        <v>368</v>
      </c>
      <c r="N445" t="s">
        <v>59</v>
      </c>
      <c r="O445" t="s">
        <v>32</v>
      </c>
      <c r="P445" t="s">
        <v>47</v>
      </c>
      <c r="Q445">
        <v>1986829317.48</v>
      </c>
      <c r="R445">
        <v>341</v>
      </c>
      <c r="S445" s="1">
        <v>45598</v>
      </c>
      <c r="T445" s="1">
        <v>45843</v>
      </c>
    </row>
    <row r="446" spans="1:20" x14ac:dyDescent="0.2">
      <c r="A446">
        <v>15251820462540</v>
      </c>
      <c r="B446" t="s">
        <v>1124</v>
      </c>
      <c r="C446" t="s">
        <v>2957</v>
      </c>
      <c r="D446" t="s">
        <v>2958</v>
      </c>
      <c r="E446">
        <v>6467191004</v>
      </c>
      <c r="F446" t="s">
        <v>2959</v>
      </c>
      <c r="G446" t="s">
        <v>2960</v>
      </c>
      <c r="H446" t="s">
        <v>2961</v>
      </c>
      <c r="I446" t="s">
        <v>151</v>
      </c>
      <c r="J446">
        <v>67026</v>
      </c>
      <c r="K446" t="s">
        <v>664</v>
      </c>
      <c r="L446" t="s">
        <v>92</v>
      </c>
      <c r="M446" t="s">
        <v>153</v>
      </c>
      <c r="N446" t="s">
        <v>45</v>
      </c>
      <c r="O446" t="s">
        <v>46</v>
      </c>
      <c r="P446" t="s">
        <v>47</v>
      </c>
      <c r="Q446">
        <v>1205174962.5799999</v>
      </c>
      <c r="R446">
        <v>1030</v>
      </c>
      <c r="S446" s="1">
        <v>45417</v>
      </c>
      <c r="T446" s="1">
        <v>45735</v>
      </c>
    </row>
    <row r="447" spans="1:20" x14ac:dyDescent="0.2">
      <c r="A447">
        <v>15982499705804</v>
      </c>
      <c r="B447" t="s">
        <v>271</v>
      </c>
      <c r="C447" t="s">
        <v>2962</v>
      </c>
      <c r="D447" t="s">
        <v>2963</v>
      </c>
      <c r="E447">
        <f>1-856-943-8532</f>
        <v>-10330</v>
      </c>
      <c r="F447" t="s">
        <v>2964</v>
      </c>
      <c r="G447" t="s">
        <v>2965</v>
      </c>
      <c r="H447" t="s">
        <v>2966</v>
      </c>
      <c r="I447" t="s">
        <v>563</v>
      </c>
      <c r="J447">
        <v>33041</v>
      </c>
      <c r="K447" t="s">
        <v>834</v>
      </c>
      <c r="L447" t="s">
        <v>125</v>
      </c>
      <c r="M447" t="s">
        <v>93</v>
      </c>
      <c r="N447" t="s">
        <v>45</v>
      </c>
      <c r="O447" t="s">
        <v>105</v>
      </c>
      <c r="P447" t="s">
        <v>33</v>
      </c>
      <c r="Q447">
        <v>1831155745.2</v>
      </c>
      <c r="R447">
        <v>3283</v>
      </c>
      <c r="S447" s="1">
        <v>45692</v>
      </c>
      <c r="T447" s="1">
        <v>45721</v>
      </c>
    </row>
    <row r="448" spans="1:20" x14ac:dyDescent="0.2">
      <c r="A448">
        <v>16612046339172</v>
      </c>
      <c r="B448" t="s">
        <v>2967</v>
      </c>
      <c r="C448" t="s">
        <v>319</v>
      </c>
      <c r="D448" t="s">
        <v>2968</v>
      </c>
      <c r="E448" t="s">
        <v>2969</v>
      </c>
      <c r="F448" t="s">
        <v>2970</v>
      </c>
      <c r="G448" t="s">
        <v>2971</v>
      </c>
      <c r="H448" t="s">
        <v>2972</v>
      </c>
      <c r="I448" t="s">
        <v>393</v>
      </c>
      <c r="J448">
        <v>24691</v>
      </c>
      <c r="K448" t="s">
        <v>1186</v>
      </c>
      <c r="L448" t="s">
        <v>81</v>
      </c>
      <c r="M448" t="s">
        <v>115</v>
      </c>
      <c r="N448" t="s">
        <v>59</v>
      </c>
      <c r="O448" t="s">
        <v>32</v>
      </c>
      <c r="P448" t="s">
        <v>82</v>
      </c>
      <c r="Q448">
        <v>76869911.239999995</v>
      </c>
      <c r="R448">
        <v>2751</v>
      </c>
      <c r="S448" s="1">
        <v>45330</v>
      </c>
      <c r="T448" s="1">
        <v>45742</v>
      </c>
    </row>
    <row r="449" spans="1:20" x14ac:dyDescent="0.2">
      <c r="A449">
        <v>18258223047968</v>
      </c>
      <c r="B449" t="s">
        <v>2824</v>
      </c>
      <c r="C449" t="s">
        <v>651</v>
      </c>
      <c r="D449" t="s">
        <v>2973</v>
      </c>
      <c r="E449" t="s">
        <v>2974</v>
      </c>
      <c r="F449" t="s">
        <v>2975</v>
      </c>
      <c r="G449" t="s">
        <v>2976</v>
      </c>
      <c r="H449" t="s">
        <v>1721</v>
      </c>
      <c r="I449" t="s">
        <v>1077</v>
      </c>
      <c r="J449">
        <v>67790</v>
      </c>
      <c r="K449" t="s">
        <v>1153</v>
      </c>
      <c r="L449" t="s">
        <v>81</v>
      </c>
      <c r="M449" t="s">
        <v>368</v>
      </c>
      <c r="N449" t="s">
        <v>94</v>
      </c>
      <c r="O449" t="s">
        <v>71</v>
      </c>
      <c r="P449" t="s">
        <v>60</v>
      </c>
      <c r="Q449">
        <v>1552823917.1400001</v>
      </c>
      <c r="R449">
        <v>2230</v>
      </c>
      <c r="S449" s="1">
        <v>45847</v>
      </c>
      <c r="T449" s="1">
        <v>45917</v>
      </c>
    </row>
    <row r="450" spans="1:20" x14ac:dyDescent="0.2">
      <c r="A450">
        <v>17310985836699</v>
      </c>
      <c r="B450" t="s">
        <v>2977</v>
      </c>
      <c r="C450" t="s">
        <v>107</v>
      </c>
      <c r="D450" t="s">
        <v>2978</v>
      </c>
      <c r="E450" t="s">
        <v>2979</v>
      </c>
      <c r="F450" t="s">
        <v>2980</v>
      </c>
      <c r="G450" t="s">
        <v>2981</v>
      </c>
      <c r="H450" t="s">
        <v>2982</v>
      </c>
      <c r="I450" t="s">
        <v>169</v>
      </c>
      <c r="J450">
        <v>13223</v>
      </c>
      <c r="K450" t="s">
        <v>1722</v>
      </c>
      <c r="L450" t="s">
        <v>60</v>
      </c>
      <c r="M450" t="s">
        <v>93</v>
      </c>
      <c r="N450" t="s">
        <v>59</v>
      </c>
      <c r="O450" t="s">
        <v>32</v>
      </c>
      <c r="P450" t="s">
        <v>47</v>
      </c>
      <c r="Q450">
        <v>1177776898.5699999</v>
      </c>
      <c r="R450">
        <v>2921</v>
      </c>
      <c r="S450" s="1">
        <v>45782</v>
      </c>
      <c r="T450" s="1">
        <v>45858</v>
      </c>
    </row>
    <row r="451" spans="1:20" x14ac:dyDescent="0.2">
      <c r="A451">
        <v>16086404630930</v>
      </c>
      <c r="B451" t="s">
        <v>2983</v>
      </c>
      <c r="C451" t="s">
        <v>1368</v>
      </c>
      <c r="D451" t="s">
        <v>2984</v>
      </c>
      <c r="E451">
        <v>6274372501</v>
      </c>
      <c r="F451" t="s">
        <v>2985</v>
      </c>
      <c r="G451" t="s">
        <v>2986</v>
      </c>
      <c r="H451" t="s">
        <v>2987</v>
      </c>
      <c r="I451" t="s">
        <v>402</v>
      </c>
      <c r="J451">
        <v>1645</v>
      </c>
      <c r="K451" t="s">
        <v>1036</v>
      </c>
      <c r="L451" t="s">
        <v>197</v>
      </c>
      <c r="M451" t="s">
        <v>104</v>
      </c>
      <c r="N451" t="s">
        <v>31</v>
      </c>
      <c r="O451" t="s">
        <v>105</v>
      </c>
      <c r="P451" t="s">
        <v>60</v>
      </c>
      <c r="Q451">
        <v>564421100.19000006</v>
      </c>
      <c r="R451">
        <v>4475</v>
      </c>
      <c r="S451" s="1">
        <v>45311</v>
      </c>
      <c r="T451" s="1">
        <v>45714</v>
      </c>
    </row>
    <row r="452" spans="1:20" x14ac:dyDescent="0.2">
      <c r="A452">
        <v>15933465934182</v>
      </c>
      <c r="B452" t="s">
        <v>2578</v>
      </c>
      <c r="C452" t="s">
        <v>1628</v>
      </c>
      <c r="D452" t="s">
        <v>2988</v>
      </c>
      <c r="E452" t="s">
        <v>2989</v>
      </c>
      <c r="F452" t="s">
        <v>2990</v>
      </c>
      <c r="G452" t="s">
        <v>2991</v>
      </c>
      <c r="H452" t="s">
        <v>2992</v>
      </c>
      <c r="I452" t="s">
        <v>384</v>
      </c>
      <c r="J452">
        <v>44710</v>
      </c>
      <c r="K452" t="s">
        <v>847</v>
      </c>
      <c r="L452" t="s">
        <v>92</v>
      </c>
      <c r="M452" t="s">
        <v>270</v>
      </c>
      <c r="N452" t="s">
        <v>94</v>
      </c>
      <c r="O452" t="s">
        <v>32</v>
      </c>
      <c r="P452" t="s">
        <v>33</v>
      </c>
      <c r="Q452">
        <v>1465856614.49</v>
      </c>
      <c r="R452">
        <v>768</v>
      </c>
      <c r="S452" s="1">
        <v>45605</v>
      </c>
      <c r="T452" s="1">
        <v>45842</v>
      </c>
    </row>
    <row r="453" spans="1:20" x14ac:dyDescent="0.2">
      <c r="A453">
        <v>12584264441287</v>
      </c>
      <c r="B453" t="s">
        <v>2993</v>
      </c>
      <c r="C453" t="s">
        <v>2270</v>
      </c>
      <c r="D453" t="s">
        <v>2994</v>
      </c>
      <c r="E453">
        <f>1-918-765-3415</f>
        <v>-5097</v>
      </c>
      <c r="F453" t="s">
        <v>2995</v>
      </c>
      <c r="G453" t="s">
        <v>2996</v>
      </c>
      <c r="H453" t="s">
        <v>2997</v>
      </c>
      <c r="I453" t="s">
        <v>726</v>
      </c>
      <c r="J453">
        <v>15112</v>
      </c>
      <c r="K453" t="s">
        <v>1063</v>
      </c>
      <c r="L453" t="s">
        <v>246</v>
      </c>
      <c r="M453" t="s">
        <v>44</v>
      </c>
      <c r="N453" t="s">
        <v>31</v>
      </c>
      <c r="O453" t="s">
        <v>46</v>
      </c>
      <c r="P453" t="s">
        <v>33</v>
      </c>
      <c r="Q453">
        <v>356020642.50999999</v>
      </c>
      <c r="R453">
        <v>3337</v>
      </c>
      <c r="S453" s="1">
        <v>45314</v>
      </c>
      <c r="T453" s="1">
        <v>45737</v>
      </c>
    </row>
    <row r="454" spans="1:20" x14ac:dyDescent="0.2">
      <c r="A454">
        <v>18749609670722</v>
      </c>
      <c r="B454" t="s">
        <v>2977</v>
      </c>
      <c r="C454" t="s">
        <v>493</v>
      </c>
      <c r="D454" t="s">
        <v>2998</v>
      </c>
      <c r="E454" t="s">
        <v>2999</v>
      </c>
      <c r="F454" t="s">
        <v>3000</v>
      </c>
      <c r="G454" t="s">
        <v>3001</v>
      </c>
      <c r="H454" t="s">
        <v>3002</v>
      </c>
      <c r="I454" t="s">
        <v>178</v>
      </c>
      <c r="J454">
        <v>82697</v>
      </c>
      <c r="K454" t="s">
        <v>42</v>
      </c>
      <c r="L454" t="s">
        <v>92</v>
      </c>
      <c r="M454" t="s">
        <v>58</v>
      </c>
      <c r="N454" t="s">
        <v>94</v>
      </c>
      <c r="O454" t="s">
        <v>32</v>
      </c>
      <c r="P454" t="s">
        <v>82</v>
      </c>
      <c r="Q454">
        <v>830723414.92999995</v>
      </c>
      <c r="R454">
        <v>4035</v>
      </c>
      <c r="S454" s="1">
        <v>45314</v>
      </c>
      <c r="T454" s="1">
        <v>45524</v>
      </c>
    </row>
    <row r="455" spans="1:20" x14ac:dyDescent="0.2">
      <c r="A455">
        <v>19606535404202</v>
      </c>
      <c r="B455" t="s">
        <v>3003</v>
      </c>
      <c r="C455" t="s">
        <v>1894</v>
      </c>
      <c r="D455" t="s">
        <v>3004</v>
      </c>
      <c r="E455" t="s">
        <v>3005</v>
      </c>
      <c r="F455" t="s">
        <v>3006</v>
      </c>
      <c r="G455" t="s">
        <v>3007</v>
      </c>
      <c r="H455" t="s">
        <v>3008</v>
      </c>
      <c r="I455" t="s">
        <v>750</v>
      </c>
      <c r="J455">
        <v>15273</v>
      </c>
      <c r="K455" t="s">
        <v>885</v>
      </c>
      <c r="L455" t="s">
        <v>57</v>
      </c>
      <c r="M455" t="s">
        <v>58</v>
      </c>
      <c r="N455" t="s">
        <v>31</v>
      </c>
      <c r="O455" t="s">
        <v>105</v>
      </c>
      <c r="P455" t="s">
        <v>33</v>
      </c>
      <c r="Q455">
        <v>408331604.41000003</v>
      </c>
      <c r="R455">
        <v>4732</v>
      </c>
      <c r="S455" s="1">
        <v>45730</v>
      </c>
      <c r="T455" s="1">
        <v>45914</v>
      </c>
    </row>
    <row r="456" spans="1:20" x14ac:dyDescent="0.2">
      <c r="A456">
        <v>13368265087119</v>
      </c>
      <c r="B456" t="s">
        <v>1906</v>
      </c>
      <c r="C456" t="s">
        <v>1709</v>
      </c>
      <c r="D456" t="s">
        <v>3009</v>
      </c>
      <c r="E456" t="s">
        <v>3010</v>
      </c>
      <c r="F456" t="s">
        <v>3011</v>
      </c>
      <c r="G456" t="s">
        <v>3012</v>
      </c>
      <c r="H456" t="s">
        <v>3013</v>
      </c>
      <c r="I456" t="s">
        <v>41</v>
      </c>
      <c r="J456">
        <v>68512</v>
      </c>
      <c r="K456" t="s">
        <v>599</v>
      </c>
      <c r="L456" t="s">
        <v>43</v>
      </c>
      <c r="M456" t="s">
        <v>104</v>
      </c>
      <c r="N456" t="s">
        <v>45</v>
      </c>
      <c r="O456" t="s">
        <v>105</v>
      </c>
      <c r="P456" t="s">
        <v>47</v>
      </c>
      <c r="Q456">
        <v>994362212.88999999</v>
      </c>
      <c r="R456">
        <v>1523</v>
      </c>
      <c r="S456" s="1">
        <v>45521</v>
      </c>
      <c r="T456" s="1">
        <v>45552</v>
      </c>
    </row>
    <row r="457" spans="1:20" x14ac:dyDescent="0.2">
      <c r="A457">
        <v>18810292624299</v>
      </c>
      <c r="B457" t="s">
        <v>1173</v>
      </c>
      <c r="C457" t="s">
        <v>3014</v>
      </c>
      <c r="D457" t="s">
        <v>3015</v>
      </c>
      <c r="E457" t="s">
        <v>3016</v>
      </c>
      <c r="F457" t="s">
        <v>331</v>
      </c>
      <c r="G457" t="s">
        <v>3017</v>
      </c>
      <c r="H457" t="s">
        <v>3018</v>
      </c>
      <c r="I457" t="s">
        <v>308</v>
      </c>
      <c r="J457">
        <v>38283</v>
      </c>
      <c r="K457" t="s">
        <v>2025</v>
      </c>
      <c r="L457" t="s">
        <v>43</v>
      </c>
      <c r="M457" t="s">
        <v>58</v>
      </c>
      <c r="N457" t="s">
        <v>31</v>
      </c>
      <c r="O457" t="s">
        <v>71</v>
      </c>
      <c r="P457" t="s">
        <v>47</v>
      </c>
      <c r="Q457">
        <v>11958807.98</v>
      </c>
      <c r="R457">
        <v>4556</v>
      </c>
      <c r="S457" s="1">
        <v>45374</v>
      </c>
      <c r="T457" s="1">
        <v>45551</v>
      </c>
    </row>
    <row r="458" spans="1:20" x14ac:dyDescent="0.2">
      <c r="A458">
        <v>16453799422111</v>
      </c>
      <c r="B458" t="s">
        <v>351</v>
      </c>
      <c r="C458" t="s">
        <v>1964</v>
      </c>
      <c r="D458" t="s">
        <v>3019</v>
      </c>
      <c r="E458" t="s">
        <v>3020</v>
      </c>
      <c r="F458" t="s">
        <v>3021</v>
      </c>
      <c r="G458" t="s">
        <v>3022</v>
      </c>
      <c r="H458" t="s">
        <v>3023</v>
      </c>
      <c r="I458" t="s">
        <v>2049</v>
      </c>
      <c r="J458">
        <v>56966</v>
      </c>
      <c r="K458" t="s">
        <v>213</v>
      </c>
      <c r="L458" t="s">
        <v>246</v>
      </c>
      <c r="M458" t="s">
        <v>44</v>
      </c>
      <c r="N458" t="s">
        <v>59</v>
      </c>
      <c r="O458" t="s">
        <v>46</v>
      </c>
      <c r="P458" t="s">
        <v>60</v>
      </c>
      <c r="Q458">
        <v>512094841.98000002</v>
      </c>
      <c r="R458">
        <v>2540</v>
      </c>
      <c r="S458" s="1">
        <v>45405</v>
      </c>
      <c r="T458" s="1">
        <v>45918</v>
      </c>
    </row>
    <row r="459" spans="1:20" x14ac:dyDescent="0.2">
      <c r="A459">
        <v>15993565315197</v>
      </c>
      <c r="B459" t="s">
        <v>3024</v>
      </c>
      <c r="C459" t="s">
        <v>199</v>
      </c>
      <c r="D459" t="s">
        <v>3025</v>
      </c>
      <c r="E459" t="s">
        <v>3026</v>
      </c>
      <c r="F459" t="s">
        <v>3027</v>
      </c>
      <c r="G459" t="s">
        <v>3028</v>
      </c>
      <c r="H459" t="s">
        <v>3029</v>
      </c>
      <c r="I459" t="s">
        <v>375</v>
      </c>
      <c r="J459">
        <v>83332</v>
      </c>
      <c r="K459" t="s">
        <v>1512</v>
      </c>
      <c r="L459" t="s">
        <v>60</v>
      </c>
      <c r="M459" t="s">
        <v>115</v>
      </c>
      <c r="N459" t="s">
        <v>59</v>
      </c>
      <c r="O459" t="s">
        <v>32</v>
      </c>
      <c r="P459" t="s">
        <v>60</v>
      </c>
      <c r="Q459">
        <v>96048281.739999995</v>
      </c>
      <c r="R459">
        <v>176</v>
      </c>
      <c r="S459" s="1">
        <v>45211</v>
      </c>
      <c r="T459" s="1">
        <v>45920</v>
      </c>
    </row>
    <row r="460" spans="1:20" x14ac:dyDescent="0.2">
      <c r="A460">
        <v>19795895786206</v>
      </c>
      <c r="B460" t="s">
        <v>1037</v>
      </c>
      <c r="C460" t="s">
        <v>3030</v>
      </c>
      <c r="D460" t="s">
        <v>3031</v>
      </c>
      <c r="E460" t="s">
        <v>3032</v>
      </c>
      <c r="F460" t="s">
        <v>3033</v>
      </c>
      <c r="G460" t="s">
        <v>3034</v>
      </c>
      <c r="H460" t="s">
        <v>1868</v>
      </c>
      <c r="I460" t="s">
        <v>293</v>
      </c>
      <c r="J460">
        <v>61068</v>
      </c>
      <c r="K460" t="s">
        <v>1443</v>
      </c>
      <c r="L460" t="s">
        <v>197</v>
      </c>
      <c r="M460" t="s">
        <v>93</v>
      </c>
      <c r="N460" t="s">
        <v>45</v>
      </c>
      <c r="O460" t="s">
        <v>46</v>
      </c>
      <c r="P460" t="s">
        <v>82</v>
      </c>
      <c r="Q460">
        <v>222053964.63</v>
      </c>
      <c r="R460">
        <v>25</v>
      </c>
      <c r="S460" s="1">
        <v>45579</v>
      </c>
      <c r="T460" s="1">
        <v>45903</v>
      </c>
    </row>
    <row r="461" spans="1:20" x14ac:dyDescent="0.2">
      <c r="A461">
        <v>14945840835683</v>
      </c>
      <c r="B461" t="s">
        <v>712</v>
      </c>
      <c r="C461" t="s">
        <v>3035</v>
      </c>
      <c r="D461" t="s">
        <v>3036</v>
      </c>
      <c r="E461" t="s">
        <v>3037</v>
      </c>
      <c r="F461" t="s">
        <v>3038</v>
      </c>
      <c r="G461" t="s">
        <v>3039</v>
      </c>
      <c r="H461" t="s">
        <v>3040</v>
      </c>
      <c r="I461" t="s">
        <v>151</v>
      </c>
      <c r="J461">
        <v>1937</v>
      </c>
      <c r="K461" t="s">
        <v>3041</v>
      </c>
      <c r="L461" t="s">
        <v>81</v>
      </c>
      <c r="M461" t="s">
        <v>368</v>
      </c>
      <c r="N461" t="s">
        <v>94</v>
      </c>
      <c r="O461" t="s">
        <v>105</v>
      </c>
      <c r="P461" t="s">
        <v>82</v>
      </c>
      <c r="Q461">
        <v>1289771137.3399999</v>
      </c>
      <c r="R461">
        <v>3921</v>
      </c>
      <c r="S461" s="1">
        <v>45365</v>
      </c>
      <c r="T461" s="1">
        <v>45837</v>
      </c>
    </row>
    <row r="462" spans="1:20" x14ac:dyDescent="0.2">
      <c r="A462">
        <v>17485029565661</v>
      </c>
      <c r="B462" t="s">
        <v>1500</v>
      </c>
      <c r="C462" t="s">
        <v>3042</v>
      </c>
      <c r="D462" t="s">
        <v>3043</v>
      </c>
      <c r="E462" t="s">
        <v>3044</v>
      </c>
      <c r="F462" t="s">
        <v>3045</v>
      </c>
      <c r="G462" t="s">
        <v>3046</v>
      </c>
      <c r="H462" t="s">
        <v>3047</v>
      </c>
      <c r="I462" t="s">
        <v>366</v>
      </c>
      <c r="J462">
        <v>17080</v>
      </c>
      <c r="K462" t="s">
        <v>91</v>
      </c>
      <c r="L462" t="s">
        <v>60</v>
      </c>
      <c r="M462" t="s">
        <v>153</v>
      </c>
      <c r="N462" t="s">
        <v>94</v>
      </c>
      <c r="O462" t="s">
        <v>46</v>
      </c>
      <c r="P462" t="s">
        <v>82</v>
      </c>
      <c r="Q462">
        <v>200108335.49000001</v>
      </c>
      <c r="R462">
        <v>2466</v>
      </c>
      <c r="S462" s="1">
        <v>45498</v>
      </c>
      <c r="T462" s="1">
        <v>45675</v>
      </c>
    </row>
    <row r="463" spans="1:20" x14ac:dyDescent="0.2">
      <c r="A463">
        <v>16100802591694</v>
      </c>
      <c r="B463" t="s">
        <v>2358</v>
      </c>
      <c r="C463" t="s">
        <v>1469</v>
      </c>
      <c r="D463" t="s">
        <v>3048</v>
      </c>
      <c r="E463" t="s">
        <v>3049</v>
      </c>
      <c r="F463" t="s">
        <v>3050</v>
      </c>
      <c r="G463" t="s">
        <v>3051</v>
      </c>
      <c r="H463" t="s">
        <v>3052</v>
      </c>
      <c r="I463" t="s">
        <v>627</v>
      </c>
      <c r="J463">
        <v>674</v>
      </c>
      <c r="K463" t="s">
        <v>1695</v>
      </c>
      <c r="L463" t="s">
        <v>92</v>
      </c>
      <c r="M463" t="s">
        <v>104</v>
      </c>
      <c r="N463" t="s">
        <v>45</v>
      </c>
      <c r="O463" t="s">
        <v>32</v>
      </c>
      <c r="P463" t="s">
        <v>82</v>
      </c>
      <c r="Q463">
        <v>1933073998.24</v>
      </c>
      <c r="R463">
        <v>4800</v>
      </c>
      <c r="S463" s="1">
        <v>45484</v>
      </c>
      <c r="T463" s="1">
        <v>45658</v>
      </c>
    </row>
    <row r="464" spans="1:20" x14ac:dyDescent="0.2">
      <c r="A464">
        <v>12814639441316</v>
      </c>
      <c r="B464" t="s">
        <v>915</v>
      </c>
      <c r="C464" t="s">
        <v>3053</v>
      </c>
      <c r="D464" t="s">
        <v>3054</v>
      </c>
      <c r="E464" t="s">
        <v>3055</v>
      </c>
      <c r="F464" t="s">
        <v>3056</v>
      </c>
      <c r="G464" t="s">
        <v>3057</v>
      </c>
      <c r="H464" t="s">
        <v>906</v>
      </c>
      <c r="I464" t="s">
        <v>79</v>
      </c>
      <c r="J464">
        <v>36976</v>
      </c>
      <c r="K464" t="s">
        <v>3058</v>
      </c>
      <c r="L464" t="s">
        <v>197</v>
      </c>
      <c r="M464" t="s">
        <v>104</v>
      </c>
      <c r="N464" t="s">
        <v>94</v>
      </c>
      <c r="O464" t="s">
        <v>46</v>
      </c>
      <c r="P464" t="s">
        <v>60</v>
      </c>
      <c r="Q464">
        <v>400910694.94999999</v>
      </c>
      <c r="R464">
        <v>2790</v>
      </c>
      <c r="S464" s="1">
        <v>45400</v>
      </c>
      <c r="T464" s="1">
        <v>45830</v>
      </c>
    </row>
    <row r="465" spans="1:20" x14ac:dyDescent="0.2">
      <c r="A465">
        <v>18049868919397</v>
      </c>
      <c r="B465" t="s">
        <v>351</v>
      </c>
      <c r="C465" t="s">
        <v>720</v>
      </c>
      <c r="D465" t="s">
        <v>3059</v>
      </c>
      <c r="E465" t="s">
        <v>3060</v>
      </c>
      <c r="F465" t="s">
        <v>3061</v>
      </c>
      <c r="G465" t="s">
        <v>3062</v>
      </c>
      <c r="H465" t="s">
        <v>3063</v>
      </c>
      <c r="I465" t="s">
        <v>531</v>
      </c>
      <c r="J465">
        <v>35281</v>
      </c>
      <c r="K465" t="s">
        <v>1567</v>
      </c>
      <c r="L465" t="s">
        <v>135</v>
      </c>
      <c r="M465" t="s">
        <v>70</v>
      </c>
      <c r="N465" t="s">
        <v>59</v>
      </c>
      <c r="O465" t="s">
        <v>105</v>
      </c>
      <c r="P465" t="s">
        <v>60</v>
      </c>
      <c r="Q465">
        <v>40499005.07</v>
      </c>
      <c r="R465">
        <v>141</v>
      </c>
      <c r="S465" s="1">
        <v>45355</v>
      </c>
      <c r="T465" s="1">
        <v>45891</v>
      </c>
    </row>
    <row r="466" spans="1:20" x14ac:dyDescent="0.2">
      <c r="A466">
        <v>11795605159535</v>
      </c>
      <c r="B466" t="s">
        <v>3064</v>
      </c>
      <c r="C466" t="s">
        <v>2844</v>
      </c>
      <c r="D466" t="s">
        <v>3065</v>
      </c>
      <c r="E466" t="s">
        <v>3066</v>
      </c>
      <c r="F466" t="s">
        <v>3067</v>
      </c>
      <c r="G466" t="s">
        <v>3068</v>
      </c>
      <c r="H466" t="s">
        <v>3069</v>
      </c>
      <c r="I466" t="s">
        <v>151</v>
      </c>
      <c r="J466">
        <v>5622</v>
      </c>
      <c r="K466" t="s">
        <v>3070</v>
      </c>
      <c r="L466" t="s">
        <v>92</v>
      </c>
      <c r="M466" t="s">
        <v>368</v>
      </c>
      <c r="N466" t="s">
        <v>59</v>
      </c>
      <c r="O466" t="s">
        <v>105</v>
      </c>
      <c r="P466" t="s">
        <v>33</v>
      </c>
      <c r="Q466">
        <v>1211142642.6800001</v>
      </c>
      <c r="R466">
        <v>3546</v>
      </c>
      <c r="S466" s="1">
        <v>45843</v>
      </c>
      <c r="T466" s="1">
        <v>45862</v>
      </c>
    </row>
    <row r="467" spans="1:20" x14ac:dyDescent="0.2">
      <c r="A467">
        <v>17047766242839</v>
      </c>
      <c r="B467" t="s">
        <v>3071</v>
      </c>
      <c r="C467" t="s">
        <v>3072</v>
      </c>
      <c r="D467" t="s">
        <v>3073</v>
      </c>
      <c r="E467" t="s">
        <v>3074</v>
      </c>
      <c r="F467" t="s">
        <v>3075</v>
      </c>
      <c r="G467" t="s">
        <v>3076</v>
      </c>
      <c r="H467" t="s">
        <v>3077</v>
      </c>
      <c r="I467" t="s">
        <v>68</v>
      </c>
      <c r="J467">
        <v>15621</v>
      </c>
      <c r="K467" t="s">
        <v>1145</v>
      </c>
      <c r="L467" t="s">
        <v>180</v>
      </c>
      <c r="M467" t="s">
        <v>70</v>
      </c>
      <c r="N467" t="s">
        <v>94</v>
      </c>
      <c r="O467" t="s">
        <v>105</v>
      </c>
      <c r="P467" t="s">
        <v>33</v>
      </c>
      <c r="Q467">
        <v>185806525.41</v>
      </c>
      <c r="R467">
        <v>1382</v>
      </c>
      <c r="S467" s="1">
        <v>45627</v>
      </c>
      <c r="T467" s="1">
        <v>45706</v>
      </c>
    </row>
    <row r="468" spans="1:20" x14ac:dyDescent="0.2">
      <c r="A468">
        <v>16833170698082</v>
      </c>
      <c r="B468" t="s">
        <v>2656</v>
      </c>
      <c r="C468" t="s">
        <v>3078</v>
      </c>
      <c r="D468" t="s">
        <v>3079</v>
      </c>
      <c r="E468" t="s">
        <v>3080</v>
      </c>
      <c r="F468" t="s">
        <v>3081</v>
      </c>
      <c r="G468" t="s">
        <v>3082</v>
      </c>
      <c r="H468" t="s">
        <v>3083</v>
      </c>
      <c r="I468" t="s">
        <v>2049</v>
      </c>
      <c r="J468">
        <v>68509</v>
      </c>
      <c r="K468" t="s">
        <v>993</v>
      </c>
      <c r="L468" t="s">
        <v>197</v>
      </c>
      <c r="M468" t="s">
        <v>58</v>
      </c>
      <c r="N468" t="s">
        <v>59</v>
      </c>
      <c r="O468" t="s">
        <v>32</v>
      </c>
      <c r="P468" t="s">
        <v>47</v>
      </c>
      <c r="Q468">
        <v>1622377834.79</v>
      </c>
      <c r="R468">
        <v>1694</v>
      </c>
      <c r="S468" s="1">
        <v>45918</v>
      </c>
      <c r="T468" s="1">
        <v>45918</v>
      </c>
    </row>
    <row r="469" spans="1:20" x14ac:dyDescent="0.2">
      <c r="A469">
        <v>12019062142518</v>
      </c>
      <c r="B469" t="s">
        <v>620</v>
      </c>
      <c r="C469" t="s">
        <v>736</v>
      </c>
      <c r="D469" t="s">
        <v>3084</v>
      </c>
      <c r="E469" t="s">
        <v>3085</v>
      </c>
      <c r="F469" t="s">
        <v>3086</v>
      </c>
      <c r="G469" t="s">
        <v>3087</v>
      </c>
      <c r="H469" t="s">
        <v>3088</v>
      </c>
      <c r="I469" t="s">
        <v>195</v>
      </c>
      <c r="J469">
        <v>19263</v>
      </c>
      <c r="K469" t="s">
        <v>3089</v>
      </c>
      <c r="L469" t="s">
        <v>60</v>
      </c>
      <c r="M469" t="s">
        <v>270</v>
      </c>
      <c r="N469" t="s">
        <v>59</v>
      </c>
      <c r="O469" t="s">
        <v>46</v>
      </c>
      <c r="P469" t="s">
        <v>33</v>
      </c>
      <c r="Q469">
        <v>172227932.22</v>
      </c>
      <c r="R469">
        <v>2712</v>
      </c>
      <c r="S469" s="1">
        <v>45678</v>
      </c>
      <c r="T469" s="1">
        <v>45787</v>
      </c>
    </row>
    <row r="470" spans="1:20" x14ac:dyDescent="0.2">
      <c r="A470">
        <v>19085652165616</v>
      </c>
      <c r="B470" t="s">
        <v>2221</v>
      </c>
      <c r="C470" t="s">
        <v>1514</v>
      </c>
      <c r="D470" t="s">
        <v>3090</v>
      </c>
      <c r="E470" t="s">
        <v>3091</v>
      </c>
      <c r="F470" t="s">
        <v>3092</v>
      </c>
      <c r="G470" t="s">
        <v>3093</v>
      </c>
      <c r="H470" t="s">
        <v>3094</v>
      </c>
      <c r="I470" t="s">
        <v>770</v>
      </c>
      <c r="J470">
        <v>73761</v>
      </c>
      <c r="K470" t="s">
        <v>1374</v>
      </c>
      <c r="L470" t="s">
        <v>81</v>
      </c>
      <c r="M470" t="s">
        <v>270</v>
      </c>
      <c r="N470" t="s">
        <v>31</v>
      </c>
      <c r="O470" t="s">
        <v>105</v>
      </c>
      <c r="P470" t="s">
        <v>47</v>
      </c>
      <c r="Q470">
        <v>770247108.76999998</v>
      </c>
      <c r="R470">
        <v>2085</v>
      </c>
      <c r="S470" s="1">
        <v>45538</v>
      </c>
      <c r="T470" s="1">
        <v>45838</v>
      </c>
    </row>
    <row r="471" spans="1:20" x14ac:dyDescent="0.2">
      <c r="A471">
        <v>12897372736927</v>
      </c>
      <c r="B471" t="s">
        <v>3095</v>
      </c>
      <c r="C471" t="s">
        <v>908</v>
      </c>
      <c r="D471" t="s">
        <v>3096</v>
      </c>
      <c r="E471">
        <v>8832804472</v>
      </c>
      <c r="F471" t="s">
        <v>3097</v>
      </c>
      <c r="G471" t="s">
        <v>3098</v>
      </c>
      <c r="H471" t="s">
        <v>3099</v>
      </c>
      <c r="I471" t="s">
        <v>474</v>
      </c>
      <c r="J471">
        <v>53447</v>
      </c>
      <c r="K471" t="s">
        <v>80</v>
      </c>
      <c r="L471" t="s">
        <v>197</v>
      </c>
      <c r="M471" t="s">
        <v>368</v>
      </c>
      <c r="N471" t="s">
        <v>94</v>
      </c>
      <c r="O471" t="s">
        <v>46</v>
      </c>
      <c r="P471" t="s">
        <v>47</v>
      </c>
      <c r="Q471">
        <v>1656839108.2</v>
      </c>
      <c r="R471">
        <v>4679</v>
      </c>
      <c r="S471" s="1">
        <v>45713</v>
      </c>
      <c r="T471" s="1">
        <v>45868</v>
      </c>
    </row>
    <row r="472" spans="1:20" x14ac:dyDescent="0.2">
      <c r="A472">
        <v>18640283497904</v>
      </c>
      <c r="B472" t="s">
        <v>2617</v>
      </c>
      <c r="C472" t="s">
        <v>580</v>
      </c>
      <c r="D472" t="s">
        <v>3100</v>
      </c>
      <c r="E472" t="s">
        <v>3101</v>
      </c>
      <c r="F472" t="s">
        <v>2739</v>
      </c>
      <c r="G472" t="s">
        <v>3102</v>
      </c>
      <c r="H472" t="s">
        <v>3103</v>
      </c>
      <c r="I472" t="s">
        <v>220</v>
      </c>
      <c r="J472">
        <v>91602</v>
      </c>
      <c r="K472" t="s">
        <v>3104</v>
      </c>
      <c r="L472" t="s">
        <v>92</v>
      </c>
      <c r="M472" t="s">
        <v>153</v>
      </c>
      <c r="N472" t="s">
        <v>94</v>
      </c>
      <c r="O472" t="s">
        <v>32</v>
      </c>
      <c r="P472" t="s">
        <v>82</v>
      </c>
      <c r="Q472">
        <v>204932467.22999999</v>
      </c>
      <c r="R472">
        <v>3163</v>
      </c>
      <c r="S472" s="1">
        <v>45549</v>
      </c>
      <c r="T472" s="1">
        <v>45707</v>
      </c>
    </row>
    <row r="473" spans="1:20" x14ac:dyDescent="0.2">
      <c r="A473">
        <v>18903744081539</v>
      </c>
      <c r="B473" t="s">
        <v>540</v>
      </c>
      <c r="C473" t="s">
        <v>1114</v>
      </c>
      <c r="D473" t="s">
        <v>3105</v>
      </c>
      <c r="E473" t="s">
        <v>3106</v>
      </c>
      <c r="F473" t="s">
        <v>3107</v>
      </c>
      <c r="G473" t="s">
        <v>3108</v>
      </c>
      <c r="H473" t="s">
        <v>3109</v>
      </c>
      <c r="I473" t="s">
        <v>349</v>
      </c>
      <c r="J473">
        <v>78843</v>
      </c>
      <c r="K473" t="s">
        <v>394</v>
      </c>
      <c r="L473" t="s">
        <v>135</v>
      </c>
      <c r="M473" t="s">
        <v>104</v>
      </c>
      <c r="N473" t="s">
        <v>31</v>
      </c>
      <c r="O473" t="s">
        <v>71</v>
      </c>
      <c r="P473" t="s">
        <v>60</v>
      </c>
      <c r="Q473">
        <v>1005515710.91</v>
      </c>
      <c r="R473">
        <v>4419</v>
      </c>
      <c r="S473" s="1">
        <v>45775</v>
      </c>
      <c r="T473" s="1">
        <v>45816</v>
      </c>
    </row>
    <row r="474" spans="1:20" x14ac:dyDescent="0.2">
      <c r="A474">
        <v>19425988044069</v>
      </c>
      <c r="B474" t="s">
        <v>444</v>
      </c>
      <c r="C474" t="s">
        <v>2444</v>
      </c>
      <c r="D474" t="s">
        <v>3110</v>
      </c>
      <c r="E474">
        <v>953301227</v>
      </c>
      <c r="F474" t="s">
        <v>3111</v>
      </c>
      <c r="G474" t="s">
        <v>3112</v>
      </c>
      <c r="H474" t="s">
        <v>3113</v>
      </c>
      <c r="I474" t="s">
        <v>160</v>
      </c>
      <c r="J474">
        <v>75610</v>
      </c>
      <c r="K474" t="s">
        <v>2488</v>
      </c>
      <c r="L474" t="s">
        <v>135</v>
      </c>
      <c r="M474" t="s">
        <v>93</v>
      </c>
      <c r="N474" t="s">
        <v>94</v>
      </c>
      <c r="O474" t="s">
        <v>46</v>
      </c>
      <c r="P474" t="s">
        <v>82</v>
      </c>
      <c r="Q474">
        <v>1087648738.1900001</v>
      </c>
      <c r="R474">
        <v>421</v>
      </c>
      <c r="S474" s="1">
        <v>45280</v>
      </c>
      <c r="T474" s="1">
        <v>45587</v>
      </c>
    </row>
    <row r="475" spans="1:20" x14ac:dyDescent="0.2">
      <c r="A475">
        <v>13990859877081</v>
      </c>
      <c r="B475" t="s">
        <v>3114</v>
      </c>
      <c r="C475" t="s">
        <v>189</v>
      </c>
      <c r="D475" t="s">
        <v>3115</v>
      </c>
      <c r="E475" t="s">
        <v>3116</v>
      </c>
      <c r="F475" t="s">
        <v>3117</v>
      </c>
      <c r="G475" t="s">
        <v>3118</v>
      </c>
      <c r="H475" t="s">
        <v>3119</v>
      </c>
      <c r="I475" t="s">
        <v>612</v>
      </c>
      <c r="J475">
        <v>50648</v>
      </c>
      <c r="K475" t="s">
        <v>279</v>
      </c>
      <c r="L475" t="s">
        <v>60</v>
      </c>
      <c r="M475" t="s">
        <v>58</v>
      </c>
      <c r="N475" t="s">
        <v>31</v>
      </c>
      <c r="O475" t="s">
        <v>71</v>
      </c>
      <c r="P475" t="s">
        <v>33</v>
      </c>
      <c r="Q475">
        <v>75506428.769999996</v>
      </c>
      <c r="R475">
        <v>544</v>
      </c>
      <c r="S475" s="1">
        <v>45776</v>
      </c>
      <c r="T475" s="1">
        <v>45804</v>
      </c>
    </row>
    <row r="476" spans="1:20" x14ac:dyDescent="0.2">
      <c r="A476">
        <v>12617673264965</v>
      </c>
      <c r="B476" t="s">
        <v>1300</v>
      </c>
      <c r="C476" t="s">
        <v>2120</v>
      </c>
      <c r="D476" t="s">
        <v>3120</v>
      </c>
      <c r="E476" t="s">
        <v>3121</v>
      </c>
      <c r="F476" t="s">
        <v>3122</v>
      </c>
      <c r="G476" t="s">
        <v>3123</v>
      </c>
      <c r="H476" t="s">
        <v>3124</v>
      </c>
      <c r="I476" t="s">
        <v>220</v>
      </c>
      <c r="J476">
        <v>75752</v>
      </c>
      <c r="K476" t="s">
        <v>742</v>
      </c>
      <c r="L476" t="s">
        <v>125</v>
      </c>
      <c r="M476" t="s">
        <v>70</v>
      </c>
      <c r="N476" t="s">
        <v>31</v>
      </c>
      <c r="O476" t="s">
        <v>32</v>
      </c>
      <c r="P476" t="s">
        <v>60</v>
      </c>
      <c r="Q476">
        <v>234170607.40000001</v>
      </c>
      <c r="R476">
        <v>1177</v>
      </c>
      <c r="S476" s="1">
        <v>45661</v>
      </c>
      <c r="T476" s="1">
        <v>45759</v>
      </c>
    </row>
    <row r="477" spans="1:20" x14ac:dyDescent="0.2">
      <c r="A477">
        <v>15196628277386</v>
      </c>
      <c r="B477" t="s">
        <v>3125</v>
      </c>
      <c r="C477" t="s">
        <v>789</v>
      </c>
      <c r="D477" t="s">
        <v>3126</v>
      </c>
      <c r="E477" t="s">
        <v>3127</v>
      </c>
      <c r="F477" t="s">
        <v>3128</v>
      </c>
      <c r="G477" t="s">
        <v>3129</v>
      </c>
      <c r="H477" t="s">
        <v>3130</v>
      </c>
      <c r="I477" t="s">
        <v>113</v>
      </c>
      <c r="J477">
        <v>49880</v>
      </c>
      <c r="K477" t="s">
        <v>279</v>
      </c>
      <c r="L477" t="s">
        <v>180</v>
      </c>
      <c r="M477" t="s">
        <v>70</v>
      </c>
      <c r="N477" t="s">
        <v>31</v>
      </c>
      <c r="O477" t="s">
        <v>105</v>
      </c>
      <c r="P477" t="s">
        <v>60</v>
      </c>
      <c r="Q477">
        <v>1101141722.95</v>
      </c>
      <c r="R477">
        <v>800</v>
      </c>
      <c r="S477" s="1">
        <v>45629</v>
      </c>
      <c r="T477" s="1">
        <v>45864</v>
      </c>
    </row>
    <row r="478" spans="1:20" x14ac:dyDescent="0.2">
      <c r="A478">
        <v>19705973412021</v>
      </c>
      <c r="B478" t="s">
        <v>3071</v>
      </c>
      <c r="C478" t="s">
        <v>3131</v>
      </c>
      <c r="D478" t="s">
        <v>3132</v>
      </c>
      <c r="E478" t="s">
        <v>3133</v>
      </c>
      <c r="F478" t="s">
        <v>3134</v>
      </c>
      <c r="G478" t="s">
        <v>3135</v>
      </c>
      <c r="H478" t="s">
        <v>3136</v>
      </c>
      <c r="I478" t="s">
        <v>1475</v>
      </c>
      <c r="J478">
        <v>35200</v>
      </c>
      <c r="K478" t="s">
        <v>3137</v>
      </c>
      <c r="L478" t="s">
        <v>180</v>
      </c>
      <c r="M478" t="s">
        <v>368</v>
      </c>
      <c r="N478" t="s">
        <v>45</v>
      </c>
      <c r="O478" t="s">
        <v>46</v>
      </c>
      <c r="P478" t="s">
        <v>60</v>
      </c>
      <c r="Q478">
        <v>238981160.78</v>
      </c>
      <c r="R478">
        <v>1581</v>
      </c>
      <c r="S478" s="1">
        <v>45436</v>
      </c>
      <c r="T478" s="1">
        <v>45909</v>
      </c>
    </row>
    <row r="479" spans="1:20" x14ac:dyDescent="0.2">
      <c r="A479">
        <v>15562459677551</v>
      </c>
      <c r="B479" t="s">
        <v>377</v>
      </c>
      <c r="C479" t="s">
        <v>3138</v>
      </c>
      <c r="D479" t="s">
        <v>3139</v>
      </c>
      <c r="E479" t="s">
        <v>3140</v>
      </c>
      <c r="F479" t="s">
        <v>3141</v>
      </c>
      <c r="G479" t="s">
        <v>3142</v>
      </c>
      <c r="H479" t="s">
        <v>3143</v>
      </c>
      <c r="I479" t="s">
        <v>308</v>
      </c>
      <c r="J479">
        <v>13417</v>
      </c>
      <c r="K479" t="s">
        <v>436</v>
      </c>
      <c r="L479" t="s">
        <v>135</v>
      </c>
      <c r="M479" t="s">
        <v>30</v>
      </c>
      <c r="N479" t="s">
        <v>45</v>
      </c>
      <c r="O479" t="s">
        <v>46</v>
      </c>
      <c r="P479" t="s">
        <v>82</v>
      </c>
      <c r="Q479">
        <v>1034902233.77</v>
      </c>
      <c r="R479">
        <v>1154</v>
      </c>
      <c r="S479" s="1">
        <v>45775</v>
      </c>
      <c r="T479" s="1">
        <v>45786</v>
      </c>
    </row>
    <row r="480" spans="1:20" x14ac:dyDescent="0.2">
      <c r="A480">
        <v>14954016664425</v>
      </c>
      <c r="B480" t="s">
        <v>3144</v>
      </c>
      <c r="C480" t="s">
        <v>3145</v>
      </c>
      <c r="D480" t="s">
        <v>3146</v>
      </c>
      <c r="E480">
        <v>1779559230</v>
      </c>
      <c r="F480" t="s">
        <v>3147</v>
      </c>
      <c r="G480" t="s">
        <v>3148</v>
      </c>
      <c r="H480" t="s">
        <v>3149</v>
      </c>
      <c r="I480" t="s">
        <v>1627</v>
      </c>
      <c r="J480">
        <v>88681</v>
      </c>
      <c r="K480" t="s">
        <v>1153</v>
      </c>
      <c r="L480" t="s">
        <v>246</v>
      </c>
      <c r="M480" t="s">
        <v>270</v>
      </c>
      <c r="N480" t="s">
        <v>31</v>
      </c>
      <c r="O480" t="s">
        <v>32</v>
      </c>
      <c r="P480" t="s">
        <v>33</v>
      </c>
      <c r="Q480">
        <v>1355270047.25</v>
      </c>
      <c r="R480">
        <v>1653</v>
      </c>
      <c r="S480" s="1">
        <v>45628</v>
      </c>
      <c r="T480" s="1">
        <v>45790</v>
      </c>
    </row>
    <row r="481" spans="1:20" x14ac:dyDescent="0.2">
      <c r="A481">
        <v>16948239976637</v>
      </c>
      <c r="B481" t="s">
        <v>3150</v>
      </c>
      <c r="C481" t="s">
        <v>2008</v>
      </c>
      <c r="D481" t="s">
        <v>3151</v>
      </c>
      <c r="E481" t="s">
        <v>3152</v>
      </c>
      <c r="F481" t="s">
        <v>3153</v>
      </c>
      <c r="G481" t="s">
        <v>3154</v>
      </c>
      <c r="H481" t="s">
        <v>3155</v>
      </c>
      <c r="I481" t="s">
        <v>220</v>
      </c>
      <c r="J481">
        <v>16970</v>
      </c>
      <c r="K481" t="s">
        <v>254</v>
      </c>
      <c r="L481" t="s">
        <v>246</v>
      </c>
      <c r="M481" t="s">
        <v>58</v>
      </c>
      <c r="N481" t="s">
        <v>94</v>
      </c>
      <c r="O481" t="s">
        <v>105</v>
      </c>
      <c r="P481" t="s">
        <v>33</v>
      </c>
      <c r="Q481">
        <v>1073731302.34</v>
      </c>
      <c r="R481">
        <v>4558</v>
      </c>
      <c r="S481" s="1">
        <v>45303</v>
      </c>
      <c r="T481" s="1">
        <v>45886</v>
      </c>
    </row>
    <row r="482" spans="1:20" x14ac:dyDescent="0.2">
      <c r="A482">
        <v>17906715327560</v>
      </c>
      <c r="B482" t="s">
        <v>181</v>
      </c>
      <c r="C482" t="s">
        <v>3156</v>
      </c>
      <c r="D482" t="s">
        <v>3157</v>
      </c>
      <c r="E482" t="s">
        <v>3158</v>
      </c>
      <c r="F482" t="s">
        <v>3159</v>
      </c>
      <c r="G482" t="s">
        <v>3160</v>
      </c>
      <c r="H482" t="s">
        <v>3161</v>
      </c>
      <c r="I482" t="s">
        <v>710</v>
      </c>
      <c r="J482">
        <v>22742</v>
      </c>
      <c r="K482" t="s">
        <v>907</v>
      </c>
      <c r="L482" t="s">
        <v>246</v>
      </c>
      <c r="M482" t="s">
        <v>104</v>
      </c>
      <c r="N482" t="s">
        <v>45</v>
      </c>
      <c r="O482" t="s">
        <v>71</v>
      </c>
      <c r="P482" t="s">
        <v>47</v>
      </c>
      <c r="Q482">
        <v>563924260.21000004</v>
      </c>
      <c r="R482">
        <v>2545</v>
      </c>
      <c r="S482" s="1">
        <v>45839</v>
      </c>
      <c r="T482" s="1">
        <v>45899</v>
      </c>
    </row>
    <row r="483" spans="1:20" x14ac:dyDescent="0.2">
      <c r="A483">
        <v>14244199964832</v>
      </c>
      <c r="B483" t="s">
        <v>116</v>
      </c>
      <c r="C483" t="s">
        <v>189</v>
      </c>
      <c r="D483" t="s">
        <v>3162</v>
      </c>
      <c r="E483" t="s">
        <v>3163</v>
      </c>
      <c r="F483" t="s">
        <v>3164</v>
      </c>
      <c r="G483" t="s">
        <v>3165</v>
      </c>
      <c r="H483" t="s">
        <v>3166</v>
      </c>
      <c r="I483" t="s">
        <v>195</v>
      </c>
      <c r="J483">
        <v>51769</v>
      </c>
      <c r="K483" t="s">
        <v>2742</v>
      </c>
      <c r="L483" t="s">
        <v>180</v>
      </c>
      <c r="M483" t="s">
        <v>58</v>
      </c>
      <c r="N483" t="s">
        <v>31</v>
      </c>
      <c r="O483" t="s">
        <v>71</v>
      </c>
      <c r="P483" t="s">
        <v>47</v>
      </c>
      <c r="Q483">
        <v>875730878.55999994</v>
      </c>
      <c r="R483">
        <v>4818</v>
      </c>
      <c r="S483" s="1">
        <v>45276</v>
      </c>
      <c r="T483" s="1">
        <v>45888</v>
      </c>
    </row>
    <row r="484" spans="1:20" x14ac:dyDescent="0.2">
      <c r="A484">
        <v>13462969455384</v>
      </c>
      <c r="B484" t="s">
        <v>673</v>
      </c>
      <c r="C484" t="s">
        <v>1844</v>
      </c>
      <c r="D484" t="s">
        <v>3167</v>
      </c>
      <c r="E484" t="s">
        <v>3168</v>
      </c>
      <c r="F484" t="s">
        <v>3169</v>
      </c>
      <c r="G484" t="s">
        <v>3170</v>
      </c>
      <c r="H484" t="s">
        <v>3171</v>
      </c>
      <c r="I484" t="s">
        <v>1202</v>
      </c>
      <c r="J484">
        <v>94869</v>
      </c>
      <c r="K484" t="s">
        <v>2239</v>
      </c>
      <c r="L484" t="s">
        <v>246</v>
      </c>
      <c r="M484" t="s">
        <v>93</v>
      </c>
      <c r="N484" t="s">
        <v>59</v>
      </c>
      <c r="O484" t="s">
        <v>46</v>
      </c>
      <c r="P484" t="s">
        <v>47</v>
      </c>
      <c r="Q484">
        <v>399100404.04000002</v>
      </c>
      <c r="R484">
        <v>4267</v>
      </c>
      <c r="S484" s="1">
        <v>45758</v>
      </c>
      <c r="T484" s="1">
        <v>45846</v>
      </c>
    </row>
    <row r="485" spans="1:20" x14ac:dyDescent="0.2">
      <c r="A485">
        <v>13160525513376</v>
      </c>
      <c r="B485" t="s">
        <v>3172</v>
      </c>
      <c r="C485" t="s">
        <v>2120</v>
      </c>
      <c r="D485" t="s">
        <v>3173</v>
      </c>
      <c r="E485" t="s">
        <v>3174</v>
      </c>
      <c r="F485" t="s">
        <v>3175</v>
      </c>
      <c r="G485" t="s">
        <v>3176</v>
      </c>
      <c r="H485" t="s">
        <v>3177</v>
      </c>
      <c r="I485" t="s">
        <v>710</v>
      </c>
      <c r="J485">
        <v>55622</v>
      </c>
      <c r="K485" t="s">
        <v>3178</v>
      </c>
      <c r="L485" t="s">
        <v>57</v>
      </c>
      <c r="M485" t="s">
        <v>270</v>
      </c>
      <c r="N485" t="s">
        <v>94</v>
      </c>
      <c r="O485" t="s">
        <v>46</v>
      </c>
      <c r="P485" t="s">
        <v>60</v>
      </c>
      <c r="Q485">
        <v>168130764.58000001</v>
      </c>
      <c r="R485">
        <v>3883</v>
      </c>
      <c r="S485" s="1">
        <v>45878</v>
      </c>
      <c r="T485" s="1">
        <v>45885</v>
      </c>
    </row>
    <row r="486" spans="1:20" x14ac:dyDescent="0.2">
      <c r="A486">
        <v>13648755354836</v>
      </c>
      <c r="B486" t="s">
        <v>413</v>
      </c>
      <c r="C486" t="s">
        <v>3179</v>
      </c>
      <c r="D486" t="s">
        <v>3180</v>
      </c>
      <c r="E486" t="s">
        <v>3181</v>
      </c>
      <c r="F486" t="s">
        <v>3182</v>
      </c>
      <c r="G486" t="s">
        <v>3183</v>
      </c>
      <c r="H486" t="s">
        <v>3184</v>
      </c>
      <c r="I486" t="s">
        <v>627</v>
      </c>
      <c r="J486">
        <v>43304</v>
      </c>
      <c r="K486" t="s">
        <v>3185</v>
      </c>
      <c r="L486" t="s">
        <v>246</v>
      </c>
      <c r="M486" t="s">
        <v>153</v>
      </c>
      <c r="N486" t="s">
        <v>59</v>
      </c>
      <c r="O486" t="s">
        <v>32</v>
      </c>
      <c r="P486" t="s">
        <v>82</v>
      </c>
      <c r="Q486">
        <v>799723937.62</v>
      </c>
      <c r="R486">
        <v>3261</v>
      </c>
      <c r="S486" s="1">
        <v>45703</v>
      </c>
      <c r="T486" s="1">
        <v>45821</v>
      </c>
    </row>
    <row r="487" spans="1:20" x14ac:dyDescent="0.2">
      <c r="A487">
        <v>19797120004380</v>
      </c>
      <c r="B487" t="s">
        <v>263</v>
      </c>
      <c r="C487" t="s">
        <v>3186</v>
      </c>
      <c r="D487" t="s">
        <v>3187</v>
      </c>
      <c r="E487" t="s">
        <v>3188</v>
      </c>
      <c r="F487" t="s">
        <v>3189</v>
      </c>
      <c r="G487" t="s">
        <v>3190</v>
      </c>
      <c r="H487" t="s">
        <v>3191</v>
      </c>
      <c r="I487" t="s">
        <v>546</v>
      </c>
      <c r="J487">
        <v>46785</v>
      </c>
      <c r="K487" t="s">
        <v>1036</v>
      </c>
      <c r="L487" t="s">
        <v>57</v>
      </c>
      <c r="M487" t="s">
        <v>153</v>
      </c>
      <c r="N487" t="s">
        <v>45</v>
      </c>
      <c r="O487" t="s">
        <v>32</v>
      </c>
      <c r="P487" t="s">
        <v>47</v>
      </c>
      <c r="Q487">
        <v>519004133.35000002</v>
      </c>
      <c r="R487">
        <v>4021</v>
      </c>
      <c r="S487" s="1">
        <v>45407</v>
      </c>
      <c r="T487" s="1">
        <v>45846</v>
      </c>
    </row>
    <row r="488" spans="1:20" x14ac:dyDescent="0.2">
      <c r="A488">
        <v>19255122409545</v>
      </c>
      <c r="B488" t="s">
        <v>579</v>
      </c>
      <c r="C488" t="s">
        <v>3192</v>
      </c>
      <c r="D488" t="s">
        <v>3193</v>
      </c>
      <c r="E488" t="s">
        <v>3194</v>
      </c>
      <c r="F488" t="s">
        <v>2311</v>
      </c>
      <c r="G488" t="s">
        <v>3195</v>
      </c>
      <c r="H488" t="s">
        <v>3196</v>
      </c>
      <c r="I488" t="s">
        <v>90</v>
      </c>
      <c r="J488">
        <v>3975</v>
      </c>
      <c r="K488" t="s">
        <v>2932</v>
      </c>
      <c r="L488" t="s">
        <v>180</v>
      </c>
      <c r="M488" t="s">
        <v>368</v>
      </c>
      <c r="N488" t="s">
        <v>31</v>
      </c>
      <c r="O488" t="s">
        <v>71</v>
      </c>
      <c r="P488" t="s">
        <v>60</v>
      </c>
      <c r="Q488">
        <v>1519168347.6500001</v>
      </c>
      <c r="R488">
        <v>4606</v>
      </c>
      <c r="S488" s="1">
        <v>45699</v>
      </c>
      <c r="T488" s="1">
        <v>45801</v>
      </c>
    </row>
    <row r="489" spans="1:20" x14ac:dyDescent="0.2">
      <c r="A489">
        <v>13993894670735</v>
      </c>
      <c r="B489" t="s">
        <v>893</v>
      </c>
      <c r="C489" t="s">
        <v>789</v>
      </c>
      <c r="D489" t="s">
        <v>3197</v>
      </c>
      <c r="E489" t="s">
        <v>3198</v>
      </c>
      <c r="F489" t="s">
        <v>3199</v>
      </c>
      <c r="G489" t="s">
        <v>3200</v>
      </c>
      <c r="H489" t="s">
        <v>3201</v>
      </c>
      <c r="I489" t="s">
        <v>1627</v>
      </c>
      <c r="J489">
        <v>21827</v>
      </c>
      <c r="K489" t="s">
        <v>2314</v>
      </c>
      <c r="L489" t="s">
        <v>125</v>
      </c>
      <c r="M489" t="s">
        <v>104</v>
      </c>
      <c r="N489" t="s">
        <v>31</v>
      </c>
      <c r="O489" t="s">
        <v>46</v>
      </c>
      <c r="P489" t="s">
        <v>47</v>
      </c>
      <c r="Q489">
        <v>450253607.35000002</v>
      </c>
      <c r="R489">
        <v>2446</v>
      </c>
      <c r="S489" s="1">
        <v>45368</v>
      </c>
      <c r="T489" s="1">
        <v>45510</v>
      </c>
    </row>
    <row r="490" spans="1:20" x14ac:dyDescent="0.2">
      <c r="A490">
        <v>12409096311989</v>
      </c>
      <c r="B490" t="s">
        <v>3202</v>
      </c>
      <c r="C490" t="s">
        <v>3203</v>
      </c>
      <c r="D490" t="s">
        <v>3204</v>
      </c>
      <c r="E490">
        <v>9957267053</v>
      </c>
      <c r="F490" t="s">
        <v>3205</v>
      </c>
      <c r="G490" t="s">
        <v>3206</v>
      </c>
      <c r="H490" t="s">
        <v>3207</v>
      </c>
      <c r="I490" t="s">
        <v>858</v>
      </c>
      <c r="J490">
        <v>65885</v>
      </c>
      <c r="K490" t="s">
        <v>170</v>
      </c>
      <c r="L490" t="s">
        <v>246</v>
      </c>
      <c r="M490" t="s">
        <v>115</v>
      </c>
      <c r="N490" t="s">
        <v>45</v>
      </c>
      <c r="O490" t="s">
        <v>105</v>
      </c>
      <c r="P490" t="s">
        <v>33</v>
      </c>
      <c r="Q490">
        <v>371170960.56999999</v>
      </c>
      <c r="R490">
        <v>54</v>
      </c>
      <c r="S490" s="1">
        <v>45720</v>
      </c>
      <c r="T490" s="1">
        <v>45777</v>
      </c>
    </row>
    <row r="491" spans="1:20" x14ac:dyDescent="0.2">
      <c r="A491">
        <v>14244544859955</v>
      </c>
      <c r="B491" t="s">
        <v>752</v>
      </c>
      <c r="C491" t="s">
        <v>789</v>
      </c>
      <c r="D491" t="s">
        <v>3208</v>
      </c>
      <c r="E491" t="s">
        <v>3209</v>
      </c>
      <c r="F491" t="s">
        <v>3210</v>
      </c>
      <c r="G491" t="s">
        <v>3211</v>
      </c>
      <c r="H491" t="s">
        <v>554</v>
      </c>
      <c r="I491" t="s">
        <v>90</v>
      </c>
      <c r="J491">
        <v>30137</v>
      </c>
      <c r="K491" t="s">
        <v>3212</v>
      </c>
      <c r="L491" t="s">
        <v>197</v>
      </c>
      <c r="M491" t="s">
        <v>368</v>
      </c>
      <c r="N491" t="s">
        <v>94</v>
      </c>
      <c r="O491" t="s">
        <v>46</v>
      </c>
      <c r="P491" t="s">
        <v>82</v>
      </c>
      <c r="Q491">
        <v>1973311438.8099999</v>
      </c>
      <c r="R491">
        <v>617</v>
      </c>
      <c r="S491" s="1">
        <v>45646</v>
      </c>
      <c r="T491" s="1">
        <v>45833</v>
      </c>
    </row>
    <row r="492" spans="1:20" x14ac:dyDescent="0.2">
      <c r="A492">
        <v>17302403361008</v>
      </c>
      <c r="B492" t="s">
        <v>3213</v>
      </c>
      <c r="C492" t="s">
        <v>3214</v>
      </c>
      <c r="D492" t="s">
        <v>3215</v>
      </c>
      <c r="E492" t="s">
        <v>3216</v>
      </c>
      <c r="F492" t="s">
        <v>819</v>
      </c>
      <c r="G492" t="s">
        <v>3217</v>
      </c>
      <c r="H492" t="s">
        <v>3218</v>
      </c>
      <c r="I492" t="s">
        <v>366</v>
      </c>
      <c r="J492">
        <v>57938</v>
      </c>
      <c r="K492" t="s">
        <v>1722</v>
      </c>
      <c r="L492" t="s">
        <v>246</v>
      </c>
      <c r="M492" t="s">
        <v>270</v>
      </c>
      <c r="N492" t="s">
        <v>94</v>
      </c>
      <c r="O492" t="s">
        <v>71</v>
      </c>
      <c r="P492" t="s">
        <v>82</v>
      </c>
      <c r="Q492">
        <v>70462437.739999995</v>
      </c>
      <c r="R492">
        <v>923</v>
      </c>
      <c r="S492" s="1">
        <v>45213</v>
      </c>
      <c r="T492" s="1">
        <v>45781</v>
      </c>
    </row>
    <row r="493" spans="1:20" x14ac:dyDescent="0.2">
      <c r="A493">
        <v>13419585681504</v>
      </c>
      <c r="B493" t="s">
        <v>271</v>
      </c>
      <c r="C493" t="s">
        <v>3219</v>
      </c>
      <c r="D493" t="s">
        <v>3220</v>
      </c>
      <c r="E493" t="s">
        <v>3221</v>
      </c>
      <c r="F493" t="s">
        <v>3222</v>
      </c>
      <c r="G493" t="s">
        <v>3223</v>
      </c>
      <c r="H493" t="s">
        <v>3224</v>
      </c>
      <c r="I493" t="s">
        <v>474</v>
      </c>
      <c r="J493">
        <v>85319</v>
      </c>
      <c r="K493" t="s">
        <v>1145</v>
      </c>
      <c r="L493" t="s">
        <v>246</v>
      </c>
      <c r="M493" t="s">
        <v>44</v>
      </c>
      <c r="N493" t="s">
        <v>59</v>
      </c>
      <c r="O493" t="s">
        <v>46</v>
      </c>
      <c r="P493" t="s">
        <v>33</v>
      </c>
      <c r="Q493">
        <v>976104799.16999996</v>
      </c>
      <c r="R493">
        <v>248</v>
      </c>
      <c r="S493" s="1">
        <v>45421</v>
      </c>
      <c r="T493" s="1">
        <v>45569</v>
      </c>
    </row>
    <row r="494" spans="1:20" x14ac:dyDescent="0.2">
      <c r="A494">
        <v>19790368264888</v>
      </c>
      <c r="B494" t="s">
        <v>1238</v>
      </c>
      <c r="C494" t="s">
        <v>96</v>
      </c>
      <c r="D494" t="s">
        <v>3225</v>
      </c>
      <c r="E494">
        <v>660980190</v>
      </c>
      <c r="F494" t="s">
        <v>3226</v>
      </c>
      <c r="G494" t="s">
        <v>3227</v>
      </c>
      <c r="H494" t="s">
        <v>3228</v>
      </c>
      <c r="I494" t="s">
        <v>1202</v>
      </c>
      <c r="J494">
        <v>60788</v>
      </c>
      <c r="K494" t="s">
        <v>1567</v>
      </c>
      <c r="L494" t="s">
        <v>43</v>
      </c>
      <c r="M494" t="s">
        <v>44</v>
      </c>
      <c r="N494" t="s">
        <v>31</v>
      </c>
      <c r="O494" t="s">
        <v>71</v>
      </c>
      <c r="P494" t="s">
        <v>33</v>
      </c>
      <c r="Q494">
        <v>110660823.78</v>
      </c>
      <c r="R494">
        <v>639</v>
      </c>
      <c r="S494" s="1">
        <v>45339</v>
      </c>
      <c r="T494" s="1">
        <v>45901</v>
      </c>
    </row>
    <row r="495" spans="1:20" x14ac:dyDescent="0.2">
      <c r="A495">
        <v>18842619911251</v>
      </c>
      <c r="B495" t="s">
        <v>116</v>
      </c>
      <c r="C495" t="s">
        <v>1752</v>
      </c>
      <c r="D495" t="s">
        <v>3229</v>
      </c>
      <c r="E495" t="s">
        <v>3230</v>
      </c>
      <c r="F495" t="s">
        <v>3231</v>
      </c>
      <c r="G495" t="s">
        <v>3232</v>
      </c>
      <c r="H495" t="s">
        <v>3233</v>
      </c>
      <c r="I495" t="s">
        <v>1627</v>
      </c>
      <c r="J495">
        <v>4078</v>
      </c>
      <c r="K495" t="s">
        <v>300</v>
      </c>
      <c r="L495" t="s">
        <v>180</v>
      </c>
      <c r="M495" t="s">
        <v>270</v>
      </c>
      <c r="N495" t="s">
        <v>59</v>
      </c>
      <c r="O495" t="s">
        <v>32</v>
      </c>
      <c r="P495" t="s">
        <v>60</v>
      </c>
      <c r="Q495">
        <v>613170624.90999997</v>
      </c>
      <c r="R495">
        <v>2500</v>
      </c>
      <c r="S495" s="1">
        <v>45336</v>
      </c>
      <c r="T495" s="1">
        <v>45650</v>
      </c>
    </row>
    <row r="496" spans="1:20" x14ac:dyDescent="0.2">
      <c r="A496">
        <v>16132757905558</v>
      </c>
      <c r="B496" t="s">
        <v>788</v>
      </c>
      <c r="C496" t="s">
        <v>256</v>
      </c>
      <c r="D496" t="s">
        <v>3234</v>
      </c>
      <c r="E496" t="s">
        <v>3235</v>
      </c>
      <c r="F496" t="s">
        <v>3236</v>
      </c>
      <c r="G496" t="s">
        <v>3237</v>
      </c>
      <c r="H496" t="s">
        <v>3238</v>
      </c>
      <c r="I496" t="s">
        <v>253</v>
      </c>
      <c r="J496">
        <v>32454</v>
      </c>
      <c r="K496" t="s">
        <v>2555</v>
      </c>
      <c r="L496" t="s">
        <v>180</v>
      </c>
      <c r="M496" t="s">
        <v>44</v>
      </c>
      <c r="N496" t="s">
        <v>45</v>
      </c>
      <c r="O496" t="s">
        <v>71</v>
      </c>
      <c r="P496" t="s">
        <v>82</v>
      </c>
      <c r="Q496">
        <v>1093906261.9200001</v>
      </c>
      <c r="R496">
        <v>323</v>
      </c>
      <c r="S496" s="1">
        <v>45546</v>
      </c>
      <c r="T496" s="1">
        <v>45821</v>
      </c>
    </row>
    <row r="497" spans="1:20" x14ac:dyDescent="0.2">
      <c r="A497">
        <v>13731815635835</v>
      </c>
      <c r="B497" t="s">
        <v>1305</v>
      </c>
      <c r="C497" t="s">
        <v>2867</v>
      </c>
      <c r="D497" t="s">
        <v>3239</v>
      </c>
      <c r="E497" t="s">
        <v>3240</v>
      </c>
      <c r="F497" t="s">
        <v>3241</v>
      </c>
      <c r="G497" t="s">
        <v>3242</v>
      </c>
      <c r="H497" t="s">
        <v>3243</v>
      </c>
      <c r="I497" t="s">
        <v>79</v>
      </c>
      <c r="J497">
        <v>38228</v>
      </c>
      <c r="K497" t="s">
        <v>3244</v>
      </c>
      <c r="L497" t="s">
        <v>29</v>
      </c>
      <c r="M497" t="s">
        <v>58</v>
      </c>
      <c r="N497" t="s">
        <v>94</v>
      </c>
      <c r="O497" t="s">
        <v>105</v>
      </c>
      <c r="P497" t="s">
        <v>33</v>
      </c>
      <c r="Q497">
        <v>767611108.05999994</v>
      </c>
      <c r="R497">
        <v>1993</v>
      </c>
      <c r="S497" s="1">
        <v>45321</v>
      </c>
      <c r="T497" s="1">
        <v>45652</v>
      </c>
    </row>
    <row r="498" spans="1:20" x14ac:dyDescent="0.2">
      <c r="A498">
        <v>13234865243183</v>
      </c>
      <c r="B498" t="s">
        <v>1702</v>
      </c>
      <c r="C498" t="s">
        <v>107</v>
      </c>
      <c r="D498" t="s">
        <v>3245</v>
      </c>
      <c r="E498" t="s">
        <v>3246</v>
      </c>
      <c r="F498" t="s">
        <v>3247</v>
      </c>
      <c r="G498" t="s">
        <v>3248</v>
      </c>
      <c r="H498" t="s">
        <v>2882</v>
      </c>
      <c r="I498" t="s">
        <v>41</v>
      </c>
      <c r="J498">
        <v>23399</v>
      </c>
      <c r="K498" t="s">
        <v>1029</v>
      </c>
      <c r="L498" t="s">
        <v>246</v>
      </c>
      <c r="M498" t="s">
        <v>104</v>
      </c>
      <c r="N498" t="s">
        <v>31</v>
      </c>
      <c r="O498" t="s">
        <v>46</v>
      </c>
      <c r="P498" t="s">
        <v>82</v>
      </c>
      <c r="Q498">
        <v>1184850045.3399999</v>
      </c>
      <c r="R498">
        <v>3304</v>
      </c>
      <c r="S498" s="1">
        <v>45636</v>
      </c>
      <c r="T498" s="1">
        <v>45673</v>
      </c>
    </row>
    <row r="499" spans="1:20" x14ac:dyDescent="0.2">
      <c r="A499">
        <v>19293197436864</v>
      </c>
      <c r="B499" t="s">
        <v>3064</v>
      </c>
      <c r="C499" t="s">
        <v>3078</v>
      </c>
      <c r="D499" t="s">
        <v>3249</v>
      </c>
      <c r="E499">
        <f>1-360-622-573</f>
        <v>-1554</v>
      </c>
      <c r="F499" t="s">
        <v>3250</v>
      </c>
      <c r="G499" t="s">
        <v>3251</v>
      </c>
      <c r="H499" t="s">
        <v>3252</v>
      </c>
      <c r="I499" t="s">
        <v>1627</v>
      </c>
      <c r="J499">
        <v>55798</v>
      </c>
      <c r="K499" t="s">
        <v>491</v>
      </c>
      <c r="L499" t="s">
        <v>135</v>
      </c>
      <c r="M499" t="s">
        <v>115</v>
      </c>
      <c r="N499" t="s">
        <v>59</v>
      </c>
      <c r="O499" t="s">
        <v>105</v>
      </c>
      <c r="P499" t="s">
        <v>60</v>
      </c>
      <c r="Q499">
        <v>850735978.25999999</v>
      </c>
      <c r="R499">
        <v>4975</v>
      </c>
      <c r="S499" s="1">
        <v>45499</v>
      </c>
      <c r="T499" s="1">
        <v>45789</v>
      </c>
    </row>
    <row r="500" spans="1:20" x14ac:dyDescent="0.2">
      <c r="A500">
        <v>16387407190432</v>
      </c>
      <c r="B500" t="s">
        <v>287</v>
      </c>
      <c r="C500" t="s">
        <v>3253</v>
      </c>
      <c r="D500" t="s">
        <v>3254</v>
      </c>
      <c r="E500" t="s">
        <v>3255</v>
      </c>
      <c r="F500" t="s">
        <v>3256</v>
      </c>
      <c r="G500" t="s">
        <v>3257</v>
      </c>
      <c r="H500" t="s">
        <v>3258</v>
      </c>
      <c r="I500" t="s">
        <v>229</v>
      </c>
      <c r="J500">
        <v>47616</v>
      </c>
      <c r="K500" t="s">
        <v>1525</v>
      </c>
      <c r="L500" t="s">
        <v>246</v>
      </c>
      <c r="M500" t="s">
        <v>70</v>
      </c>
      <c r="N500" t="s">
        <v>59</v>
      </c>
      <c r="O500" t="s">
        <v>46</v>
      </c>
      <c r="P500" t="s">
        <v>47</v>
      </c>
      <c r="Q500">
        <v>974501462.09000003</v>
      </c>
      <c r="R500">
        <v>1202</v>
      </c>
      <c r="S500" s="1">
        <v>45903</v>
      </c>
      <c r="T500" s="1">
        <v>45918</v>
      </c>
    </row>
    <row r="501" spans="1:20" x14ac:dyDescent="0.2">
      <c r="A501">
        <v>15517923479312</v>
      </c>
      <c r="B501" t="s">
        <v>2294</v>
      </c>
      <c r="C501" t="s">
        <v>1996</v>
      </c>
      <c r="D501" t="s">
        <v>3259</v>
      </c>
      <c r="E501">
        <f>1-327-735-4971</f>
        <v>-6032</v>
      </c>
      <c r="F501" t="s">
        <v>3260</v>
      </c>
      <c r="G501" t="s">
        <v>3261</v>
      </c>
      <c r="H501" t="s">
        <v>3262</v>
      </c>
      <c r="I501" t="s">
        <v>308</v>
      </c>
      <c r="J501">
        <v>64003</v>
      </c>
      <c r="K501" t="s">
        <v>245</v>
      </c>
      <c r="L501" t="s">
        <v>57</v>
      </c>
      <c r="M501" t="s">
        <v>93</v>
      </c>
      <c r="N501" t="s">
        <v>59</v>
      </c>
      <c r="O501" t="s">
        <v>32</v>
      </c>
      <c r="P501" t="s">
        <v>33</v>
      </c>
      <c r="Q501">
        <v>1206329664.22</v>
      </c>
      <c r="R501">
        <v>4341</v>
      </c>
      <c r="S501" s="1">
        <v>45780</v>
      </c>
      <c r="T501" s="1">
        <v>45820</v>
      </c>
    </row>
    <row r="502" spans="1:20" x14ac:dyDescent="0.2">
      <c r="A502">
        <v>18227447071592</v>
      </c>
      <c r="B502" t="s">
        <v>430</v>
      </c>
      <c r="C502" t="s">
        <v>430</v>
      </c>
      <c r="D502" t="s">
        <v>3263</v>
      </c>
      <c r="E502" t="s">
        <v>3264</v>
      </c>
      <c r="F502" t="s">
        <v>3265</v>
      </c>
      <c r="G502" t="s">
        <v>3266</v>
      </c>
      <c r="H502" t="s">
        <v>3267</v>
      </c>
      <c r="I502" t="s">
        <v>546</v>
      </c>
      <c r="J502">
        <v>14390</v>
      </c>
      <c r="K502" t="s">
        <v>309</v>
      </c>
      <c r="L502" t="s">
        <v>29</v>
      </c>
      <c r="M502" t="s">
        <v>44</v>
      </c>
      <c r="N502" t="s">
        <v>59</v>
      </c>
      <c r="O502" t="s">
        <v>32</v>
      </c>
      <c r="P502" t="s">
        <v>60</v>
      </c>
      <c r="Q502">
        <v>1911204079.8399999</v>
      </c>
      <c r="R502">
        <v>4408</v>
      </c>
      <c r="S502" s="1">
        <v>45625</v>
      </c>
      <c r="T502" s="1">
        <v>45764</v>
      </c>
    </row>
    <row r="503" spans="1:20" x14ac:dyDescent="0.2">
      <c r="A503">
        <v>13687318431525</v>
      </c>
      <c r="B503" t="s">
        <v>1652</v>
      </c>
      <c r="C503" t="s">
        <v>3268</v>
      </c>
      <c r="D503" t="s">
        <v>3269</v>
      </c>
      <c r="E503" t="s">
        <v>3270</v>
      </c>
      <c r="F503" t="s">
        <v>3271</v>
      </c>
      <c r="G503" t="s">
        <v>3272</v>
      </c>
      <c r="H503" t="s">
        <v>3273</v>
      </c>
      <c r="I503" t="s">
        <v>55</v>
      </c>
      <c r="J503">
        <v>29711</v>
      </c>
      <c r="K503" t="s">
        <v>628</v>
      </c>
      <c r="L503" t="s">
        <v>246</v>
      </c>
      <c r="M503" t="s">
        <v>368</v>
      </c>
      <c r="N503" t="s">
        <v>94</v>
      </c>
      <c r="O503" t="s">
        <v>71</v>
      </c>
      <c r="P503" t="s">
        <v>82</v>
      </c>
      <c r="Q503">
        <v>1779075186</v>
      </c>
      <c r="R503">
        <v>3362</v>
      </c>
      <c r="S503" s="1">
        <v>45809</v>
      </c>
      <c r="T503" s="1">
        <v>45880</v>
      </c>
    </row>
    <row r="504" spans="1:20" x14ac:dyDescent="0.2">
      <c r="A504">
        <v>17088190376955</v>
      </c>
      <c r="B504" t="s">
        <v>359</v>
      </c>
      <c r="C504" t="s">
        <v>995</v>
      </c>
      <c r="D504" t="s">
        <v>3274</v>
      </c>
      <c r="E504" t="s">
        <v>3275</v>
      </c>
      <c r="F504" t="s">
        <v>3276</v>
      </c>
      <c r="G504" t="s">
        <v>3277</v>
      </c>
      <c r="H504" t="s">
        <v>3278</v>
      </c>
      <c r="I504" t="s">
        <v>411</v>
      </c>
      <c r="J504">
        <v>19161</v>
      </c>
      <c r="K504" t="s">
        <v>525</v>
      </c>
      <c r="L504" t="s">
        <v>81</v>
      </c>
      <c r="M504" t="s">
        <v>270</v>
      </c>
      <c r="N504" t="s">
        <v>45</v>
      </c>
      <c r="O504" t="s">
        <v>71</v>
      </c>
      <c r="P504" t="s">
        <v>60</v>
      </c>
      <c r="Q504">
        <v>342231494.30000001</v>
      </c>
      <c r="R504">
        <v>2935</v>
      </c>
      <c r="S504" s="1">
        <v>45441</v>
      </c>
      <c r="T504" s="1">
        <v>45873</v>
      </c>
    </row>
    <row r="505" spans="1:20" x14ac:dyDescent="0.2">
      <c r="A505">
        <v>14873467960672</v>
      </c>
      <c r="B505" t="s">
        <v>467</v>
      </c>
      <c r="C505" t="s">
        <v>651</v>
      </c>
      <c r="D505" t="s">
        <v>3279</v>
      </c>
      <c r="E505" t="s">
        <v>3280</v>
      </c>
      <c r="F505" t="s">
        <v>3281</v>
      </c>
      <c r="G505" t="s">
        <v>3282</v>
      </c>
      <c r="H505" t="s">
        <v>3283</v>
      </c>
      <c r="I505" t="s">
        <v>195</v>
      </c>
      <c r="J505">
        <v>84721</v>
      </c>
      <c r="K505" t="s">
        <v>3284</v>
      </c>
      <c r="L505" t="s">
        <v>57</v>
      </c>
      <c r="M505" t="s">
        <v>70</v>
      </c>
      <c r="N505" t="s">
        <v>45</v>
      </c>
      <c r="O505" t="s">
        <v>46</v>
      </c>
      <c r="P505" t="s">
        <v>47</v>
      </c>
      <c r="Q505">
        <v>94685095.030000001</v>
      </c>
      <c r="R505">
        <v>3755</v>
      </c>
      <c r="S505" s="1">
        <v>45485</v>
      </c>
      <c r="T505" s="1">
        <v>45884</v>
      </c>
    </row>
    <row r="506" spans="1:20" x14ac:dyDescent="0.2">
      <c r="A506">
        <v>18870417396879</v>
      </c>
      <c r="B506" t="s">
        <v>2598</v>
      </c>
      <c r="C506" t="s">
        <v>549</v>
      </c>
      <c r="D506" t="s">
        <v>3285</v>
      </c>
      <c r="E506" t="s">
        <v>3286</v>
      </c>
      <c r="F506" t="s">
        <v>3287</v>
      </c>
      <c r="G506" t="s">
        <v>3288</v>
      </c>
      <c r="H506" t="s">
        <v>3289</v>
      </c>
      <c r="I506" t="s">
        <v>2049</v>
      </c>
      <c r="J506">
        <v>24490</v>
      </c>
      <c r="K506" t="s">
        <v>1758</v>
      </c>
      <c r="L506" t="s">
        <v>60</v>
      </c>
      <c r="M506" t="s">
        <v>270</v>
      </c>
      <c r="N506" t="s">
        <v>45</v>
      </c>
      <c r="O506" t="s">
        <v>46</v>
      </c>
      <c r="P506" t="s">
        <v>47</v>
      </c>
      <c r="Q506">
        <v>390745569.38999999</v>
      </c>
      <c r="R506">
        <v>2913</v>
      </c>
      <c r="S506" s="1">
        <v>45577</v>
      </c>
      <c r="T506" s="1">
        <v>45693</v>
      </c>
    </row>
    <row r="507" spans="1:20" x14ac:dyDescent="0.2">
      <c r="A507">
        <v>13462812030239</v>
      </c>
      <c r="B507" t="s">
        <v>3290</v>
      </c>
      <c r="C507" t="s">
        <v>3291</v>
      </c>
      <c r="D507" t="s">
        <v>3292</v>
      </c>
      <c r="E507" t="s">
        <v>3293</v>
      </c>
      <c r="F507" t="s">
        <v>3294</v>
      </c>
      <c r="G507" t="s">
        <v>3295</v>
      </c>
      <c r="H507" t="s">
        <v>3296</v>
      </c>
      <c r="I507" t="s">
        <v>253</v>
      </c>
      <c r="J507">
        <v>19962</v>
      </c>
      <c r="K507" t="s">
        <v>170</v>
      </c>
      <c r="L507" t="s">
        <v>246</v>
      </c>
      <c r="M507" t="s">
        <v>153</v>
      </c>
      <c r="N507" t="s">
        <v>45</v>
      </c>
      <c r="O507" t="s">
        <v>105</v>
      </c>
      <c r="P507" t="s">
        <v>33</v>
      </c>
      <c r="Q507">
        <v>552807195.21000004</v>
      </c>
      <c r="R507">
        <v>199</v>
      </c>
      <c r="S507" s="1">
        <v>45579</v>
      </c>
      <c r="T507" s="1">
        <v>45911</v>
      </c>
    </row>
    <row r="508" spans="1:20" x14ac:dyDescent="0.2">
      <c r="A508">
        <v>16084567028877</v>
      </c>
      <c r="B508" t="s">
        <v>377</v>
      </c>
      <c r="C508" t="s">
        <v>3297</v>
      </c>
      <c r="D508" t="s">
        <v>3298</v>
      </c>
      <c r="E508" t="s">
        <v>3299</v>
      </c>
      <c r="F508" t="s">
        <v>3300</v>
      </c>
      <c r="G508" t="s">
        <v>3301</v>
      </c>
      <c r="H508" t="s">
        <v>778</v>
      </c>
      <c r="I508" t="s">
        <v>229</v>
      </c>
      <c r="J508">
        <v>6650</v>
      </c>
      <c r="K508" t="s">
        <v>238</v>
      </c>
      <c r="L508" t="s">
        <v>60</v>
      </c>
      <c r="M508" t="s">
        <v>30</v>
      </c>
      <c r="N508" t="s">
        <v>59</v>
      </c>
      <c r="O508" t="s">
        <v>32</v>
      </c>
      <c r="P508" t="s">
        <v>47</v>
      </c>
      <c r="Q508">
        <v>904007618.41999996</v>
      </c>
      <c r="R508">
        <v>568</v>
      </c>
      <c r="S508" s="1">
        <v>45860</v>
      </c>
      <c r="T508" s="1">
        <v>45885</v>
      </c>
    </row>
    <row r="509" spans="1:20" x14ac:dyDescent="0.2">
      <c r="A509">
        <v>18391143670157</v>
      </c>
      <c r="B509" t="s">
        <v>437</v>
      </c>
      <c r="C509" t="s">
        <v>3302</v>
      </c>
      <c r="D509" t="s">
        <v>3303</v>
      </c>
      <c r="E509" t="s">
        <v>3304</v>
      </c>
      <c r="F509" t="s">
        <v>3305</v>
      </c>
      <c r="G509" t="s">
        <v>3306</v>
      </c>
      <c r="H509" t="s">
        <v>1237</v>
      </c>
      <c r="I509" t="s">
        <v>113</v>
      </c>
      <c r="J509">
        <v>90507</v>
      </c>
      <c r="K509" t="s">
        <v>847</v>
      </c>
      <c r="L509" t="s">
        <v>29</v>
      </c>
      <c r="M509" t="s">
        <v>93</v>
      </c>
      <c r="N509" t="s">
        <v>59</v>
      </c>
      <c r="O509" t="s">
        <v>32</v>
      </c>
      <c r="P509" t="s">
        <v>82</v>
      </c>
      <c r="Q509">
        <v>1899805247.6600001</v>
      </c>
      <c r="R509">
        <v>3067</v>
      </c>
      <c r="S509" s="1">
        <v>45309</v>
      </c>
      <c r="T509" s="1">
        <v>45631</v>
      </c>
    </row>
    <row r="510" spans="1:20" x14ac:dyDescent="0.2">
      <c r="A510">
        <v>13835714929532</v>
      </c>
      <c r="B510" t="s">
        <v>3307</v>
      </c>
      <c r="C510" t="s">
        <v>3308</v>
      </c>
      <c r="D510" t="s">
        <v>3309</v>
      </c>
      <c r="E510" t="s">
        <v>3310</v>
      </c>
      <c r="F510" t="s">
        <v>3311</v>
      </c>
      <c r="G510" t="s">
        <v>3312</v>
      </c>
      <c r="H510" t="s">
        <v>3313</v>
      </c>
      <c r="I510" t="s">
        <v>563</v>
      </c>
      <c r="J510">
        <v>60383</v>
      </c>
      <c r="K510" t="s">
        <v>3314</v>
      </c>
      <c r="L510" t="s">
        <v>43</v>
      </c>
      <c r="M510" t="s">
        <v>70</v>
      </c>
      <c r="N510" t="s">
        <v>45</v>
      </c>
      <c r="O510" t="s">
        <v>105</v>
      </c>
      <c r="P510" t="s">
        <v>60</v>
      </c>
      <c r="Q510">
        <v>1565922770.6900001</v>
      </c>
      <c r="R510">
        <v>1793</v>
      </c>
      <c r="S510" s="1">
        <v>45613</v>
      </c>
      <c r="T510" s="1">
        <v>45760</v>
      </c>
    </row>
    <row r="511" spans="1:20" x14ac:dyDescent="0.2">
      <c r="A511">
        <v>12779996932465</v>
      </c>
      <c r="B511" t="s">
        <v>507</v>
      </c>
      <c r="C511" t="s">
        <v>1456</v>
      </c>
      <c r="D511" t="s">
        <v>3315</v>
      </c>
      <c r="E511" t="s">
        <v>3316</v>
      </c>
      <c r="F511" t="s">
        <v>3317</v>
      </c>
      <c r="G511" t="s">
        <v>3318</v>
      </c>
      <c r="H511" t="s">
        <v>3319</v>
      </c>
      <c r="I511" t="s">
        <v>858</v>
      </c>
      <c r="J511">
        <v>21630</v>
      </c>
      <c r="K511" t="s">
        <v>114</v>
      </c>
      <c r="L511" t="s">
        <v>180</v>
      </c>
      <c r="M511" t="s">
        <v>58</v>
      </c>
      <c r="N511" t="s">
        <v>59</v>
      </c>
      <c r="O511" t="s">
        <v>46</v>
      </c>
      <c r="P511" t="s">
        <v>60</v>
      </c>
      <c r="Q511">
        <v>1315158844.0999999</v>
      </c>
      <c r="R511">
        <v>3500</v>
      </c>
      <c r="S511" s="1">
        <v>45391</v>
      </c>
      <c r="T511" s="1">
        <v>45559</v>
      </c>
    </row>
    <row r="512" spans="1:20" x14ac:dyDescent="0.2">
      <c r="A512">
        <v>11573045425254</v>
      </c>
      <c r="B512" t="s">
        <v>1349</v>
      </c>
      <c r="C512" t="s">
        <v>2154</v>
      </c>
      <c r="D512" t="s">
        <v>3320</v>
      </c>
      <c r="E512" t="s">
        <v>3321</v>
      </c>
      <c r="F512" t="s">
        <v>3322</v>
      </c>
      <c r="G512" t="s">
        <v>3323</v>
      </c>
      <c r="H512" t="s">
        <v>3324</v>
      </c>
      <c r="I512" t="s">
        <v>2049</v>
      </c>
      <c r="J512">
        <v>46600</v>
      </c>
      <c r="K512" t="s">
        <v>1455</v>
      </c>
      <c r="L512" t="s">
        <v>43</v>
      </c>
      <c r="M512" t="s">
        <v>270</v>
      </c>
      <c r="N512" t="s">
        <v>94</v>
      </c>
      <c r="O512" t="s">
        <v>105</v>
      </c>
      <c r="P512" t="s">
        <v>33</v>
      </c>
      <c r="Q512">
        <v>1866803980.6500001</v>
      </c>
      <c r="R512">
        <v>3378</v>
      </c>
      <c r="S512" s="1">
        <v>45299</v>
      </c>
      <c r="T512" s="1">
        <v>45607</v>
      </c>
    </row>
    <row r="513" spans="1:20" x14ac:dyDescent="0.2">
      <c r="A513">
        <v>13819376054149</v>
      </c>
      <c r="B513" t="s">
        <v>3325</v>
      </c>
      <c r="C513" t="s">
        <v>3326</v>
      </c>
      <c r="D513" t="s">
        <v>3327</v>
      </c>
      <c r="E513" t="s">
        <v>3328</v>
      </c>
      <c r="F513" t="s">
        <v>3329</v>
      </c>
      <c r="G513" t="s">
        <v>3330</v>
      </c>
      <c r="H513" t="s">
        <v>3331</v>
      </c>
      <c r="I513" t="s">
        <v>178</v>
      </c>
      <c r="J513">
        <v>47744</v>
      </c>
      <c r="K513" t="s">
        <v>2078</v>
      </c>
      <c r="L513" t="s">
        <v>57</v>
      </c>
      <c r="M513" t="s">
        <v>368</v>
      </c>
      <c r="N513" t="s">
        <v>45</v>
      </c>
      <c r="O513" t="s">
        <v>46</v>
      </c>
      <c r="P513" t="s">
        <v>47</v>
      </c>
      <c r="Q513">
        <v>124551723.65000001</v>
      </c>
      <c r="R513">
        <v>4086</v>
      </c>
      <c r="S513" s="1">
        <v>45840</v>
      </c>
      <c r="T513" s="1">
        <v>45858</v>
      </c>
    </row>
    <row r="514" spans="1:20" x14ac:dyDescent="0.2">
      <c r="A514">
        <v>13668979030952</v>
      </c>
      <c r="B514" t="s">
        <v>1231</v>
      </c>
      <c r="C514" t="s">
        <v>651</v>
      </c>
      <c r="D514" t="s">
        <v>3332</v>
      </c>
      <c r="E514">
        <f>1-105-356-7084</f>
        <v>-7544</v>
      </c>
      <c r="F514" t="s">
        <v>3333</v>
      </c>
      <c r="G514" t="s">
        <v>3334</v>
      </c>
      <c r="H514" t="s">
        <v>3335</v>
      </c>
      <c r="I514" t="s">
        <v>726</v>
      </c>
      <c r="J514">
        <v>44070</v>
      </c>
      <c r="K514" t="s">
        <v>69</v>
      </c>
      <c r="L514" t="s">
        <v>135</v>
      </c>
      <c r="M514" t="s">
        <v>270</v>
      </c>
      <c r="N514" t="s">
        <v>45</v>
      </c>
      <c r="O514" t="s">
        <v>71</v>
      </c>
      <c r="P514" t="s">
        <v>82</v>
      </c>
      <c r="Q514">
        <v>1106117374.8</v>
      </c>
      <c r="R514">
        <v>2772</v>
      </c>
      <c r="S514" s="1">
        <v>45692</v>
      </c>
      <c r="T514" s="1">
        <v>45706</v>
      </c>
    </row>
    <row r="515" spans="1:20" x14ac:dyDescent="0.2">
      <c r="A515">
        <v>12015542286378</v>
      </c>
      <c r="B515" t="s">
        <v>3336</v>
      </c>
      <c r="C515" t="s">
        <v>1603</v>
      </c>
      <c r="D515" t="s">
        <v>3337</v>
      </c>
      <c r="E515" t="s">
        <v>3338</v>
      </c>
      <c r="F515" t="s">
        <v>3339</v>
      </c>
      <c r="G515" t="s">
        <v>3340</v>
      </c>
      <c r="H515" t="s">
        <v>3341</v>
      </c>
      <c r="I515" t="s">
        <v>349</v>
      </c>
      <c r="J515">
        <v>15515</v>
      </c>
      <c r="K515" t="s">
        <v>179</v>
      </c>
      <c r="L515" t="s">
        <v>246</v>
      </c>
      <c r="M515" t="s">
        <v>115</v>
      </c>
      <c r="N515" t="s">
        <v>45</v>
      </c>
      <c r="O515" t="s">
        <v>46</v>
      </c>
      <c r="P515" t="s">
        <v>60</v>
      </c>
      <c r="Q515">
        <v>1773446368.26</v>
      </c>
      <c r="R515">
        <v>3818</v>
      </c>
      <c r="S515" s="1">
        <v>45375</v>
      </c>
      <c r="T515" s="1">
        <v>45859</v>
      </c>
    </row>
    <row r="516" spans="1:20" x14ac:dyDescent="0.2">
      <c r="A516">
        <v>12445216598215</v>
      </c>
      <c r="B516" t="s">
        <v>960</v>
      </c>
      <c r="C516" t="s">
        <v>351</v>
      </c>
      <c r="D516" t="s">
        <v>3342</v>
      </c>
      <c r="E516" t="s">
        <v>3343</v>
      </c>
      <c r="F516" t="s">
        <v>3344</v>
      </c>
      <c r="G516" t="s">
        <v>3345</v>
      </c>
      <c r="H516" t="s">
        <v>3346</v>
      </c>
      <c r="I516" t="s">
        <v>349</v>
      </c>
      <c r="J516">
        <v>64109</v>
      </c>
      <c r="K516" t="s">
        <v>1230</v>
      </c>
      <c r="L516" t="s">
        <v>29</v>
      </c>
      <c r="M516" t="s">
        <v>93</v>
      </c>
      <c r="N516" t="s">
        <v>31</v>
      </c>
      <c r="O516" t="s">
        <v>71</v>
      </c>
      <c r="P516" t="s">
        <v>82</v>
      </c>
      <c r="Q516">
        <v>546904451.57000005</v>
      </c>
      <c r="R516">
        <v>2277</v>
      </c>
      <c r="S516" s="1">
        <v>45280</v>
      </c>
      <c r="T516" s="1">
        <v>45295</v>
      </c>
    </row>
    <row r="517" spans="1:20" x14ac:dyDescent="0.2">
      <c r="A517">
        <v>13148796877920</v>
      </c>
      <c r="B517" t="s">
        <v>1349</v>
      </c>
      <c r="C517" t="s">
        <v>2872</v>
      </c>
      <c r="D517" t="s">
        <v>3347</v>
      </c>
      <c r="E517">
        <v>9147086034</v>
      </c>
      <c r="F517" t="s">
        <v>3348</v>
      </c>
      <c r="G517" t="s">
        <v>3349</v>
      </c>
      <c r="H517" t="s">
        <v>538</v>
      </c>
      <c r="I517" t="s">
        <v>349</v>
      </c>
      <c r="J517">
        <v>17943</v>
      </c>
      <c r="K517" t="s">
        <v>1931</v>
      </c>
      <c r="L517" t="s">
        <v>125</v>
      </c>
      <c r="M517" t="s">
        <v>30</v>
      </c>
      <c r="N517" t="s">
        <v>94</v>
      </c>
      <c r="O517" t="s">
        <v>46</v>
      </c>
      <c r="P517" t="s">
        <v>33</v>
      </c>
      <c r="Q517">
        <v>1977707405.24</v>
      </c>
      <c r="R517">
        <v>4062</v>
      </c>
      <c r="S517" s="1">
        <v>45414</v>
      </c>
      <c r="T517" s="1">
        <v>45440</v>
      </c>
    </row>
    <row r="518" spans="1:20" x14ac:dyDescent="0.2">
      <c r="A518">
        <v>17387726927519</v>
      </c>
      <c r="B518" t="s">
        <v>1079</v>
      </c>
      <c r="C518" t="s">
        <v>3350</v>
      </c>
      <c r="D518" t="s">
        <v>3351</v>
      </c>
      <c r="E518" t="s">
        <v>3352</v>
      </c>
      <c r="F518" t="s">
        <v>3353</v>
      </c>
      <c r="G518" t="s">
        <v>3354</v>
      </c>
      <c r="H518" t="s">
        <v>3355</v>
      </c>
      <c r="I518" t="s">
        <v>123</v>
      </c>
      <c r="J518">
        <v>50414</v>
      </c>
      <c r="K518" t="s">
        <v>3058</v>
      </c>
      <c r="L518" t="s">
        <v>60</v>
      </c>
      <c r="M518" t="s">
        <v>44</v>
      </c>
      <c r="N518" t="s">
        <v>45</v>
      </c>
      <c r="O518" t="s">
        <v>105</v>
      </c>
      <c r="P518" t="s">
        <v>82</v>
      </c>
      <c r="Q518">
        <v>413820464.88</v>
      </c>
      <c r="R518">
        <v>3826</v>
      </c>
      <c r="S518" s="1">
        <v>45227</v>
      </c>
      <c r="T518" s="1">
        <v>45510</v>
      </c>
    </row>
    <row r="519" spans="1:20" x14ac:dyDescent="0.2">
      <c r="A519">
        <v>19303537143834</v>
      </c>
      <c r="B519" t="s">
        <v>1238</v>
      </c>
      <c r="C519" t="s">
        <v>319</v>
      </c>
      <c r="D519" t="s">
        <v>3356</v>
      </c>
      <c r="E519" t="s">
        <v>3357</v>
      </c>
      <c r="F519" t="s">
        <v>3358</v>
      </c>
      <c r="G519" t="s">
        <v>3359</v>
      </c>
      <c r="H519" t="s">
        <v>3360</v>
      </c>
      <c r="I519" t="s">
        <v>770</v>
      </c>
      <c r="J519">
        <v>40226</v>
      </c>
      <c r="K519" t="s">
        <v>3178</v>
      </c>
      <c r="L519" t="s">
        <v>125</v>
      </c>
      <c r="M519" t="s">
        <v>30</v>
      </c>
      <c r="N519" t="s">
        <v>31</v>
      </c>
      <c r="O519" t="s">
        <v>32</v>
      </c>
      <c r="P519" t="s">
        <v>47</v>
      </c>
      <c r="Q519">
        <v>1567418680.77</v>
      </c>
      <c r="R519">
        <v>4892</v>
      </c>
      <c r="S519" s="1">
        <v>45631</v>
      </c>
      <c r="T519" s="1">
        <v>45672</v>
      </c>
    </row>
    <row r="520" spans="1:20" x14ac:dyDescent="0.2">
      <c r="A520">
        <v>16370034403810</v>
      </c>
      <c r="B520" t="s">
        <v>994</v>
      </c>
      <c r="C520" t="s">
        <v>3361</v>
      </c>
      <c r="D520" t="s">
        <v>3362</v>
      </c>
      <c r="E520" t="s">
        <v>3363</v>
      </c>
      <c r="F520" t="s">
        <v>3364</v>
      </c>
      <c r="G520" t="s">
        <v>3365</v>
      </c>
      <c r="H520" t="s">
        <v>3366</v>
      </c>
      <c r="I520" t="s">
        <v>546</v>
      </c>
      <c r="J520">
        <v>38755</v>
      </c>
      <c r="K520" t="s">
        <v>1094</v>
      </c>
      <c r="L520" t="s">
        <v>197</v>
      </c>
      <c r="M520" t="s">
        <v>270</v>
      </c>
      <c r="N520" t="s">
        <v>45</v>
      </c>
      <c r="O520" t="s">
        <v>32</v>
      </c>
      <c r="P520" t="s">
        <v>60</v>
      </c>
      <c r="Q520">
        <v>866699639.76999998</v>
      </c>
      <c r="R520">
        <v>2496</v>
      </c>
      <c r="S520" s="1">
        <v>45804</v>
      </c>
      <c r="T520" s="1">
        <v>45895</v>
      </c>
    </row>
    <row r="521" spans="1:20" x14ac:dyDescent="0.2">
      <c r="A521">
        <v>13060329043526</v>
      </c>
      <c r="B521" t="s">
        <v>3367</v>
      </c>
      <c r="C521" t="s">
        <v>3368</v>
      </c>
      <c r="D521" t="s">
        <v>3369</v>
      </c>
      <c r="E521" t="s">
        <v>3370</v>
      </c>
      <c r="F521" t="s">
        <v>3371</v>
      </c>
      <c r="G521" t="s">
        <v>3372</v>
      </c>
      <c r="H521" t="s">
        <v>3373</v>
      </c>
      <c r="I521" t="s">
        <v>393</v>
      </c>
      <c r="J521">
        <v>48614</v>
      </c>
      <c r="K521" t="s">
        <v>564</v>
      </c>
      <c r="L521" t="s">
        <v>81</v>
      </c>
      <c r="M521" t="s">
        <v>104</v>
      </c>
      <c r="N521" t="s">
        <v>31</v>
      </c>
      <c r="O521" t="s">
        <v>105</v>
      </c>
      <c r="P521" t="s">
        <v>33</v>
      </c>
      <c r="Q521">
        <v>125341293.3</v>
      </c>
      <c r="R521">
        <v>2869</v>
      </c>
      <c r="S521" s="1">
        <v>45382</v>
      </c>
      <c r="T521" s="1">
        <v>45550</v>
      </c>
    </row>
    <row r="522" spans="1:20" x14ac:dyDescent="0.2">
      <c r="A522">
        <v>14258695743128</v>
      </c>
      <c r="B522" t="s">
        <v>116</v>
      </c>
      <c r="C522" t="s">
        <v>3374</v>
      </c>
      <c r="D522" t="s">
        <v>3375</v>
      </c>
      <c r="E522" t="s">
        <v>3376</v>
      </c>
      <c r="F522" t="s">
        <v>3377</v>
      </c>
      <c r="G522" t="s">
        <v>3378</v>
      </c>
      <c r="H522" t="s">
        <v>3379</v>
      </c>
      <c r="I522" t="s">
        <v>41</v>
      </c>
      <c r="J522">
        <v>2891</v>
      </c>
      <c r="K522" t="s">
        <v>376</v>
      </c>
      <c r="L522" t="s">
        <v>197</v>
      </c>
      <c r="M522" t="s">
        <v>44</v>
      </c>
      <c r="N522" t="s">
        <v>94</v>
      </c>
      <c r="O522" t="s">
        <v>105</v>
      </c>
      <c r="P522" t="s">
        <v>60</v>
      </c>
      <c r="Q522">
        <v>244478657.56</v>
      </c>
      <c r="R522">
        <v>2704</v>
      </c>
      <c r="S522" s="1">
        <v>45491</v>
      </c>
      <c r="T522" s="1">
        <v>45875</v>
      </c>
    </row>
    <row r="523" spans="1:20" x14ac:dyDescent="0.2">
      <c r="A523">
        <v>13998178772618</v>
      </c>
      <c r="B523" t="s">
        <v>231</v>
      </c>
      <c r="C523" t="s">
        <v>2270</v>
      </c>
      <c r="D523" t="s">
        <v>3380</v>
      </c>
      <c r="E523" t="s">
        <v>3381</v>
      </c>
      <c r="F523" t="s">
        <v>3382</v>
      </c>
      <c r="G523" t="s">
        <v>3383</v>
      </c>
      <c r="H523" t="s">
        <v>3384</v>
      </c>
      <c r="I523" t="s">
        <v>102</v>
      </c>
      <c r="J523">
        <v>62698</v>
      </c>
      <c r="K523" t="s">
        <v>965</v>
      </c>
      <c r="L523" t="s">
        <v>43</v>
      </c>
      <c r="M523" t="s">
        <v>58</v>
      </c>
      <c r="N523" t="s">
        <v>94</v>
      </c>
      <c r="O523" t="s">
        <v>32</v>
      </c>
      <c r="P523" t="s">
        <v>47</v>
      </c>
      <c r="Q523">
        <v>1193073733.0899999</v>
      </c>
      <c r="R523">
        <v>1637</v>
      </c>
      <c r="S523" s="1">
        <v>45844</v>
      </c>
      <c r="T523" s="1">
        <v>45872</v>
      </c>
    </row>
    <row r="524" spans="1:20" x14ac:dyDescent="0.2">
      <c r="A524">
        <v>17010542636304</v>
      </c>
      <c r="B524" t="s">
        <v>437</v>
      </c>
      <c r="C524" t="s">
        <v>3385</v>
      </c>
      <c r="D524" t="s">
        <v>3386</v>
      </c>
      <c r="E524">
        <v>1325595344</v>
      </c>
      <c r="F524" t="s">
        <v>3387</v>
      </c>
      <c r="G524" t="s">
        <v>3388</v>
      </c>
      <c r="H524" t="s">
        <v>3389</v>
      </c>
      <c r="I524" t="s">
        <v>229</v>
      </c>
      <c r="J524">
        <v>70063</v>
      </c>
      <c r="K524" t="s">
        <v>238</v>
      </c>
      <c r="L524" t="s">
        <v>197</v>
      </c>
      <c r="M524" t="s">
        <v>270</v>
      </c>
      <c r="N524" t="s">
        <v>31</v>
      </c>
      <c r="O524" t="s">
        <v>32</v>
      </c>
      <c r="P524" t="s">
        <v>33</v>
      </c>
      <c r="Q524">
        <v>1031763633.65</v>
      </c>
      <c r="R524">
        <v>4230</v>
      </c>
      <c r="S524" s="1">
        <v>45644</v>
      </c>
      <c r="T524" s="1">
        <v>45663</v>
      </c>
    </row>
    <row r="525" spans="1:20" x14ac:dyDescent="0.2">
      <c r="A525">
        <v>16429660049445</v>
      </c>
      <c r="B525" t="s">
        <v>1813</v>
      </c>
      <c r="C525" t="s">
        <v>565</v>
      </c>
      <c r="D525" t="s">
        <v>3390</v>
      </c>
      <c r="E525" t="s">
        <v>3391</v>
      </c>
      <c r="F525" t="s">
        <v>3392</v>
      </c>
      <c r="G525" t="s">
        <v>3393</v>
      </c>
      <c r="H525" t="s">
        <v>3394</v>
      </c>
      <c r="I525" t="s">
        <v>123</v>
      </c>
      <c r="J525">
        <v>72545</v>
      </c>
      <c r="K525" t="s">
        <v>317</v>
      </c>
      <c r="L525" t="s">
        <v>135</v>
      </c>
      <c r="M525" t="s">
        <v>93</v>
      </c>
      <c r="N525" t="s">
        <v>45</v>
      </c>
      <c r="O525" t="s">
        <v>32</v>
      </c>
      <c r="P525" t="s">
        <v>82</v>
      </c>
      <c r="Q525">
        <v>22525868.34</v>
      </c>
      <c r="R525">
        <v>2562</v>
      </c>
      <c r="S525" s="1">
        <v>45503</v>
      </c>
      <c r="T525" s="1">
        <v>45575</v>
      </c>
    </row>
    <row r="526" spans="1:20" x14ac:dyDescent="0.2">
      <c r="A526">
        <v>15012024722571</v>
      </c>
      <c r="B526" t="s">
        <v>1420</v>
      </c>
      <c r="C526" t="s">
        <v>651</v>
      </c>
      <c r="D526" t="s">
        <v>3395</v>
      </c>
      <c r="E526" t="s">
        <v>3396</v>
      </c>
      <c r="F526" t="s">
        <v>1116</v>
      </c>
      <c r="G526" t="s">
        <v>3397</v>
      </c>
      <c r="H526" t="s">
        <v>3398</v>
      </c>
      <c r="I526" t="s">
        <v>212</v>
      </c>
      <c r="J526">
        <v>63650</v>
      </c>
      <c r="K526" t="s">
        <v>3399</v>
      </c>
      <c r="L526" t="s">
        <v>43</v>
      </c>
      <c r="M526" t="s">
        <v>115</v>
      </c>
      <c r="N526" t="s">
        <v>94</v>
      </c>
      <c r="O526" t="s">
        <v>46</v>
      </c>
      <c r="P526" t="s">
        <v>47</v>
      </c>
      <c r="Q526">
        <v>242975850.5</v>
      </c>
      <c r="R526">
        <v>2829</v>
      </c>
      <c r="S526" s="1">
        <v>45725</v>
      </c>
      <c r="T526" s="1">
        <v>45821</v>
      </c>
    </row>
    <row r="527" spans="1:20" x14ac:dyDescent="0.2">
      <c r="A527">
        <v>13836032103359</v>
      </c>
      <c r="B527" t="s">
        <v>673</v>
      </c>
      <c r="C527" t="s">
        <v>3400</v>
      </c>
      <c r="D527" t="s">
        <v>3401</v>
      </c>
      <c r="E527" t="s">
        <v>3402</v>
      </c>
      <c r="F527" t="s">
        <v>3403</v>
      </c>
      <c r="G527" t="s">
        <v>3404</v>
      </c>
      <c r="H527" t="s">
        <v>3405</v>
      </c>
      <c r="I527" t="s">
        <v>384</v>
      </c>
      <c r="J527">
        <v>33112</v>
      </c>
      <c r="K527" t="s">
        <v>1374</v>
      </c>
      <c r="L527" t="s">
        <v>135</v>
      </c>
      <c r="M527" t="s">
        <v>44</v>
      </c>
      <c r="N527" t="s">
        <v>94</v>
      </c>
      <c r="O527" t="s">
        <v>71</v>
      </c>
      <c r="P527" t="s">
        <v>60</v>
      </c>
      <c r="Q527">
        <v>881957065.65999997</v>
      </c>
      <c r="R527">
        <v>3348</v>
      </c>
      <c r="S527" s="1">
        <v>45309</v>
      </c>
      <c r="T527" s="1">
        <v>45916</v>
      </c>
    </row>
    <row r="528" spans="1:20" x14ac:dyDescent="0.2">
      <c r="A528">
        <v>11543788895689</v>
      </c>
      <c r="B528" t="s">
        <v>2578</v>
      </c>
      <c r="C528" t="s">
        <v>614</v>
      </c>
      <c r="D528" t="s">
        <v>3406</v>
      </c>
      <c r="E528">
        <v>665029613</v>
      </c>
      <c r="F528" t="s">
        <v>3407</v>
      </c>
      <c r="G528" t="s">
        <v>3408</v>
      </c>
      <c r="H528" t="s">
        <v>3409</v>
      </c>
      <c r="I528" t="s">
        <v>357</v>
      </c>
      <c r="J528">
        <v>47768</v>
      </c>
      <c r="K528" t="s">
        <v>779</v>
      </c>
      <c r="L528" t="s">
        <v>135</v>
      </c>
      <c r="M528" t="s">
        <v>30</v>
      </c>
      <c r="N528" t="s">
        <v>31</v>
      </c>
      <c r="O528" t="s">
        <v>71</v>
      </c>
      <c r="P528" t="s">
        <v>33</v>
      </c>
      <c r="Q528">
        <v>727659173.23000002</v>
      </c>
      <c r="R528">
        <v>3730</v>
      </c>
      <c r="S528" s="1">
        <v>45358</v>
      </c>
      <c r="T528" s="1">
        <v>45600</v>
      </c>
    </row>
    <row r="529" spans="1:20" x14ac:dyDescent="0.2">
      <c r="A529">
        <v>13838137112561</v>
      </c>
      <c r="B529" t="s">
        <v>695</v>
      </c>
      <c r="C529" t="s">
        <v>1413</v>
      </c>
      <c r="D529" t="s">
        <v>3410</v>
      </c>
      <c r="E529" t="s">
        <v>3411</v>
      </c>
      <c r="F529" t="s">
        <v>3412</v>
      </c>
      <c r="G529" t="s">
        <v>3413</v>
      </c>
      <c r="H529" t="s">
        <v>3414</v>
      </c>
      <c r="I529" t="s">
        <v>79</v>
      </c>
      <c r="J529">
        <v>27944</v>
      </c>
      <c r="K529" t="s">
        <v>688</v>
      </c>
      <c r="L529" t="s">
        <v>92</v>
      </c>
      <c r="M529" t="s">
        <v>115</v>
      </c>
      <c r="N529" t="s">
        <v>59</v>
      </c>
      <c r="O529" t="s">
        <v>46</v>
      </c>
      <c r="P529" t="s">
        <v>33</v>
      </c>
      <c r="Q529">
        <v>494604783.38999999</v>
      </c>
      <c r="R529">
        <v>494</v>
      </c>
      <c r="S529" s="1">
        <v>45543</v>
      </c>
      <c r="T529" s="1">
        <v>45819</v>
      </c>
    </row>
    <row r="530" spans="1:20" x14ac:dyDescent="0.2">
      <c r="A530">
        <v>14254603899631</v>
      </c>
      <c r="B530" t="s">
        <v>342</v>
      </c>
      <c r="C530" t="s">
        <v>1368</v>
      </c>
      <c r="D530" t="s">
        <v>3415</v>
      </c>
      <c r="E530" t="s">
        <v>3416</v>
      </c>
      <c r="F530" t="s">
        <v>3417</v>
      </c>
      <c r="G530" t="s">
        <v>3418</v>
      </c>
      <c r="H530" t="s">
        <v>3419</v>
      </c>
      <c r="I530" t="s">
        <v>212</v>
      </c>
      <c r="J530">
        <v>29272</v>
      </c>
      <c r="K530" t="s">
        <v>394</v>
      </c>
      <c r="L530" t="s">
        <v>135</v>
      </c>
      <c r="M530" t="s">
        <v>93</v>
      </c>
      <c r="N530" t="s">
        <v>31</v>
      </c>
      <c r="O530" t="s">
        <v>46</v>
      </c>
      <c r="P530" t="s">
        <v>82</v>
      </c>
      <c r="Q530">
        <v>1188373554.48</v>
      </c>
      <c r="R530">
        <v>3274</v>
      </c>
      <c r="S530" s="1">
        <v>45210</v>
      </c>
      <c r="T530" s="1">
        <v>45763</v>
      </c>
    </row>
    <row r="531" spans="1:20" x14ac:dyDescent="0.2">
      <c r="A531">
        <v>14646337039531</v>
      </c>
      <c r="B531" t="s">
        <v>620</v>
      </c>
      <c r="C531" t="s">
        <v>3420</v>
      </c>
      <c r="D531" t="s">
        <v>3421</v>
      </c>
      <c r="E531" t="s">
        <v>3422</v>
      </c>
      <c r="F531" t="s">
        <v>2637</v>
      </c>
      <c r="G531" t="s">
        <v>3423</v>
      </c>
      <c r="H531" t="s">
        <v>3424</v>
      </c>
      <c r="I531" t="s">
        <v>229</v>
      </c>
      <c r="J531">
        <v>46536</v>
      </c>
      <c r="K531" t="s">
        <v>959</v>
      </c>
      <c r="L531" t="s">
        <v>180</v>
      </c>
      <c r="M531" t="s">
        <v>30</v>
      </c>
      <c r="N531" t="s">
        <v>45</v>
      </c>
      <c r="O531" t="s">
        <v>105</v>
      </c>
      <c r="P531" t="s">
        <v>60</v>
      </c>
      <c r="Q531">
        <v>1179484296.4200001</v>
      </c>
      <c r="R531">
        <v>4678</v>
      </c>
      <c r="S531" s="1">
        <v>45592</v>
      </c>
      <c r="T531" s="1">
        <v>45766</v>
      </c>
    </row>
    <row r="532" spans="1:20" x14ac:dyDescent="0.2">
      <c r="A532">
        <v>11053476898746</v>
      </c>
      <c r="B532" t="s">
        <v>3425</v>
      </c>
      <c r="C532" t="s">
        <v>1406</v>
      </c>
      <c r="D532" t="s">
        <v>3426</v>
      </c>
      <c r="E532" t="s">
        <v>3427</v>
      </c>
      <c r="F532" t="s">
        <v>3428</v>
      </c>
      <c r="G532" t="s">
        <v>3429</v>
      </c>
      <c r="H532" t="s">
        <v>3430</v>
      </c>
      <c r="I532" t="s">
        <v>393</v>
      </c>
      <c r="J532">
        <v>9863</v>
      </c>
      <c r="K532" t="s">
        <v>1765</v>
      </c>
      <c r="L532" t="s">
        <v>29</v>
      </c>
      <c r="M532" t="s">
        <v>93</v>
      </c>
      <c r="N532" t="s">
        <v>94</v>
      </c>
      <c r="O532" t="s">
        <v>71</v>
      </c>
      <c r="P532" t="s">
        <v>47</v>
      </c>
      <c r="Q532">
        <v>1771059659.8699999</v>
      </c>
      <c r="R532">
        <v>3260</v>
      </c>
      <c r="S532" s="1">
        <v>45866</v>
      </c>
      <c r="T532" s="1">
        <v>45890</v>
      </c>
    </row>
    <row r="533" spans="1:20" x14ac:dyDescent="0.2">
      <c r="A533">
        <v>12427088718771</v>
      </c>
      <c r="B533" t="s">
        <v>359</v>
      </c>
      <c r="C533" t="s">
        <v>2812</v>
      </c>
      <c r="D533" t="s">
        <v>3431</v>
      </c>
      <c r="E533" t="s">
        <v>3432</v>
      </c>
      <c r="F533" t="s">
        <v>3433</v>
      </c>
      <c r="G533" t="s">
        <v>3434</v>
      </c>
      <c r="H533" t="s">
        <v>3435</v>
      </c>
      <c r="I533" t="s">
        <v>325</v>
      </c>
      <c r="J533">
        <v>65815</v>
      </c>
      <c r="K533" t="s">
        <v>114</v>
      </c>
      <c r="L533" t="s">
        <v>60</v>
      </c>
      <c r="M533" t="s">
        <v>58</v>
      </c>
      <c r="N533" t="s">
        <v>31</v>
      </c>
      <c r="O533" t="s">
        <v>32</v>
      </c>
      <c r="P533" t="s">
        <v>82</v>
      </c>
      <c r="Q533">
        <v>260732336.19</v>
      </c>
      <c r="R533">
        <v>2025</v>
      </c>
      <c r="S533" s="1">
        <v>45896</v>
      </c>
      <c r="T533" s="1">
        <v>45898</v>
      </c>
    </row>
    <row r="534" spans="1:20" x14ac:dyDescent="0.2">
      <c r="A534">
        <v>13152654546590</v>
      </c>
      <c r="B534" t="s">
        <v>3436</v>
      </c>
      <c r="C534" t="s">
        <v>3437</v>
      </c>
      <c r="D534" t="s">
        <v>3438</v>
      </c>
      <c r="E534" t="s">
        <v>3439</v>
      </c>
      <c r="F534" t="s">
        <v>3440</v>
      </c>
      <c r="G534" t="s">
        <v>3441</v>
      </c>
      <c r="H534" t="s">
        <v>3442</v>
      </c>
      <c r="I534" t="s">
        <v>205</v>
      </c>
      <c r="J534">
        <v>68057</v>
      </c>
      <c r="K534" t="s">
        <v>1722</v>
      </c>
      <c r="L534" t="s">
        <v>135</v>
      </c>
      <c r="M534" t="s">
        <v>70</v>
      </c>
      <c r="N534" t="s">
        <v>31</v>
      </c>
      <c r="O534" t="s">
        <v>32</v>
      </c>
      <c r="P534" t="s">
        <v>33</v>
      </c>
      <c r="Q534">
        <v>596139122.90999997</v>
      </c>
      <c r="R534">
        <v>2777</v>
      </c>
      <c r="S534" s="1">
        <v>45510</v>
      </c>
      <c r="T534" s="1">
        <v>45857</v>
      </c>
    </row>
    <row r="535" spans="1:20" x14ac:dyDescent="0.2">
      <c r="A535">
        <v>15099455737933</v>
      </c>
      <c r="B535" t="s">
        <v>1070</v>
      </c>
      <c r="C535" t="s">
        <v>3443</v>
      </c>
      <c r="D535" t="s">
        <v>3444</v>
      </c>
      <c r="E535" t="s">
        <v>3445</v>
      </c>
      <c r="F535" t="s">
        <v>3446</v>
      </c>
      <c r="G535" t="s">
        <v>3447</v>
      </c>
      <c r="H535" t="s">
        <v>3448</v>
      </c>
      <c r="I535" t="s">
        <v>375</v>
      </c>
      <c r="J535">
        <v>42698</v>
      </c>
      <c r="K535" t="s">
        <v>1323</v>
      </c>
      <c r="L535" t="s">
        <v>81</v>
      </c>
      <c r="M535" t="s">
        <v>93</v>
      </c>
      <c r="N535" t="s">
        <v>94</v>
      </c>
      <c r="O535" t="s">
        <v>46</v>
      </c>
      <c r="P535" t="s">
        <v>33</v>
      </c>
      <c r="Q535">
        <v>1626510102.9400001</v>
      </c>
      <c r="R535">
        <v>3544</v>
      </c>
      <c r="S535" s="1">
        <v>45815</v>
      </c>
      <c r="T535" s="1">
        <v>45895</v>
      </c>
    </row>
    <row r="536" spans="1:20" x14ac:dyDescent="0.2">
      <c r="A536">
        <v>15267455255213</v>
      </c>
      <c r="B536" t="s">
        <v>319</v>
      </c>
      <c r="C536" t="s">
        <v>2411</v>
      </c>
      <c r="D536" t="s">
        <v>3449</v>
      </c>
      <c r="E536" t="s">
        <v>3450</v>
      </c>
      <c r="F536" t="s">
        <v>3451</v>
      </c>
      <c r="G536" t="s">
        <v>3452</v>
      </c>
      <c r="H536" t="s">
        <v>3453</v>
      </c>
      <c r="I536" t="s">
        <v>27</v>
      </c>
      <c r="J536">
        <v>51775</v>
      </c>
      <c r="K536" t="s">
        <v>412</v>
      </c>
      <c r="L536" t="s">
        <v>29</v>
      </c>
      <c r="M536" t="s">
        <v>368</v>
      </c>
      <c r="N536" t="s">
        <v>45</v>
      </c>
      <c r="O536" t="s">
        <v>32</v>
      </c>
      <c r="P536" t="s">
        <v>47</v>
      </c>
      <c r="Q536">
        <v>1733679896.9200001</v>
      </c>
      <c r="R536">
        <v>1289</v>
      </c>
      <c r="S536" s="1">
        <v>45796</v>
      </c>
      <c r="T536" s="1">
        <v>45880</v>
      </c>
    </row>
    <row r="537" spans="1:20" x14ac:dyDescent="0.2">
      <c r="A537">
        <v>18250551754198</v>
      </c>
      <c r="B537" t="s">
        <v>960</v>
      </c>
      <c r="C537" t="s">
        <v>62</v>
      </c>
      <c r="D537" t="s">
        <v>3454</v>
      </c>
      <c r="E537" t="s">
        <v>3455</v>
      </c>
      <c r="F537" t="s">
        <v>3456</v>
      </c>
      <c r="G537" t="s">
        <v>3457</v>
      </c>
      <c r="H537" t="s">
        <v>3458</v>
      </c>
      <c r="I537" t="s">
        <v>160</v>
      </c>
      <c r="J537">
        <v>19895</v>
      </c>
      <c r="K537" t="s">
        <v>3089</v>
      </c>
      <c r="L537" t="s">
        <v>125</v>
      </c>
      <c r="M537" t="s">
        <v>44</v>
      </c>
      <c r="N537" t="s">
        <v>94</v>
      </c>
      <c r="O537" t="s">
        <v>46</v>
      </c>
      <c r="P537" t="s">
        <v>33</v>
      </c>
      <c r="Q537">
        <v>1759768950.97</v>
      </c>
      <c r="R537">
        <v>449</v>
      </c>
      <c r="S537" s="1">
        <v>45692</v>
      </c>
      <c r="T537" s="1">
        <v>45769</v>
      </c>
    </row>
    <row r="538" spans="1:20" x14ac:dyDescent="0.2">
      <c r="A538">
        <v>15942116307858</v>
      </c>
      <c r="B538" t="s">
        <v>3459</v>
      </c>
      <c r="C538" t="s">
        <v>1549</v>
      </c>
      <c r="D538" t="s">
        <v>3460</v>
      </c>
      <c r="E538" t="s">
        <v>3461</v>
      </c>
      <c r="F538" t="s">
        <v>3462</v>
      </c>
      <c r="G538" t="s">
        <v>3463</v>
      </c>
      <c r="H538" t="s">
        <v>3464</v>
      </c>
      <c r="I538" t="s">
        <v>402</v>
      </c>
      <c r="J538">
        <v>16384</v>
      </c>
      <c r="K538" t="s">
        <v>1863</v>
      </c>
      <c r="L538" t="s">
        <v>197</v>
      </c>
      <c r="M538" t="s">
        <v>104</v>
      </c>
      <c r="N538" t="s">
        <v>31</v>
      </c>
      <c r="O538" t="s">
        <v>46</v>
      </c>
      <c r="P538" t="s">
        <v>60</v>
      </c>
      <c r="Q538">
        <v>780538343.16999996</v>
      </c>
      <c r="R538">
        <v>3070</v>
      </c>
      <c r="S538" s="1">
        <v>45852</v>
      </c>
      <c r="T538" s="1">
        <v>45865</v>
      </c>
    </row>
    <row r="539" spans="1:20" x14ac:dyDescent="0.2">
      <c r="A539">
        <v>11190217604082</v>
      </c>
      <c r="B539" t="s">
        <v>621</v>
      </c>
      <c r="C539" t="s">
        <v>1747</v>
      </c>
      <c r="D539" t="s">
        <v>3465</v>
      </c>
      <c r="E539" t="s">
        <v>3466</v>
      </c>
      <c r="F539" t="s">
        <v>3467</v>
      </c>
      <c r="G539" t="s">
        <v>3468</v>
      </c>
      <c r="H539" t="s">
        <v>3469</v>
      </c>
      <c r="I539" t="s">
        <v>546</v>
      </c>
      <c r="J539">
        <v>6316</v>
      </c>
      <c r="K539" t="s">
        <v>1230</v>
      </c>
      <c r="L539" t="s">
        <v>92</v>
      </c>
      <c r="M539" t="s">
        <v>44</v>
      </c>
      <c r="N539" t="s">
        <v>31</v>
      </c>
      <c r="O539" t="s">
        <v>46</v>
      </c>
      <c r="P539" t="s">
        <v>82</v>
      </c>
      <c r="Q539">
        <v>38684515.060000002</v>
      </c>
      <c r="R539">
        <v>3236</v>
      </c>
      <c r="S539" s="1">
        <v>45379</v>
      </c>
      <c r="T539" s="1">
        <v>45624</v>
      </c>
    </row>
    <row r="540" spans="1:20" x14ac:dyDescent="0.2">
      <c r="A540">
        <v>19938195783662</v>
      </c>
      <c r="B540" t="s">
        <v>2578</v>
      </c>
      <c r="C540" t="s">
        <v>2431</v>
      </c>
      <c r="D540" t="s">
        <v>3470</v>
      </c>
      <c r="E540" t="s">
        <v>3471</v>
      </c>
      <c r="F540" t="s">
        <v>3472</v>
      </c>
      <c r="G540" t="s">
        <v>3473</v>
      </c>
      <c r="H540" t="s">
        <v>3474</v>
      </c>
      <c r="I540" t="s">
        <v>384</v>
      </c>
      <c r="J540">
        <v>65994</v>
      </c>
      <c r="K540" t="s">
        <v>1266</v>
      </c>
      <c r="L540" t="s">
        <v>135</v>
      </c>
      <c r="M540" t="s">
        <v>368</v>
      </c>
      <c r="N540" t="s">
        <v>31</v>
      </c>
      <c r="O540" t="s">
        <v>46</v>
      </c>
      <c r="P540" t="s">
        <v>82</v>
      </c>
      <c r="Q540">
        <v>1494787588.1500001</v>
      </c>
      <c r="R540">
        <v>3396</v>
      </c>
      <c r="S540" s="1">
        <v>45840</v>
      </c>
      <c r="T540" s="1">
        <v>45877</v>
      </c>
    </row>
    <row r="541" spans="1:20" x14ac:dyDescent="0.2">
      <c r="A541">
        <v>18063442664272</v>
      </c>
      <c r="B541" t="s">
        <v>3475</v>
      </c>
      <c r="C541" t="s">
        <v>2334</v>
      </c>
      <c r="D541" t="s">
        <v>3476</v>
      </c>
      <c r="E541" t="s">
        <v>3477</v>
      </c>
      <c r="F541" t="s">
        <v>3478</v>
      </c>
      <c r="G541" t="s">
        <v>3479</v>
      </c>
      <c r="H541" t="s">
        <v>3480</v>
      </c>
      <c r="I541" t="s">
        <v>220</v>
      </c>
      <c r="J541">
        <v>35229</v>
      </c>
      <c r="K541" t="s">
        <v>1266</v>
      </c>
      <c r="L541" t="s">
        <v>246</v>
      </c>
      <c r="M541" t="s">
        <v>70</v>
      </c>
      <c r="N541" t="s">
        <v>45</v>
      </c>
      <c r="O541" t="s">
        <v>46</v>
      </c>
      <c r="P541" t="s">
        <v>47</v>
      </c>
      <c r="Q541">
        <v>1913882412.8</v>
      </c>
      <c r="R541">
        <v>4350</v>
      </c>
      <c r="S541" s="1">
        <v>45697</v>
      </c>
      <c r="T541" s="1">
        <v>45816</v>
      </c>
    </row>
    <row r="542" spans="1:20" x14ac:dyDescent="0.2">
      <c r="A542">
        <v>15157238249730</v>
      </c>
      <c r="B542" t="s">
        <v>673</v>
      </c>
      <c r="C542" t="s">
        <v>682</v>
      </c>
      <c r="D542" t="s">
        <v>3481</v>
      </c>
      <c r="E542" t="s">
        <v>3482</v>
      </c>
      <c r="F542" t="s">
        <v>3483</v>
      </c>
      <c r="G542" t="s">
        <v>3484</v>
      </c>
      <c r="H542" t="s">
        <v>3485</v>
      </c>
      <c r="I542" t="s">
        <v>169</v>
      </c>
      <c r="J542">
        <v>49285</v>
      </c>
      <c r="K542" t="s">
        <v>3486</v>
      </c>
      <c r="L542" t="s">
        <v>43</v>
      </c>
      <c r="M542" t="s">
        <v>44</v>
      </c>
      <c r="N542" t="s">
        <v>45</v>
      </c>
      <c r="O542" t="s">
        <v>71</v>
      </c>
      <c r="P542" t="s">
        <v>60</v>
      </c>
      <c r="Q542">
        <v>463592898.16000003</v>
      </c>
      <c r="R542">
        <v>3148</v>
      </c>
      <c r="S542" s="1">
        <v>45540</v>
      </c>
      <c r="T542" s="1">
        <v>45892</v>
      </c>
    </row>
    <row r="543" spans="1:20" x14ac:dyDescent="0.2">
      <c r="A543">
        <v>13608406548856</v>
      </c>
      <c r="B543" t="s">
        <v>3459</v>
      </c>
      <c r="C543" t="s">
        <v>2215</v>
      </c>
      <c r="D543" t="s">
        <v>3487</v>
      </c>
      <c r="E543" t="s">
        <v>3488</v>
      </c>
      <c r="F543" t="s">
        <v>3489</v>
      </c>
      <c r="G543" t="s">
        <v>3490</v>
      </c>
      <c r="H543" t="s">
        <v>3491</v>
      </c>
      <c r="I543" t="s">
        <v>490</v>
      </c>
      <c r="J543">
        <v>81599</v>
      </c>
      <c r="K543" t="s">
        <v>578</v>
      </c>
      <c r="L543" t="s">
        <v>180</v>
      </c>
      <c r="M543" t="s">
        <v>368</v>
      </c>
      <c r="N543" t="s">
        <v>31</v>
      </c>
      <c r="O543" t="s">
        <v>46</v>
      </c>
      <c r="P543" t="s">
        <v>60</v>
      </c>
      <c r="Q543">
        <v>1480535999.1300001</v>
      </c>
      <c r="R543">
        <v>363</v>
      </c>
      <c r="S543" s="1">
        <v>45628</v>
      </c>
      <c r="T543" s="1">
        <v>45856</v>
      </c>
    </row>
    <row r="544" spans="1:20" x14ac:dyDescent="0.2">
      <c r="A544">
        <v>13326611328921</v>
      </c>
      <c r="B544" t="s">
        <v>116</v>
      </c>
      <c r="C544" t="s">
        <v>3492</v>
      </c>
      <c r="D544" t="s">
        <v>3493</v>
      </c>
      <c r="E544" t="s">
        <v>3494</v>
      </c>
      <c r="F544" t="s">
        <v>3495</v>
      </c>
      <c r="G544" t="s">
        <v>3496</v>
      </c>
      <c r="H544" t="s">
        <v>3497</v>
      </c>
      <c r="I544" t="s">
        <v>1144</v>
      </c>
      <c r="J544">
        <v>22204</v>
      </c>
      <c r="K544" t="s">
        <v>878</v>
      </c>
      <c r="L544" t="s">
        <v>81</v>
      </c>
      <c r="M544" t="s">
        <v>70</v>
      </c>
      <c r="N544" t="s">
        <v>59</v>
      </c>
      <c r="O544" t="s">
        <v>71</v>
      </c>
      <c r="P544" t="s">
        <v>82</v>
      </c>
      <c r="Q544">
        <v>345982949.06999999</v>
      </c>
      <c r="R544">
        <v>662</v>
      </c>
      <c r="S544" s="1">
        <v>45547</v>
      </c>
      <c r="T544" s="1">
        <v>45800</v>
      </c>
    </row>
    <row r="545" spans="1:20" x14ac:dyDescent="0.2">
      <c r="A545">
        <v>16591024976483</v>
      </c>
      <c r="B545" t="s">
        <v>3498</v>
      </c>
      <c r="C545" t="s">
        <v>107</v>
      </c>
      <c r="D545" t="s">
        <v>3499</v>
      </c>
      <c r="E545" t="s">
        <v>3500</v>
      </c>
      <c r="F545" t="s">
        <v>3501</v>
      </c>
      <c r="G545" t="s">
        <v>3502</v>
      </c>
      <c r="H545" t="s">
        <v>3503</v>
      </c>
      <c r="I545" t="s">
        <v>770</v>
      </c>
      <c r="J545">
        <v>53953</v>
      </c>
      <c r="K545" t="s">
        <v>3504</v>
      </c>
      <c r="L545" t="s">
        <v>135</v>
      </c>
      <c r="M545" t="s">
        <v>44</v>
      </c>
      <c r="N545" t="s">
        <v>45</v>
      </c>
      <c r="O545" t="s">
        <v>32</v>
      </c>
      <c r="P545" t="s">
        <v>33</v>
      </c>
      <c r="Q545">
        <v>224366519.65000001</v>
      </c>
      <c r="R545">
        <v>1896</v>
      </c>
      <c r="S545" s="1">
        <v>45793</v>
      </c>
      <c r="T545" s="1">
        <v>45816</v>
      </c>
    </row>
    <row r="546" spans="1:20" x14ac:dyDescent="0.2">
      <c r="A546">
        <v>15912259113284</v>
      </c>
      <c r="B546" t="s">
        <v>1575</v>
      </c>
      <c r="C546" t="s">
        <v>359</v>
      </c>
      <c r="D546" t="s">
        <v>3505</v>
      </c>
      <c r="E546" t="s">
        <v>3506</v>
      </c>
      <c r="F546" t="s">
        <v>3507</v>
      </c>
      <c r="G546" t="s">
        <v>3508</v>
      </c>
      <c r="H546" t="s">
        <v>3509</v>
      </c>
      <c r="I546" t="s">
        <v>563</v>
      </c>
      <c r="J546">
        <v>16585</v>
      </c>
      <c r="K546" t="s">
        <v>3510</v>
      </c>
      <c r="L546" t="s">
        <v>29</v>
      </c>
      <c r="M546" t="s">
        <v>58</v>
      </c>
      <c r="N546" t="s">
        <v>94</v>
      </c>
      <c r="O546" t="s">
        <v>46</v>
      </c>
      <c r="P546" t="s">
        <v>60</v>
      </c>
      <c r="Q546">
        <v>1914719685.9200001</v>
      </c>
      <c r="R546">
        <v>1035</v>
      </c>
      <c r="S546" s="1">
        <v>45456</v>
      </c>
      <c r="T546" s="1">
        <v>45754</v>
      </c>
    </row>
    <row r="547" spans="1:20" x14ac:dyDescent="0.2">
      <c r="A547">
        <v>17405128013607</v>
      </c>
      <c r="B547" t="s">
        <v>719</v>
      </c>
      <c r="C547" t="s">
        <v>199</v>
      </c>
      <c r="D547" t="s">
        <v>3511</v>
      </c>
      <c r="E547" t="s">
        <v>3512</v>
      </c>
      <c r="F547" t="s">
        <v>3513</v>
      </c>
      <c r="G547" t="s">
        <v>3514</v>
      </c>
      <c r="H547" t="s">
        <v>3515</v>
      </c>
      <c r="I547" t="s">
        <v>205</v>
      </c>
      <c r="J547">
        <v>77562</v>
      </c>
      <c r="K547" t="s">
        <v>2397</v>
      </c>
      <c r="L547" t="s">
        <v>125</v>
      </c>
      <c r="M547" t="s">
        <v>70</v>
      </c>
      <c r="N547" t="s">
        <v>31</v>
      </c>
      <c r="O547" t="s">
        <v>71</v>
      </c>
      <c r="P547" t="s">
        <v>47</v>
      </c>
      <c r="Q547">
        <v>1850756435.05</v>
      </c>
      <c r="R547">
        <v>446</v>
      </c>
      <c r="S547" s="1">
        <v>45819</v>
      </c>
      <c r="T547" s="1">
        <v>45843</v>
      </c>
    </row>
    <row r="548" spans="1:20" x14ac:dyDescent="0.2">
      <c r="A548">
        <v>15605452024589</v>
      </c>
      <c r="B548" t="s">
        <v>3516</v>
      </c>
      <c r="C548" t="s">
        <v>841</v>
      </c>
      <c r="D548" t="s">
        <v>3517</v>
      </c>
      <c r="E548" t="s">
        <v>3518</v>
      </c>
      <c r="F548" t="s">
        <v>3519</v>
      </c>
      <c r="G548" t="s">
        <v>3520</v>
      </c>
      <c r="H548" t="s">
        <v>3521</v>
      </c>
      <c r="I548" t="s">
        <v>474</v>
      </c>
      <c r="J548">
        <v>87714</v>
      </c>
      <c r="K548" t="s">
        <v>317</v>
      </c>
      <c r="L548" t="s">
        <v>92</v>
      </c>
      <c r="M548" t="s">
        <v>104</v>
      </c>
      <c r="N548" t="s">
        <v>59</v>
      </c>
      <c r="O548" t="s">
        <v>46</v>
      </c>
      <c r="P548" t="s">
        <v>60</v>
      </c>
      <c r="Q548">
        <v>680654020.42999995</v>
      </c>
      <c r="R548">
        <v>1834</v>
      </c>
      <c r="S548" s="1">
        <v>45224</v>
      </c>
      <c r="T548" s="1">
        <v>45399</v>
      </c>
    </row>
    <row r="549" spans="1:20" x14ac:dyDescent="0.2">
      <c r="A549">
        <v>13359720451272</v>
      </c>
      <c r="B549" t="s">
        <v>2455</v>
      </c>
      <c r="C549" t="s">
        <v>199</v>
      </c>
      <c r="D549" t="s">
        <v>3522</v>
      </c>
      <c r="E549" t="s">
        <v>3523</v>
      </c>
      <c r="F549" t="s">
        <v>3524</v>
      </c>
      <c r="G549" t="s">
        <v>3525</v>
      </c>
      <c r="H549" t="s">
        <v>3526</v>
      </c>
      <c r="I549" t="s">
        <v>357</v>
      </c>
      <c r="J549">
        <v>66148</v>
      </c>
      <c r="K549" t="s">
        <v>2351</v>
      </c>
      <c r="L549" t="s">
        <v>180</v>
      </c>
      <c r="M549" t="s">
        <v>104</v>
      </c>
      <c r="N549" t="s">
        <v>59</v>
      </c>
      <c r="O549" t="s">
        <v>32</v>
      </c>
      <c r="P549" t="s">
        <v>60</v>
      </c>
      <c r="Q549">
        <v>298695148.56</v>
      </c>
      <c r="R549">
        <v>148</v>
      </c>
      <c r="S549" s="1">
        <v>45647</v>
      </c>
      <c r="T549" s="1">
        <v>45729</v>
      </c>
    </row>
    <row r="550" spans="1:20" x14ac:dyDescent="0.2">
      <c r="A550">
        <v>19756365675080</v>
      </c>
      <c r="B550" t="s">
        <v>3078</v>
      </c>
      <c r="C550" t="s">
        <v>3527</v>
      </c>
      <c r="D550" t="s">
        <v>3528</v>
      </c>
      <c r="E550" t="s">
        <v>3529</v>
      </c>
      <c r="F550" t="s">
        <v>3530</v>
      </c>
      <c r="G550" t="s">
        <v>3531</v>
      </c>
      <c r="H550" t="s">
        <v>3532</v>
      </c>
      <c r="I550" t="s">
        <v>253</v>
      </c>
      <c r="J550">
        <v>53524</v>
      </c>
      <c r="K550" t="s">
        <v>114</v>
      </c>
      <c r="L550" t="s">
        <v>135</v>
      </c>
      <c r="M550" t="s">
        <v>368</v>
      </c>
      <c r="N550" t="s">
        <v>94</v>
      </c>
      <c r="O550" t="s">
        <v>71</v>
      </c>
      <c r="P550" t="s">
        <v>82</v>
      </c>
      <c r="Q550">
        <v>940877069.38999999</v>
      </c>
      <c r="R550">
        <v>3839</v>
      </c>
      <c r="S550" s="1">
        <v>45294</v>
      </c>
      <c r="T550" s="1">
        <v>45449</v>
      </c>
    </row>
    <row r="551" spans="1:20" x14ac:dyDescent="0.2">
      <c r="A551">
        <v>18602732256424</v>
      </c>
      <c r="B551" t="s">
        <v>2301</v>
      </c>
      <c r="C551" t="s">
        <v>1747</v>
      </c>
      <c r="D551" t="s">
        <v>3533</v>
      </c>
      <c r="E551" t="s">
        <v>3534</v>
      </c>
      <c r="F551" t="s">
        <v>3535</v>
      </c>
      <c r="G551" t="s">
        <v>3536</v>
      </c>
      <c r="H551" t="s">
        <v>3537</v>
      </c>
      <c r="I551" t="s">
        <v>366</v>
      </c>
      <c r="J551">
        <v>6935</v>
      </c>
      <c r="K551" t="s">
        <v>1101</v>
      </c>
      <c r="L551" t="s">
        <v>57</v>
      </c>
      <c r="M551" t="s">
        <v>104</v>
      </c>
      <c r="N551" t="s">
        <v>31</v>
      </c>
      <c r="O551" t="s">
        <v>46</v>
      </c>
      <c r="P551" t="s">
        <v>82</v>
      </c>
      <c r="Q551">
        <v>939680669.15999997</v>
      </c>
      <c r="R551">
        <v>3678</v>
      </c>
      <c r="S551" s="1">
        <v>45493</v>
      </c>
      <c r="T551" s="1">
        <v>45754</v>
      </c>
    </row>
    <row r="552" spans="1:20" x14ac:dyDescent="0.2">
      <c r="A552">
        <v>12209432487672</v>
      </c>
      <c r="B552" t="s">
        <v>369</v>
      </c>
      <c r="C552" t="s">
        <v>3538</v>
      </c>
      <c r="D552" t="s">
        <v>3539</v>
      </c>
      <c r="E552" t="s">
        <v>3540</v>
      </c>
      <c r="F552" t="s">
        <v>3541</v>
      </c>
      <c r="G552" t="s">
        <v>3542</v>
      </c>
      <c r="H552" t="s">
        <v>3543</v>
      </c>
      <c r="I552" t="s">
        <v>393</v>
      </c>
      <c r="J552">
        <v>53866</v>
      </c>
      <c r="K552" t="s">
        <v>2133</v>
      </c>
      <c r="L552" t="s">
        <v>92</v>
      </c>
      <c r="M552" t="s">
        <v>30</v>
      </c>
      <c r="N552" t="s">
        <v>59</v>
      </c>
      <c r="O552" t="s">
        <v>71</v>
      </c>
      <c r="P552" t="s">
        <v>33</v>
      </c>
      <c r="Q552">
        <v>1004971383.73</v>
      </c>
      <c r="R552">
        <v>4549</v>
      </c>
      <c r="S552" s="1">
        <v>45363</v>
      </c>
      <c r="T552" s="1">
        <v>45781</v>
      </c>
    </row>
    <row r="553" spans="1:20" x14ac:dyDescent="0.2">
      <c r="A553">
        <v>14928622791156</v>
      </c>
      <c r="B553" t="s">
        <v>3544</v>
      </c>
      <c r="C553" t="s">
        <v>961</v>
      </c>
      <c r="D553" t="s">
        <v>3545</v>
      </c>
      <c r="E553" t="s">
        <v>3546</v>
      </c>
      <c r="F553" t="s">
        <v>3547</v>
      </c>
      <c r="G553" t="s">
        <v>3548</v>
      </c>
      <c r="H553" t="s">
        <v>3549</v>
      </c>
      <c r="I553" t="s">
        <v>627</v>
      </c>
      <c r="J553">
        <v>2320</v>
      </c>
      <c r="K553" t="s">
        <v>475</v>
      </c>
      <c r="L553" t="s">
        <v>29</v>
      </c>
      <c r="M553" t="s">
        <v>104</v>
      </c>
      <c r="N553" t="s">
        <v>45</v>
      </c>
      <c r="O553" t="s">
        <v>105</v>
      </c>
      <c r="P553" t="s">
        <v>82</v>
      </c>
      <c r="Q553">
        <v>371062046.80000001</v>
      </c>
      <c r="R553">
        <v>2924</v>
      </c>
      <c r="S553" s="1">
        <v>45919</v>
      </c>
      <c r="T553" s="1">
        <v>45919</v>
      </c>
    </row>
    <row r="554" spans="1:20" x14ac:dyDescent="0.2">
      <c r="A554">
        <v>17701561517842</v>
      </c>
      <c r="B554" t="s">
        <v>2430</v>
      </c>
      <c r="C554" t="s">
        <v>107</v>
      </c>
      <c r="D554" t="s">
        <v>3550</v>
      </c>
      <c r="E554" t="s">
        <v>3551</v>
      </c>
      <c r="F554" t="s">
        <v>3552</v>
      </c>
      <c r="G554" t="s">
        <v>3553</v>
      </c>
      <c r="H554" t="s">
        <v>3554</v>
      </c>
      <c r="I554" t="s">
        <v>1202</v>
      </c>
      <c r="J554">
        <v>17441</v>
      </c>
      <c r="K554" t="s">
        <v>1194</v>
      </c>
      <c r="L554" t="s">
        <v>92</v>
      </c>
      <c r="M554" t="s">
        <v>93</v>
      </c>
      <c r="N554" t="s">
        <v>31</v>
      </c>
      <c r="O554" t="s">
        <v>46</v>
      </c>
      <c r="P554" t="s">
        <v>47</v>
      </c>
      <c r="Q554">
        <v>1537344777.77</v>
      </c>
      <c r="R554">
        <v>2117</v>
      </c>
      <c r="S554" s="1">
        <v>45455</v>
      </c>
      <c r="T554" s="1">
        <v>45702</v>
      </c>
    </row>
    <row r="555" spans="1:20" x14ac:dyDescent="0.2">
      <c r="A555">
        <v>11353162767557</v>
      </c>
      <c r="B555" t="s">
        <v>3555</v>
      </c>
      <c r="C555" t="s">
        <v>1996</v>
      </c>
      <c r="D555" t="s">
        <v>3556</v>
      </c>
      <c r="E555" t="s">
        <v>3557</v>
      </c>
      <c r="F555" t="s">
        <v>3558</v>
      </c>
      <c r="G555" t="s">
        <v>3559</v>
      </c>
      <c r="H555" t="s">
        <v>3560</v>
      </c>
      <c r="I555" t="s">
        <v>178</v>
      </c>
      <c r="J555">
        <v>23617</v>
      </c>
      <c r="K555" t="s">
        <v>1286</v>
      </c>
      <c r="L555" t="s">
        <v>43</v>
      </c>
      <c r="M555" t="s">
        <v>368</v>
      </c>
      <c r="N555" t="s">
        <v>45</v>
      </c>
      <c r="O555" t="s">
        <v>71</v>
      </c>
      <c r="P555" t="s">
        <v>60</v>
      </c>
      <c r="Q555">
        <v>162337269.22</v>
      </c>
      <c r="R555">
        <v>1537</v>
      </c>
      <c r="S555" s="1">
        <v>45879</v>
      </c>
      <c r="T555" s="1">
        <v>45914</v>
      </c>
    </row>
    <row r="556" spans="1:20" x14ac:dyDescent="0.2">
      <c r="A556">
        <v>19603803789783</v>
      </c>
      <c r="B556" t="s">
        <v>1500</v>
      </c>
      <c r="C556" t="s">
        <v>3561</v>
      </c>
      <c r="D556" t="s">
        <v>3562</v>
      </c>
      <c r="E556" t="s">
        <v>3563</v>
      </c>
      <c r="F556" t="s">
        <v>3564</v>
      </c>
      <c r="G556" t="s">
        <v>3565</v>
      </c>
      <c r="H556" t="s">
        <v>3566</v>
      </c>
      <c r="I556" t="s">
        <v>79</v>
      </c>
      <c r="J556">
        <v>83687</v>
      </c>
      <c r="K556" t="s">
        <v>605</v>
      </c>
      <c r="L556" t="s">
        <v>29</v>
      </c>
      <c r="M556" t="s">
        <v>270</v>
      </c>
      <c r="N556" t="s">
        <v>59</v>
      </c>
      <c r="O556" t="s">
        <v>71</v>
      </c>
      <c r="P556" t="s">
        <v>82</v>
      </c>
      <c r="Q556">
        <v>455934530.64999998</v>
      </c>
      <c r="R556">
        <v>1843</v>
      </c>
      <c r="S556" s="1">
        <v>45667</v>
      </c>
      <c r="T556" s="1">
        <v>45899</v>
      </c>
    </row>
    <row r="557" spans="1:20" x14ac:dyDescent="0.2">
      <c r="A557">
        <v>17164411262568</v>
      </c>
      <c r="B557" t="s">
        <v>3567</v>
      </c>
      <c r="C557" t="s">
        <v>3568</v>
      </c>
      <c r="D557" t="s">
        <v>3569</v>
      </c>
      <c r="E557" t="s">
        <v>3570</v>
      </c>
      <c r="F557" t="s">
        <v>3571</v>
      </c>
      <c r="G557" t="s">
        <v>3572</v>
      </c>
      <c r="H557" t="s">
        <v>3573</v>
      </c>
      <c r="I557" t="s">
        <v>1077</v>
      </c>
      <c r="J557">
        <v>75394</v>
      </c>
      <c r="K557" t="s">
        <v>1341</v>
      </c>
      <c r="L557" t="s">
        <v>57</v>
      </c>
      <c r="M557" t="s">
        <v>30</v>
      </c>
      <c r="N557" t="s">
        <v>45</v>
      </c>
      <c r="O557" t="s">
        <v>105</v>
      </c>
      <c r="P557" t="s">
        <v>47</v>
      </c>
      <c r="Q557">
        <v>535443186.06999999</v>
      </c>
      <c r="R557">
        <v>2345</v>
      </c>
      <c r="S557" s="1">
        <v>45427</v>
      </c>
      <c r="T557" s="1">
        <v>45838</v>
      </c>
    </row>
    <row r="558" spans="1:20" x14ac:dyDescent="0.2">
      <c r="A558">
        <v>19239931646251</v>
      </c>
      <c r="B558" t="s">
        <v>1958</v>
      </c>
      <c r="C558" t="s">
        <v>1669</v>
      </c>
      <c r="D558" t="s">
        <v>3574</v>
      </c>
      <c r="E558" t="s">
        <v>3575</v>
      </c>
      <c r="F558" t="s">
        <v>3576</v>
      </c>
      <c r="G558" t="s">
        <v>3577</v>
      </c>
      <c r="H558" t="s">
        <v>3578</v>
      </c>
      <c r="I558" t="s">
        <v>1627</v>
      </c>
      <c r="J558">
        <v>28332</v>
      </c>
      <c r="K558" t="s">
        <v>420</v>
      </c>
      <c r="L558" t="s">
        <v>81</v>
      </c>
      <c r="M558" t="s">
        <v>104</v>
      </c>
      <c r="N558" t="s">
        <v>45</v>
      </c>
      <c r="O558" t="s">
        <v>105</v>
      </c>
      <c r="P558" t="s">
        <v>82</v>
      </c>
      <c r="Q558">
        <v>192326596.03</v>
      </c>
      <c r="R558">
        <v>555</v>
      </c>
      <c r="S558" s="1">
        <v>45434</v>
      </c>
      <c r="T558" s="1">
        <v>45904</v>
      </c>
    </row>
    <row r="559" spans="1:20" x14ac:dyDescent="0.2">
      <c r="A559">
        <v>15976631531239</v>
      </c>
      <c r="B559" t="s">
        <v>507</v>
      </c>
      <c r="C559" t="s">
        <v>3579</v>
      </c>
      <c r="D559" t="s">
        <v>3580</v>
      </c>
      <c r="E559">
        <v>6044928748</v>
      </c>
      <c r="F559" t="s">
        <v>3581</v>
      </c>
      <c r="G559" t="s">
        <v>3582</v>
      </c>
      <c r="H559" t="s">
        <v>3583</v>
      </c>
      <c r="I559" t="s">
        <v>55</v>
      </c>
      <c r="J559">
        <v>11448</v>
      </c>
      <c r="K559" t="s">
        <v>3399</v>
      </c>
      <c r="L559" t="s">
        <v>43</v>
      </c>
      <c r="M559" t="s">
        <v>70</v>
      </c>
      <c r="N559" t="s">
        <v>59</v>
      </c>
      <c r="O559" t="s">
        <v>46</v>
      </c>
      <c r="P559" t="s">
        <v>47</v>
      </c>
      <c r="Q559">
        <v>1253760805.96</v>
      </c>
      <c r="R559">
        <v>3247</v>
      </c>
      <c r="S559" s="1">
        <v>45585</v>
      </c>
      <c r="T559" s="1">
        <v>45610</v>
      </c>
    </row>
    <row r="560" spans="1:20" x14ac:dyDescent="0.2">
      <c r="A560">
        <v>11273364894181</v>
      </c>
      <c r="B560" t="s">
        <v>3584</v>
      </c>
      <c r="C560" t="s">
        <v>2399</v>
      </c>
      <c r="D560" t="s">
        <v>3585</v>
      </c>
      <c r="E560" t="s">
        <v>3586</v>
      </c>
      <c r="F560" t="s">
        <v>3587</v>
      </c>
      <c r="G560" t="s">
        <v>3588</v>
      </c>
      <c r="H560" t="s">
        <v>3589</v>
      </c>
      <c r="I560" t="s">
        <v>726</v>
      </c>
      <c r="J560">
        <v>77806</v>
      </c>
      <c r="K560" t="s">
        <v>907</v>
      </c>
      <c r="L560" t="s">
        <v>81</v>
      </c>
      <c r="M560" t="s">
        <v>58</v>
      </c>
      <c r="N560" t="s">
        <v>45</v>
      </c>
      <c r="O560" t="s">
        <v>32</v>
      </c>
      <c r="P560" t="s">
        <v>33</v>
      </c>
      <c r="Q560">
        <v>722579953.61000001</v>
      </c>
      <c r="R560">
        <v>3462</v>
      </c>
      <c r="S560" s="1">
        <v>45854</v>
      </c>
      <c r="T560" s="1">
        <v>45889</v>
      </c>
    </row>
    <row r="561" spans="1:20" x14ac:dyDescent="0.2">
      <c r="A561">
        <v>17940969479513</v>
      </c>
      <c r="B561" t="s">
        <v>369</v>
      </c>
      <c r="C561" t="s">
        <v>3150</v>
      </c>
      <c r="D561" t="s">
        <v>3590</v>
      </c>
      <c r="E561" t="s">
        <v>3591</v>
      </c>
      <c r="F561" t="s">
        <v>3592</v>
      </c>
      <c r="G561" t="s">
        <v>3593</v>
      </c>
      <c r="H561" t="s">
        <v>3594</v>
      </c>
      <c r="I561" t="s">
        <v>169</v>
      </c>
      <c r="J561">
        <v>11262</v>
      </c>
      <c r="K561" t="s">
        <v>779</v>
      </c>
      <c r="L561" t="s">
        <v>43</v>
      </c>
      <c r="M561" t="s">
        <v>44</v>
      </c>
      <c r="N561" t="s">
        <v>45</v>
      </c>
      <c r="O561" t="s">
        <v>71</v>
      </c>
      <c r="P561" t="s">
        <v>60</v>
      </c>
      <c r="Q561">
        <v>573673637.84000003</v>
      </c>
      <c r="R561">
        <v>3466</v>
      </c>
      <c r="S561" s="1">
        <v>45543</v>
      </c>
      <c r="T561" s="1">
        <v>45617</v>
      </c>
    </row>
    <row r="562" spans="1:20" x14ac:dyDescent="0.2">
      <c r="A562">
        <v>17074793928132</v>
      </c>
      <c r="B562" t="s">
        <v>3595</v>
      </c>
      <c r="C562" t="s">
        <v>3596</v>
      </c>
      <c r="D562" t="s">
        <v>3597</v>
      </c>
      <c r="E562" t="s">
        <v>3598</v>
      </c>
      <c r="F562" t="s">
        <v>3599</v>
      </c>
      <c r="G562" t="s">
        <v>3600</v>
      </c>
      <c r="H562" t="s">
        <v>3601</v>
      </c>
      <c r="I562" t="s">
        <v>627</v>
      </c>
      <c r="J562">
        <v>65857</v>
      </c>
      <c r="K562" t="s">
        <v>972</v>
      </c>
      <c r="L562" t="s">
        <v>60</v>
      </c>
      <c r="M562" t="s">
        <v>153</v>
      </c>
      <c r="N562" t="s">
        <v>45</v>
      </c>
      <c r="O562" t="s">
        <v>46</v>
      </c>
      <c r="P562" t="s">
        <v>60</v>
      </c>
      <c r="Q562">
        <v>860747175.04999995</v>
      </c>
      <c r="R562">
        <v>308</v>
      </c>
      <c r="S562" s="1">
        <v>45850</v>
      </c>
      <c r="T562" s="1">
        <v>45897</v>
      </c>
    </row>
    <row r="563" spans="1:20" x14ac:dyDescent="0.2">
      <c r="A563">
        <v>18871550355652</v>
      </c>
      <c r="B563" t="s">
        <v>3602</v>
      </c>
      <c r="C563" t="s">
        <v>1009</v>
      </c>
      <c r="D563" t="s">
        <v>3603</v>
      </c>
      <c r="E563" t="s">
        <v>3604</v>
      </c>
      <c r="F563" t="s">
        <v>3605</v>
      </c>
      <c r="G563" t="s">
        <v>3606</v>
      </c>
      <c r="H563" t="s">
        <v>3607</v>
      </c>
      <c r="I563" t="s">
        <v>750</v>
      </c>
      <c r="J563">
        <v>82870</v>
      </c>
      <c r="K563" t="s">
        <v>1462</v>
      </c>
      <c r="L563" t="s">
        <v>43</v>
      </c>
      <c r="M563" t="s">
        <v>44</v>
      </c>
      <c r="N563" t="s">
        <v>59</v>
      </c>
      <c r="O563" t="s">
        <v>105</v>
      </c>
      <c r="P563" t="s">
        <v>33</v>
      </c>
      <c r="Q563">
        <v>1670327982.8399999</v>
      </c>
      <c r="R563">
        <v>4375</v>
      </c>
      <c r="S563" s="1">
        <v>45690</v>
      </c>
      <c r="T563" s="1">
        <v>45832</v>
      </c>
    </row>
    <row r="564" spans="1:20" x14ac:dyDescent="0.2">
      <c r="A564">
        <v>15742354575796</v>
      </c>
      <c r="B564" t="s">
        <v>643</v>
      </c>
      <c r="C564" t="s">
        <v>651</v>
      </c>
      <c r="D564" t="s">
        <v>3608</v>
      </c>
      <c r="E564" t="s">
        <v>3609</v>
      </c>
      <c r="F564" t="s">
        <v>3610</v>
      </c>
      <c r="G564" t="s">
        <v>3611</v>
      </c>
      <c r="H564" t="s">
        <v>3612</v>
      </c>
      <c r="I564" t="s">
        <v>212</v>
      </c>
      <c r="J564">
        <v>44513</v>
      </c>
      <c r="K564" t="s">
        <v>2742</v>
      </c>
      <c r="L564" t="s">
        <v>135</v>
      </c>
      <c r="M564" t="s">
        <v>270</v>
      </c>
      <c r="N564" t="s">
        <v>45</v>
      </c>
      <c r="O564" t="s">
        <v>105</v>
      </c>
      <c r="P564" t="s">
        <v>82</v>
      </c>
      <c r="Q564">
        <v>250797020.94</v>
      </c>
      <c r="R564">
        <v>1485</v>
      </c>
      <c r="S564" s="1">
        <v>45284</v>
      </c>
      <c r="T564" s="1">
        <v>45386</v>
      </c>
    </row>
    <row r="565" spans="1:20" x14ac:dyDescent="0.2">
      <c r="A565">
        <v>16947327322265</v>
      </c>
      <c r="B565" t="s">
        <v>421</v>
      </c>
      <c r="C565" t="s">
        <v>84</v>
      </c>
      <c r="D565" t="s">
        <v>3613</v>
      </c>
      <c r="E565" t="s">
        <v>3614</v>
      </c>
      <c r="F565" t="s">
        <v>3615</v>
      </c>
      <c r="G565" t="s">
        <v>3616</v>
      </c>
      <c r="H565" t="s">
        <v>3617</v>
      </c>
      <c r="I565" t="s">
        <v>123</v>
      </c>
      <c r="J565">
        <v>75370</v>
      </c>
      <c r="K565" t="s">
        <v>42</v>
      </c>
      <c r="L565" t="s">
        <v>60</v>
      </c>
      <c r="M565" t="s">
        <v>270</v>
      </c>
      <c r="N565" t="s">
        <v>59</v>
      </c>
      <c r="O565" t="s">
        <v>32</v>
      </c>
      <c r="P565" t="s">
        <v>47</v>
      </c>
      <c r="Q565">
        <v>1555013289.1099999</v>
      </c>
      <c r="R565">
        <v>648</v>
      </c>
      <c r="S565" s="1">
        <v>45591</v>
      </c>
      <c r="T565" s="1">
        <v>45733</v>
      </c>
    </row>
    <row r="566" spans="1:20" x14ac:dyDescent="0.2">
      <c r="A566">
        <v>12983132389231</v>
      </c>
      <c r="B566" t="s">
        <v>34</v>
      </c>
      <c r="C566" t="s">
        <v>1996</v>
      </c>
      <c r="D566" t="s">
        <v>3618</v>
      </c>
      <c r="E566" t="s">
        <v>3619</v>
      </c>
      <c r="F566" t="s">
        <v>3620</v>
      </c>
      <c r="G566" t="s">
        <v>3621</v>
      </c>
      <c r="H566" t="s">
        <v>3622</v>
      </c>
      <c r="I566" t="s">
        <v>205</v>
      </c>
      <c r="J566">
        <v>18405</v>
      </c>
      <c r="K566" t="s">
        <v>124</v>
      </c>
      <c r="L566" t="s">
        <v>57</v>
      </c>
      <c r="M566" t="s">
        <v>115</v>
      </c>
      <c r="N566" t="s">
        <v>94</v>
      </c>
      <c r="O566" t="s">
        <v>105</v>
      </c>
      <c r="P566" t="s">
        <v>33</v>
      </c>
      <c r="Q566">
        <v>1130695694.55</v>
      </c>
      <c r="R566">
        <v>3701</v>
      </c>
      <c r="S566" s="1">
        <v>45636</v>
      </c>
      <c r="T566" s="1">
        <v>45737</v>
      </c>
    </row>
    <row r="567" spans="1:20" x14ac:dyDescent="0.2">
      <c r="A567">
        <v>15034309884358</v>
      </c>
      <c r="B567" t="s">
        <v>3623</v>
      </c>
      <c r="C567" t="s">
        <v>1907</v>
      </c>
      <c r="D567" t="s">
        <v>3624</v>
      </c>
      <c r="E567" t="s">
        <v>3625</v>
      </c>
      <c r="F567" t="s">
        <v>3626</v>
      </c>
      <c r="G567" t="s">
        <v>3627</v>
      </c>
      <c r="H567" t="s">
        <v>3628</v>
      </c>
      <c r="I567" t="s">
        <v>1202</v>
      </c>
      <c r="J567">
        <v>45551</v>
      </c>
      <c r="K567" t="s">
        <v>2002</v>
      </c>
      <c r="L567" t="s">
        <v>135</v>
      </c>
      <c r="M567" t="s">
        <v>58</v>
      </c>
      <c r="N567" t="s">
        <v>94</v>
      </c>
      <c r="O567" t="s">
        <v>105</v>
      </c>
      <c r="P567" t="s">
        <v>33</v>
      </c>
      <c r="Q567">
        <v>477674449.83999997</v>
      </c>
      <c r="R567">
        <v>2996</v>
      </c>
      <c r="S567" s="1">
        <v>45743</v>
      </c>
      <c r="T567" s="1">
        <v>45767</v>
      </c>
    </row>
    <row r="568" spans="1:20" x14ac:dyDescent="0.2">
      <c r="A568">
        <v>13167337424937</v>
      </c>
      <c r="B568" t="s">
        <v>351</v>
      </c>
      <c r="C568" t="s">
        <v>107</v>
      </c>
      <c r="D568" t="s">
        <v>3629</v>
      </c>
      <c r="E568" t="s">
        <v>3630</v>
      </c>
      <c r="F568" t="s">
        <v>3631</v>
      </c>
      <c r="G568" t="s">
        <v>3632</v>
      </c>
      <c r="H568" t="s">
        <v>3633</v>
      </c>
      <c r="I568" t="s">
        <v>123</v>
      </c>
      <c r="J568">
        <v>80018</v>
      </c>
      <c r="K568" t="s">
        <v>2811</v>
      </c>
      <c r="L568" t="s">
        <v>43</v>
      </c>
      <c r="M568" t="s">
        <v>70</v>
      </c>
      <c r="N568" t="s">
        <v>31</v>
      </c>
      <c r="O568" t="s">
        <v>105</v>
      </c>
      <c r="P568" t="s">
        <v>33</v>
      </c>
      <c r="Q568">
        <v>531440337.81999999</v>
      </c>
      <c r="R568">
        <v>56</v>
      </c>
      <c r="S568" s="1">
        <v>45348</v>
      </c>
      <c r="T568" s="1">
        <v>45645</v>
      </c>
    </row>
    <row r="569" spans="1:20" x14ac:dyDescent="0.2">
      <c r="A569">
        <v>13128544820101</v>
      </c>
      <c r="B569" t="s">
        <v>1124</v>
      </c>
      <c r="C569" t="s">
        <v>3634</v>
      </c>
      <c r="D569" t="s">
        <v>3635</v>
      </c>
      <c r="E569" t="s">
        <v>3636</v>
      </c>
      <c r="F569" t="s">
        <v>3637</v>
      </c>
      <c r="G569" t="s">
        <v>3638</v>
      </c>
      <c r="H569" t="s">
        <v>3639</v>
      </c>
      <c r="I569" t="s">
        <v>102</v>
      </c>
      <c r="J569">
        <v>68599</v>
      </c>
      <c r="K569" t="s">
        <v>1931</v>
      </c>
      <c r="L569" t="s">
        <v>125</v>
      </c>
      <c r="M569" t="s">
        <v>368</v>
      </c>
      <c r="N569" t="s">
        <v>59</v>
      </c>
      <c r="O569" t="s">
        <v>32</v>
      </c>
      <c r="P569" t="s">
        <v>47</v>
      </c>
      <c r="Q569">
        <v>1277421754.95</v>
      </c>
      <c r="R569">
        <v>4053</v>
      </c>
      <c r="S569" s="1">
        <v>45606</v>
      </c>
      <c r="T569" s="1">
        <v>45635</v>
      </c>
    </row>
    <row r="570" spans="1:20" x14ac:dyDescent="0.2">
      <c r="A570">
        <v>14573262867705</v>
      </c>
      <c r="B570" t="s">
        <v>1801</v>
      </c>
      <c r="C570" t="s">
        <v>2185</v>
      </c>
      <c r="D570" t="s">
        <v>3640</v>
      </c>
      <c r="E570" t="s">
        <v>3641</v>
      </c>
      <c r="F570" t="s">
        <v>3642</v>
      </c>
      <c r="G570" t="s">
        <v>3643</v>
      </c>
      <c r="H570" t="s">
        <v>3644</v>
      </c>
      <c r="I570" t="s">
        <v>102</v>
      </c>
      <c r="J570">
        <v>27646</v>
      </c>
      <c r="K570" t="s">
        <v>1286</v>
      </c>
      <c r="L570" t="s">
        <v>180</v>
      </c>
      <c r="M570" t="s">
        <v>58</v>
      </c>
      <c r="N570" t="s">
        <v>31</v>
      </c>
      <c r="O570" t="s">
        <v>105</v>
      </c>
      <c r="P570" t="s">
        <v>82</v>
      </c>
      <c r="Q570">
        <v>1493223091.4300001</v>
      </c>
      <c r="R570">
        <v>792</v>
      </c>
      <c r="S570" s="1">
        <v>45446</v>
      </c>
      <c r="T570" s="1">
        <v>45776</v>
      </c>
    </row>
    <row r="571" spans="1:20" x14ac:dyDescent="0.2">
      <c r="A571">
        <v>14443202201210</v>
      </c>
      <c r="B571" t="s">
        <v>3367</v>
      </c>
      <c r="C571" t="s">
        <v>3645</v>
      </c>
      <c r="D571" t="s">
        <v>3646</v>
      </c>
      <c r="E571" t="s">
        <v>3647</v>
      </c>
      <c r="F571" t="s">
        <v>3648</v>
      </c>
      <c r="G571" t="s">
        <v>3649</v>
      </c>
      <c r="H571" t="s">
        <v>1675</v>
      </c>
      <c r="I571" t="s">
        <v>160</v>
      </c>
      <c r="J571">
        <v>43893</v>
      </c>
      <c r="K571" t="s">
        <v>1905</v>
      </c>
      <c r="L571" t="s">
        <v>92</v>
      </c>
      <c r="M571" t="s">
        <v>104</v>
      </c>
      <c r="N571" t="s">
        <v>45</v>
      </c>
      <c r="O571" t="s">
        <v>46</v>
      </c>
      <c r="P571" t="s">
        <v>60</v>
      </c>
      <c r="Q571">
        <v>1535826177.9100001</v>
      </c>
      <c r="R571">
        <v>3586</v>
      </c>
      <c r="S571" s="1">
        <v>45635</v>
      </c>
      <c r="T571" s="1">
        <v>45852</v>
      </c>
    </row>
    <row r="572" spans="1:20" x14ac:dyDescent="0.2">
      <c r="A572">
        <v>16238181409931</v>
      </c>
      <c r="B572" t="s">
        <v>20</v>
      </c>
      <c r="C572" t="s">
        <v>3650</v>
      </c>
      <c r="D572" t="s">
        <v>3651</v>
      </c>
      <c r="E572" t="s">
        <v>3652</v>
      </c>
      <c r="F572" t="s">
        <v>3653</v>
      </c>
      <c r="G572" t="s">
        <v>3654</v>
      </c>
      <c r="H572" t="s">
        <v>3655</v>
      </c>
      <c r="I572" t="s">
        <v>357</v>
      </c>
      <c r="J572">
        <v>98162</v>
      </c>
      <c r="K572" t="s">
        <v>3185</v>
      </c>
      <c r="L572" t="s">
        <v>180</v>
      </c>
      <c r="M572" t="s">
        <v>115</v>
      </c>
      <c r="N572" t="s">
        <v>94</v>
      </c>
      <c r="O572" t="s">
        <v>105</v>
      </c>
      <c r="P572" t="s">
        <v>60</v>
      </c>
      <c r="Q572">
        <v>1243885551.8699999</v>
      </c>
      <c r="R572">
        <v>910</v>
      </c>
      <c r="S572" s="1">
        <v>45333</v>
      </c>
      <c r="T572" s="1">
        <v>45418</v>
      </c>
    </row>
    <row r="573" spans="1:20" x14ac:dyDescent="0.2">
      <c r="A573">
        <v>14508093380072</v>
      </c>
      <c r="B573" t="s">
        <v>772</v>
      </c>
      <c r="C573" t="s">
        <v>3656</v>
      </c>
      <c r="D573" t="s">
        <v>3657</v>
      </c>
      <c r="E573" t="s">
        <v>3658</v>
      </c>
      <c r="F573" t="s">
        <v>3659</v>
      </c>
      <c r="G573" t="s">
        <v>3660</v>
      </c>
      <c r="H573" t="s">
        <v>3661</v>
      </c>
      <c r="I573" t="s">
        <v>612</v>
      </c>
      <c r="J573">
        <v>18593</v>
      </c>
      <c r="K573" t="s">
        <v>3662</v>
      </c>
      <c r="L573" t="s">
        <v>197</v>
      </c>
      <c r="M573" t="s">
        <v>115</v>
      </c>
      <c r="N573" t="s">
        <v>45</v>
      </c>
      <c r="O573" t="s">
        <v>71</v>
      </c>
      <c r="P573" t="s">
        <v>60</v>
      </c>
      <c r="Q573">
        <v>592742645.75999999</v>
      </c>
      <c r="R573">
        <v>4930</v>
      </c>
      <c r="S573" s="1">
        <v>45779</v>
      </c>
      <c r="T573" s="1">
        <v>45911</v>
      </c>
    </row>
    <row r="574" spans="1:20" x14ac:dyDescent="0.2">
      <c r="A574">
        <v>12502849638502</v>
      </c>
      <c r="B574" t="s">
        <v>3663</v>
      </c>
      <c r="C574" t="s">
        <v>107</v>
      </c>
      <c r="D574" t="s">
        <v>3664</v>
      </c>
      <c r="E574" t="s">
        <v>3665</v>
      </c>
      <c r="F574" t="s">
        <v>3576</v>
      </c>
      <c r="G574" t="s">
        <v>3666</v>
      </c>
      <c r="H574" t="s">
        <v>3667</v>
      </c>
      <c r="I574" t="s">
        <v>212</v>
      </c>
      <c r="J574">
        <v>79199</v>
      </c>
      <c r="K574" t="s">
        <v>420</v>
      </c>
      <c r="L574" t="s">
        <v>135</v>
      </c>
      <c r="M574" t="s">
        <v>70</v>
      </c>
      <c r="N574" t="s">
        <v>31</v>
      </c>
      <c r="O574" t="s">
        <v>32</v>
      </c>
      <c r="P574" t="s">
        <v>47</v>
      </c>
      <c r="Q574">
        <v>1277646067.3699999</v>
      </c>
      <c r="R574">
        <v>4962</v>
      </c>
      <c r="S574" s="1">
        <v>45359</v>
      </c>
      <c r="T574" s="1">
        <v>45839</v>
      </c>
    </row>
    <row r="575" spans="1:20" x14ac:dyDescent="0.2">
      <c r="A575">
        <v>13138226014028</v>
      </c>
      <c r="B575" t="s">
        <v>3668</v>
      </c>
      <c r="C575" t="s">
        <v>3669</v>
      </c>
      <c r="D575" t="s">
        <v>3670</v>
      </c>
      <c r="E575" t="s">
        <v>3671</v>
      </c>
      <c r="F575" t="s">
        <v>3672</v>
      </c>
      <c r="G575" t="s">
        <v>3673</v>
      </c>
      <c r="H575" t="s">
        <v>3674</v>
      </c>
      <c r="I575" t="s">
        <v>1627</v>
      </c>
      <c r="J575">
        <v>7235</v>
      </c>
      <c r="K575" t="s">
        <v>688</v>
      </c>
      <c r="L575" t="s">
        <v>29</v>
      </c>
      <c r="M575" t="s">
        <v>93</v>
      </c>
      <c r="N575" t="s">
        <v>94</v>
      </c>
      <c r="O575" t="s">
        <v>71</v>
      </c>
      <c r="P575" t="s">
        <v>47</v>
      </c>
      <c r="Q575">
        <v>347656969.80000001</v>
      </c>
      <c r="R575">
        <v>1677</v>
      </c>
      <c r="S575" s="1">
        <v>45250</v>
      </c>
      <c r="T575" s="1">
        <v>45809</v>
      </c>
    </row>
    <row r="576" spans="1:20" x14ac:dyDescent="0.2">
      <c r="A576">
        <v>18155791583452</v>
      </c>
      <c r="B576" t="s">
        <v>3675</v>
      </c>
      <c r="C576" t="s">
        <v>422</v>
      </c>
      <c r="D576" t="s">
        <v>3676</v>
      </c>
      <c r="E576" t="s">
        <v>3677</v>
      </c>
      <c r="F576" t="s">
        <v>3678</v>
      </c>
      <c r="G576" t="s">
        <v>3679</v>
      </c>
      <c r="H576" t="s">
        <v>3680</v>
      </c>
      <c r="I576" t="s">
        <v>357</v>
      </c>
      <c r="J576">
        <v>52249</v>
      </c>
      <c r="K576" t="s">
        <v>1707</v>
      </c>
      <c r="L576" t="s">
        <v>135</v>
      </c>
      <c r="M576" t="s">
        <v>30</v>
      </c>
      <c r="N576" t="s">
        <v>94</v>
      </c>
      <c r="O576" t="s">
        <v>71</v>
      </c>
      <c r="P576" t="s">
        <v>33</v>
      </c>
      <c r="Q576">
        <v>400078433.25</v>
      </c>
      <c r="R576">
        <v>78</v>
      </c>
      <c r="S576" s="1">
        <v>45282</v>
      </c>
      <c r="T576" s="1">
        <v>45903</v>
      </c>
    </row>
    <row r="577" spans="1:20" x14ac:dyDescent="0.2">
      <c r="A577">
        <v>19336992887085</v>
      </c>
      <c r="B577" t="s">
        <v>643</v>
      </c>
      <c r="C577" t="s">
        <v>3681</v>
      </c>
      <c r="D577" t="s">
        <v>3682</v>
      </c>
      <c r="E577" t="s">
        <v>3683</v>
      </c>
      <c r="F577" t="s">
        <v>3684</v>
      </c>
      <c r="G577" t="s">
        <v>3685</v>
      </c>
      <c r="H577" t="s">
        <v>3686</v>
      </c>
      <c r="I577" t="s">
        <v>102</v>
      </c>
      <c r="J577">
        <v>54622</v>
      </c>
      <c r="K577" t="s">
        <v>1602</v>
      </c>
      <c r="L577" t="s">
        <v>29</v>
      </c>
      <c r="M577" t="s">
        <v>153</v>
      </c>
      <c r="N577" t="s">
        <v>31</v>
      </c>
      <c r="O577" t="s">
        <v>46</v>
      </c>
      <c r="P577" t="s">
        <v>47</v>
      </c>
      <c r="Q577">
        <v>356143315.45999998</v>
      </c>
      <c r="R577">
        <v>3836</v>
      </c>
      <c r="S577" s="1">
        <v>45356</v>
      </c>
      <c r="T577" s="1">
        <v>45635</v>
      </c>
    </row>
    <row r="578" spans="1:20" x14ac:dyDescent="0.2">
      <c r="A578">
        <v>12421068132875</v>
      </c>
      <c r="B578" t="s">
        <v>695</v>
      </c>
      <c r="C578" t="s">
        <v>3687</v>
      </c>
      <c r="D578" t="s">
        <v>3688</v>
      </c>
      <c r="E578">
        <v>9104456274</v>
      </c>
      <c r="F578" t="s">
        <v>3689</v>
      </c>
      <c r="G578" t="s">
        <v>3690</v>
      </c>
      <c r="H578" t="s">
        <v>3691</v>
      </c>
      <c r="I578" t="s">
        <v>220</v>
      </c>
      <c r="J578">
        <v>32062</v>
      </c>
      <c r="K578" t="s">
        <v>2126</v>
      </c>
      <c r="L578" t="s">
        <v>92</v>
      </c>
      <c r="M578" t="s">
        <v>30</v>
      </c>
      <c r="N578" t="s">
        <v>31</v>
      </c>
      <c r="O578" t="s">
        <v>46</v>
      </c>
      <c r="P578" t="s">
        <v>60</v>
      </c>
      <c r="Q578">
        <v>766801816.49000001</v>
      </c>
      <c r="R578">
        <v>1859</v>
      </c>
      <c r="S578" s="1">
        <v>45500</v>
      </c>
      <c r="T578" s="1">
        <v>45918</v>
      </c>
    </row>
    <row r="579" spans="1:20" x14ac:dyDescent="0.2">
      <c r="A579">
        <v>19493984036301</v>
      </c>
      <c r="B579" t="s">
        <v>3436</v>
      </c>
      <c r="C579" t="s">
        <v>3692</v>
      </c>
      <c r="D579" t="s">
        <v>3693</v>
      </c>
      <c r="E579" t="s">
        <v>3694</v>
      </c>
      <c r="F579" t="s">
        <v>3695</v>
      </c>
      <c r="G579" t="s">
        <v>3696</v>
      </c>
      <c r="H579" t="s">
        <v>1062</v>
      </c>
      <c r="I579" t="s">
        <v>169</v>
      </c>
      <c r="J579">
        <v>5058</v>
      </c>
      <c r="K579" t="s">
        <v>1153</v>
      </c>
      <c r="L579" t="s">
        <v>197</v>
      </c>
      <c r="M579" t="s">
        <v>93</v>
      </c>
      <c r="N579" t="s">
        <v>31</v>
      </c>
      <c r="O579" t="s">
        <v>105</v>
      </c>
      <c r="P579" t="s">
        <v>60</v>
      </c>
      <c r="Q579">
        <v>1776084551.21</v>
      </c>
      <c r="R579">
        <v>2498</v>
      </c>
      <c r="S579" s="1">
        <v>45253</v>
      </c>
      <c r="T579" s="1">
        <v>45378</v>
      </c>
    </row>
    <row r="580" spans="1:20" x14ac:dyDescent="0.2">
      <c r="A580">
        <v>12877091653435</v>
      </c>
      <c r="B580" t="s">
        <v>3697</v>
      </c>
      <c r="C580" t="s">
        <v>3698</v>
      </c>
      <c r="D580" t="s">
        <v>3699</v>
      </c>
      <c r="E580" t="s">
        <v>3700</v>
      </c>
      <c r="F580" t="s">
        <v>3701</v>
      </c>
      <c r="G580" t="s">
        <v>3702</v>
      </c>
      <c r="H580" t="s">
        <v>3703</v>
      </c>
      <c r="I580" t="s">
        <v>750</v>
      </c>
      <c r="J580">
        <v>53205</v>
      </c>
      <c r="K580" t="s">
        <v>1729</v>
      </c>
      <c r="L580" t="s">
        <v>197</v>
      </c>
      <c r="M580" t="s">
        <v>270</v>
      </c>
      <c r="N580" t="s">
        <v>94</v>
      </c>
      <c r="O580" t="s">
        <v>32</v>
      </c>
      <c r="P580" t="s">
        <v>47</v>
      </c>
      <c r="Q580">
        <v>1895593274.6199999</v>
      </c>
      <c r="R580">
        <v>821</v>
      </c>
      <c r="S580" s="1">
        <v>45450</v>
      </c>
      <c r="T580" s="1">
        <v>45768</v>
      </c>
    </row>
    <row r="581" spans="1:20" x14ac:dyDescent="0.2">
      <c r="A581">
        <v>14077516427172</v>
      </c>
      <c r="B581" t="s">
        <v>351</v>
      </c>
      <c r="C581" t="s">
        <v>3704</v>
      </c>
      <c r="D581" t="s">
        <v>3705</v>
      </c>
      <c r="E581" t="s">
        <v>3706</v>
      </c>
      <c r="F581" t="s">
        <v>3707</v>
      </c>
      <c r="G581" t="s">
        <v>3708</v>
      </c>
      <c r="H581" t="s">
        <v>3047</v>
      </c>
      <c r="I581" t="s">
        <v>160</v>
      </c>
      <c r="J581">
        <v>43575</v>
      </c>
      <c r="K581" t="s">
        <v>334</v>
      </c>
      <c r="L581" t="s">
        <v>81</v>
      </c>
      <c r="M581" t="s">
        <v>270</v>
      </c>
      <c r="N581" t="s">
        <v>94</v>
      </c>
      <c r="O581" t="s">
        <v>71</v>
      </c>
      <c r="P581" t="s">
        <v>60</v>
      </c>
      <c r="Q581">
        <v>514558523.07999998</v>
      </c>
      <c r="R581">
        <v>2966</v>
      </c>
      <c r="S581" s="1">
        <v>45703</v>
      </c>
      <c r="T581" s="1">
        <v>45876</v>
      </c>
    </row>
    <row r="582" spans="1:20" x14ac:dyDescent="0.2">
      <c r="A582">
        <v>15453101210663</v>
      </c>
      <c r="B582" t="s">
        <v>377</v>
      </c>
      <c r="C582" t="s">
        <v>3385</v>
      </c>
      <c r="D582" t="s">
        <v>3709</v>
      </c>
      <c r="E582" t="s">
        <v>3710</v>
      </c>
      <c r="F582" t="s">
        <v>3711</v>
      </c>
      <c r="G582" t="s">
        <v>3712</v>
      </c>
      <c r="H582" t="s">
        <v>3713</v>
      </c>
      <c r="I582" t="s">
        <v>178</v>
      </c>
      <c r="J582">
        <v>22421</v>
      </c>
      <c r="K582" t="s">
        <v>262</v>
      </c>
      <c r="L582" t="s">
        <v>43</v>
      </c>
      <c r="M582" t="s">
        <v>104</v>
      </c>
      <c r="N582" t="s">
        <v>59</v>
      </c>
      <c r="O582" t="s">
        <v>105</v>
      </c>
      <c r="P582" t="s">
        <v>33</v>
      </c>
      <c r="Q582">
        <v>270853389.06</v>
      </c>
      <c r="R582">
        <v>3406</v>
      </c>
      <c r="S582" s="1">
        <v>45301</v>
      </c>
      <c r="T582" s="1">
        <v>45736</v>
      </c>
    </row>
    <row r="583" spans="1:20" x14ac:dyDescent="0.2">
      <c r="A583">
        <v>16571209595064</v>
      </c>
      <c r="B583" t="s">
        <v>1420</v>
      </c>
      <c r="C583" t="s">
        <v>995</v>
      </c>
      <c r="D583" t="s">
        <v>3714</v>
      </c>
      <c r="E583" t="s">
        <v>3715</v>
      </c>
      <c r="F583" t="s">
        <v>3716</v>
      </c>
      <c r="G583" t="s">
        <v>3717</v>
      </c>
      <c r="H583" t="s">
        <v>3718</v>
      </c>
      <c r="I583" t="s">
        <v>349</v>
      </c>
      <c r="J583">
        <v>77178</v>
      </c>
      <c r="K583" t="s">
        <v>187</v>
      </c>
      <c r="L583" t="s">
        <v>92</v>
      </c>
      <c r="M583" t="s">
        <v>368</v>
      </c>
      <c r="N583" t="s">
        <v>31</v>
      </c>
      <c r="O583" t="s">
        <v>71</v>
      </c>
      <c r="P583" t="s">
        <v>33</v>
      </c>
      <c r="Q583">
        <v>12329205.43</v>
      </c>
      <c r="R583">
        <v>2845</v>
      </c>
      <c r="S583" s="1">
        <v>45911</v>
      </c>
      <c r="T583" s="1">
        <v>45919</v>
      </c>
    </row>
    <row r="584" spans="1:20" x14ac:dyDescent="0.2">
      <c r="A584">
        <v>11533215204369</v>
      </c>
      <c r="B584" t="s">
        <v>3719</v>
      </c>
      <c r="C584" t="s">
        <v>1549</v>
      </c>
      <c r="D584" t="s">
        <v>3720</v>
      </c>
      <c r="E584" t="s">
        <v>3721</v>
      </c>
      <c r="F584" t="s">
        <v>3722</v>
      </c>
      <c r="G584" t="s">
        <v>3723</v>
      </c>
      <c r="H584" t="s">
        <v>3724</v>
      </c>
      <c r="I584" t="s">
        <v>474</v>
      </c>
      <c r="J584">
        <v>87508</v>
      </c>
      <c r="K584" t="s">
        <v>2437</v>
      </c>
      <c r="L584" t="s">
        <v>125</v>
      </c>
      <c r="M584" t="s">
        <v>115</v>
      </c>
      <c r="N584" t="s">
        <v>94</v>
      </c>
      <c r="O584" t="s">
        <v>105</v>
      </c>
      <c r="P584" t="s">
        <v>82</v>
      </c>
      <c r="Q584">
        <v>1951212246.05</v>
      </c>
      <c r="R584">
        <v>1233</v>
      </c>
      <c r="S584" s="1">
        <v>45831</v>
      </c>
      <c r="T584" s="1">
        <v>45872</v>
      </c>
    </row>
    <row r="585" spans="1:20" x14ac:dyDescent="0.2">
      <c r="A585">
        <v>18401486149235</v>
      </c>
      <c r="B585" t="s">
        <v>1513</v>
      </c>
      <c r="C585" t="s">
        <v>1959</v>
      </c>
      <c r="D585" t="s">
        <v>3725</v>
      </c>
      <c r="E585" t="s">
        <v>3726</v>
      </c>
      <c r="F585" t="s">
        <v>3727</v>
      </c>
      <c r="G585" t="s">
        <v>3728</v>
      </c>
      <c r="H585" t="s">
        <v>3729</v>
      </c>
      <c r="I585" t="s">
        <v>411</v>
      </c>
      <c r="J585">
        <v>90376</v>
      </c>
      <c r="K585" t="s">
        <v>1561</v>
      </c>
      <c r="L585" t="s">
        <v>81</v>
      </c>
      <c r="M585" t="s">
        <v>368</v>
      </c>
      <c r="N585" t="s">
        <v>59</v>
      </c>
      <c r="O585" t="s">
        <v>71</v>
      </c>
      <c r="P585" t="s">
        <v>47</v>
      </c>
      <c r="Q585">
        <v>182709940.56</v>
      </c>
      <c r="R585">
        <v>2739</v>
      </c>
      <c r="S585" s="1">
        <v>45879</v>
      </c>
      <c r="T585" s="1">
        <v>45887</v>
      </c>
    </row>
    <row r="586" spans="1:20" x14ac:dyDescent="0.2">
      <c r="A586">
        <v>16175908855705</v>
      </c>
      <c r="B586" t="s">
        <v>1310</v>
      </c>
      <c r="C586" t="s">
        <v>214</v>
      </c>
      <c r="D586" t="s">
        <v>3730</v>
      </c>
      <c r="E586" t="s">
        <v>3731</v>
      </c>
      <c r="F586" t="s">
        <v>3732</v>
      </c>
      <c r="G586" t="s">
        <v>3733</v>
      </c>
      <c r="H586" t="s">
        <v>3734</v>
      </c>
      <c r="I586" t="s">
        <v>178</v>
      </c>
      <c r="J586">
        <v>81121</v>
      </c>
      <c r="K586" t="s">
        <v>1462</v>
      </c>
      <c r="L586" t="s">
        <v>92</v>
      </c>
      <c r="M586" t="s">
        <v>153</v>
      </c>
      <c r="N586" t="s">
        <v>45</v>
      </c>
      <c r="O586" t="s">
        <v>105</v>
      </c>
      <c r="P586" t="s">
        <v>82</v>
      </c>
      <c r="Q586">
        <v>342665263.18000001</v>
      </c>
      <c r="R586">
        <v>2321</v>
      </c>
      <c r="S586" s="1">
        <v>45900</v>
      </c>
      <c r="T586" s="1">
        <v>45900</v>
      </c>
    </row>
    <row r="587" spans="1:20" x14ac:dyDescent="0.2">
      <c r="A587">
        <v>12324360821525</v>
      </c>
      <c r="B587" t="s">
        <v>719</v>
      </c>
      <c r="C587" t="s">
        <v>3735</v>
      </c>
      <c r="D587" t="s">
        <v>3736</v>
      </c>
      <c r="E587" t="s">
        <v>3737</v>
      </c>
      <c r="F587" t="s">
        <v>2575</v>
      </c>
      <c r="G587" t="s">
        <v>3738</v>
      </c>
      <c r="H587" t="s">
        <v>3739</v>
      </c>
      <c r="I587" t="s">
        <v>750</v>
      </c>
      <c r="J587">
        <v>21484</v>
      </c>
      <c r="K587" t="s">
        <v>2800</v>
      </c>
      <c r="L587" t="s">
        <v>29</v>
      </c>
      <c r="M587" t="s">
        <v>270</v>
      </c>
      <c r="N587" t="s">
        <v>45</v>
      </c>
      <c r="O587" t="s">
        <v>46</v>
      </c>
      <c r="P587" t="s">
        <v>82</v>
      </c>
      <c r="Q587">
        <v>670945597.47000003</v>
      </c>
      <c r="R587">
        <v>2861</v>
      </c>
      <c r="S587" s="1">
        <v>45278</v>
      </c>
      <c r="T587" s="1">
        <v>45807</v>
      </c>
    </row>
    <row r="588" spans="1:20" x14ac:dyDescent="0.2">
      <c r="A588">
        <v>14777926168615</v>
      </c>
      <c r="B588" t="s">
        <v>1167</v>
      </c>
      <c r="C588" t="s">
        <v>3740</v>
      </c>
      <c r="D588" t="s">
        <v>3741</v>
      </c>
      <c r="E588" t="s">
        <v>3742</v>
      </c>
      <c r="F588" t="s">
        <v>3743</v>
      </c>
      <c r="G588" t="s">
        <v>3744</v>
      </c>
      <c r="H588" t="s">
        <v>3745</v>
      </c>
      <c r="I588" t="s">
        <v>531</v>
      </c>
      <c r="J588">
        <v>21715</v>
      </c>
      <c r="K588" t="s">
        <v>1789</v>
      </c>
      <c r="L588" t="s">
        <v>246</v>
      </c>
      <c r="M588" t="s">
        <v>153</v>
      </c>
      <c r="N588" t="s">
        <v>45</v>
      </c>
      <c r="O588" t="s">
        <v>105</v>
      </c>
      <c r="P588" t="s">
        <v>60</v>
      </c>
      <c r="Q588">
        <v>1694660715.46</v>
      </c>
      <c r="R588">
        <v>2348</v>
      </c>
      <c r="S588" s="1">
        <v>45336</v>
      </c>
      <c r="T588" s="1">
        <v>45415</v>
      </c>
    </row>
    <row r="589" spans="1:20" x14ac:dyDescent="0.2">
      <c r="A589">
        <v>13317664699211</v>
      </c>
      <c r="B589" t="s">
        <v>2184</v>
      </c>
      <c r="C589" t="s">
        <v>1549</v>
      </c>
      <c r="D589" t="s">
        <v>3746</v>
      </c>
      <c r="E589" t="s">
        <v>3747</v>
      </c>
      <c r="F589" t="s">
        <v>3748</v>
      </c>
      <c r="G589" t="s">
        <v>3749</v>
      </c>
      <c r="H589" t="s">
        <v>3750</v>
      </c>
      <c r="I589" t="s">
        <v>151</v>
      </c>
      <c r="J589">
        <v>72662</v>
      </c>
      <c r="K589" t="s">
        <v>2260</v>
      </c>
      <c r="L589" t="s">
        <v>197</v>
      </c>
      <c r="M589" t="s">
        <v>368</v>
      </c>
      <c r="N589" t="s">
        <v>59</v>
      </c>
      <c r="O589" t="s">
        <v>71</v>
      </c>
      <c r="P589" t="s">
        <v>60</v>
      </c>
      <c r="Q589">
        <v>54652087.729999997</v>
      </c>
      <c r="R589">
        <v>2477</v>
      </c>
      <c r="S589" s="1">
        <v>45760</v>
      </c>
      <c r="T589" s="1">
        <v>45899</v>
      </c>
    </row>
    <row r="590" spans="1:20" x14ac:dyDescent="0.2">
      <c r="A590">
        <v>11106334831090</v>
      </c>
      <c r="B590" t="s">
        <v>3751</v>
      </c>
      <c r="C590" t="s">
        <v>3752</v>
      </c>
      <c r="D590" t="s">
        <v>3753</v>
      </c>
      <c r="E590" t="s">
        <v>3754</v>
      </c>
      <c r="F590" t="s">
        <v>3755</v>
      </c>
      <c r="G590" t="s">
        <v>3756</v>
      </c>
      <c r="H590" t="s">
        <v>3757</v>
      </c>
      <c r="I590" t="s">
        <v>151</v>
      </c>
      <c r="J590">
        <v>46280</v>
      </c>
      <c r="K590" t="s">
        <v>599</v>
      </c>
      <c r="L590" t="s">
        <v>43</v>
      </c>
      <c r="M590" t="s">
        <v>44</v>
      </c>
      <c r="N590" t="s">
        <v>94</v>
      </c>
      <c r="O590" t="s">
        <v>32</v>
      </c>
      <c r="P590" t="s">
        <v>47</v>
      </c>
      <c r="Q590">
        <v>1520854369.9200001</v>
      </c>
      <c r="R590">
        <v>3065</v>
      </c>
      <c r="S590" s="1">
        <v>45917</v>
      </c>
      <c r="T590" s="1">
        <v>45917</v>
      </c>
    </row>
    <row r="591" spans="1:20" x14ac:dyDescent="0.2">
      <c r="A591">
        <v>13901534661096</v>
      </c>
      <c r="B591" t="s">
        <v>3758</v>
      </c>
      <c r="C591" t="s">
        <v>2591</v>
      </c>
      <c r="D591" t="s">
        <v>3759</v>
      </c>
      <c r="E591" t="s">
        <v>3760</v>
      </c>
      <c r="F591" t="s">
        <v>3761</v>
      </c>
      <c r="G591" t="s">
        <v>3762</v>
      </c>
      <c r="H591" t="s">
        <v>3763</v>
      </c>
      <c r="I591" t="s">
        <v>253</v>
      </c>
      <c r="J591">
        <v>83908</v>
      </c>
      <c r="K591" t="s">
        <v>3058</v>
      </c>
      <c r="L591" t="s">
        <v>81</v>
      </c>
      <c r="M591" t="s">
        <v>153</v>
      </c>
      <c r="N591" t="s">
        <v>94</v>
      </c>
      <c r="O591" t="s">
        <v>105</v>
      </c>
      <c r="P591" t="s">
        <v>33</v>
      </c>
      <c r="Q591">
        <v>833267752.03999996</v>
      </c>
      <c r="R591">
        <v>1470</v>
      </c>
      <c r="S591" s="1">
        <v>45728</v>
      </c>
      <c r="T591" s="1">
        <v>45901</v>
      </c>
    </row>
    <row r="592" spans="1:20" x14ac:dyDescent="0.2">
      <c r="A592">
        <v>14511214433376</v>
      </c>
      <c r="B592" t="s">
        <v>620</v>
      </c>
      <c r="C592" t="s">
        <v>2812</v>
      </c>
      <c r="D592" t="s">
        <v>3764</v>
      </c>
      <c r="E592" t="s">
        <v>3765</v>
      </c>
      <c r="F592" t="s">
        <v>3766</v>
      </c>
      <c r="G592" t="s">
        <v>3767</v>
      </c>
      <c r="H592" t="s">
        <v>3768</v>
      </c>
      <c r="I592" t="s">
        <v>212</v>
      </c>
      <c r="J592">
        <v>31399</v>
      </c>
      <c r="K592" t="s">
        <v>230</v>
      </c>
      <c r="L592" t="s">
        <v>60</v>
      </c>
      <c r="M592" t="s">
        <v>104</v>
      </c>
      <c r="N592" t="s">
        <v>45</v>
      </c>
      <c r="O592" t="s">
        <v>105</v>
      </c>
      <c r="P592" t="s">
        <v>60</v>
      </c>
      <c r="Q592">
        <v>749465889.72000003</v>
      </c>
      <c r="R592">
        <v>3201</v>
      </c>
      <c r="S592" s="1">
        <v>45253</v>
      </c>
      <c r="T592" s="1">
        <v>45909</v>
      </c>
    </row>
    <row r="593" spans="1:20" x14ac:dyDescent="0.2">
      <c r="A593">
        <v>19361438646748</v>
      </c>
      <c r="B593" t="s">
        <v>772</v>
      </c>
      <c r="C593" t="s">
        <v>3769</v>
      </c>
      <c r="D593" t="s">
        <v>3770</v>
      </c>
      <c r="E593">
        <v>89125446</v>
      </c>
      <c r="F593" t="s">
        <v>3771</v>
      </c>
      <c r="G593" t="s">
        <v>3772</v>
      </c>
      <c r="H593" t="s">
        <v>2944</v>
      </c>
      <c r="I593" t="s">
        <v>2049</v>
      </c>
      <c r="J593">
        <v>66807</v>
      </c>
      <c r="K593" t="s">
        <v>2314</v>
      </c>
      <c r="L593" t="s">
        <v>197</v>
      </c>
      <c r="M593" t="s">
        <v>153</v>
      </c>
      <c r="N593" t="s">
        <v>59</v>
      </c>
      <c r="O593" t="s">
        <v>46</v>
      </c>
      <c r="P593" t="s">
        <v>33</v>
      </c>
      <c r="Q593">
        <v>1362797208.46</v>
      </c>
      <c r="R593">
        <v>1402</v>
      </c>
      <c r="S593" s="1">
        <v>45872</v>
      </c>
      <c r="T593" s="1">
        <v>45874</v>
      </c>
    </row>
    <row r="594" spans="1:20" x14ac:dyDescent="0.2">
      <c r="A594">
        <v>15932007450884</v>
      </c>
      <c r="B594" t="s">
        <v>318</v>
      </c>
      <c r="C594" t="s">
        <v>3773</v>
      </c>
      <c r="D594" t="s">
        <v>3774</v>
      </c>
      <c r="E594" t="s">
        <v>3775</v>
      </c>
      <c r="F594" t="s">
        <v>3776</v>
      </c>
      <c r="G594" t="s">
        <v>3777</v>
      </c>
      <c r="H594" t="s">
        <v>3778</v>
      </c>
      <c r="I594" t="s">
        <v>41</v>
      </c>
      <c r="J594">
        <v>97008</v>
      </c>
      <c r="K594" t="s">
        <v>428</v>
      </c>
      <c r="L594" t="s">
        <v>180</v>
      </c>
      <c r="M594" t="s">
        <v>44</v>
      </c>
      <c r="N594" t="s">
        <v>31</v>
      </c>
      <c r="O594" t="s">
        <v>71</v>
      </c>
      <c r="P594" t="s">
        <v>47</v>
      </c>
      <c r="Q594">
        <v>441174020.52999997</v>
      </c>
      <c r="R594">
        <v>4648</v>
      </c>
      <c r="S594" s="1">
        <v>45903</v>
      </c>
      <c r="T594" s="1">
        <v>45920</v>
      </c>
    </row>
    <row r="595" spans="1:20" x14ac:dyDescent="0.2">
      <c r="A595">
        <v>17067037524298</v>
      </c>
      <c r="B595" t="s">
        <v>3779</v>
      </c>
      <c r="C595" t="s">
        <v>1037</v>
      </c>
      <c r="D595" t="s">
        <v>3780</v>
      </c>
      <c r="E595">
        <f>1-222-474-1297</f>
        <v>-1992</v>
      </c>
      <c r="F595" t="s">
        <v>3781</v>
      </c>
      <c r="G595" t="s">
        <v>3782</v>
      </c>
      <c r="H595" t="s">
        <v>3783</v>
      </c>
      <c r="I595" t="s">
        <v>384</v>
      </c>
      <c r="J595">
        <v>23355</v>
      </c>
      <c r="K595" t="s">
        <v>657</v>
      </c>
      <c r="L595" t="s">
        <v>125</v>
      </c>
      <c r="M595" t="s">
        <v>104</v>
      </c>
      <c r="N595" t="s">
        <v>59</v>
      </c>
      <c r="O595" t="s">
        <v>46</v>
      </c>
      <c r="P595" t="s">
        <v>47</v>
      </c>
      <c r="Q595">
        <v>895114596.85000002</v>
      </c>
      <c r="R595">
        <v>1182</v>
      </c>
      <c r="S595" s="1">
        <v>45819</v>
      </c>
      <c r="T595" s="1">
        <v>45892</v>
      </c>
    </row>
    <row r="596" spans="1:20" x14ac:dyDescent="0.2">
      <c r="A596">
        <v>17234126154117</v>
      </c>
      <c r="B596" t="s">
        <v>3784</v>
      </c>
      <c r="C596" t="s">
        <v>3785</v>
      </c>
      <c r="D596" t="s">
        <v>3786</v>
      </c>
      <c r="E596" t="s">
        <v>3787</v>
      </c>
      <c r="F596" t="s">
        <v>3788</v>
      </c>
      <c r="G596" t="s">
        <v>3789</v>
      </c>
      <c r="H596" t="s">
        <v>3790</v>
      </c>
      <c r="I596" t="s">
        <v>325</v>
      </c>
      <c r="J596">
        <v>60678</v>
      </c>
      <c r="K596" t="s">
        <v>779</v>
      </c>
      <c r="L596" t="s">
        <v>57</v>
      </c>
      <c r="M596" t="s">
        <v>368</v>
      </c>
      <c r="N596" t="s">
        <v>59</v>
      </c>
      <c r="O596" t="s">
        <v>46</v>
      </c>
      <c r="P596" t="s">
        <v>60</v>
      </c>
      <c r="Q596">
        <v>1699294154.25</v>
      </c>
      <c r="R596">
        <v>1138</v>
      </c>
      <c r="S596" s="1">
        <v>45769</v>
      </c>
      <c r="T596" s="1">
        <v>45909</v>
      </c>
    </row>
    <row r="597" spans="1:20" x14ac:dyDescent="0.2">
      <c r="A597">
        <v>17636210126844</v>
      </c>
      <c r="B597" t="s">
        <v>2598</v>
      </c>
      <c r="C597" t="s">
        <v>3361</v>
      </c>
      <c r="D597" t="s">
        <v>3791</v>
      </c>
      <c r="E597" t="s">
        <v>3792</v>
      </c>
      <c r="F597" t="s">
        <v>3793</v>
      </c>
      <c r="G597" t="s">
        <v>3794</v>
      </c>
      <c r="H597" t="s">
        <v>3795</v>
      </c>
      <c r="I597" t="s">
        <v>102</v>
      </c>
      <c r="J597">
        <v>68153</v>
      </c>
      <c r="K597" t="s">
        <v>1145</v>
      </c>
      <c r="L597" t="s">
        <v>43</v>
      </c>
      <c r="M597" t="s">
        <v>44</v>
      </c>
      <c r="N597" t="s">
        <v>31</v>
      </c>
      <c r="O597" t="s">
        <v>71</v>
      </c>
      <c r="P597" t="s">
        <v>47</v>
      </c>
      <c r="Q597">
        <v>484593782.97000003</v>
      </c>
      <c r="R597">
        <v>1910</v>
      </c>
      <c r="S597" s="1">
        <v>45521</v>
      </c>
      <c r="T597" s="1">
        <v>45773</v>
      </c>
    </row>
    <row r="598" spans="1:20" x14ac:dyDescent="0.2">
      <c r="A598">
        <v>16507523642345</v>
      </c>
      <c r="B598" t="s">
        <v>2611</v>
      </c>
      <c r="C598" t="s">
        <v>3796</v>
      </c>
      <c r="D598" t="s">
        <v>3797</v>
      </c>
      <c r="E598" t="s">
        <v>3798</v>
      </c>
      <c r="F598" t="s">
        <v>3799</v>
      </c>
      <c r="G598" t="s">
        <v>3800</v>
      </c>
      <c r="H598" t="s">
        <v>663</v>
      </c>
      <c r="I598" t="s">
        <v>212</v>
      </c>
      <c r="J598">
        <v>84102</v>
      </c>
      <c r="K598" t="s">
        <v>3504</v>
      </c>
      <c r="L598" t="s">
        <v>180</v>
      </c>
      <c r="M598" t="s">
        <v>44</v>
      </c>
      <c r="N598" t="s">
        <v>59</v>
      </c>
      <c r="O598" t="s">
        <v>32</v>
      </c>
      <c r="P598" t="s">
        <v>47</v>
      </c>
      <c r="Q598">
        <v>783553686.26999998</v>
      </c>
      <c r="R598">
        <v>4320</v>
      </c>
      <c r="S598" s="1">
        <v>45714</v>
      </c>
      <c r="T598" s="1">
        <v>45799</v>
      </c>
    </row>
    <row r="599" spans="1:20" x14ac:dyDescent="0.2">
      <c r="A599">
        <v>14438850837658</v>
      </c>
      <c r="B599" t="s">
        <v>3801</v>
      </c>
      <c r="C599" t="s">
        <v>3802</v>
      </c>
      <c r="D599" t="s">
        <v>3803</v>
      </c>
      <c r="E599" t="s">
        <v>3804</v>
      </c>
      <c r="F599" t="s">
        <v>3805</v>
      </c>
      <c r="G599" t="s">
        <v>3806</v>
      </c>
      <c r="H599" t="s">
        <v>3807</v>
      </c>
      <c r="I599" t="s">
        <v>27</v>
      </c>
      <c r="J599">
        <v>45976</v>
      </c>
      <c r="K599" t="s">
        <v>152</v>
      </c>
      <c r="L599" t="s">
        <v>180</v>
      </c>
      <c r="M599" t="s">
        <v>44</v>
      </c>
      <c r="N599" t="s">
        <v>94</v>
      </c>
      <c r="O599" t="s">
        <v>46</v>
      </c>
      <c r="P599" t="s">
        <v>33</v>
      </c>
      <c r="Q599">
        <v>1445763542.4000001</v>
      </c>
      <c r="R599">
        <v>946</v>
      </c>
      <c r="S599" s="1">
        <v>45479</v>
      </c>
      <c r="T599" s="1">
        <v>45860</v>
      </c>
    </row>
    <row r="600" spans="1:20" x14ac:dyDescent="0.2">
      <c r="A600">
        <v>16955204512634</v>
      </c>
      <c r="B600" t="s">
        <v>3801</v>
      </c>
      <c r="C600" t="s">
        <v>199</v>
      </c>
      <c r="D600" t="s">
        <v>3808</v>
      </c>
      <c r="E600" t="s">
        <v>3809</v>
      </c>
      <c r="F600" t="s">
        <v>3810</v>
      </c>
      <c r="G600" t="s">
        <v>3811</v>
      </c>
      <c r="H600" t="s">
        <v>3812</v>
      </c>
      <c r="I600" t="s">
        <v>531</v>
      </c>
      <c r="J600">
        <v>14694</v>
      </c>
      <c r="K600" t="s">
        <v>2842</v>
      </c>
      <c r="L600" t="s">
        <v>125</v>
      </c>
      <c r="M600" t="s">
        <v>70</v>
      </c>
      <c r="N600" t="s">
        <v>94</v>
      </c>
      <c r="O600" t="s">
        <v>46</v>
      </c>
      <c r="P600" t="s">
        <v>47</v>
      </c>
      <c r="Q600">
        <v>227422992.40000001</v>
      </c>
      <c r="R600">
        <v>3649</v>
      </c>
      <c r="S600" s="1">
        <v>45853</v>
      </c>
      <c r="T600" s="1">
        <v>45872</v>
      </c>
    </row>
    <row r="601" spans="1:20" x14ac:dyDescent="0.2">
      <c r="A601">
        <v>18454671890499</v>
      </c>
      <c r="B601" t="s">
        <v>154</v>
      </c>
      <c r="C601" t="s">
        <v>264</v>
      </c>
      <c r="D601" t="s">
        <v>3813</v>
      </c>
      <c r="E601">
        <v>7430563751</v>
      </c>
      <c r="F601" t="s">
        <v>3814</v>
      </c>
      <c r="G601" t="s">
        <v>3815</v>
      </c>
      <c r="H601" t="s">
        <v>3816</v>
      </c>
      <c r="I601" t="s">
        <v>151</v>
      </c>
      <c r="J601">
        <v>50972</v>
      </c>
      <c r="K601" t="s">
        <v>3817</v>
      </c>
      <c r="L601" t="s">
        <v>246</v>
      </c>
      <c r="M601" t="s">
        <v>44</v>
      </c>
      <c r="N601" t="s">
        <v>94</v>
      </c>
      <c r="O601" t="s">
        <v>46</v>
      </c>
      <c r="P601" t="s">
        <v>60</v>
      </c>
      <c r="Q601">
        <v>1098381831.99</v>
      </c>
      <c r="R601">
        <v>3984</v>
      </c>
      <c r="S601" s="1">
        <v>45571</v>
      </c>
      <c r="T601" s="1">
        <v>45576</v>
      </c>
    </row>
    <row r="602" spans="1:20" x14ac:dyDescent="0.2">
      <c r="A602">
        <v>16455648437961</v>
      </c>
      <c r="B602" t="s">
        <v>3818</v>
      </c>
      <c r="C602" t="s">
        <v>841</v>
      </c>
      <c r="D602" t="s">
        <v>3819</v>
      </c>
      <c r="E602" t="s">
        <v>3820</v>
      </c>
      <c r="F602" t="s">
        <v>3821</v>
      </c>
      <c r="G602" t="s">
        <v>3822</v>
      </c>
      <c r="H602" t="s">
        <v>3823</v>
      </c>
      <c r="I602" t="s">
        <v>195</v>
      </c>
      <c r="J602">
        <v>30650</v>
      </c>
      <c r="K602" t="s">
        <v>385</v>
      </c>
      <c r="L602" t="s">
        <v>92</v>
      </c>
      <c r="M602" t="s">
        <v>58</v>
      </c>
      <c r="N602" t="s">
        <v>59</v>
      </c>
      <c r="O602" t="s">
        <v>32</v>
      </c>
      <c r="P602" t="s">
        <v>60</v>
      </c>
      <c r="Q602">
        <v>1732430217.47</v>
      </c>
      <c r="R602">
        <v>2897</v>
      </c>
      <c r="S602" s="1">
        <v>45384</v>
      </c>
      <c r="T602" s="1">
        <v>45474</v>
      </c>
    </row>
    <row r="603" spans="1:20" x14ac:dyDescent="0.2">
      <c r="A603">
        <v>15541666340713</v>
      </c>
      <c r="B603" t="s">
        <v>3784</v>
      </c>
      <c r="C603" t="s">
        <v>3824</v>
      </c>
      <c r="D603" t="s">
        <v>3825</v>
      </c>
      <c r="E603" t="s">
        <v>3826</v>
      </c>
      <c r="F603" t="s">
        <v>3827</v>
      </c>
      <c r="G603" t="s">
        <v>3828</v>
      </c>
      <c r="H603" t="s">
        <v>3829</v>
      </c>
      <c r="I603" t="s">
        <v>349</v>
      </c>
      <c r="J603">
        <v>28761</v>
      </c>
      <c r="K603" t="s">
        <v>2823</v>
      </c>
      <c r="L603" t="s">
        <v>135</v>
      </c>
      <c r="M603" t="s">
        <v>270</v>
      </c>
      <c r="N603" t="s">
        <v>59</v>
      </c>
      <c r="O603" t="s">
        <v>71</v>
      </c>
      <c r="P603" t="s">
        <v>47</v>
      </c>
      <c r="Q603">
        <v>1488071815.29</v>
      </c>
      <c r="R603">
        <v>2900</v>
      </c>
      <c r="S603" s="1">
        <v>45194</v>
      </c>
      <c r="T603" s="1">
        <v>45431</v>
      </c>
    </row>
    <row r="604" spans="1:20" x14ac:dyDescent="0.2">
      <c r="A604">
        <v>15901521660249</v>
      </c>
      <c r="B604" t="s">
        <v>222</v>
      </c>
      <c r="C604" t="s">
        <v>84</v>
      </c>
      <c r="D604" t="s">
        <v>3830</v>
      </c>
      <c r="E604" t="s">
        <v>3831</v>
      </c>
      <c r="F604" t="s">
        <v>3832</v>
      </c>
      <c r="G604" t="s">
        <v>3833</v>
      </c>
      <c r="H604" t="s">
        <v>3834</v>
      </c>
      <c r="I604" t="s">
        <v>411</v>
      </c>
      <c r="J604">
        <v>78726</v>
      </c>
      <c r="K604" t="s">
        <v>1837</v>
      </c>
      <c r="L604" t="s">
        <v>246</v>
      </c>
      <c r="M604" t="s">
        <v>368</v>
      </c>
      <c r="N604" t="s">
        <v>31</v>
      </c>
      <c r="O604" t="s">
        <v>105</v>
      </c>
      <c r="P604" t="s">
        <v>47</v>
      </c>
      <c r="Q604">
        <v>1171803289.6199999</v>
      </c>
      <c r="R604">
        <v>3423</v>
      </c>
      <c r="S604" s="1">
        <v>45458</v>
      </c>
      <c r="T604" s="1">
        <v>45822</v>
      </c>
    </row>
    <row r="605" spans="1:20" x14ac:dyDescent="0.2">
      <c r="A605">
        <v>17360091995386</v>
      </c>
      <c r="B605" t="s">
        <v>1349</v>
      </c>
      <c r="C605" t="s">
        <v>352</v>
      </c>
      <c r="D605" t="s">
        <v>3835</v>
      </c>
      <c r="E605">
        <v>7236689870</v>
      </c>
      <c r="F605" t="s">
        <v>3836</v>
      </c>
      <c r="G605" t="s">
        <v>3837</v>
      </c>
      <c r="H605" t="s">
        <v>3838</v>
      </c>
      <c r="I605" t="s">
        <v>474</v>
      </c>
      <c r="J605">
        <v>42702</v>
      </c>
      <c r="K605" t="s">
        <v>3212</v>
      </c>
      <c r="L605" t="s">
        <v>135</v>
      </c>
      <c r="M605" t="s">
        <v>368</v>
      </c>
      <c r="N605" t="s">
        <v>94</v>
      </c>
      <c r="O605" t="s">
        <v>46</v>
      </c>
      <c r="P605" t="s">
        <v>33</v>
      </c>
      <c r="Q605">
        <v>1009913924.77</v>
      </c>
      <c r="R605">
        <v>2354</v>
      </c>
      <c r="S605" s="1">
        <v>45489</v>
      </c>
      <c r="T605" s="1">
        <v>45651</v>
      </c>
    </row>
    <row r="606" spans="1:20" x14ac:dyDescent="0.2">
      <c r="A606">
        <v>15125758219525</v>
      </c>
      <c r="B606" t="s">
        <v>2161</v>
      </c>
      <c r="C606" t="s">
        <v>3839</v>
      </c>
      <c r="D606" t="s">
        <v>3840</v>
      </c>
      <c r="E606" t="s">
        <v>3841</v>
      </c>
      <c r="F606" t="s">
        <v>3842</v>
      </c>
      <c r="G606" t="s">
        <v>3843</v>
      </c>
      <c r="H606" t="s">
        <v>3844</v>
      </c>
      <c r="I606" t="s">
        <v>384</v>
      </c>
      <c r="J606">
        <v>63531</v>
      </c>
      <c r="K606" t="s">
        <v>2800</v>
      </c>
      <c r="L606" t="s">
        <v>180</v>
      </c>
      <c r="M606" t="s">
        <v>368</v>
      </c>
      <c r="N606" t="s">
        <v>59</v>
      </c>
      <c r="O606" t="s">
        <v>32</v>
      </c>
      <c r="P606" t="s">
        <v>33</v>
      </c>
      <c r="Q606">
        <v>163893665.47999999</v>
      </c>
      <c r="R606">
        <v>1844</v>
      </c>
      <c r="S606" s="1">
        <v>45506</v>
      </c>
      <c r="T606" s="1">
        <v>45592</v>
      </c>
    </row>
    <row r="607" spans="1:20" x14ac:dyDescent="0.2">
      <c r="A607">
        <v>14681172360561</v>
      </c>
      <c r="B607" t="s">
        <v>3845</v>
      </c>
      <c r="C607" t="s">
        <v>3796</v>
      </c>
      <c r="D607" t="s">
        <v>3846</v>
      </c>
      <c r="E607" t="s">
        <v>3847</v>
      </c>
      <c r="F607" t="s">
        <v>3848</v>
      </c>
      <c r="G607" t="s">
        <v>3849</v>
      </c>
      <c r="H607" t="s">
        <v>3850</v>
      </c>
      <c r="I607" t="s">
        <v>349</v>
      </c>
      <c r="J607">
        <v>64073</v>
      </c>
      <c r="K607" t="s">
        <v>3244</v>
      </c>
      <c r="L607" t="s">
        <v>135</v>
      </c>
      <c r="M607" t="s">
        <v>30</v>
      </c>
      <c r="N607" t="s">
        <v>45</v>
      </c>
      <c r="O607" t="s">
        <v>71</v>
      </c>
      <c r="P607" t="s">
        <v>33</v>
      </c>
      <c r="Q607">
        <v>1090447004.72</v>
      </c>
      <c r="R607">
        <v>1014</v>
      </c>
      <c r="S607" s="1">
        <v>45818</v>
      </c>
      <c r="T607" s="1">
        <v>45830</v>
      </c>
    </row>
    <row r="608" spans="1:20" x14ac:dyDescent="0.2">
      <c r="A608">
        <v>15513990528966</v>
      </c>
      <c r="B608" t="s">
        <v>966</v>
      </c>
      <c r="C608" t="s">
        <v>916</v>
      </c>
      <c r="D608" t="s">
        <v>3851</v>
      </c>
      <c r="E608" t="s">
        <v>3852</v>
      </c>
      <c r="F608" t="s">
        <v>3853</v>
      </c>
      <c r="G608" t="s">
        <v>3854</v>
      </c>
      <c r="H608" t="s">
        <v>3855</v>
      </c>
      <c r="I608" t="s">
        <v>411</v>
      </c>
      <c r="J608">
        <v>73760</v>
      </c>
      <c r="K608" t="s">
        <v>317</v>
      </c>
      <c r="L608" t="s">
        <v>125</v>
      </c>
      <c r="M608" t="s">
        <v>93</v>
      </c>
      <c r="N608" t="s">
        <v>31</v>
      </c>
      <c r="O608" t="s">
        <v>46</v>
      </c>
      <c r="P608" t="s">
        <v>60</v>
      </c>
      <c r="Q608">
        <v>909061870.19000006</v>
      </c>
      <c r="R608">
        <v>4202</v>
      </c>
      <c r="S608" s="1">
        <v>45192</v>
      </c>
      <c r="T608" s="1">
        <v>45500</v>
      </c>
    </row>
    <row r="609" spans="1:20" x14ac:dyDescent="0.2">
      <c r="A609">
        <v>15448634956369</v>
      </c>
      <c r="B609" t="s">
        <v>351</v>
      </c>
      <c r="C609" t="s">
        <v>3856</v>
      </c>
      <c r="D609" t="s">
        <v>3857</v>
      </c>
      <c r="E609" t="s">
        <v>3858</v>
      </c>
      <c r="F609" t="s">
        <v>3859</v>
      </c>
      <c r="G609" t="s">
        <v>3860</v>
      </c>
      <c r="H609" t="s">
        <v>3861</v>
      </c>
      <c r="I609" t="s">
        <v>402</v>
      </c>
      <c r="J609">
        <v>80353</v>
      </c>
      <c r="K609" t="s">
        <v>959</v>
      </c>
      <c r="L609" t="s">
        <v>81</v>
      </c>
      <c r="M609" t="s">
        <v>153</v>
      </c>
      <c r="N609" t="s">
        <v>31</v>
      </c>
      <c r="O609" t="s">
        <v>71</v>
      </c>
      <c r="P609" t="s">
        <v>47</v>
      </c>
      <c r="Q609">
        <v>1764666050.9000001</v>
      </c>
      <c r="R609">
        <v>3447</v>
      </c>
      <c r="S609" s="1">
        <v>45465</v>
      </c>
      <c r="T609" s="1">
        <v>45735</v>
      </c>
    </row>
    <row r="610" spans="1:20" x14ac:dyDescent="0.2">
      <c r="A610">
        <v>19823105369032</v>
      </c>
      <c r="B610" t="s">
        <v>1669</v>
      </c>
      <c r="C610" t="s">
        <v>2161</v>
      </c>
      <c r="D610" t="s">
        <v>3862</v>
      </c>
      <c r="E610" t="s">
        <v>3863</v>
      </c>
      <c r="F610" t="s">
        <v>3864</v>
      </c>
      <c r="G610" t="s">
        <v>3865</v>
      </c>
      <c r="H610" t="s">
        <v>3866</v>
      </c>
      <c r="I610" t="s">
        <v>253</v>
      </c>
      <c r="J610">
        <v>71876</v>
      </c>
      <c r="K610" t="s">
        <v>1574</v>
      </c>
      <c r="L610" t="s">
        <v>125</v>
      </c>
      <c r="M610" t="s">
        <v>44</v>
      </c>
      <c r="N610" t="s">
        <v>59</v>
      </c>
      <c r="O610" t="s">
        <v>105</v>
      </c>
      <c r="P610" t="s">
        <v>60</v>
      </c>
      <c r="Q610">
        <v>542678733.62</v>
      </c>
      <c r="R610">
        <v>3496</v>
      </c>
      <c r="S610" s="1">
        <v>45701</v>
      </c>
      <c r="T610" s="1">
        <v>45840</v>
      </c>
    </row>
    <row r="611" spans="1:20" x14ac:dyDescent="0.2">
      <c r="A611">
        <v>14221514979972</v>
      </c>
      <c r="B611" t="s">
        <v>2294</v>
      </c>
      <c r="C611" t="s">
        <v>3867</v>
      </c>
      <c r="D611" t="s">
        <v>3868</v>
      </c>
      <c r="E611" t="s">
        <v>3869</v>
      </c>
      <c r="F611" t="s">
        <v>3870</v>
      </c>
      <c r="G611" t="s">
        <v>3871</v>
      </c>
      <c r="H611" t="s">
        <v>3872</v>
      </c>
      <c r="I611" t="s">
        <v>79</v>
      </c>
      <c r="J611">
        <v>2504</v>
      </c>
      <c r="K611" t="s">
        <v>2190</v>
      </c>
      <c r="L611" t="s">
        <v>246</v>
      </c>
      <c r="M611" t="s">
        <v>93</v>
      </c>
      <c r="N611" t="s">
        <v>31</v>
      </c>
      <c r="O611" t="s">
        <v>105</v>
      </c>
      <c r="P611" t="s">
        <v>47</v>
      </c>
      <c r="Q611">
        <v>756112872.16999996</v>
      </c>
      <c r="R611">
        <v>4798</v>
      </c>
      <c r="S611" s="1">
        <v>45246</v>
      </c>
      <c r="T611" s="1">
        <v>45687</v>
      </c>
    </row>
    <row r="612" spans="1:20" x14ac:dyDescent="0.2">
      <c r="A612">
        <v>15539907990437</v>
      </c>
      <c r="B612" t="s">
        <v>3873</v>
      </c>
      <c r="C612" t="s">
        <v>3874</v>
      </c>
      <c r="D612" t="s">
        <v>3875</v>
      </c>
      <c r="E612" t="s">
        <v>3876</v>
      </c>
      <c r="F612" t="s">
        <v>3877</v>
      </c>
      <c r="G612" t="s">
        <v>3878</v>
      </c>
      <c r="H612" t="s">
        <v>2741</v>
      </c>
      <c r="I612" t="s">
        <v>1475</v>
      </c>
      <c r="J612">
        <v>20822</v>
      </c>
      <c r="K612" t="s">
        <v>1758</v>
      </c>
      <c r="L612" t="s">
        <v>125</v>
      </c>
      <c r="M612" t="s">
        <v>58</v>
      </c>
      <c r="N612" t="s">
        <v>94</v>
      </c>
      <c r="O612" t="s">
        <v>46</v>
      </c>
      <c r="P612" t="s">
        <v>33</v>
      </c>
      <c r="Q612">
        <v>327880903.89999998</v>
      </c>
      <c r="R612">
        <v>1777</v>
      </c>
      <c r="S612" s="1">
        <v>45900</v>
      </c>
      <c r="T612" s="1">
        <v>45915</v>
      </c>
    </row>
    <row r="613" spans="1:20" x14ac:dyDescent="0.2">
      <c r="A613">
        <v>17786727483173</v>
      </c>
      <c r="B613" t="s">
        <v>3879</v>
      </c>
      <c r="C613" t="s">
        <v>1311</v>
      </c>
      <c r="D613" t="s">
        <v>3880</v>
      </c>
      <c r="E613" t="s">
        <v>3881</v>
      </c>
      <c r="F613" t="s">
        <v>3882</v>
      </c>
      <c r="G613" t="s">
        <v>3883</v>
      </c>
      <c r="H613" t="s">
        <v>3884</v>
      </c>
      <c r="I613" t="s">
        <v>2049</v>
      </c>
      <c r="J613">
        <v>99011</v>
      </c>
      <c r="K613" t="s">
        <v>1462</v>
      </c>
      <c r="L613" t="s">
        <v>43</v>
      </c>
      <c r="M613" t="s">
        <v>93</v>
      </c>
      <c r="N613" t="s">
        <v>59</v>
      </c>
      <c r="O613" t="s">
        <v>46</v>
      </c>
      <c r="P613" t="s">
        <v>82</v>
      </c>
      <c r="Q613">
        <v>315181136.77999997</v>
      </c>
      <c r="R613">
        <v>4618</v>
      </c>
      <c r="S613" s="1">
        <v>45468</v>
      </c>
      <c r="T613" s="1">
        <v>45559</v>
      </c>
    </row>
    <row r="614" spans="1:20" x14ac:dyDescent="0.2">
      <c r="A614">
        <v>11440278971017</v>
      </c>
      <c r="B614" t="s">
        <v>3885</v>
      </c>
      <c r="C614" t="s">
        <v>2896</v>
      </c>
      <c r="D614" t="s">
        <v>3886</v>
      </c>
      <c r="E614" t="s">
        <v>3887</v>
      </c>
      <c r="F614" t="s">
        <v>3888</v>
      </c>
      <c r="G614" t="s">
        <v>3889</v>
      </c>
      <c r="H614" t="s">
        <v>3890</v>
      </c>
      <c r="I614" t="s">
        <v>1475</v>
      </c>
      <c r="J614">
        <v>26466</v>
      </c>
      <c r="K614" t="s">
        <v>1512</v>
      </c>
      <c r="L614" t="s">
        <v>81</v>
      </c>
      <c r="M614" t="s">
        <v>44</v>
      </c>
      <c r="N614" t="s">
        <v>94</v>
      </c>
      <c r="O614" t="s">
        <v>71</v>
      </c>
      <c r="P614" t="s">
        <v>60</v>
      </c>
      <c r="Q614">
        <v>286181781.49000001</v>
      </c>
      <c r="R614">
        <v>1321</v>
      </c>
      <c r="S614" s="1">
        <v>45428</v>
      </c>
      <c r="T614" s="1">
        <v>45838</v>
      </c>
    </row>
    <row r="615" spans="1:20" x14ac:dyDescent="0.2">
      <c r="A615">
        <v>11951700454238</v>
      </c>
      <c r="B615" t="s">
        <v>1329</v>
      </c>
      <c r="C615" t="s">
        <v>3891</v>
      </c>
      <c r="D615" t="s">
        <v>3892</v>
      </c>
      <c r="E615">
        <f>1-563-885-1156</f>
        <v>-2603</v>
      </c>
      <c r="F615" t="s">
        <v>3893</v>
      </c>
      <c r="G615" t="s">
        <v>3894</v>
      </c>
      <c r="H615" t="s">
        <v>3895</v>
      </c>
      <c r="I615" t="s">
        <v>474</v>
      </c>
      <c r="J615">
        <v>52895</v>
      </c>
      <c r="K615" t="s">
        <v>326</v>
      </c>
      <c r="L615" t="s">
        <v>135</v>
      </c>
      <c r="M615" t="s">
        <v>115</v>
      </c>
      <c r="N615" t="s">
        <v>45</v>
      </c>
      <c r="O615" t="s">
        <v>32</v>
      </c>
      <c r="P615" t="s">
        <v>60</v>
      </c>
      <c r="Q615">
        <v>1794016394.54</v>
      </c>
      <c r="R615">
        <v>3082</v>
      </c>
      <c r="S615" s="1">
        <v>45339</v>
      </c>
      <c r="T615" s="1">
        <v>45870</v>
      </c>
    </row>
    <row r="616" spans="1:20" x14ac:dyDescent="0.2">
      <c r="A616">
        <v>15458001214434</v>
      </c>
      <c r="B616" t="s">
        <v>2026</v>
      </c>
      <c r="C616" t="s">
        <v>2365</v>
      </c>
      <c r="D616" t="s">
        <v>3896</v>
      </c>
      <c r="E616" t="s">
        <v>3897</v>
      </c>
      <c r="F616" t="s">
        <v>3898</v>
      </c>
      <c r="G616" t="s">
        <v>3899</v>
      </c>
      <c r="H616" t="s">
        <v>3900</v>
      </c>
      <c r="I616" t="s">
        <v>1202</v>
      </c>
      <c r="J616">
        <v>69043</v>
      </c>
      <c r="K616" t="s">
        <v>1682</v>
      </c>
      <c r="L616" t="s">
        <v>43</v>
      </c>
      <c r="M616" t="s">
        <v>115</v>
      </c>
      <c r="N616" t="s">
        <v>31</v>
      </c>
      <c r="O616" t="s">
        <v>46</v>
      </c>
      <c r="P616" t="s">
        <v>82</v>
      </c>
      <c r="Q616">
        <v>1154946982.5999999</v>
      </c>
      <c r="R616">
        <v>838</v>
      </c>
      <c r="S616" s="1">
        <v>45887</v>
      </c>
      <c r="T616" s="1">
        <v>45920</v>
      </c>
    </row>
    <row r="617" spans="1:20" x14ac:dyDescent="0.2">
      <c r="A617">
        <v>18205771029731</v>
      </c>
      <c r="B617" t="s">
        <v>900</v>
      </c>
      <c r="C617" t="s">
        <v>199</v>
      </c>
      <c r="D617" t="s">
        <v>3901</v>
      </c>
      <c r="E617" t="s">
        <v>3902</v>
      </c>
      <c r="F617" t="s">
        <v>3903</v>
      </c>
      <c r="G617" t="s">
        <v>3904</v>
      </c>
      <c r="H617" t="s">
        <v>3905</v>
      </c>
      <c r="I617" t="s">
        <v>349</v>
      </c>
      <c r="J617">
        <v>48921</v>
      </c>
      <c r="K617" t="s">
        <v>2597</v>
      </c>
      <c r="L617" t="s">
        <v>81</v>
      </c>
      <c r="M617" t="s">
        <v>44</v>
      </c>
      <c r="N617" t="s">
        <v>31</v>
      </c>
      <c r="O617" t="s">
        <v>105</v>
      </c>
      <c r="P617" t="s">
        <v>60</v>
      </c>
      <c r="Q617">
        <v>539173855.63</v>
      </c>
      <c r="R617">
        <v>65</v>
      </c>
      <c r="S617" s="1">
        <v>45789</v>
      </c>
      <c r="T617" s="1">
        <v>45812</v>
      </c>
    </row>
    <row r="618" spans="1:20" x14ac:dyDescent="0.2">
      <c r="A618">
        <v>12301318388690</v>
      </c>
      <c r="B618" t="s">
        <v>3906</v>
      </c>
      <c r="C618" t="s">
        <v>281</v>
      </c>
      <c r="D618" t="s">
        <v>3907</v>
      </c>
      <c r="E618">
        <v>3865905059</v>
      </c>
      <c r="F618" t="s">
        <v>3908</v>
      </c>
      <c r="G618" t="s">
        <v>3909</v>
      </c>
      <c r="H618" t="s">
        <v>3910</v>
      </c>
      <c r="I618" t="s">
        <v>133</v>
      </c>
      <c r="J618">
        <v>69685</v>
      </c>
      <c r="K618" t="s">
        <v>885</v>
      </c>
      <c r="L618" t="s">
        <v>60</v>
      </c>
      <c r="M618" t="s">
        <v>104</v>
      </c>
      <c r="N618" t="s">
        <v>94</v>
      </c>
      <c r="O618" t="s">
        <v>105</v>
      </c>
      <c r="P618" t="s">
        <v>60</v>
      </c>
      <c r="Q618">
        <v>1276114039.02</v>
      </c>
      <c r="R618">
        <v>384</v>
      </c>
      <c r="S618" s="1">
        <v>45534</v>
      </c>
      <c r="T618" s="1">
        <v>45597</v>
      </c>
    </row>
    <row r="619" spans="1:20" x14ac:dyDescent="0.2">
      <c r="A619">
        <v>19156092602108</v>
      </c>
      <c r="B619" t="s">
        <v>3911</v>
      </c>
      <c r="C619" t="s">
        <v>137</v>
      </c>
      <c r="D619" t="s">
        <v>3912</v>
      </c>
      <c r="E619">
        <f>1-606-664-1022</f>
        <v>-2291</v>
      </c>
      <c r="F619" t="s">
        <v>3913</v>
      </c>
      <c r="G619" t="s">
        <v>3914</v>
      </c>
      <c r="H619" t="s">
        <v>3915</v>
      </c>
      <c r="I619" t="s">
        <v>627</v>
      </c>
      <c r="J619">
        <v>65397</v>
      </c>
      <c r="K619" t="s">
        <v>221</v>
      </c>
      <c r="L619" t="s">
        <v>197</v>
      </c>
      <c r="M619" t="s">
        <v>93</v>
      </c>
      <c r="N619" t="s">
        <v>31</v>
      </c>
      <c r="O619" t="s">
        <v>32</v>
      </c>
      <c r="P619" t="s">
        <v>47</v>
      </c>
      <c r="Q619">
        <v>579518036.13999999</v>
      </c>
      <c r="R619">
        <v>2955</v>
      </c>
      <c r="S619" s="1">
        <v>45882</v>
      </c>
      <c r="T619" s="1">
        <v>45897</v>
      </c>
    </row>
    <row r="620" spans="1:20" x14ac:dyDescent="0.2">
      <c r="A620">
        <v>12695396172406</v>
      </c>
      <c r="B620" t="s">
        <v>351</v>
      </c>
      <c r="C620" t="s">
        <v>3916</v>
      </c>
      <c r="D620" t="s">
        <v>3917</v>
      </c>
      <c r="E620">
        <f>1-322-761-9174</f>
        <v>-10256</v>
      </c>
      <c r="F620" t="s">
        <v>3918</v>
      </c>
      <c r="G620" t="s">
        <v>3919</v>
      </c>
      <c r="H620" t="s">
        <v>3920</v>
      </c>
      <c r="I620" t="s">
        <v>160</v>
      </c>
      <c r="J620">
        <v>42904</v>
      </c>
      <c r="K620" t="s">
        <v>2025</v>
      </c>
      <c r="L620" t="s">
        <v>135</v>
      </c>
      <c r="M620" t="s">
        <v>70</v>
      </c>
      <c r="N620" t="s">
        <v>45</v>
      </c>
      <c r="O620" t="s">
        <v>105</v>
      </c>
      <c r="P620" t="s">
        <v>47</v>
      </c>
      <c r="Q620">
        <v>1070441450.84</v>
      </c>
      <c r="R620">
        <v>4146</v>
      </c>
      <c r="S620" s="1">
        <v>45913</v>
      </c>
      <c r="T620" s="1">
        <v>45915</v>
      </c>
    </row>
    <row r="621" spans="1:20" x14ac:dyDescent="0.2">
      <c r="A621">
        <v>18682836437835</v>
      </c>
      <c r="B621" t="s">
        <v>2500</v>
      </c>
      <c r="C621" t="s">
        <v>1894</v>
      </c>
      <c r="D621" t="s">
        <v>3921</v>
      </c>
      <c r="E621" t="s">
        <v>3922</v>
      </c>
      <c r="F621" t="s">
        <v>3923</v>
      </c>
      <c r="G621" t="s">
        <v>3924</v>
      </c>
      <c r="H621" t="s">
        <v>3925</v>
      </c>
      <c r="I621" t="s">
        <v>384</v>
      </c>
      <c r="J621">
        <v>55329</v>
      </c>
      <c r="K621" t="s">
        <v>3926</v>
      </c>
      <c r="L621" t="s">
        <v>43</v>
      </c>
      <c r="M621" t="s">
        <v>44</v>
      </c>
      <c r="N621" t="s">
        <v>59</v>
      </c>
      <c r="O621" t="s">
        <v>32</v>
      </c>
      <c r="P621" t="s">
        <v>33</v>
      </c>
      <c r="Q621">
        <v>29058111.449999999</v>
      </c>
      <c r="R621">
        <v>1412</v>
      </c>
      <c r="S621" s="1">
        <v>45256</v>
      </c>
      <c r="T621" s="1">
        <v>45780</v>
      </c>
    </row>
    <row r="622" spans="1:20" x14ac:dyDescent="0.2">
      <c r="A622">
        <v>13301388943607</v>
      </c>
      <c r="B622" t="s">
        <v>2430</v>
      </c>
      <c r="C622" t="s">
        <v>2043</v>
      </c>
      <c r="D622" t="s">
        <v>3927</v>
      </c>
      <c r="E622" t="s">
        <v>3928</v>
      </c>
      <c r="F622" t="s">
        <v>3929</v>
      </c>
      <c r="G622" t="s">
        <v>3930</v>
      </c>
      <c r="H622" t="s">
        <v>3931</v>
      </c>
      <c r="I622" t="s">
        <v>123</v>
      </c>
      <c r="J622">
        <v>12625</v>
      </c>
      <c r="K622" t="s">
        <v>152</v>
      </c>
      <c r="L622" t="s">
        <v>60</v>
      </c>
      <c r="M622" t="s">
        <v>368</v>
      </c>
      <c r="N622" t="s">
        <v>59</v>
      </c>
      <c r="O622" t="s">
        <v>32</v>
      </c>
      <c r="P622" t="s">
        <v>33</v>
      </c>
      <c r="Q622">
        <v>1479169435.0899999</v>
      </c>
      <c r="R622">
        <v>618</v>
      </c>
      <c r="S622" s="1">
        <v>45776</v>
      </c>
      <c r="T622" s="1">
        <v>45784</v>
      </c>
    </row>
    <row r="623" spans="1:20" x14ac:dyDescent="0.2">
      <c r="A623">
        <v>11997931594881</v>
      </c>
      <c r="B623" t="s">
        <v>1349</v>
      </c>
      <c r="C623" t="s">
        <v>107</v>
      </c>
      <c r="D623" t="s">
        <v>3932</v>
      </c>
      <c r="E623" t="s">
        <v>3933</v>
      </c>
      <c r="F623" t="s">
        <v>3934</v>
      </c>
      <c r="G623" t="s">
        <v>3935</v>
      </c>
      <c r="H623" t="s">
        <v>3936</v>
      </c>
      <c r="I623" t="s">
        <v>68</v>
      </c>
      <c r="J623">
        <v>55288</v>
      </c>
      <c r="K623" t="s">
        <v>2775</v>
      </c>
      <c r="L623" t="s">
        <v>180</v>
      </c>
      <c r="M623" t="s">
        <v>368</v>
      </c>
      <c r="N623" t="s">
        <v>94</v>
      </c>
      <c r="O623" t="s">
        <v>71</v>
      </c>
      <c r="P623" t="s">
        <v>82</v>
      </c>
      <c r="Q623">
        <v>993556989.57000005</v>
      </c>
      <c r="R623">
        <v>4091</v>
      </c>
      <c r="S623" s="1">
        <v>45542</v>
      </c>
      <c r="T623" s="1">
        <v>45744</v>
      </c>
    </row>
    <row r="624" spans="1:20" x14ac:dyDescent="0.2">
      <c r="A624">
        <v>15562601633068</v>
      </c>
      <c r="B624" t="s">
        <v>3937</v>
      </c>
      <c r="C624" t="s">
        <v>3938</v>
      </c>
      <c r="D624" t="s">
        <v>3939</v>
      </c>
      <c r="E624" t="s">
        <v>3940</v>
      </c>
      <c r="F624" t="s">
        <v>3941</v>
      </c>
      <c r="G624" t="s">
        <v>3942</v>
      </c>
      <c r="H624" t="s">
        <v>3943</v>
      </c>
      <c r="I624" t="s">
        <v>1627</v>
      </c>
      <c r="J624">
        <v>84613</v>
      </c>
      <c r="K624" t="s">
        <v>3944</v>
      </c>
      <c r="L624" t="s">
        <v>43</v>
      </c>
      <c r="M624" t="s">
        <v>58</v>
      </c>
      <c r="N624" t="s">
        <v>45</v>
      </c>
      <c r="O624" t="s">
        <v>71</v>
      </c>
      <c r="P624" t="s">
        <v>82</v>
      </c>
      <c r="Q624">
        <v>46378015.799999997</v>
      </c>
      <c r="R624">
        <v>716</v>
      </c>
      <c r="S624" s="1">
        <v>45246</v>
      </c>
      <c r="T624" s="1">
        <v>45617</v>
      </c>
    </row>
    <row r="625" spans="1:20" x14ac:dyDescent="0.2">
      <c r="A625">
        <v>14652025127238</v>
      </c>
      <c r="B625" t="s">
        <v>3095</v>
      </c>
      <c r="C625" t="s">
        <v>1368</v>
      </c>
      <c r="D625" t="s">
        <v>3945</v>
      </c>
      <c r="E625" t="s">
        <v>3946</v>
      </c>
      <c r="F625" t="s">
        <v>3947</v>
      </c>
      <c r="G625" t="s">
        <v>3948</v>
      </c>
      <c r="H625" t="s">
        <v>3949</v>
      </c>
      <c r="I625" t="s">
        <v>151</v>
      </c>
      <c r="J625">
        <v>38235</v>
      </c>
      <c r="K625" t="s">
        <v>1153</v>
      </c>
      <c r="L625" t="s">
        <v>125</v>
      </c>
      <c r="M625" t="s">
        <v>44</v>
      </c>
      <c r="N625" t="s">
        <v>31</v>
      </c>
      <c r="O625" t="s">
        <v>46</v>
      </c>
      <c r="P625" t="s">
        <v>60</v>
      </c>
      <c r="Q625">
        <v>1424929574.04</v>
      </c>
      <c r="R625">
        <v>4373</v>
      </c>
      <c r="S625" s="1">
        <v>45493</v>
      </c>
      <c r="T625" s="1">
        <v>45561</v>
      </c>
    </row>
    <row r="626" spans="1:20" x14ac:dyDescent="0.2">
      <c r="A626">
        <v>14848132262579</v>
      </c>
      <c r="B626" t="s">
        <v>3950</v>
      </c>
      <c r="C626" t="s">
        <v>2444</v>
      </c>
      <c r="D626" t="s">
        <v>3951</v>
      </c>
      <c r="E626" t="s">
        <v>3952</v>
      </c>
      <c r="F626" t="s">
        <v>3953</v>
      </c>
      <c r="G626" t="s">
        <v>3954</v>
      </c>
      <c r="H626" t="s">
        <v>701</v>
      </c>
      <c r="I626" t="s">
        <v>1077</v>
      </c>
      <c r="J626">
        <v>37109</v>
      </c>
      <c r="K626" t="s">
        <v>1443</v>
      </c>
      <c r="L626" t="s">
        <v>246</v>
      </c>
      <c r="M626" t="s">
        <v>104</v>
      </c>
      <c r="N626" t="s">
        <v>94</v>
      </c>
      <c r="O626" t="s">
        <v>32</v>
      </c>
      <c r="P626" t="s">
        <v>60</v>
      </c>
      <c r="Q626">
        <v>1151136961.5599999</v>
      </c>
      <c r="R626">
        <v>316</v>
      </c>
      <c r="S626" s="1">
        <v>45881</v>
      </c>
      <c r="T626" s="1">
        <v>45907</v>
      </c>
    </row>
    <row r="627" spans="1:20" x14ac:dyDescent="0.2">
      <c r="A627">
        <v>16467777692937</v>
      </c>
      <c r="B627" t="s">
        <v>188</v>
      </c>
      <c r="C627" t="s">
        <v>967</v>
      </c>
      <c r="D627" t="s">
        <v>3955</v>
      </c>
      <c r="E627" t="s">
        <v>3956</v>
      </c>
      <c r="F627" t="s">
        <v>3957</v>
      </c>
      <c r="G627" t="s">
        <v>3958</v>
      </c>
      <c r="H627" t="s">
        <v>3959</v>
      </c>
      <c r="I627" t="s">
        <v>133</v>
      </c>
      <c r="J627">
        <v>93899</v>
      </c>
      <c r="K627" t="s">
        <v>972</v>
      </c>
      <c r="L627" t="s">
        <v>135</v>
      </c>
      <c r="M627" t="s">
        <v>44</v>
      </c>
      <c r="N627" t="s">
        <v>31</v>
      </c>
      <c r="O627" t="s">
        <v>71</v>
      </c>
      <c r="P627" t="s">
        <v>33</v>
      </c>
      <c r="Q627">
        <v>79307159.379999995</v>
      </c>
      <c r="R627">
        <v>3287</v>
      </c>
      <c r="S627" s="1">
        <v>45695</v>
      </c>
      <c r="T627" s="1">
        <v>45881</v>
      </c>
    </row>
    <row r="628" spans="1:20" x14ac:dyDescent="0.2">
      <c r="A628">
        <v>16738200272420</v>
      </c>
      <c r="B628" t="s">
        <v>327</v>
      </c>
      <c r="C628" t="s">
        <v>3960</v>
      </c>
      <c r="D628" t="s">
        <v>3961</v>
      </c>
      <c r="E628" t="s">
        <v>3962</v>
      </c>
      <c r="F628" t="s">
        <v>3963</v>
      </c>
      <c r="G628" t="s">
        <v>3964</v>
      </c>
      <c r="H628" t="s">
        <v>3965</v>
      </c>
      <c r="I628" t="s">
        <v>325</v>
      </c>
      <c r="J628">
        <v>79158</v>
      </c>
      <c r="K628" t="s">
        <v>727</v>
      </c>
      <c r="L628" t="s">
        <v>60</v>
      </c>
      <c r="M628" t="s">
        <v>270</v>
      </c>
      <c r="N628" t="s">
        <v>31</v>
      </c>
      <c r="O628" t="s">
        <v>71</v>
      </c>
      <c r="P628" t="s">
        <v>82</v>
      </c>
      <c r="Q628">
        <v>420751004.55000001</v>
      </c>
      <c r="R628">
        <v>1802</v>
      </c>
      <c r="S628" s="1">
        <v>45773</v>
      </c>
      <c r="T628" s="1">
        <v>45782</v>
      </c>
    </row>
    <row r="629" spans="1:20" x14ac:dyDescent="0.2">
      <c r="A629">
        <v>15643331077050</v>
      </c>
      <c r="B629" t="s">
        <v>1203</v>
      </c>
      <c r="C629" t="s">
        <v>3966</v>
      </c>
      <c r="D629" t="s">
        <v>3967</v>
      </c>
      <c r="E629" t="s">
        <v>3968</v>
      </c>
      <c r="F629" t="s">
        <v>3969</v>
      </c>
      <c r="G629" t="s">
        <v>3970</v>
      </c>
      <c r="H629" t="s">
        <v>3971</v>
      </c>
      <c r="I629" t="s">
        <v>1077</v>
      </c>
      <c r="J629">
        <v>63511</v>
      </c>
      <c r="K629" t="s">
        <v>1476</v>
      </c>
      <c r="L629" t="s">
        <v>60</v>
      </c>
      <c r="M629" t="s">
        <v>93</v>
      </c>
      <c r="N629" t="s">
        <v>94</v>
      </c>
      <c r="O629" t="s">
        <v>105</v>
      </c>
      <c r="P629" t="s">
        <v>82</v>
      </c>
      <c r="Q629">
        <v>936487939.34000003</v>
      </c>
      <c r="R629">
        <v>1736</v>
      </c>
      <c r="S629" s="1">
        <v>45865</v>
      </c>
      <c r="T629" s="1">
        <v>45894</v>
      </c>
    </row>
    <row r="630" spans="1:20" x14ac:dyDescent="0.2">
      <c r="A630">
        <v>19918098309319</v>
      </c>
      <c r="B630" t="s">
        <v>643</v>
      </c>
      <c r="C630" t="s">
        <v>2027</v>
      </c>
      <c r="D630" t="s">
        <v>3972</v>
      </c>
      <c r="E630" t="s">
        <v>3973</v>
      </c>
      <c r="F630" t="s">
        <v>3974</v>
      </c>
      <c r="G630" t="s">
        <v>3975</v>
      </c>
      <c r="H630" t="s">
        <v>3976</v>
      </c>
      <c r="I630" t="s">
        <v>220</v>
      </c>
      <c r="J630">
        <v>42168</v>
      </c>
      <c r="K630" t="s">
        <v>1194</v>
      </c>
      <c r="L630" t="s">
        <v>60</v>
      </c>
      <c r="M630" t="s">
        <v>30</v>
      </c>
      <c r="N630" t="s">
        <v>31</v>
      </c>
      <c r="O630" t="s">
        <v>71</v>
      </c>
      <c r="P630" t="s">
        <v>33</v>
      </c>
      <c r="Q630">
        <v>35471461.990000002</v>
      </c>
      <c r="R630">
        <v>3343</v>
      </c>
      <c r="S630" s="1">
        <v>45461</v>
      </c>
      <c r="T630" s="1">
        <v>45567</v>
      </c>
    </row>
    <row r="631" spans="1:20" x14ac:dyDescent="0.2">
      <c r="A631">
        <v>13964611636033</v>
      </c>
      <c r="B631" t="s">
        <v>95</v>
      </c>
      <c r="C631" t="s">
        <v>3856</v>
      </c>
      <c r="D631" t="s">
        <v>3977</v>
      </c>
      <c r="E631" t="s">
        <v>3978</v>
      </c>
      <c r="F631" t="s">
        <v>3979</v>
      </c>
      <c r="G631" t="s">
        <v>3980</v>
      </c>
      <c r="H631" t="s">
        <v>3981</v>
      </c>
      <c r="I631" t="s">
        <v>490</v>
      </c>
      <c r="J631">
        <v>99768</v>
      </c>
      <c r="K631" t="s">
        <v>3944</v>
      </c>
      <c r="L631" t="s">
        <v>180</v>
      </c>
      <c r="M631" t="s">
        <v>70</v>
      </c>
      <c r="N631" t="s">
        <v>94</v>
      </c>
      <c r="O631" t="s">
        <v>46</v>
      </c>
      <c r="P631" t="s">
        <v>60</v>
      </c>
      <c r="Q631">
        <v>1327787142.24</v>
      </c>
      <c r="R631">
        <v>3778</v>
      </c>
      <c r="S631" s="1">
        <v>45664</v>
      </c>
      <c r="T631" s="1">
        <v>45686</v>
      </c>
    </row>
    <row r="632" spans="1:20" x14ac:dyDescent="0.2">
      <c r="A632">
        <v>15727889728567</v>
      </c>
      <c r="B632" t="s">
        <v>1195</v>
      </c>
      <c r="C632" t="s">
        <v>1154</v>
      </c>
      <c r="D632" t="s">
        <v>3982</v>
      </c>
      <c r="E632" t="s">
        <v>3983</v>
      </c>
      <c r="F632" t="s">
        <v>3984</v>
      </c>
      <c r="G632" t="s">
        <v>3985</v>
      </c>
      <c r="H632" t="s">
        <v>3986</v>
      </c>
      <c r="I632" t="s">
        <v>474</v>
      </c>
      <c r="J632">
        <v>65099</v>
      </c>
      <c r="K632" t="s">
        <v>727</v>
      </c>
      <c r="L632" t="s">
        <v>43</v>
      </c>
      <c r="M632" t="s">
        <v>93</v>
      </c>
      <c r="N632" t="s">
        <v>31</v>
      </c>
      <c r="O632" t="s">
        <v>105</v>
      </c>
      <c r="P632" t="s">
        <v>33</v>
      </c>
      <c r="Q632">
        <v>408341512.70999998</v>
      </c>
      <c r="R632">
        <v>142</v>
      </c>
      <c r="S632" s="1">
        <v>45776</v>
      </c>
      <c r="T632" s="1">
        <v>45807</v>
      </c>
    </row>
    <row r="633" spans="1:20" x14ac:dyDescent="0.2">
      <c r="A633">
        <v>17312904853670</v>
      </c>
      <c r="B633" t="s">
        <v>1195</v>
      </c>
      <c r="C633" t="s">
        <v>3186</v>
      </c>
      <c r="D633" t="s">
        <v>3987</v>
      </c>
      <c r="E633">
        <v>8992151768</v>
      </c>
      <c r="F633" t="s">
        <v>3988</v>
      </c>
      <c r="G633" t="s">
        <v>3989</v>
      </c>
      <c r="H633" t="s">
        <v>3990</v>
      </c>
      <c r="I633" t="s">
        <v>634</v>
      </c>
      <c r="J633">
        <v>78318</v>
      </c>
      <c r="K633" t="s">
        <v>2002</v>
      </c>
      <c r="L633" t="s">
        <v>125</v>
      </c>
      <c r="M633" t="s">
        <v>104</v>
      </c>
      <c r="N633" t="s">
        <v>59</v>
      </c>
      <c r="O633" t="s">
        <v>32</v>
      </c>
      <c r="P633" t="s">
        <v>33</v>
      </c>
      <c r="Q633">
        <v>1044026283.95</v>
      </c>
      <c r="R633">
        <v>4687</v>
      </c>
      <c r="S633" s="1">
        <v>45342</v>
      </c>
      <c r="T633" s="1">
        <v>45775</v>
      </c>
    </row>
    <row r="634" spans="1:20" x14ac:dyDescent="0.2">
      <c r="A634">
        <v>13551415456234</v>
      </c>
      <c r="B634" t="s">
        <v>2824</v>
      </c>
      <c r="C634" t="s">
        <v>207</v>
      </c>
      <c r="D634" t="s">
        <v>3991</v>
      </c>
      <c r="E634" t="s">
        <v>3992</v>
      </c>
      <c r="F634" t="s">
        <v>3993</v>
      </c>
      <c r="G634" t="s">
        <v>3994</v>
      </c>
      <c r="H634" t="s">
        <v>3995</v>
      </c>
      <c r="I634" t="s">
        <v>634</v>
      </c>
      <c r="J634">
        <v>94542</v>
      </c>
      <c r="K634" t="s">
        <v>506</v>
      </c>
      <c r="L634" t="s">
        <v>135</v>
      </c>
      <c r="M634" t="s">
        <v>270</v>
      </c>
      <c r="N634" t="s">
        <v>45</v>
      </c>
      <c r="O634" t="s">
        <v>46</v>
      </c>
      <c r="P634" t="s">
        <v>60</v>
      </c>
      <c r="Q634">
        <v>1721463296.6400001</v>
      </c>
      <c r="R634">
        <v>1815</v>
      </c>
      <c r="S634" s="1">
        <v>45765</v>
      </c>
      <c r="T634" s="1">
        <v>45803</v>
      </c>
    </row>
    <row r="635" spans="1:20" x14ac:dyDescent="0.2">
      <c r="A635">
        <v>18554621790493</v>
      </c>
      <c r="B635" t="s">
        <v>3996</v>
      </c>
      <c r="C635" t="s">
        <v>199</v>
      </c>
      <c r="D635" t="s">
        <v>3997</v>
      </c>
      <c r="E635" t="s">
        <v>3998</v>
      </c>
      <c r="F635" t="s">
        <v>3999</v>
      </c>
      <c r="G635" t="s">
        <v>4000</v>
      </c>
      <c r="H635" t="s">
        <v>4001</v>
      </c>
      <c r="I635" t="s">
        <v>178</v>
      </c>
      <c r="J635">
        <v>5609</v>
      </c>
      <c r="K635" t="s">
        <v>1063</v>
      </c>
      <c r="L635" t="s">
        <v>60</v>
      </c>
      <c r="M635" t="s">
        <v>30</v>
      </c>
      <c r="N635" t="s">
        <v>45</v>
      </c>
      <c r="O635" t="s">
        <v>32</v>
      </c>
      <c r="P635" t="s">
        <v>33</v>
      </c>
      <c r="Q635">
        <v>196101334.69</v>
      </c>
      <c r="R635">
        <v>924</v>
      </c>
      <c r="S635" s="1">
        <v>45836</v>
      </c>
      <c r="T635" s="1">
        <v>45912</v>
      </c>
    </row>
    <row r="636" spans="1:20" x14ac:dyDescent="0.2">
      <c r="A636">
        <v>16412333599652</v>
      </c>
      <c r="B636" t="s">
        <v>492</v>
      </c>
      <c r="C636" t="s">
        <v>621</v>
      </c>
      <c r="D636" t="s">
        <v>4002</v>
      </c>
      <c r="E636" t="s">
        <v>4003</v>
      </c>
      <c r="F636" t="s">
        <v>4004</v>
      </c>
      <c r="G636" t="s">
        <v>4005</v>
      </c>
      <c r="H636" t="s">
        <v>4006</v>
      </c>
      <c r="I636" t="s">
        <v>308</v>
      </c>
      <c r="J636">
        <v>88043</v>
      </c>
      <c r="K636" t="s">
        <v>134</v>
      </c>
      <c r="L636" t="s">
        <v>92</v>
      </c>
      <c r="M636" t="s">
        <v>153</v>
      </c>
      <c r="N636" t="s">
        <v>59</v>
      </c>
      <c r="O636" t="s">
        <v>46</v>
      </c>
      <c r="P636" t="s">
        <v>47</v>
      </c>
      <c r="Q636">
        <v>578955745.46000004</v>
      </c>
      <c r="R636">
        <v>4988</v>
      </c>
      <c r="S636" s="1">
        <v>45877</v>
      </c>
      <c r="T636" s="1">
        <v>45902</v>
      </c>
    </row>
    <row r="637" spans="1:20" x14ac:dyDescent="0.2">
      <c r="A637">
        <v>13657780418844</v>
      </c>
      <c r="B637" t="s">
        <v>4007</v>
      </c>
      <c r="C637" t="s">
        <v>4008</v>
      </c>
      <c r="D637" t="s">
        <v>4009</v>
      </c>
      <c r="E637" t="s">
        <v>4010</v>
      </c>
      <c r="F637" t="s">
        <v>4011</v>
      </c>
      <c r="G637" t="s">
        <v>4012</v>
      </c>
      <c r="H637" t="s">
        <v>4013</v>
      </c>
      <c r="I637" t="s">
        <v>55</v>
      </c>
      <c r="J637">
        <v>41270</v>
      </c>
      <c r="K637" t="s">
        <v>1374</v>
      </c>
      <c r="L637" t="s">
        <v>29</v>
      </c>
      <c r="M637" t="s">
        <v>58</v>
      </c>
      <c r="N637" t="s">
        <v>45</v>
      </c>
      <c r="O637" t="s">
        <v>32</v>
      </c>
      <c r="P637" t="s">
        <v>33</v>
      </c>
      <c r="Q637">
        <v>156577025.63999999</v>
      </c>
      <c r="R637">
        <v>1425</v>
      </c>
      <c r="S637" s="1">
        <v>45228</v>
      </c>
      <c r="T637" s="1">
        <v>45787</v>
      </c>
    </row>
    <row r="638" spans="1:20" x14ac:dyDescent="0.2">
      <c r="A638">
        <v>12936313210713</v>
      </c>
      <c r="B638" t="s">
        <v>451</v>
      </c>
      <c r="C638" t="s">
        <v>967</v>
      </c>
      <c r="D638" t="s">
        <v>4014</v>
      </c>
      <c r="E638">
        <v>3548278681</v>
      </c>
      <c r="F638" t="s">
        <v>4015</v>
      </c>
      <c r="G638" t="s">
        <v>4016</v>
      </c>
      <c r="H638" t="s">
        <v>4017</v>
      </c>
      <c r="I638" t="s">
        <v>212</v>
      </c>
      <c r="J638">
        <v>94107</v>
      </c>
      <c r="K638" t="s">
        <v>2507</v>
      </c>
      <c r="L638" t="s">
        <v>60</v>
      </c>
      <c r="M638" t="s">
        <v>30</v>
      </c>
      <c r="N638" t="s">
        <v>31</v>
      </c>
      <c r="O638" t="s">
        <v>46</v>
      </c>
      <c r="P638" t="s">
        <v>82</v>
      </c>
      <c r="Q638">
        <v>547556184.59000003</v>
      </c>
      <c r="R638">
        <v>4794</v>
      </c>
      <c r="S638" s="1">
        <v>45291</v>
      </c>
      <c r="T638" s="1">
        <v>45792</v>
      </c>
    </row>
    <row r="639" spans="1:20" x14ac:dyDescent="0.2">
      <c r="A639">
        <v>13356377129993</v>
      </c>
      <c r="B639" t="s">
        <v>413</v>
      </c>
      <c r="C639" t="s">
        <v>2977</v>
      </c>
      <c r="D639" t="s">
        <v>4018</v>
      </c>
      <c r="E639" t="s">
        <v>4019</v>
      </c>
      <c r="F639" t="s">
        <v>4020</v>
      </c>
      <c r="G639" t="s">
        <v>4021</v>
      </c>
      <c r="H639" t="s">
        <v>4022</v>
      </c>
      <c r="I639" t="s">
        <v>546</v>
      </c>
      <c r="J639">
        <v>62704</v>
      </c>
      <c r="K639" t="s">
        <v>1341</v>
      </c>
      <c r="L639" t="s">
        <v>43</v>
      </c>
      <c r="M639" t="s">
        <v>44</v>
      </c>
      <c r="N639" t="s">
        <v>31</v>
      </c>
      <c r="O639" t="s">
        <v>46</v>
      </c>
      <c r="P639" t="s">
        <v>82</v>
      </c>
      <c r="Q639">
        <v>465981900.92000002</v>
      </c>
      <c r="R639">
        <v>845</v>
      </c>
      <c r="S639" s="1">
        <v>45534</v>
      </c>
      <c r="T639" s="1">
        <v>45728</v>
      </c>
    </row>
    <row r="640" spans="1:20" x14ac:dyDescent="0.2">
      <c r="A640">
        <v>15583988473536</v>
      </c>
      <c r="B640" t="s">
        <v>3584</v>
      </c>
      <c r="C640" t="s">
        <v>3692</v>
      </c>
      <c r="D640" t="s">
        <v>4023</v>
      </c>
      <c r="E640" t="s">
        <v>4024</v>
      </c>
      <c r="F640" t="s">
        <v>4025</v>
      </c>
      <c r="G640" t="s">
        <v>4026</v>
      </c>
      <c r="H640" t="s">
        <v>4027</v>
      </c>
      <c r="I640" t="s">
        <v>375</v>
      </c>
      <c r="J640">
        <v>93730</v>
      </c>
      <c r="K640" t="s">
        <v>69</v>
      </c>
      <c r="L640" t="s">
        <v>57</v>
      </c>
      <c r="M640" t="s">
        <v>70</v>
      </c>
      <c r="N640" t="s">
        <v>31</v>
      </c>
      <c r="O640" t="s">
        <v>105</v>
      </c>
      <c r="P640" t="s">
        <v>33</v>
      </c>
      <c r="Q640">
        <v>860373321.55999994</v>
      </c>
      <c r="R640">
        <v>4498</v>
      </c>
      <c r="S640" s="1">
        <v>45901</v>
      </c>
      <c r="T640" s="1">
        <v>45903</v>
      </c>
    </row>
    <row r="641" spans="1:20" x14ac:dyDescent="0.2">
      <c r="A641">
        <v>19129444961580</v>
      </c>
      <c r="B641" t="s">
        <v>2793</v>
      </c>
      <c r="C641" t="s">
        <v>343</v>
      </c>
      <c r="D641" t="s">
        <v>4028</v>
      </c>
      <c r="E641" t="s">
        <v>4029</v>
      </c>
      <c r="F641" t="s">
        <v>4030</v>
      </c>
      <c r="G641" t="s">
        <v>4031</v>
      </c>
      <c r="H641" t="s">
        <v>4032</v>
      </c>
      <c r="I641" t="s">
        <v>858</v>
      </c>
      <c r="J641">
        <v>51273</v>
      </c>
      <c r="K641" t="s">
        <v>124</v>
      </c>
      <c r="L641" t="s">
        <v>125</v>
      </c>
      <c r="M641" t="s">
        <v>70</v>
      </c>
      <c r="N641" t="s">
        <v>94</v>
      </c>
      <c r="O641" t="s">
        <v>32</v>
      </c>
      <c r="P641" t="s">
        <v>60</v>
      </c>
      <c r="Q641">
        <v>1553743387.24</v>
      </c>
      <c r="R641">
        <v>420</v>
      </c>
      <c r="S641" s="1">
        <v>45550</v>
      </c>
      <c r="T641" s="1">
        <v>45800</v>
      </c>
    </row>
    <row r="642" spans="1:20" x14ac:dyDescent="0.2">
      <c r="A642">
        <v>17317072084026</v>
      </c>
      <c r="B642" t="s">
        <v>2598</v>
      </c>
      <c r="C642" t="s">
        <v>172</v>
      </c>
      <c r="D642" t="s">
        <v>4033</v>
      </c>
      <c r="E642" t="s">
        <v>4034</v>
      </c>
      <c r="F642" t="s">
        <v>4035</v>
      </c>
      <c r="G642" t="s">
        <v>4036</v>
      </c>
      <c r="H642" t="s">
        <v>4037</v>
      </c>
      <c r="I642" t="s">
        <v>531</v>
      </c>
      <c r="J642">
        <v>85517</v>
      </c>
      <c r="K642" t="s">
        <v>1525</v>
      </c>
      <c r="L642" t="s">
        <v>81</v>
      </c>
      <c r="M642" t="s">
        <v>30</v>
      </c>
      <c r="N642" t="s">
        <v>94</v>
      </c>
      <c r="O642" t="s">
        <v>32</v>
      </c>
      <c r="P642" t="s">
        <v>47</v>
      </c>
      <c r="Q642">
        <v>1043632996.55</v>
      </c>
      <c r="R642">
        <v>4833</v>
      </c>
      <c r="S642" s="1">
        <v>45887</v>
      </c>
      <c r="T642" s="1">
        <v>45911</v>
      </c>
    </row>
    <row r="643" spans="1:20" x14ac:dyDescent="0.2">
      <c r="A643">
        <v>12708161543990</v>
      </c>
      <c r="B643" t="s">
        <v>4038</v>
      </c>
      <c r="C643" t="s">
        <v>514</v>
      </c>
      <c r="D643" t="s">
        <v>4039</v>
      </c>
      <c r="E643" t="s">
        <v>4040</v>
      </c>
      <c r="F643" t="s">
        <v>4041</v>
      </c>
      <c r="G643" t="s">
        <v>4042</v>
      </c>
      <c r="H643" t="s">
        <v>4043</v>
      </c>
      <c r="I643" t="s">
        <v>253</v>
      </c>
      <c r="J643">
        <v>96923</v>
      </c>
      <c r="K643" t="s">
        <v>4044</v>
      </c>
      <c r="L643" t="s">
        <v>125</v>
      </c>
      <c r="M643" t="s">
        <v>115</v>
      </c>
      <c r="N643" t="s">
        <v>31</v>
      </c>
      <c r="O643" t="s">
        <v>32</v>
      </c>
      <c r="P643" t="s">
        <v>82</v>
      </c>
      <c r="Q643">
        <v>497813552.79000002</v>
      </c>
      <c r="R643">
        <v>2311</v>
      </c>
      <c r="S643" s="1">
        <v>45734</v>
      </c>
      <c r="T643" s="1">
        <v>45765</v>
      </c>
    </row>
    <row r="644" spans="1:20" x14ac:dyDescent="0.2">
      <c r="A644">
        <v>11693448902533</v>
      </c>
      <c r="B644" t="s">
        <v>2656</v>
      </c>
      <c r="C644" t="s">
        <v>4045</v>
      </c>
      <c r="D644" t="s">
        <v>4046</v>
      </c>
      <c r="E644" t="s">
        <v>4047</v>
      </c>
      <c r="F644" t="s">
        <v>4048</v>
      </c>
      <c r="G644" t="s">
        <v>4049</v>
      </c>
      <c r="H644" t="s">
        <v>4050</v>
      </c>
      <c r="I644" t="s">
        <v>1475</v>
      </c>
      <c r="J644">
        <v>20800</v>
      </c>
      <c r="K644" t="s">
        <v>4051</v>
      </c>
      <c r="L644" t="s">
        <v>135</v>
      </c>
      <c r="M644" t="s">
        <v>104</v>
      </c>
      <c r="N644" t="s">
        <v>45</v>
      </c>
      <c r="O644" t="s">
        <v>32</v>
      </c>
      <c r="P644" t="s">
        <v>47</v>
      </c>
      <c r="Q644">
        <v>233440267.65000001</v>
      </c>
      <c r="R644">
        <v>2746</v>
      </c>
      <c r="S644" s="1">
        <v>45661</v>
      </c>
      <c r="T644" s="1">
        <v>45858</v>
      </c>
    </row>
    <row r="645" spans="1:20" x14ac:dyDescent="0.2">
      <c r="A645">
        <v>19402911310583</v>
      </c>
      <c r="B645" t="s">
        <v>695</v>
      </c>
      <c r="C645" t="s">
        <v>4052</v>
      </c>
      <c r="D645" t="s">
        <v>4053</v>
      </c>
      <c r="E645" t="s">
        <v>4054</v>
      </c>
      <c r="F645" t="s">
        <v>4055</v>
      </c>
      <c r="G645" t="s">
        <v>4056</v>
      </c>
      <c r="H645" t="s">
        <v>4057</v>
      </c>
      <c r="I645" t="s">
        <v>79</v>
      </c>
      <c r="J645">
        <v>81007</v>
      </c>
      <c r="K645" t="s">
        <v>2823</v>
      </c>
      <c r="L645" t="s">
        <v>29</v>
      </c>
      <c r="M645" t="s">
        <v>30</v>
      </c>
      <c r="N645" t="s">
        <v>31</v>
      </c>
      <c r="O645" t="s">
        <v>71</v>
      </c>
      <c r="P645" t="s">
        <v>82</v>
      </c>
      <c r="Q645">
        <v>1596420932.28</v>
      </c>
      <c r="R645">
        <v>687</v>
      </c>
      <c r="S645" s="1">
        <v>45283</v>
      </c>
      <c r="T645" s="1">
        <v>45395</v>
      </c>
    </row>
    <row r="646" spans="1:20" x14ac:dyDescent="0.2">
      <c r="A646">
        <v>16430167988616</v>
      </c>
      <c r="B646" t="s">
        <v>809</v>
      </c>
      <c r="C646" t="s">
        <v>3030</v>
      </c>
      <c r="D646" t="s">
        <v>4058</v>
      </c>
      <c r="E646">
        <v>2589912289</v>
      </c>
      <c r="F646" t="s">
        <v>4059</v>
      </c>
      <c r="G646" t="s">
        <v>4060</v>
      </c>
      <c r="H646" t="s">
        <v>1405</v>
      </c>
      <c r="I646" t="s">
        <v>325</v>
      </c>
      <c r="J646">
        <v>8247</v>
      </c>
      <c r="K646" t="s">
        <v>317</v>
      </c>
      <c r="L646" t="s">
        <v>57</v>
      </c>
      <c r="M646" t="s">
        <v>153</v>
      </c>
      <c r="N646" t="s">
        <v>31</v>
      </c>
      <c r="O646" t="s">
        <v>105</v>
      </c>
      <c r="P646" t="s">
        <v>60</v>
      </c>
      <c r="Q646">
        <v>1419244736.5599999</v>
      </c>
      <c r="R646">
        <v>1544</v>
      </c>
      <c r="S646" s="1">
        <v>45228</v>
      </c>
      <c r="T646" s="1">
        <v>45760</v>
      </c>
    </row>
    <row r="647" spans="1:20" x14ac:dyDescent="0.2">
      <c r="A647">
        <v>18326402887159</v>
      </c>
      <c r="B647" t="s">
        <v>728</v>
      </c>
      <c r="C647" t="s">
        <v>49</v>
      </c>
      <c r="D647" t="s">
        <v>4061</v>
      </c>
      <c r="E647" t="s">
        <v>4062</v>
      </c>
      <c r="F647" t="s">
        <v>4063</v>
      </c>
      <c r="G647" t="s">
        <v>4064</v>
      </c>
      <c r="H647" t="s">
        <v>4065</v>
      </c>
      <c r="I647" t="s">
        <v>411</v>
      </c>
      <c r="J647">
        <v>20338</v>
      </c>
      <c r="K647" t="s">
        <v>367</v>
      </c>
      <c r="L647" t="s">
        <v>81</v>
      </c>
      <c r="M647" t="s">
        <v>30</v>
      </c>
      <c r="N647" t="s">
        <v>59</v>
      </c>
      <c r="O647" t="s">
        <v>46</v>
      </c>
      <c r="P647" t="s">
        <v>47</v>
      </c>
      <c r="Q647">
        <v>685717108.57000005</v>
      </c>
      <c r="R647">
        <v>4976</v>
      </c>
      <c r="S647" s="1">
        <v>45551</v>
      </c>
      <c r="T647" s="1">
        <v>45699</v>
      </c>
    </row>
    <row r="648" spans="1:20" x14ac:dyDescent="0.2">
      <c r="A648">
        <v>17110602674240</v>
      </c>
      <c r="B648" t="s">
        <v>1349</v>
      </c>
      <c r="C648" t="s">
        <v>4066</v>
      </c>
      <c r="D648" t="s">
        <v>4067</v>
      </c>
      <c r="E648" t="s">
        <v>4068</v>
      </c>
      <c r="F648" t="s">
        <v>4069</v>
      </c>
      <c r="G648" t="s">
        <v>4070</v>
      </c>
      <c r="H648" t="s">
        <v>4071</v>
      </c>
      <c r="I648" t="s">
        <v>858</v>
      </c>
      <c r="J648">
        <v>92150</v>
      </c>
      <c r="K648" t="s">
        <v>1381</v>
      </c>
      <c r="L648" t="s">
        <v>125</v>
      </c>
      <c r="M648" t="s">
        <v>115</v>
      </c>
      <c r="N648" t="s">
        <v>45</v>
      </c>
      <c r="O648" t="s">
        <v>71</v>
      </c>
      <c r="P648" t="s">
        <v>82</v>
      </c>
      <c r="Q648">
        <v>1097746342.54</v>
      </c>
      <c r="R648">
        <v>1955</v>
      </c>
      <c r="S648" s="1">
        <v>45915</v>
      </c>
      <c r="T648" s="1">
        <v>45915</v>
      </c>
    </row>
    <row r="649" spans="1:20" x14ac:dyDescent="0.2">
      <c r="A649">
        <v>15182017622086</v>
      </c>
      <c r="B649" t="s">
        <v>294</v>
      </c>
      <c r="C649" t="s">
        <v>651</v>
      </c>
      <c r="D649" t="s">
        <v>4072</v>
      </c>
      <c r="E649" t="s">
        <v>4073</v>
      </c>
      <c r="F649" t="s">
        <v>4074</v>
      </c>
      <c r="G649" t="s">
        <v>4075</v>
      </c>
      <c r="H649" t="s">
        <v>4076</v>
      </c>
      <c r="I649" t="s">
        <v>474</v>
      </c>
      <c r="J649">
        <v>36850</v>
      </c>
      <c r="K649" t="s">
        <v>3104</v>
      </c>
      <c r="L649" t="s">
        <v>180</v>
      </c>
      <c r="M649" t="s">
        <v>70</v>
      </c>
      <c r="N649" t="s">
        <v>45</v>
      </c>
      <c r="O649" t="s">
        <v>46</v>
      </c>
      <c r="P649" t="s">
        <v>47</v>
      </c>
      <c r="Q649">
        <v>1056222828.33</v>
      </c>
      <c r="R649">
        <v>1118</v>
      </c>
      <c r="S649" s="1">
        <v>45794</v>
      </c>
      <c r="T649" s="1">
        <v>45896</v>
      </c>
    </row>
    <row r="650" spans="1:20" x14ac:dyDescent="0.2">
      <c r="A650">
        <v>16974752089408</v>
      </c>
      <c r="B650" t="s">
        <v>4077</v>
      </c>
      <c r="C650" t="s">
        <v>2399</v>
      </c>
      <c r="D650" t="s">
        <v>4078</v>
      </c>
      <c r="E650" t="s">
        <v>4079</v>
      </c>
      <c r="F650" t="s">
        <v>1673</v>
      </c>
      <c r="G650" t="s">
        <v>4080</v>
      </c>
      <c r="H650" t="s">
        <v>4081</v>
      </c>
      <c r="I650" t="s">
        <v>546</v>
      </c>
      <c r="J650">
        <v>53412</v>
      </c>
      <c r="K650" t="s">
        <v>1850</v>
      </c>
      <c r="L650" t="s">
        <v>135</v>
      </c>
      <c r="M650" t="s">
        <v>270</v>
      </c>
      <c r="N650" t="s">
        <v>31</v>
      </c>
      <c r="O650" t="s">
        <v>46</v>
      </c>
      <c r="P650" t="s">
        <v>33</v>
      </c>
      <c r="Q650">
        <v>1554799232.1800001</v>
      </c>
      <c r="R650">
        <v>4613</v>
      </c>
      <c r="S650" s="1">
        <v>45341</v>
      </c>
      <c r="T650" s="1">
        <v>45496</v>
      </c>
    </row>
    <row r="651" spans="1:20" x14ac:dyDescent="0.2">
      <c r="A651">
        <v>14052933847059</v>
      </c>
      <c r="B651" t="s">
        <v>1932</v>
      </c>
      <c r="C651" t="s">
        <v>4082</v>
      </c>
      <c r="D651" t="s">
        <v>4083</v>
      </c>
      <c r="E651" t="s">
        <v>4084</v>
      </c>
      <c r="F651" t="s">
        <v>4085</v>
      </c>
      <c r="G651" t="s">
        <v>4086</v>
      </c>
      <c r="H651" t="s">
        <v>4087</v>
      </c>
      <c r="I651" t="s">
        <v>402</v>
      </c>
      <c r="J651">
        <v>77314</v>
      </c>
      <c r="K651" t="s">
        <v>326</v>
      </c>
      <c r="L651" t="s">
        <v>43</v>
      </c>
      <c r="M651" t="s">
        <v>44</v>
      </c>
      <c r="N651" t="s">
        <v>31</v>
      </c>
      <c r="O651" t="s">
        <v>105</v>
      </c>
      <c r="P651" t="s">
        <v>33</v>
      </c>
      <c r="Q651">
        <v>1513904779.53</v>
      </c>
      <c r="R651">
        <v>13</v>
      </c>
      <c r="S651" s="1">
        <v>45314</v>
      </c>
      <c r="T651" s="1">
        <v>45886</v>
      </c>
    </row>
    <row r="652" spans="1:20" x14ac:dyDescent="0.2">
      <c r="A652">
        <v>11449119323740</v>
      </c>
      <c r="B652" t="s">
        <v>116</v>
      </c>
      <c r="C652" t="s">
        <v>2107</v>
      </c>
      <c r="D652" t="s">
        <v>4088</v>
      </c>
      <c r="E652" t="s">
        <v>4089</v>
      </c>
      <c r="F652" t="s">
        <v>4090</v>
      </c>
      <c r="G652" t="s">
        <v>4091</v>
      </c>
      <c r="H652" t="s">
        <v>4092</v>
      </c>
      <c r="I652" t="s">
        <v>27</v>
      </c>
      <c r="J652">
        <v>91912</v>
      </c>
      <c r="K652" t="s">
        <v>2078</v>
      </c>
      <c r="L652" t="s">
        <v>125</v>
      </c>
      <c r="M652" t="s">
        <v>93</v>
      </c>
      <c r="N652" t="s">
        <v>31</v>
      </c>
      <c r="O652" t="s">
        <v>46</v>
      </c>
      <c r="P652" t="s">
        <v>82</v>
      </c>
      <c r="Q652">
        <v>819633082.5</v>
      </c>
      <c r="R652">
        <v>1943</v>
      </c>
      <c r="S652" s="1">
        <v>45706</v>
      </c>
      <c r="T652" s="1">
        <v>45727</v>
      </c>
    </row>
    <row r="653" spans="1:20" x14ac:dyDescent="0.2">
      <c r="A653">
        <v>17430318226703</v>
      </c>
      <c r="B653" t="s">
        <v>239</v>
      </c>
      <c r="C653" t="s">
        <v>4093</v>
      </c>
      <c r="D653" t="s">
        <v>4094</v>
      </c>
      <c r="E653" t="s">
        <v>4095</v>
      </c>
      <c r="F653" t="s">
        <v>4096</v>
      </c>
      <c r="G653" t="s">
        <v>4097</v>
      </c>
      <c r="H653" t="s">
        <v>4098</v>
      </c>
      <c r="I653" t="s">
        <v>90</v>
      </c>
      <c r="J653">
        <v>11487</v>
      </c>
      <c r="K653" t="s">
        <v>1186</v>
      </c>
      <c r="L653" t="s">
        <v>60</v>
      </c>
      <c r="M653" t="s">
        <v>70</v>
      </c>
      <c r="N653" t="s">
        <v>45</v>
      </c>
      <c r="O653" t="s">
        <v>105</v>
      </c>
      <c r="P653" t="s">
        <v>60</v>
      </c>
      <c r="Q653">
        <v>135151698.36000001</v>
      </c>
      <c r="R653">
        <v>2993</v>
      </c>
      <c r="S653" s="1">
        <v>45617</v>
      </c>
      <c r="T653" s="1">
        <v>45701</v>
      </c>
    </row>
    <row r="654" spans="1:20" x14ac:dyDescent="0.2">
      <c r="A654">
        <v>15237954532817</v>
      </c>
      <c r="B654" t="s">
        <v>4099</v>
      </c>
      <c r="C654" t="s">
        <v>3308</v>
      </c>
      <c r="D654" t="s">
        <v>4100</v>
      </c>
      <c r="E654" t="s">
        <v>4101</v>
      </c>
      <c r="F654" t="s">
        <v>4102</v>
      </c>
      <c r="G654" t="s">
        <v>4103</v>
      </c>
      <c r="H654" t="s">
        <v>4104</v>
      </c>
      <c r="I654" t="s">
        <v>123</v>
      </c>
      <c r="J654">
        <v>40866</v>
      </c>
      <c r="K654" t="s">
        <v>940</v>
      </c>
      <c r="L654" t="s">
        <v>197</v>
      </c>
      <c r="M654" t="s">
        <v>30</v>
      </c>
      <c r="N654" t="s">
        <v>45</v>
      </c>
      <c r="O654" t="s">
        <v>71</v>
      </c>
      <c r="P654" t="s">
        <v>82</v>
      </c>
      <c r="Q654">
        <v>1743129771.28</v>
      </c>
      <c r="R654">
        <v>4360</v>
      </c>
      <c r="S654" s="1">
        <v>45274</v>
      </c>
      <c r="T654" s="1">
        <v>45873</v>
      </c>
    </row>
    <row r="655" spans="1:20" x14ac:dyDescent="0.2">
      <c r="A655">
        <v>11081724780591</v>
      </c>
      <c r="B655" t="s">
        <v>4105</v>
      </c>
      <c r="C655" t="s">
        <v>1154</v>
      </c>
      <c r="D655" t="s">
        <v>4106</v>
      </c>
      <c r="E655" t="s">
        <v>4107</v>
      </c>
      <c r="F655" t="s">
        <v>4108</v>
      </c>
      <c r="G655" t="s">
        <v>4109</v>
      </c>
      <c r="H655" t="s">
        <v>4110</v>
      </c>
      <c r="I655" t="s">
        <v>220</v>
      </c>
      <c r="J655">
        <v>99874</v>
      </c>
      <c r="K655" t="s">
        <v>711</v>
      </c>
      <c r="L655" t="s">
        <v>246</v>
      </c>
      <c r="M655" t="s">
        <v>153</v>
      </c>
      <c r="N655" t="s">
        <v>31</v>
      </c>
      <c r="O655" t="s">
        <v>71</v>
      </c>
      <c r="P655" t="s">
        <v>82</v>
      </c>
      <c r="Q655">
        <v>677570902.04999995</v>
      </c>
      <c r="R655">
        <v>553</v>
      </c>
      <c r="S655" s="1">
        <v>45622</v>
      </c>
      <c r="T655" s="1">
        <v>45828</v>
      </c>
    </row>
    <row r="656" spans="1:20" x14ac:dyDescent="0.2">
      <c r="A656">
        <v>18426919170961</v>
      </c>
      <c r="B656" t="s">
        <v>1037</v>
      </c>
      <c r="C656" t="s">
        <v>3492</v>
      </c>
      <c r="D656" t="s">
        <v>4111</v>
      </c>
      <c r="E656" t="s">
        <v>4112</v>
      </c>
      <c r="F656" t="s">
        <v>4113</v>
      </c>
      <c r="G656" t="s">
        <v>4114</v>
      </c>
      <c r="H656" t="s">
        <v>4115</v>
      </c>
      <c r="I656" t="s">
        <v>546</v>
      </c>
      <c r="J656">
        <v>95005</v>
      </c>
      <c r="K656" t="s">
        <v>28</v>
      </c>
      <c r="L656" t="s">
        <v>57</v>
      </c>
      <c r="M656" t="s">
        <v>70</v>
      </c>
      <c r="N656" t="s">
        <v>94</v>
      </c>
      <c r="O656" t="s">
        <v>46</v>
      </c>
      <c r="P656" t="s">
        <v>47</v>
      </c>
      <c r="Q656">
        <v>24957929.129999999</v>
      </c>
      <c r="R656">
        <v>974</v>
      </c>
      <c r="S656" s="1">
        <v>45797</v>
      </c>
      <c r="T656" s="1">
        <v>45887</v>
      </c>
    </row>
    <row r="657" spans="1:20" x14ac:dyDescent="0.2">
      <c r="A657">
        <v>19703637805470</v>
      </c>
      <c r="B657" t="s">
        <v>728</v>
      </c>
      <c r="C657" t="s">
        <v>4116</v>
      </c>
      <c r="D657" t="s">
        <v>4117</v>
      </c>
      <c r="E657" t="s">
        <v>4118</v>
      </c>
      <c r="F657" t="s">
        <v>4119</v>
      </c>
      <c r="G657" t="s">
        <v>4120</v>
      </c>
      <c r="H657" t="s">
        <v>4121</v>
      </c>
      <c r="I657" t="s">
        <v>1627</v>
      </c>
      <c r="J657">
        <v>54385</v>
      </c>
      <c r="K657" t="s">
        <v>4122</v>
      </c>
      <c r="L657" t="s">
        <v>246</v>
      </c>
      <c r="M657" t="s">
        <v>30</v>
      </c>
      <c r="N657" t="s">
        <v>59</v>
      </c>
      <c r="O657" t="s">
        <v>46</v>
      </c>
      <c r="P657" t="s">
        <v>60</v>
      </c>
      <c r="Q657">
        <v>70111911.739999995</v>
      </c>
      <c r="R657">
        <v>143</v>
      </c>
      <c r="S657" s="1">
        <v>45830</v>
      </c>
      <c r="T657" s="1">
        <v>45851</v>
      </c>
    </row>
    <row r="658" spans="1:20" x14ac:dyDescent="0.2">
      <c r="A658">
        <v>12017671276791</v>
      </c>
      <c r="B658" t="s">
        <v>1652</v>
      </c>
      <c r="C658" t="s">
        <v>879</v>
      </c>
      <c r="D658" t="s">
        <v>4123</v>
      </c>
      <c r="E658" t="s">
        <v>4124</v>
      </c>
      <c r="F658" t="s">
        <v>4125</v>
      </c>
      <c r="G658" t="s">
        <v>4126</v>
      </c>
      <c r="H658" t="s">
        <v>4127</v>
      </c>
      <c r="I658" t="s">
        <v>123</v>
      </c>
      <c r="J658">
        <v>2327</v>
      </c>
      <c r="K658" t="s">
        <v>1582</v>
      </c>
      <c r="L658" t="s">
        <v>246</v>
      </c>
      <c r="M658" t="s">
        <v>93</v>
      </c>
      <c r="N658" t="s">
        <v>45</v>
      </c>
      <c r="O658" t="s">
        <v>32</v>
      </c>
      <c r="P658" t="s">
        <v>47</v>
      </c>
      <c r="Q658">
        <v>191420069.99000001</v>
      </c>
      <c r="R658">
        <v>634</v>
      </c>
      <c r="S658" s="1">
        <v>45312</v>
      </c>
      <c r="T658" s="1">
        <v>45329</v>
      </c>
    </row>
    <row r="659" spans="1:20" x14ac:dyDescent="0.2">
      <c r="A659">
        <v>16707442271682</v>
      </c>
      <c r="B659" t="s">
        <v>4128</v>
      </c>
      <c r="C659" t="s">
        <v>2562</v>
      </c>
      <c r="D659" t="s">
        <v>4129</v>
      </c>
      <c r="E659" t="s">
        <v>4130</v>
      </c>
      <c r="F659" t="s">
        <v>4131</v>
      </c>
      <c r="G659" t="s">
        <v>4132</v>
      </c>
      <c r="H659" t="s">
        <v>4133</v>
      </c>
      <c r="I659" t="s">
        <v>41</v>
      </c>
      <c r="J659">
        <v>94721</v>
      </c>
      <c r="K659" t="s">
        <v>1615</v>
      </c>
      <c r="L659" t="s">
        <v>60</v>
      </c>
      <c r="M659" t="s">
        <v>58</v>
      </c>
      <c r="N659" t="s">
        <v>31</v>
      </c>
      <c r="O659" t="s">
        <v>32</v>
      </c>
      <c r="P659" t="s">
        <v>47</v>
      </c>
      <c r="Q659">
        <v>1732168410.98</v>
      </c>
      <c r="R659">
        <v>3655</v>
      </c>
      <c r="S659" s="1">
        <v>45716</v>
      </c>
      <c r="T659" s="1">
        <v>45866</v>
      </c>
    </row>
    <row r="660" spans="1:20" x14ac:dyDescent="0.2">
      <c r="A660">
        <v>11213594291522</v>
      </c>
      <c r="B660" t="s">
        <v>3602</v>
      </c>
      <c r="C660" t="s">
        <v>4134</v>
      </c>
      <c r="D660" t="s">
        <v>4135</v>
      </c>
      <c r="E660" t="s">
        <v>4136</v>
      </c>
      <c r="F660" t="s">
        <v>4137</v>
      </c>
      <c r="G660" t="s">
        <v>4138</v>
      </c>
      <c r="H660" t="s">
        <v>4139</v>
      </c>
      <c r="I660" t="s">
        <v>90</v>
      </c>
      <c r="J660">
        <v>53909</v>
      </c>
      <c r="K660" t="s">
        <v>2811</v>
      </c>
      <c r="L660" t="s">
        <v>135</v>
      </c>
      <c r="M660" t="s">
        <v>270</v>
      </c>
      <c r="N660" t="s">
        <v>45</v>
      </c>
      <c r="O660" t="s">
        <v>71</v>
      </c>
      <c r="P660" t="s">
        <v>47</v>
      </c>
      <c r="Q660">
        <v>1044112803.66</v>
      </c>
      <c r="R660">
        <v>4285</v>
      </c>
      <c r="S660" s="1">
        <v>45496</v>
      </c>
      <c r="T660" s="1">
        <v>45883</v>
      </c>
    </row>
    <row r="661" spans="1:20" x14ac:dyDescent="0.2">
      <c r="A661">
        <v>18563677314634</v>
      </c>
      <c r="B661" t="s">
        <v>4140</v>
      </c>
      <c r="C661" t="s">
        <v>621</v>
      </c>
      <c r="D661" t="s">
        <v>4141</v>
      </c>
      <c r="E661" t="s">
        <v>4142</v>
      </c>
      <c r="F661" t="s">
        <v>4143</v>
      </c>
      <c r="G661" t="s">
        <v>4144</v>
      </c>
      <c r="H661" t="s">
        <v>4145</v>
      </c>
      <c r="I661" t="s">
        <v>402</v>
      </c>
      <c r="J661">
        <v>72462</v>
      </c>
      <c r="K661" t="s">
        <v>702</v>
      </c>
      <c r="L661" t="s">
        <v>43</v>
      </c>
      <c r="M661" t="s">
        <v>153</v>
      </c>
      <c r="N661" t="s">
        <v>45</v>
      </c>
      <c r="O661" t="s">
        <v>71</v>
      </c>
      <c r="P661" t="s">
        <v>60</v>
      </c>
      <c r="Q661">
        <v>90115230.870000005</v>
      </c>
      <c r="R661">
        <v>2599</v>
      </c>
      <c r="S661" s="1">
        <v>45581</v>
      </c>
      <c r="T661" s="1">
        <v>45815</v>
      </c>
    </row>
    <row r="662" spans="1:20" x14ac:dyDescent="0.2">
      <c r="A662">
        <v>17804222646444</v>
      </c>
      <c r="B662" t="s">
        <v>540</v>
      </c>
      <c r="C662" t="s">
        <v>4146</v>
      </c>
      <c r="D662" t="s">
        <v>4147</v>
      </c>
      <c r="E662" t="s">
        <v>4148</v>
      </c>
      <c r="F662" t="s">
        <v>4149</v>
      </c>
      <c r="G662" t="s">
        <v>4150</v>
      </c>
      <c r="H662" t="s">
        <v>4151</v>
      </c>
      <c r="I662" t="s">
        <v>90</v>
      </c>
      <c r="J662">
        <v>14507</v>
      </c>
      <c r="K662" t="s">
        <v>1360</v>
      </c>
      <c r="L662" t="s">
        <v>92</v>
      </c>
      <c r="M662" t="s">
        <v>115</v>
      </c>
      <c r="N662" t="s">
        <v>94</v>
      </c>
      <c r="O662" t="s">
        <v>105</v>
      </c>
      <c r="P662" t="s">
        <v>82</v>
      </c>
      <c r="Q662">
        <v>1111935820.1300001</v>
      </c>
      <c r="R662">
        <v>595</v>
      </c>
      <c r="S662" s="1">
        <v>45795</v>
      </c>
      <c r="T662" s="1">
        <v>45914</v>
      </c>
    </row>
    <row r="663" spans="1:20" x14ac:dyDescent="0.2">
      <c r="A663">
        <v>16423275558831</v>
      </c>
      <c r="B663" t="s">
        <v>4152</v>
      </c>
      <c r="C663" t="s">
        <v>1180</v>
      </c>
      <c r="D663" t="s">
        <v>4153</v>
      </c>
      <c r="E663" t="s">
        <v>4154</v>
      </c>
      <c r="F663" t="s">
        <v>4155</v>
      </c>
      <c r="G663" t="s">
        <v>4156</v>
      </c>
      <c r="H663" t="s">
        <v>4157</v>
      </c>
      <c r="I663" t="s">
        <v>402</v>
      </c>
      <c r="J663">
        <v>61263</v>
      </c>
      <c r="K663" t="s">
        <v>1078</v>
      </c>
      <c r="L663" t="s">
        <v>197</v>
      </c>
      <c r="M663" t="s">
        <v>44</v>
      </c>
      <c r="N663" t="s">
        <v>45</v>
      </c>
      <c r="O663" t="s">
        <v>105</v>
      </c>
      <c r="P663" t="s">
        <v>47</v>
      </c>
      <c r="Q663">
        <v>1246504203.8499999</v>
      </c>
      <c r="R663">
        <v>1438</v>
      </c>
      <c r="S663" s="1">
        <v>45604</v>
      </c>
      <c r="T663" s="1">
        <v>45766</v>
      </c>
    </row>
    <row r="664" spans="1:20" x14ac:dyDescent="0.2">
      <c r="A664">
        <v>13480233351560</v>
      </c>
      <c r="B664" t="s">
        <v>3144</v>
      </c>
      <c r="C664" t="s">
        <v>4158</v>
      </c>
      <c r="D664" t="s">
        <v>4159</v>
      </c>
      <c r="E664" t="s">
        <v>4160</v>
      </c>
      <c r="F664" t="s">
        <v>4161</v>
      </c>
      <c r="G664" t="s">
        <v>4162</v>
      </c>
      <c r="H664" t="s">
        <v>4163</v>
      </c>
      <c r="I664" t="s">
        <v>357</v>
      </c>
      <c r="J664">
        <v>56945</v>
      </c>
      <c r="K664" t="s">
        <v>1367</v>
      </c>
      <c r="L664" t="s">
        <v>92</v>
      </c>
      <c r="M664" t="s">
        <v>104</v>
      </c>
      <c r="N664" t="s">
        <v>31</v>
      </c>
      <c r="O664" t="s">
        <v>105</v>
      </c>
      <c r="P664" t="s">
        <v>82</v>
      </c>
      <c r="Q664">
        <v>160764999.12</v>
      </c>
      <c r="R664">
        <v>1142</v>
      </c>
      <c r="S664" s="1">
        <v>45222</v>
      </c>
      <c r="T664" s="1">
        <v>45405</v>
      </c>
    </row>
    <row r="665" spans="1:20" x14ac:dyDescent="0.2">
      <c r="A665">
        <v>14497751512739</v>
      </c>
      <c r="B665" t="s">
        <v>231</v>
      </c>
      <c r="C665" t="s">
        <v>995</v>
      </c>
      <c r="D665" t="s">
        <v>4164</v>
      </c>
      <c r="E665">
        <v>4848749786</v>
      </c>
      <c r="F665" t="s">
        <v>4165</v>
      </c>
      <c r="G665" t="s">
        <v>4166</v>
      </c>
      <c r="H665" t="s">
        <v>2238</v>
      </c>
      <c r="I665" t="s">
        <v>402</v>
      </c>
      <c r="J665">
        <v>71470</v>
      </c>
      <c r="K665" t="s">
        <v>735</v>
      </c>
      <c r="L665" t="s">
        <v>246</v>
      </c>
      <c r="M665" t="s">
        <v>153</v>
      </c>
      <c r="N665" t="s">
        <v>94</v>
      </c>
      <c r="O665" t="s">
        <v>105</v>
      </c>
      <c r="P665" t="s">
        <v>47</v>
      </c>
      <c r="Q665">
        <v>1472980104.4100001</v>
      </c>
      <c r="R665">
        <v>2396</v>
      </c>
      <c r="S665" s="1">
        <v>45660</v>
      </c>
      <c r="T665" s="1">
        <v>45908</v>
      </c>
    </row>
    <row r="666" spans="1:20" x14ac:dyDescent="0.2">
      <c r="A666">
        <v>17346497725448</v>
      </c>
      <c r="B666" t="s">
        <v>4167</v>
      </c>
      <c r="C666" t="s">
        <v>995</v>
      </c>
      <c r="D666" t="s">
        <v>4168</v>
      </c>
      <c r="E666" t="s">
        <v>4169</v>
      </c>
      <c r="F666" t="s">
        <v>4170</v>
      </c>
      <c r="G666" t="s">
        <v>4171</v>
      </c>
      <c r="H666" t="s">
        <v>4172</v>
      </c>
      <c r="I666" t="s">
        <v>79</v>
      </c>
      <c r="J666">
        <v>65130</v>
      </c>
      <c r="K666" t="s">
        <v>80</v>
      </c>
      <c r="L666" t="s">
        <v>246</v>
      </c>
      <c r="M666" t="s">
        <v>58</v>
      </c>
      <c r="N666" t="s">
        <v>94</v>
      </c>
      <c r="O666" t="s">
        <v>105</v>
      </c>
      <c r="P666" t="s">
        <v>82</v>
      </c>
      <c r="Q666">
        <v>629287124.03999996</v>
      </c>
      <c r="R666">
        <v>1590</v>
      </c>
      <c r="S666" s="1">
        <v>45716</v>
      </c>
      <c r="T666" s="1">
        <v>45877</v>
      </c>
    </row>
    <row r="667" spans="1:20" x14ac:dyDescent="0.2">
      <c r="A667">
        <v>11270369404464</v>
      </c>
      <c r="B667" t="s">
        <v>2926</v>
      </c>
      <c r="C667" t="s">
        <v>107</v>
      </c>
      <c r="D667" t="s">
        <v>4173</v>
      </c>
      <c r="E667">
        <f>1-118-765-6022</f>
        <v>-6904</v>
      </c>
      <c r="F667" t="s">
        <v>4174</v>
      </c>
      <c r="G667" t="s">
        <v>4175</v>
      </c>
      <c r="H667" t="s">
        <v>4176</v>
      </c>
      <c r="I667" t="s">
        <v>27</v>
      </c>
      <c r="J667">
        <v>81148</v>
      </c>
      <c r="K667" t="s">
        <v>1113</v>
      </c>
      <c r="L667" t="s">
        <v>135</v>
      </c>
      <c r="M667" t="s">
        <v>368</v>
      </c>
      <c r="N667" t="s">
        <v>59</v>
      </c>
      <c r="O667" t="s">
        <v>46</v>
      </c>
      <c r="P667" t="s">
        <v>82</v>
      </c>
      <c r="Q667">
        <v>1992422460.8599999</v>
      </c>
      <c r="R667">
        <v>2925</v>
      </c>
      <c r="S667" s="1">
        <v>45343</v>
      </c>
      <c r="T667" s="1">
        <v>45913</v>
      </c>
    </row>
    <row r="668" spans="1:20" x14ac:dyDescent="0.2">
      <c r="A668">
        <v>17139760306981</v>
      </c>
      <c r="B668" t="s">
        <v>728</v>
      </c>
      <c r="C668" t="s">
        <v>1887</v>
      </c>
      <c r="D668" t="s">
        <v>4177</v>
      </c>
      <c r="E668" t="s">
        <v>4178</v>
      </c>
      <c r="F668" t="s">
        <v>4179</v>
      </c>
      <c r="G668" t="s">
        <v>4180</v>
      </c>
      <c r="H668" t="s">
        <v>4181</v>
      </c>
      <c r="I668" t="s">
        <v>349</v>
      </c>
      <c r="J668">
        <v>19112</v>
      </c>
      <c r="K668" t="s">
        <v>1113</v>
      </c>
      <c r="L668" t="s">
        <v>246</v>
      </c>
      <c r="M668" t="s">
        <v>270</v>
      </c>
      <c r="N668" t="s">
        <v>45</v>
      </c>
      <c r="O668" t="s">
        <v>46</v>
      </c>
      <c r="P668" t="s">
        <v>82</v>
      </c>
      <c r="Q668">
        <v>688709072.40999997</v>
      </c>
      <c r="R668">
        <v>4068</v>
      </c>
      <c r="S668" s="1">
        <v>45678</v>
      </c>
      <c r="T668" s="1">
        <v>45857</v>
      </c>
    </row>
    <row r="669" spans="1:20" x14ac:dyDescent="0.2">
      <c r="A669">
        <v>19363437055657</v>
      </c>
      <c r="B669" t="s">
        <v>1361</v>
      </c>
      <c r="C669" t="s">
        <v>351</v>
      </c>
      <c r="D669" t="s">
        <v>4182</v>
      </c>
      <c r="E669">
        <v>1156290057</v>
      </c>
      <c r="F669" t="s">
        <v>4183</v>
      </c>
      <c r="G669" t="s">
        <v>4184</v>
      </c>
      <c r="H669" t="s">
        <v>4185</v>
      </c>
      <c r="I669" t="s">
        <v>531</v>
      </c>
      <c r="J669">
        <v>51246</v>
      </c>
      <c r="K669" t="s">
        <v>3817</v>
      </c>
      <c r="L669" t="s">
        <v>92</v>
      </c>
      <c r="M669" t="s">
        <v>270</v>
      </c>
      <c r="N669" t="s">
        <v>31</v>
      </c>
      <c r="O669" t="s">
        <v>71</v>
      </c>
      <c r="P669" t="s">
        <v>33</v>
      </c>
      <c r="Q669">
        <v>955691277.25999999</v>
      </c>
      <c r="R669">
        <v>1076</v>
      </c>
      <c r="S669" s="1">
        <v>45901</v>
      </c>
      <c r="T669" s="1">
        <v>45914</v>
      </c>
    </row>
    <row r="670" spans="1:20" x14ac:dyDescent="0.2">
      <c r="A670">
        <v>16499681359017</v>
      </c>
      <c r="B670" t="s">
        <v>1187</v>
      </c>
      <c r="C670" t="s">
        <v>995</v>
      </c>
      <c r="D670" t="s">
        <v>4186</v>
      </c>
      <c r="E670" t="s">
        <v>4187</v>
      </c>
      <c r="F670" t="s">
        <v>4188</v>
      </c>
      <c r="G670" t="s">
        <v>4189</v>
      </c>
      <c r="H670" t="s">
        <v>4190</v>
      </c>
      <c r="I670" t="s">
        <v>169</v>
      </c>
      <c r="J670">
        <v>40572</v>
      </c>
      <c r="K670" t="s">
        <v>2381</v>
      </c>
      <c r="L670" t="s">
        <v>81</v>
      </c>
      <c r="M670" t="s">
        <v>44</v>
      </c>
      <c r="N670" t="s">
        <v>31</v>
      </c>
      <c r="O670" t="s">
        <v>46</v>
      </c>
      <c r="P670" t="s">
        <v>33</v>
      </c>
      <c r="Q670">
        <v>234569462.69</v>
      </c>
      <c r="R670">
        <v>552</v>
      </c>
      <c r="S670" s="1">
        <v>45519</v>
      </c>
      <c r="T670" s="1">
        <v>45727</v>
      </c>
    </row>
    <row r="671" spans="1:20" x14ac:dyDescent="0.2">
      <c r="A671">
        <v>12243001820478</v>
      </c>
      <c r="B671" t="s">
        <v>1715</v>
      </c>
      <c r="C671" t="s">
        <v>4191</v>
      </c>
      <c r="D671" t="s">
        <v>4192</v>
      </c>
      <c r="E671" t="s">
        <v>4193</v>
      </c>
      <c r="F671" t="s">
        <v>4194</v>
      </c>
      <c r="G671" t="s">
        <v>4195</v>
      </c>
      <c r="H671" t="s">
        <v>4196</v>
      </c>
      <c r="I671" t="s">
        <v>411</v>
      </c>
      <c r="J671">
        <v>10979</v>
      </c>
      <c r="K671" t="s">
        <v>3817</v>
      </c>
      <c r="L671" t="s">
        <v>29</v>
      </c>
      <c r="M671" t="s">
        <v>30</v>
      </c>
      <c r="N671" t="s">
        <v>31</v>
      </c>
      <c r="O671" t="s">
        <v>46</v>
      </c>
      <c r="P671" t="s">
        <v>47</v>
      </c>
      <c r="Q671">
        <v>1889950711.4000001</v>
      </c>
      <c r="R671">
        <v>3752</v>
      </c>
      <c r="S671" s="1">
        <v>45906</v>
      </c>
      <c r="T671" s="1">
        <v>45907</v>
      </c>
    </row>
    <row r="672" spans="1:20" x14ac:dyDescent="0.2">
      <c r="A672">
        <v>18139668810382</v>
      </c>
      <c r="B672" t="s">
        <v>359</v>
      </c>
      <c r="C672" t="s">
        <v>4197</v>
      </c>
      <c r="D672" t="s">
        <v>4198</v>
      </c>
      <c r="E672" t="s">
        <v>4199</v>
      </c>
      <c r="F672" t="s">
        <v>4200</v>
      </c>
      <c r="G672" t="s">
        <v>4201</v>
      </c>
      <c r="H672" t="s">
        <v>4202</v>
      </c>
      <c r="I672" t="s">
        <v>612</v>
      </c>
      <c r="J672">
        <v>99338</v>
      </c>
      <c r="K672" t="s">
        <v>605</v>
      </c>
      <c r="L672" t="s">
        <v>81</v>
      </c>
      <c r="M672" t="s">
        <v>30</v>
      </c>
      <c r="N672" t="s">
        <v>31</v>
      </c>
      <c r="O672" t="s">
        <v>32</v>
      </c>
      <c r="P672" t="s">
        <v>33</v>
      </c>
      <c r="Q672">
        <v>464650577.39999998</v>
      </c>
      <c r="R672">
        <v>1089</v>
      </c>
      <c r="S672" s="1">
        <v>45366</v>
      </c>
      <c r="T672" s="1">
        <v>45658</v>
      </c>
    </row>
    <row r="673" spans="1:20" x14ac:dyDescent="0.2">
      <c r="A673">
        <v>19802348426002</v>
      </c>
      <c r="B673" t="s">
        <v>4203</v>
      </c>
      <c r="C673" t="s">
        <v>961</v>
      </c>
      <c r="D673" t="s">
        <v>4204</v>
      </c>
      <c r="E673" t="s">
        <v>4205</v>
      </c>
      <c r="F673" t="s">
        <v>4206</v>
      </c>
      <c r="G673" t="s">
        <v>4207</v>
      </c>
      <c r="H673" t="s">
        <v>4208</v>
      </c>
      <c r="I673" t="s">
        <v>411</v>
      </c>
      <c r="J673">
        <v>22368</v>
      </c>
      <c r="K673" t="s">
        <v>1360</v>
      </c>
      <c r="L673" t="s">
        <v>81</v>
      </c>
      <c r="M673" t="s">
        <v>104</v>
      </c>
      <c r="N673" t="s">
        <v>31</v>
      </c>
      <c r="O673" t="s">
        <v>105</v>
      </c>
      <c r="P673" t="s">
        <v>33</v>
      </c>
      <c r="Q673">
        <v>1569536355.3499999</v>
      </c>
      <c r="R673">
        <v>4543</v>
      </c>
      <c r="S673" s="1">
        <v>45331</v>
      </c>
      <c r="T673" s="1">
        <v>45617</v>
      </c>
    </row>
    <row r="674" spans="1:20" x14ac:dyDescent="0.2">
      <c r="A674">
        <v>13275944733289</v>
      </c>
      <c r="B674" t="s">
        <v>3144</v>
      </c>
      <c r="C674" t="s">
        <v>199</v>
      </c>
      <c r="D674" t="s">
        <v>4209</v>
      </c>
      <c r="E674">
        <v>1033467961</v>
      </c>
      <c r="F674" t="s">
        <v>4210</v>
      </c>
      <c r="G674" t="s">
        <v>4211</v>
      </c>
      <c r="H674" t="s">
        <v>4212</v>
      </c>
      <c r="I674" t="s">
        <v>68</v>
      </c>
      <c r="J674">
        <v>798</v>
      </c>
      <c r="K674" t="s">
        <v>1905</v>
      </c>
      <c r="L674" t="s">
        <v>246</v>
      </c>
      <c r="M674" t="s">
        <v>70</v>
      </c>
      <c r="N674" t="s">
        <v>59</v>
      </c>
      <c r="O674" t="s">
        <v>71</v>
      </c>
      <c r="P674" t="s">
        <v>47</v>
      </c>
      <c r="Q674">
        <v>513989357.51999998</v>
      </c>
      <c r="R674">
        <v>4811</v>
      </c>
      <c r="S674" s="1">
        <v>45844</v>
      </c>
      <c r="T674" s="1">
        <v>45889</v>
      </c>
    </row>
    <row r="675" spans="1:20" x14ac:dyDescent="0.2">
      <c r="A675">
        <v>18429920862390</v>
      </c>
      <c r="B675" t="s">
        <v>953</v>
      </c>
      <c r="C675" t="s">
        <v>4213</v>
      </c>
      <c r="D675" t="s">
        <v>4214</v>
      </c>
      <c r="E675" t="s">
        <v>4215</v>
      </c>
      <c r="F675" t="s">
        <v>4216</v>
      </c>
      <c r="G675" t="s">
        <v>4217</v>
      </c>
      <c r="H675" t="s">
        <v>4218</v>
      </c>
      <c r="I675" t="s">
        <v>68</v>
      </c>
      <c r="J675">
        <v>84538</v>
      </c>
      <c r="K675" t="s">
        <v>539</v>
      </c>
      <c r="L675" t="s">
        <v>125</v>
      </c>
      <c r="M675" t="s">
        <v>30</v>
      </c>
      <c r="N675" t="s">
        <v>94</v>
      </c>
      <c r="O675" t="s">
        <v>46</v>
      </c>
      <c r="P675" t="s">
        <v>60</v>
      </c>
      <c r="Q675">
        <v>1717599039.1300001</v>
      </c>
      <c r="R675">
        <v>56</v>
      </c>
      <c r="S675" s="1">
        <v>45586</v>
      </c>
      <c r="T675" s="1">
        <v>45725</v>
      </c>
    </row>
    <row r="676" spans="1:20" x14ac:dyDescent="0.2">
      <c r="A676">
        <v>15670631488779</v>
      </c>
      <c r="B676" t="s">
        <v>673</v>
      </c>
      <c r="C676" t="s">
        <v>1989</v>
      </c>
      <c r="D676" t="s">
        <v>4219</v>
      </c>
      <c r="E676" t="s">
        <v>4220</v>
      </c>
      <c r="F676" t="s">
        <v>870</v>
      </c>
      <c r="G676" t="s">
        <v>4221</v>
      </c>
      <c r="H676" t="s">
        <v>4222</v>
      </c>
      <c r="I676" t="s">
        <v>55</v>
      </c>
      <c r="J676">
        <v>71568</v>
      </c>
      <c r="K676" t="s">
        <v>2932</v>
      </c>
      <c r="L676" t="s">
        <v>135</v>
      </c>
      <c r="M676" t="s">
        <v>70</v>
      </c>
      <c r="N676" t="s">
        <v>45</v>
      </c>
      <c r="O676" t="s">
        <v>32</v>
      </c>
      <c r="P676" t="s">
        <v>60</v>
      </c>
      <c r="Q676">
        <v>1147392552.72</v>
      </c>
      <c r="R676">
        <v>1247</v>
      </c>
      <c r="S676" s="1">
        <v>45336</v>
      </c>
      <c r="T676" s="1">
        <v>45582</v>
      </c>
    </row>
    <row r="677" spans="1:20" x14ac:dyDescent="0.2">
      <c r="A677">
        <v>17948111381518</v>
      </c>
      <c r="B677" t="s">
        <v>437</v>
      </c>
      <c r="C677" t="s">
        <v>468</v>
      </c>
      <c r="D677" t="s">
        <v>4223</v>
      </c>
      <c r="E677" t="s">
        <v>4224</v>
      </c>
      <c r="F677" t="s">
        <v>4225</v>
      </c>
      <c r="G677" t="s">
        <v>4226</v>
      </c>
      <c r="H677" t="s">
        <v>4227</v>
      </c>
      <c r="I677" t="s">
        <v>90</v>
      </c>
      <c r="J677">
        <v>48247</v>
      </c>
      <c r="K677" t="s">
        <v>317</v>
      </c>
      <c r="L677" t="s">
        <v>92</v>
      </c>
      <c r="M677" t="s">
        <v>93</v>
      </c>
      <c r="N677" t="s">
        <v>31</v>
      </c>
      <c r="O677" t="s">
        <v>105</v>
      </c>
      <c r="P677" t="s">
        <v>82</v>
      </c>
      <c r="Q677">
        <v>1709679830.1700001</v>
      </c>
      <c r="R677">
        <v>3052</v>
      </c>
      <c r="S677" s="1">
        <v>45723</v>
      </c>
      <c r="T677" s="1">
        <v>45840</v>
      </c>
    </row>
    <row r="678" spans="1:20" x14ac:dyDescent="0.2">
      <c r="A678">
        <v>13284088961650</v>
      </c>
      <c r="B678" t="s">
        <v>4228</v>
      </c>
      <c r="C678" t="s">
        <v>4229</v>
      </c>
      <c r="D678" t="s">
        <v>4230</v>
      </c>
      <c r="E678" t="s">
        <v>4231</v>
      </c>
      <c r="F678" t="s">
        <v>4232</v>
      </c>
      <c r="G678" t="s">
        <v>4233</v>
      </c>
      <c r="H678" t="s">
        <v>4234</v>
      </c>
      <c r="I678" t="s">
        <v>384</v>
      </c>
      <c r="J678">
        <v>74682</v>
      </c>
      <c r="K678" t="s">
        <v>2811</v>
      </c>
      <c r="L678" t="s">
        <v>125</v>
      </c>
      <c r="M678" t="s">
        <v>104</v>
      </c>
      <c r="N678" t="s">
        <v>45</v>
      </c>
      <c r="O678" t="s">
        <v>32</v>
      </c>
      <c r="P678" t="s">
        <v>82</v>
      </c>
      <c r="Q678">
        <v>1690937791.21</v>
      </c>
      <c r="R678">
        <v>2842</v>
      </c>
      <c r="S678" s="1">
        <v>45349</v>
      </c>
      <c r="T678" s="1">
        <v>45657</v>
      </c>
    </row>
    <row r="679" spans="1:20" x14ac:dyDescent="0.2">
      <c r="A679">
        <v>14644162576661</v>
      </c>
      <c r="B679" t="s">
        <v>540</v>
      </c>
      <c r="C679" t="s">
        <v>4235</v>
      </c>
      <c r="D679" t="s">
        <v>4236</v>
      </c>
      <c r="E679" t="s">
        <v>4237</v>
      </c>
      <c r="F679" t="s">
        <v>4238</v>
      </c>
      <c r="G679" t="s">
        <v>4239</v>
      </c>
      <c r="H679" t="s">
        <v>4240</v>
      </c>
      <c r="I679" t="s">
        <v>858</v>
      </c>
      <c r="J679">
        <v>4471</v>
      </c>
      <c r="K679" t="s">
        <v>1595</v>
      </c>
      <c r="L679" t="s">
        <v>57</v>
      </c>
      <c r="M679" t="s">
        <v>153</v>
      </c>
      <c r="N679" t="s">
        <v>59</v>
      </c>
      <c r="O679" t="s">
        <v>105</v>
      </c>
      <c r="P679" t="s">
        <v>82</v>
      </c>
      <c r="Q679">
        <v>1853856569.73</v>
      </c>
      <c r="R679">
        <v>3937</v>
      </c>
      <c r="S679" s="1">
        <v>45678</v>
      </c>
      <c r="T679" s="1">
        <v>45909</v>
      </c>
    </row>
    <row r="680" spans="1:20" x14ac:dyDescent="0.2">
      <c r="A680">
        <v>14635261846278</v>
      </c>
      <c r="B680" t="s">
        <v>695</v>
      </c>
      <c r="C680" t="s">
        <v>396</v>
      </c>
      <c r="D680" t="s">
        <v>4241</v>
      </c>
      <c r="E680" t="s">
        <v>4242</v>
      </c>
      <c r="F680" t="s">
        <v>4243</v>
      </c>
      <c r="G680" t="s">
        <v>4244</v>
      </c>
      <c r="H680" t="s">
        <v>4245</v>
      </c>
      <c r="I680" t="s">
        <v>169</v>
      </c>
      <c r="J680">
        <v>58073</v>
      </c>
      <c r="K680" t="s">
        <v>878</v>
      </c>
      <c r="L680" t="s">
        <v>125</v>
      </c>
      <c r="M680" t="s">
        <v>58</v>
      </c>
      <c r="N680" t="s">
        <v>59</v>
      </c>
      <c r="O680" t="s">
        <v>71</v>
      </c>
      <c r="P680" t="s">
        <v>60</v>
      </c>
      <c r="Q680">
        <v>1793210955.02</v>
      </c>
      <c r="R680">
        <v>2017</v>
      </c>
      <c r="S680" s="1">
        <v>45603</v>
      </c>
      <c r="T680" s="1">
        <v>45766</v>
      </c>
    </row>
    <row r="681" spans="1:20" x14ac:dyDescent="0.2">
      <c r="A681">
        <v>18173357691268</v>
      </c>
      <c r="B681" t="s">
        <v>61</v>
      </c>
      <c r="C681" t="s">
        <v>4246</v>
      </c>
      <c r="D681" t="s">
        <v>4247</v>
      </c>
      <c r="E681" t="s">
        <v>4248</v>
      </c>
      <c r="F681" t="s">
        <v>4249</v>
      </c>
      <c r="G681" t="s">
        <v>4250</v>
      </c>
      <c r="H681" t="s">
        <v>4251</v>
      </c>
      <c r="I681" t="s">
        <v>726</v>
      </c>
      <c r="J681">
        <v>30417</v>
      </c>
      <c r="K681" t="s">
        <v>3104</v>
      </c>
      <c r="L681" t="s">
        <v>125</v>
      </c>
      <c r="M681" t="s">
        <v>93</v>
      </c>
      <c r="N681" t="s">
        <v>94</v>
      </c>
      <c r="O681" t="s">
        <v>46</v>
      </c>
      <c r="P681" t="s">
        <v>82</v>
      </c>
      <c r="Q681">
        <v>493282793.37</v>
      </c>
      <c r="R681">
        <v>3865</v>
      </c>
      <c r="S681" s="1">
        <v>45724</v>
      </c>
      <c r="T681" s="1">
        <v>45908</v>
      </c>
    </row>
    <row r="682" spans="1:20" x14ac:dyDescent="0.2">
      <c r="A682">
        <v>11222370384415</v>
      </c>
      <c r="B682" t="s">
        <v>287</v>
      </c>
      <c r="C682" t="s">
        <v>835</v>
      </c>
      <c r="D682" t="s">
        <v>4252</v>
      </c>
      <c r="E682" t="s">
        <v>4253</v>
      </c>
      <c r="F682" t="s">
        <v>4254</v>
      </c>
      <c r="G682" t="s">
        <v>4255</v>
      </c>
      <c r="H682" t="s">
        <v>4256</v>
      </c>
      <c r="I682" t="s">
        <v>293</v>
      </c>
      <c r="J682">
        <v>63415</v>
      </c>
      <c r="K682" t="s">
        <v>196</v>
      </c>
      <c r="L682" t="s">
        <v>60</v>
      </c>
      <c r="M682" t="s">
        <v>58</v>
      </c>
      <c r="N682" t="s">
        <v>59</v>
      </c>
      <c r="O682" t="s">
        <v>32</v>
      </c>
      <c r="P682" t="s">
        <v>47</v>
      </c>
      <c r="Q682">
        <v>244622204.37</v>
      </c>
      <c r="R682">
        <v>3320</v>
      </c>
      <c r="S682" s="1">
        <v>45402</v>
      </c>
      <c r="T682" s="1">
        <v>45837</v>
      </c>
    </row>
    <row r="683" spans="1:20" x14ac:dyDescent="0.2">
      <c r="A683">
        <v>13216420759222</v>
      </c>
      <c r="B683" t="s">
        <v>116</v>
      </c>
      <c r="C683" t="s">
        <v>199</v>
      </c>
      <c r="D683" t="s">
        <v>4257</v>
      </c>
      <c r="E683" t="s">
        <v>4258</v>
      </c>
      <c r="F683" t="s">
        <v>1656</v>
      </c>
      <c r="G683" t="s">
        <v>4259</v>
      </c>
      <c r="H683" t="s">
        <v>4260</v>
      </c>
      <c r="I683" t="s">
        <v>770</v>
      </c>
      <c r="J683">
        <v>49807</v>
      </c>
      <c r="K683" t="s">
        <v>2141</v>
      </c>
      <c r="L683" t="s">
        <v>60</v>
      </c>
      <c r="M683" t="s">
        <v>93</v>
      </c>
      <c r="N683" t="s">
        <v>59</v>
      </c>
      <c r="O683" t="s">
        <v>71</v>
      </c>
      <c r="P683" t="s">
        <v>82</v>
      </c>
      <c r="Q683">
        <v>688699997.88999999</v>
      </c>
      <c r="R683">
        <v>1910</v>
      </c>
      <c r="S683" s="1">
        <v>45316</v>
      </c>
      <c r="T683" s="1">
        <v>45694</v>
      </c>
    </row>
    <row r="684" spans="1:20" x14ac:dyDescent="0.2">
      <c r="A684">
        <v>11533334435976</v>
      </c>
      <c r="B684" t="s">
        <v>728</v>
      </c>
      <c r="C684" t="s">
        <v>1293</v>
      </c>
      <c r="D684" t="s">
        <v>4261</v>
      </c>
      <c r="E684" t="s">
        <v>4262</v>
      </c>
      <c r="F684" t="s">
        <v>4263</v>
      </c>
      <c r="G684" t="s">
        <v>4264</v>
      </c>
      <c r="H684" t="s">
        <v>4265</v>
      </c>
      <c r="I684" t="s">
        <v>474</v>
      </c>
      <c r="J684">
        <v>62007</v>
      </c>
      <c r="K684" t="s">
        <v>2239</v>
      </c>
      <c r="L684" t="s">
        <v>57</v>
      </c>
      <c r="M684" t="s">
        <v>270</v>
      </c>
      <c r="N684" t="s">
        <v>31</v>
      </c>
      <c r="O684" t="s">
        <v>32</v>
      </c>
      <c r="P684" t="s">
        <v>47</v>
      </c>
      <c r="Q684">
        <v>233249937.66</v>
      </c>
      <c r="R684">
        <v>3077</v>
      </c>
      <c r="S684" s="1">
        <v>45499</v>
      </c>
      <c r="T684" s="1">
        <v>45707</v>
      </c>
    </row>
    <row r="685" spans="1:20" x14ac:dyDescent="0.2">
      <c r="A685">
        <v>12404324565859</v>
      </c>
      <c r="B685" t="s">
        <v>369</v>
      </c>
      <c r="C685" t="s">
        <v>4266</v>
      </c>
      <c r="D685" t="s">
        <v>4267</v>
      </c>
      <c r="E685" t="s">
        <v>4268</v>
      </c>
      <c r="F685" t="s">
        <v>4269</v>
      </c>
      <c r="G685" t="s">
        <v>4270</v>
      </c>
      <c r="H685" t="s">
        <v>4271</v>
      </c>
      <c r="I685" t="s">
        <v>41</v>
      </c>
      <c r="J685">
        <v>60279</v>
      </c>
      <c r="K685" t="s">
        <v>2787</v>
      </c>
      <c r="L685" t="s">
        <v>43</v>
      </c>
      <c r="M685" t="s">
        <v>270</v>
      </c>
      <c r="N685" t="s">
        <v>94</v>
      </c>
      <c r="O685" t="s">
        <v>105</v>
      </c>
      <c r="P685" t="s">
        <v>60</v>
      </c>
      <c r="Q685">
        <v>1872457504.75</v>
      </c>
      <c r="R685">
        <v>3373</v>
      </c>
      <c r="S685" s="1">
        <v>45623</v>
      </c>
      <c r="T685" s="1">
        <v>45684</v>
      </c>
    </row>
    <row r="686" spans="1:20" x14ac:dyDescent="0.2">
      <c r="A686">
        <v>16625507563225</v>
      </c>
      <c r="B686" t="s">
        <v>788</v>
      </c>
      <c r="C686" t="s">
        <v>189</v>
      </c>
      <c r="D686" t="s">
        <v>4272</v>
      </c>
      <c r="E686">
        <v>2143160611</v>
      </c>
      <c r="F686" t="s">
        <v>4273</v>
      </c>
      <c r="G686" t="s">
        <v>4274</v>
      </c>
      <c r="H686" t="s">
        <v>4275</v>
      </c>
      <c r="I686" t="s">
        <v>1077</v>
      </c>
      <c r="J686">
        <v>94869</v>
      </c>
      <c r="K686" t="s">
        <v>4276</v>
      </c>
      <c r="L686" t="s">
        <v>125</v>
      </c>
      <c r="M686" t="s">
        <v>70</v>
      </c>
      <c r="N686" t="s">
        <v>45</v>
      </c>
      <c r="O686" t="s">
        <v>105</v>
      </c>
      <c r="P686" t="s">
        <v>33</v>
      </c>
      <c r="Q686">
        <v>657162694.88</v>
      </c>
      <c r="R686">
        <v>912</v>
      </c>
      <c r="S686" s="1">
        <v>45878</v>
      </c>
      <c r="T686" s="1">
        <v>45879</v>
      </c>
    </row>
    <row r="687" spans="1:20" x14ac:dyDescent="0.2">
      <c r="A687">
        <v>17647540928595</v>
      </c>
      <c r="B687" t="s">
        <v>2214</v>
      </c>
      <c r="C687" t="s">
        <v>3014</v>
      </c>
      <c r="D687" t="s">
        <v>4277</v>
      </c>
      <c r="E687" t="s">
        <v>4278</v>
      </c>
      <c r="F687" t="s">
        <v>4279</v>
      </c>
      <c r="G687" t="s">
        <v>4280</v>
      </c>
      <c r="H687" t="s">
        <v>4281</v>
      </c>
      <c r="I687" t="s">
        <v>220</v>
      </c>
      <c r="J687">
        <v>5163</v>
      </c>
      <c r="K687" t="s">
        <v>1824</v>
      </c>
      <c r="L687" t="s">
        <v>81</v>
      </c>
      <c r="M687" t="s">
        <v>270</v>
      </c>
      <c r="N687" t="s">
        <v>59</v>
      </c>
      <c r="O687" t="s">
        <v>46</v>
      </c>
      <c r="P687" t="s">
        <v>82</v>
      </c>
      <c r="Q687">
        <v>1920154153.76</v>
      </c>
      <c r="R687">
        <v>2388</v>
      </c>
      <c r="S687" s="1">
        <v>45800</v>
      </c>
      <c r="T687" s="1">
        <v>45820</v>
      </c>
    </row>
    <row r="688" spans="1:20" x14ac:dyDescent="0.2">
      <c r="A688">
        <v>14793680210570</v>
      </c>
      <c r="B688" t="s">
        <v>2731</v>
      </c>
      <c r="C688" t="s">
        <v>1628</v>
      </c>
      <c r="D688" t="s">
        <v>4282</v>
      </c>
      <c r="E688" t="s">
        <v>4283</v>
      </c>
      <c r="F688" t="s">
        <v>4284</v>
      </c>
      <c r="G688" t="s">
        <v>4285</v>
      </c>
      <c r="H688" t="s">
        <v>1573</v>
      </c>
      <c r="I688" t="s">
        <v>1144</v>
      </c>
      <c r="J688">
        <v>73657</v>
      </c>
      <c r="K688" t="s">
        <v>367</v>
      </c>
      <c r="L688" t="s">
        <v>81</v>
      </c>
      <c r="M688" t="s">
        <v>93</v>
      </c>
      <c r="N688" t="s">
        <v>94</v>
      </c>
      <c r="O688" t="s">
        <v>32</v>
      </c>
      <c r="P688" t="s">
        <v>60</v>
      </c>
      <c r="Q688">
        <v>1277655473.46</v>
      </c>
      <c r="R688">
        <v>4902</v>
      </c>
      <c r="S688" s="1">
        <v>45626</v>
      </c>
      <c r="T688" s="1">
        <v>45755</v>
      </c>
    </row>
    <row r="689" spans="1:20" x14ac:dyDescent="0.2">
      <c r="A689">
        <v>12242817375864</v>
      </c>
      <c r="B689" t="s">
        <v>116</v>
      </c>
      <c r="C689" t="s">
        <v>117</v>
      </c>
      <c r="D689" t="s">
        <v>4286</v>
      </c>
      <c r="E689" t="s">
        <v>4287</v>
      </c>
      <c r="F689" t="s">
        <v>4288</v>
      </c>
      <c r="G689" t="s">
        <v>4289</v>
      </c>
      <c r="H689" t="s">
        <v>4290</v>
      </c>
      <c r="I689" t="s">
        <v>169</v>
      </c>
      <c r="J689">
        <v>5881</v>
      </c>
      <c r="K689" t="s">
        <v>187</v>
      </c>
      <c r="L689" t="s">
        <v>57</v>
      </c>
      <c r="M689" t="s">
        <v>368</v>
      </c>
      <c r="N689" t="s">
        <v>59</v>
      </c>
      <c r="O689" t="s">
        <v>46</v>
      </c>
      <c r="P689" t="s">
        <v>82</v>
      </c>
      <c r="Q689">
        <v>1282418462.8599999</v>
      </c>
      <c r="R689">
        <v>2061</v>
      </c>
      <c r="S689" s="1">
        <v>45330</v>
      </c>
      <c r="T689" s="1">
        <v>45340</v>
      </c>
    </row>
    <row r="690" spans="1:20" x14ac:dyDescent="0.2">
      <c r="A690">
        <v>12883852687806</v>
      </c>
      <c r="B690" t="s">
        <v>437</v>
      </c>
      <c r="C690" t="s">
        <v>4291</v>
      </c>
      <c r="D690" t="s">
        <v>4292</v>
      </c>
      <c r="E690" t="s">
        <v>4293</v>
      </c>
      <c r="F690" t="s">
        <v>4294</v>
      </c>
      <c r="G690" t="s">
        <v>4295</v>
      </c>
      <c r="H690" t="s">
        <v>4296</v>
      </c>
      <c r="I690" t="s">
        <v>325</v>
      </c>
      <c r="J690">
        <v>99606</v>
      </c>
      <c r="K690" t="s">
        <v>4276</v>
      </c>
      <c r="L690" t="s">
        <v>197</v>
      </c>
      <c r="M690" t="s">
        <v>270</v>
      </c>
      <c r="N690" t="s">
        <v>45</v>
      </c>
      <c r="O690" t="s">
        <v>32</v>
      </c>
      <c r="P690" t="s">
        <v>60</v>
      </c>
      <c r="Q690">
        <v>883911036.55999994</v>
      </c>
      <c r="R690">
        <v>785</v>
      </c>
      <c r="S690" s="1">
        <v>45249</v>
      </c>
      <c r="T690" s="1">
        <v>45528</v>
      </c>
    </row>
    <row r="691" spans="1:20" x14ac:dyDescent="0.2">
      <c r="A691">
        <v>13637924653526</v>
      </c>
      <c r="B691" t="s">
        <v>239</v>
      </c>
      <c r="C691" t="s">
        <v>1456</v>
      </c>
      <c r="D691" t="s">
        <v>4297</v>
      </c>
      <c r="E691" t="s">
        <v>4298</v>
      </c>
      <c r="F691" t="s">
        <v>4299</v>
      </c>
      <c r="G691" t="s">
        <v>4300</v>
      </c>
      <c r="H691" t="s">
        <v>4301</v>
      </c>
      <c r="I691" t="s">
        <v>750</v>
      </c>
      <c r="J691">
        <v>65283</v>
      </c>
      <c r="K691" t="s">
        <v>947</v>
      </c>
      <c r="L691" t="s">
        <v>43</v>
      </c>
      <c r="M691" t="s">
        <v>368</v>
      </c>
      <c r="N691" t="s">
        <v>59</v>
      </c>
      <c r="O691" t="s">
        <v>46</v>
      </c>
      <c r="P691" t="s">
        <v>82</v>
      </c>
      <c r="Q691">
        <v>279409934.13</v>
      </c>
      <c r="R691">
        <v>3940</v>
      </c>
      <c r="S691" s="1">
        <v>45234</v>
      </c>
      <c r="T691" s="1">
        <v>45365</v>
      </c>
    </row>
    <row r="692" spans="1:20" x14ac:dyDescent="0.2">
      <c r="A692">
        <v>15447789929067</v>
      </c>
      <c r="B692" t="s">
        <v>1958</v>
      </c>
      <c r="C692" t="s">
        <v>4302</v>
      </c>
      <c r="D692" t="s">
        <v>4303</v>
      </c>
      <c r="E692" t="s">
        <v>4304</v>
      </c>
      <c r="F692" t="s">
        <v>4305</v>
      </c>
      <c r="G692" t="s">
        <v>4306</v>
      </c>
      <c r="H692" t="s">
        <v>4307</v>
      </c>
      <c r="I692" t="s">
        <v>253</v>
      </c>
      <c r="J692">
        <v>71006</v>
      </c>
      <c r="K692" t="s">
        <v>230</v>
      </c>
      <c r="L692" t="s">
        <v>29</v>
      </c>
      <c r="M692" t="s">
        <v>270</v>
      </c>
      <c r="N692" t="s">
        <v>94</v>
      </c>
      <c r="O692" t="s">
        <v>32</v>
      </c>
      <c r="P692" t="s">
        <v>82</v>
      </c>
      <c r="Q692">
        <v>954695462.27999997</v>
      </c>
      <c r="R692">
        <v>3106</v>
      </c>
      <c r="S692" s="1">
        <v>45920</v>
      </c>
      <c r="T692" s="1">
        <v>45920</v>
      </c>
    </row>
    <row r="693" spans="1:20" x14ac:dyDescent="0.2">
      <c r="A693">
        <v>12983708106524</v>
      </c>
      <c r="B693" t="s">
        <v>2221</v>
      </c>
      <c r="C693" t="s">
        <v>172</v>
      </c>
      <c r="D693" t="s">
        <v>4308</v>
      </c>
      <c r="E693" t="s">
        <v>4309</v>
      </c>
      <c r="F693" t="s">
        <v>4310</v>
      </c>
      <c r="G693" t="s">
        <v>4311</v>
      </c>
      <c r="H693" t="s">
        <v>4312</v>
      </c>
      <c r="I693" t="s">
        <v>384</v>
      </c>
      <c r="J693">
        <v>25140</v>
      </c>
      <c r="K693" t="s">
        <v>2207</v>
      </c>
      <c r="L693" t="s">
        <v>246</v>
      </c>
      <c r="M693" t="s">
        <v>104</v>
      </c>
      <c r="N693" t="s">
        <v>31</v>
      </c>
      <c r="O693" t="s">
        <v>71</v>
      </c>
      <c r="P693" t="s">
        <v>47</v>
      </c>
      <c r="Q693">
        <v>363307374.81</v>
      </c>
      <c r="R693">
        <v>4054</v>
      </c>
      <c r="S693" s="1">
        <v>45372</v>
      </c>
      <c r="T693" s="1">
        <v>45888</v>
      </c>
    </row>
    <row r="694" spans="1:20" x14ac:dyDescent="0.2">
      <c r="A694">
        <v>14479999471314</v>
      </c>
      <c r="B694" t="s">
        <v>4313</v>
      </c>
      <c r="C694" t="s">
        <v>4314</v>
      </c>
      <c r="D694" t="s">
        <v>4315</v>
      </c>
      <c r="E694">
        <f>1-809-261-2632</f>
        <v>-3701</v>
      </c>
      <c r="F694" t="s">
        <v>4316</v>
      </c>
      <c r="G694" t="s">
        <v>4317</v>
      </c>
      <c r="H694" t="s">
        <v>4318</v>
      </c>
      <c r="I694" t="s">
        <v>349</v>
      </c>
      <c r="J694">
        <v>28127</v>
      </c>
      <c r="K694" t="s">
        <v>2655</v>
      </c>
      <c r="L694" t="s">
        <v>125</v>
      </c>
      <c r="M694" t="s">
        <v>368</v>
      </c>
      <c r="N694" t="s">
        <v>94</v>
      </c>
      <c r="O694" t="s">
        <v>32</v>
      </c>
      <c r="P694" t="s">
        <v>33</v>
      </c>
      <c r="Q694">
        <v>931467127.71000004</v>
      </c>
      <c r="R694">
        <v>12</v>
      </c>
      <c r="S694" s="1">
        <v>45695</v>
      </c>
      <c r="T694" s="1">
        <v>45742</v>
      </c>
    </row>
    <row r="695" spans="1:20" x14ac:dyDescent="0.2">
      <c r="A695">
        <v>19190492700325</v>
      </c>
      <c r="B695" t="s">
        <v>4319</v>
      </c>
      <c r="C695" t="s">
        <v>2764</v>
      </c>
      <c r="D695" t="s">
        <v>4320</v>
      </c>
      <c r="E695" t="s">
        <v>4321</v>
      </c>
      <c r="F695" t="s">
        <v>4322</v>
      </c>
      <c r="G695" t="s">
        <v>4323</v>
      </c>
      <c r="H695" t="s">
        <v>4324</v>
      </c>
      <c r="I695" t="s">
        <v>68</v>
      </c>
      <c r="J695">
        <v>45370</v>
      </c>
      <c r="K695" t="s">
        <v>3817</v>
      </c>
      <c r="L695" t="s">
        <v>135</v>
      </c>
      <c r="M695" t="s">
        <v>93</v>
      </c>
      <c r="N695" t="s">
        <v>94</v>
      </c>
      <c r="O695" t="s">
        <v>71</v>
      </c>
      <c r="P695" t="s">
        <v>82</v>
      </c>
      <c r="Q695">
        <v>1322232384.4200001</v>
      </c>
      <c r="R695">
        <v>2241</v>
      </c>
      <c r="S695" s="1">
        <v>45450</v>
      </c>
      <c r="T695" s="1">
        <v>45897</v>
      </c>
    </row>
    <row r="696" spans="1:20" x14ac:dyDescent="0.2">
      <c r="A696">
        <v>18620466091190</v>
      </c>
      <c r="B696" t="s">
        <v>4325</v>
      </c>
      <c r="C696" t="s">
        <v>1023</v>
      </c>
      <c r="D696" t="s">
        <v>4326</v>
      </c>
      <c r="E696">
        <v>5018852</v>
      </c>
      <c r="F696" t="s">
        <v>4327</v>
      </c>
      <c r="G696" t="s">
        <v>4328</v>
      </c>
      <c r="H696" t="s">
        <v>4329</v>
      </c>
      <c r="I696" t="s">
        <v>102</v>
      </c>
      <c r="J696">
        <v>43625</v>
      </c>
      <c r="K696" t="s">
        <v>1145</v>
      </c>
      <c r="L696" t="s">
        <v>60</v>
      </c>
      <c r="M696" t="s">
        <v>93</v>
      </c>
      <c r="N696" t="s">
        <v>45</v>
      </c>
      <c r="O696" t="s">
        <v>71</v>
      </c>
      <c r="P696" t="s">
        <v>33</v>
      </c>
      <c r="Q696">
        <v>517154491.16000003</v>
      </c>
      <c r="R696">
        <v>3568</v>
      </c>
      <c r="S696" s="1">
        <v>45523</v>
      </c>
      <c r="T696" s="1">
        <v>45603</v>
      </c>
    </row>
    <row r="697" spans="1:20" x14ac:dyDescent="0.2">
      <c r="A697">
        <v>16082452338035</v>
      </c>
      <c r="B697" t="s">
        <v>116</v>
      </c>
      <c r="C697" t="s">
        <v>4330</v>
      </c>
      <c r="D697" t="s">
        <v>4331</v>
      </c>
      <c r="E697" t="s">
        <v>4332</v>
      </c>
      <c r="F697" t="s">
        <v>4333</v>
      </c>
      <c r="G697" t="s">
        <v>4334</v>
      </c>
      <c r="H697" t="s">
        <v>4335</v>
      </c>
      <c r="I697" t="s">
        <v>375</v>
      </c>
      <c r="J697">
        <v>67577</v>
      </c>
      <c r="K697" t="s">
        <v>899</v>
      </c>
      <c r="L697" t="s">
        <v>125</v>
      </c>
      <c r="M697" t="s">
        <v>115</v>
      </c>
      <c r="N697" t="s">
        <v>45</v>
      </c>
      <c r="O697" t="s">
        <v>105</v>
      </c>
      <c r="P697" t="s">
        <v>82</v>
      </c>
      <c r="Q697">
        <v>881381092.58000004</v>
      </c>
      <c r="R697">
        <v>4631</v>
      </c>
      <c r="S697" s="1">
        <v>45757</v>
      </c>
      <c r="T697" s="1">
        <v>45765</v>
      </c>
    </row>
    <row r="698" spans="1:20" x14ac:dyDescent="0.2">
      <c r="A698">
        <v>11959385110488</v>
      </c>
      <c r="B698" t="s">
        <v>788</v>
      </c>
      <c r="C698" t="s">
        <v>460</v>
      </c>
      <c r="D698" t="s">
        <v>4336</v>
      </c>
      <c r="E698" t="s">
        <v>4337</v>
      </c>
      <c r="F698" t="s">
        <v>4338</v>
      </c>
      <c r="G698" t="s">
        <v>4339</v>
      </c>
      <c r="H698" t="s">
        <v>4340</v>
      </c>
      <c r="I698" t="s">
        <v>169</v>
      </c>
      <c r="J698">
        <v>38392</v>
      </c>
      <c r="K698" t="s">
        <v>1615</v>
      </c>
      <c r="L698" t="s">
        <v>57</v>
      </c>
      <c r="M698" t="s">
        <v>44</v>
      </c>
      <c r="N698" t="s">
        <v>45</v>
      </c>
      <c r="O698" t="s">
        <v>32</v>
      </c>
      <c r="P698" t="s">
        <v>60</v>
      </c>
      <c r="Q698">
        <v>1203292052.3499999</v>
      </c>
      <c r="R698">
        <v>915</v>
      </c>
      <c r="S698" s="1">
        <v>45374</v>
      </c>
      <c r="T698" s="1">
        <v>45406</v>
      </c>
    </row>
    <row r="699" spans="1:20" x14ac:dyDescent="0.2">
      <c r="A699">
        <v>13701884014519</v>
      </c>
      <c r="B699" t="s">
        <v>231</v>
      </c>
      <c r="C699" t="s">
        <v>2872</v>
      </c>
      <c r="D699" t="s">
        <v>4341</v>
      </c>
      <c r="E699" t="s">
        <v>4342</v>
      </c>
      <c r="F699" t="s">
        <v>4343</v>
      </c>
      <c r="G699" t="s">
        <v>4344</v>
      </c>
      <c r="H699" t="s">
        <v>4345</v>
      </c>
      <c r="I699" t="s">
        <v>220</v>
      </c>
      <c r="J699">
        <v>14650</v>
      </c>
      <c r="K699" t="s">
        <v>28</v>
      </c>
      <c r="L699" t="s">
        <v>197</v>
      </c>
      <c r="M699" t="s">
        <v>153</v>
      </c>
      <c r="N699" t="s">
        <v>94</v>
      </c>
      <c r="O699" t="s">
        <v>71</v>
      </c>
      <c r="P699" t="s">
        <v>60</v>
      </c>
      <c r="Q699">
        <v>675034925.92999995</v>
      </c>
      <c r="R699">
        <v>3726</v>
      </c>
      <c r="S699" s="1">
        <v>45303</v>
      </c>
      <c r="T699" s="1">
        <v>45606</v>
      </c>
    </row>
    <row r="700" spans="1:20" x14ac:dyDescent="0.2">
      <c r="A700">
        <v>12241830596927</v>
      </c>
      <c r="B700" t="s">
        <v>1477</v>
      </c>
      <c r="C700" t="s">
        <v>2135</v>
      </c>
      <c r="D700" t="s">
        <v>4346</v>
      </c>
      <c r="E700" t="s">
        <v>4347</v>
      </c>
      <c r="F700" t="s">
        <v>4348</v>
      </c>
      <c r="G700" t="s">
        <v>4349</v>
      </c>
      <c r="H700" t="s">
        <v>4350</v>
      </c>
      <c r="I700" t="s">
        <v>490</v>
      </c>
      <c r="J700">
        <v>62061</v>
      </c>
      <c r="K700" t="s">
        <v>2351</v>
      </c>
      <c r="L700" t="s">
        <v>92</v>
      </c>
      <c r="M700" t="s">
        <v>44</v>
      </c>
      <c r="N700" t="s">
        <v>31</v>
      </c>
      <c r="O700" t="s">
        <v>46</v>
      </c>
      <c r="P700" t="s">
        <v>82</v>
      </c>
      <c r="Q700">
        <v>1390984199.0799999</v>
      </c>
      <c r="R700">
        <v>2060</v>
      </c>
      <c r="S700" s="1">
        <v>45858</v>
      </c>
      <c r="T700" s="1">
        <v>45907</v>
      </c>
    </row>
    <row r="701" spans="1:20" x14ac:dyDescent="0.2">
      <c r="A701">
        <v>13639255940822</v>
      </c>
      <c r="B701" t="s">
        <v>467</v>
      </c>
      <c r="C701" t="s">
        <v>2878</v>
      </c>
      <c r="D701" t="s">
        <v>4351</v>
      </c>
      <c r="E701" t="s">
        <v>4352</v>
      </c>
      <c r="F701" t="s">
        <v>4353</v>
      </c>
      <c r="G701" t="s">
        <v>4354</v>
      </c>
      <c r="H701" t="s">
        <v>4355</v>
      </c>
      <c r="I701" t="s">
        <v>627</v>
      </c>
      <c r="J701">
        <v>63144</v>
      </c>
      <c r="K701" t="s">
        <v>664</v>
      </c>
      <c r="L701" t="s">
        <v>125</v>
      </c>
      <c r="M701" t="s">
        <v>270</v>
      </c>
      <c r="N701" t="s">
        <v>59</v>
      </c>
      <c r="O701" t="s">
        <v>71</v>
      </c>
      <c r="P701" t="s">
        <v>33</v>
      </c>
      <c r="Q701">
        <v>940143767.89999998</v>
      </c>
      <c r="R701">
        <v>842</v>
      </c>
      <c r="S701" s="1">
        <v>45483</v>
      </c>
      <c r="T701" s="1">
        <v>45705</v>
      </c>
    </row>
    <row r="702" spans="1:20" x14ac:dyDescent="0.2">
      <c r="A702">
        <v>11819697914064</v>
      </c>
      <c r="B702" t="s">
        <v>643</v>
      </c>
      <c r="C702" t="s">
        <v>4356</v>
      </c>
      <c r="D702" t="s">
        <v>4357</v>
      </c>
      <c r="E702" t="s">
        <v>4358</v>
      </c>
      <c r="F702" t="s">
        <v>4359</v>
      </c>
      <c r="G702" t="s">
        <v>4360</v>
      </c>
      <c r="H702" t="s">
        <v>4361</v>
      </c>
      <c r="I702" t="s">
        <v>349</v>
      </c>
      <c r="J702">
        <v>85216</v>
      </c>
      <c r="K702" t="s">
        <v>628</v>
      </c>
      <c r="L702" t="s">
        <v>57</v>
      </c>
      <c r="M702" t="s">
        <v>115</v>
      </c>
      <c r="N702" t="s">
        <v>94</v>
      </c>
      <c r="O702" t="s">
        <v>32</v>
      </c>
      <c r="P702" t="s">
        <v>82</v>
      </c>
      <c r="Q702">
        <v>1944835302.27</v>
      </c>
      <c r="R702">
        <v>51</v>
      </c>
      <c r="S702" s="1">
        <v>45675</v>
      </c>
      <c r="T702" s="1">
        <v>45728</v>
      </c>
    </row>
    <row r="703" spans="1:20" x14ac:dyDescent="0.2">
      <c r="A703">
        <v>13164264975967</v>
      </c>
      <c r="B703" t="s">
        <v>4313</v>
      </c>
      <c r="C703" t="s">
        <v>4362</v>
      </c>
      <c r="D703" t="s">
        <v>4363</v>
      </c>
      <c r="E703" t="s">
        <v>4364</v>
      </c>
      <c r="F703" t="s">
        <v>4365</v>
      </c>
      <c r="G703" t="s">
        <v>4366</v>
      </c>
      <c r="H703" t="s">
        <v>4367</v>
      </c>
      <c r="I703" t="s">
        <v>1475</v>
      </c>
      <c r="J703">
        <v>71748</v>
      </c>
      <c r="K703" t="s">
        <v>1029</v>
      </c>
      <c r="L703" t="s">
        <v>92</v>
      </c>
      <c r="M703" t="s">
        <v>44</v>
      </c>
      <c r="N703" t="s">
        <v>45</v>
      </c>
      <c r="O703" t="s">
        <v>46</v>
      </c>
      <c r="P703" t="s">
        <v>82</v>
      </c>
      <c r="Q703">
        <v>1537014593.3399999</v>
      </c>
      <c r="R703">
        <v>4507</v>
      </c>
      <c r="S703" s="1">
        <v>45728</v>
      </c>
      <c r="T703" s="1">
        <v>45877</v>
      </c>
    </row>
    <row r="704" spans="1:20" x14ac:dyDescent="0.2">
      <c r="A704">
        <v>17946205929473</v>
      </c>
      <c r="B704" t="s">
        <v>4368</v>
      </c>
      <c r="C704" t="s">
        <v>4369</v>
      </c>
      <c r="D704" t="s">
        <v>4370</v>
      </c>
      <c r="E704" t="s">
        <v>4371</v>
      </c>
      <c r="F704" t="s">
        <v>4372</v>
      </c>
      <c r="G704" t="s">
        <v>4373</v>
      </c>
      <c r="H704" t="s">
        <v>4374</v>
      </c>
      <c r="I704" t="s">
        <v>563</v>
      </c>
      <c r="J704">
        <v>33433</v>
      </c>
      <c r="K704" t="s">
        <v>2775</v>
      </c>
      <c r="L704" t="s">
        <v>43</v>
      </c>
      <c r="M704" t="s">
        <v>70</v>
      </c>
      <c r="N704" t="s">
        <v>59</v>
      </c>
      <c r="O704" t="s">
        <v>32</v>
      </c>
      <c r="P704" t="s">
        <v>60</v>
      </c>
      <c r="Q704">
        <v>1280048383.8</v>
      </c>
      <c r="R704">
        <v>2361</v>
      </c>
      <c r="S704" s="1">
        <v>45442</v>
      </c>
      <c r="T704" s="1">
        <v>45872</v>
      </c>
    </row>
    <row r="705" spans="1:20" x14ac:dyDescent="0.2">
      <c r="A705">
        <v>13228011326492</v>
      </c>
      <c r="B705" t="s">
        <v>4375</v>
      </c>
      <c r="C705" t="s">
        <v>2288</v>
      </c>
      <c r="D705" t="s">
        <v>4376</v>
      </c>
      <c r="E705" t="s">
        <v>4377</v>
      </c>
      <c r="F705" t="s">
        <v>4378</v>
      </c>
      <c r="G705" t="s">
        <v>4379</v>
      </c>
      <c r="H705" t="s">
        <v>4380</v>
      </c>
      <c r="I705" t="s">
        <v>195</v>
      </c>
      <c r="J705">
        <v>91662</v>
      </c>
      <c r="K705" t="s">
        <v>822</v>
      </c>
      <c r="L705" t="s">
        <v>135</v>
      </c>
      <c r="M705" t="s">
        <v>270</v>
      </c>
      <c r="N705" t="s">
        <v>45</v>
      </c>
      <c r="O705" t="s">
        <v>71</v>
      </c>
      <c r="P705" t="s">
        <v>47</v>
      </c>
      <c r="Q705">
        <v>283661942.77999997</v>
      </c>
      <c r="R705">
        <v>4781</v>
      </c>
      <c r="S705" s="1">
        <v>45306</v>
      </c>
      <c r="T705" s="1">
        <v>45709</v>
      </c>
    </row>
    <row r="706" spans="1:20" x14ac:dyDescent="0.2">
      <c r="A706">
        <v>11400537952667</v>
      </c>
      <c r="B706" t="s">
        <v>4140</v>
      </c>
      <c r="C706" t="s">
        <v>935</v>
      </c>
      <c r="D706" t="s">
        <v>4381</v>
      </c>
      <c r="E706" t="s">
        <v>4382</v>
      </c>
      <c r="F706" t="s">
        <v>4383</v>
      </c>
      <c r="G706" t="s">
        <v>4384</v>
      </c>
      <c r="H706" t="s">
        <v>4385</v>
      </c>
      <c r="I706" t="s">
        <v>229</v>
      </c>
      <c r="J706">
        <v>15088</v>
      </c>
      <c r="K706" t="s">
        <v>934</v>
      </c>
      <c r="L706" t="s">
        <v>43</v>
      </c>
      <c r="M706" t="s">
        <v>270</v>
      </c>
      <c r="N706" t="s">
        <v>59</v>
      </c>
      <c r="O706" t="s">
        <v>32</v>
      </c>
      <c r="P706" t="s">
        <v>60</v>
      </c>
      <c r="Q706">
        <v>1550104740.5999999</v>
      </c>
      <c r="R706">
        <v>4271</v>
      </c>
      <c r="S706" s="1">
        <v>45568</v>
      </c>
      <c r="T706" s="1">
        <v>45828</v>
      </c>
    </row>
    <row r="707" spans="1:20" x14ac:dyDescent="0.2">
      <c r="A707">
        <v>18773830737043</v>
      </c>
      <c r="B707" t="s">
        <v>3584</v>
      </c>
      <c r="C707" t="s">
        <v>1894</v>
      </c>
      <c r="D707" t="s">
        <v>4386</v>
      </c>
      <c r="E707" t="s">
        <v>4387</v>
      </c>
      <c r="F707" t="s">
        <v>4388</v>
      </c>
      <c r="G707" t="s">
        <v>4389</v>
      </c>
      <c r="H707" t="s">
        <v>3218</v>
      </c>
      <c r="I707" t="s">
        <v>1077</v>
      </c>
      <c r="J707">
        <v>63230</v>
      </c>
      <c r="K707" t="s">
        <v>599</v>
      </c>
      <c r="L707" t="s">
        <v>246</v>
      </c>
      <c r="M707" t="s">
        <v>115</v>
      </c>
      <c r="N707" t="s">
        <v>31</v>
      </c>
      <c r="O707" t="s">
        <v>32</v>
      </c>
      <c r="P707" t="s">
        <v>60</v>
      </c>
      <c r="Q707">
        <v>547522830.85000002</v>
      </c>
      <c r="R707">
        <v>4777</v>
      </c>
      <c r="S707" s="1">
        <v>45600</v>
      </c>
      <c r="T707" s="1">
        <v>45770</v>
      </c>
    </row>
    <row r="708" spans="1:20" x14ac:dyDescent="0.2">
      <c r="A708">
        <v>14750964458274</v>
      </c>
      <c r="B708" t="s">
        <v>1644</v>
      </c>
      <c r="C708" t="s">
        <v>4390</v>
      </c>
      <c r="D708" t="s">
        <v>4391</v>
      </c>
      <c r="E708" t="s">
        <v>4392</v>
      </c>
      <c r="F708" t="s">
        <v>4393</v>
      </c>
      <c r="G708" t="s">
        <v>4394</v>
      </c>
      <c r="H708" t="s">
        <v>4395</v>
      </c>
      <c r="I708" t="s">
        <v>68</v>
      </c>
      <c r="J708">
        <v>52058</v>
      </c>
      <c r="K708" t="s">
        <v>1567</v>
      </c>
      <c r="L708" t="s">
        <v>246</v>
      </c>
      <c r="M708" t="s">
        <v>104</v>
      </c>
      <c r="N708" t="s">
        <v>31</v>
      </c>
      <c r="O708" t="s">
        <v>71</v>
      </c>
      <c r="P708" t="s">
        <v>47</v>
      </c>
      <c r="Q708">
        <v>1548664602.3099999</v>
      </c>
      <c r="R708">
        <v>2775</v>
      </c>
      <c r="S708" s="1">
        <v>45596</v>
      </c>
      <c r="T708" s="1">
        <v>45904</v>
      </c>
    </row>
    <row r="709" spans="1:20" x14ac:dyDescent="0.2">
      <c r="A709">
        <v>11978403267516</v>
      </c>
      <c r="B709" t="s">
        <v>310</v>
      </c>
      <c r="C709" t="s">
        <v>4396</v>
      </c>
      <c r="D709" t="s">
        <v>4397</v>
      </c>
      <c r="E709" t="s">
        <v>4398</v>
      </c>
      <c r="F709" t="s">
        <v>4399</v>
      </c>
      <c r="G709" t="s">
        <v>4400</v>
      </c>
      <c r="H709" t="s">
        <v>4401</v>
      </c>
      <c r="I709" t="s">
        <v>55</v>
      </c>
      <c r="J709">
        <v>93383</v>
      </c>
      <c r="K709" t="s">
        <v>2756</v>
      </c>
      <c r="L709" t="s">
        <v>57</v>
      </c>
      <c r="M709" t="s">
        <v>44</v>
      </c>
      <c r="N709" t="s">
        <v>94</v>
      </c>
      <c r="O709" t="s">
        <v>71</v>
      </c>
      <c r="P709" t="s">
        <v>47</v>
      </c>
      <c r="Q709">
        <v>1450511956.6600001</v>
      </c>
      <c r="R709">
        <v>2046</v>
      </c>
      <c r="S709" s="1">
        <v>45370</v>
      </c>
      <c r="T709" s="1">
        <v>45415</v>
      </c>
    </row>
    <row r="710" spans="1:20" x14ac:dyDescent="0.2">
      <c r="A710">
        <v>13757178491769</v>
      </c>
      <c r="B710" t="s">
        <v>4402</v>
      </c>
      <c r="C710" t="s">
        <v>4403</v>
      </c>
      <c r="D710" t="s">
        <v>4404</v>
      </c>
      <c r="E710">
        <v>315152795</v>
      </c>
      <c r="F710" t="s">
        <v>4405</v>
      </c>
      <c r="G710" t="s">
        <v>4406</v>
      </c>
      <c r="H710" t="s">
        <v>4407</v>
      </c>
      <c r="I710" t="s">
        <v>220</v>
      </c>
      <c r="J710">
        <v>40647</v>
      </c>
      <c r="K710" t="s">
        <v>4408</v>
      </c>
      <c r="L710" t="s">
        <v>125</v>
      </c>
      <c r="M710" t="s">
        <v>104</v>
      </c>
      <c r="N710" t="s">
        <v>59</v>
      </c>
      <c r="O710" t="s">
        <v>32</v>
      </c>
      <c r="P710" t="s">
        <v>82</v>
      </c>
      <c r="Q710">
        <v>166034211.74000001</v>
      </c>
      <c r="R710">
        <v>2701</v>
      </c>
      <c r="S710" s="1">
        <v>45556</v>
      </c>
      <c r="T710" s="1">
        <v>45764</v>
      </c>
    </row>
    <row r="711" spans="1:20" x14ac:dyDescent="0.2">
      <c r="A711">
        <v>17119791596228</v>
      </c>
      <c r="B711" t="s">
        <v>1575</v>
      </c>
      <c r="C711" t="s">
        <v>359</v>
      </c>
      <c r="D711" t="s">
        <v>4409</v>
      </c>
      <c r="E711" t="s">
        <v>4410</v>
      </c>
      <c r="F711" t="s">
        <v>4411</v>
      </c>
      <c r="G711" t="s">
        <v>4412</v>
      </c>
      <c r="H711" t="s">
        <v>4413</v>
      </c>
      <c r="I711" t="s">
        <v>375</v>
      </c>
      <c r="J711">
        <v>62129</v>
      </c>
      <c r="K711" t="s">
        <v>892</v>
      </c>
      <c r="L711" t="s">
        <v>57</v>
      </c>
      <c r="M711" t="s">
        <v>44</v>
      </c>
      <c r="N711" t="s">
        <v>59</v>
      </c>
      <c r="O711" t="s">
        <v>32</v>
      </c>
      <c r="P711" t="s">
        <v>47</v>
      </c>
      <c r="Q711">
        <v>767055839.26999998</v>
      </c>
      <c r="R711">
        <v>4426</v>
      </c>
      <c r="S711" s="1">
        <v>45347</v>
      </c>
      <c r="T711" s="1">
        <v>45533</v>
      </c>
    </row>
    <row r="712" spans="1:20" x14ac:dyDescent="0.2">
      <c r="A712">
        <v>19868850010110</v>
      </c>
      <c r="B712" t="s">
        <v>1056</v>
      </c>
      <c r="C712" t="s">
        <v>2867</v>
      </c>
      <c r="D712" t="s">
        <v>4414</v>
      </c>
      <c r="E712" t="s">
        <v>4415</v>
      </c>
      <c r="F712" t="s">
        <v>4416</v>
      </c>
      <c r="G712" t="s">
        <v>4417</v>
      </c>
      <c r="H712" t="s">
        <v>4418</v>
      </c>
      <c r="I712" t="s">
        <v>384</v>
      </c>
      <c r="J712">
        <v>66535</v>
      </c>
      <c r="K712" t="s">
        <v>213</v>
      </c>
      <c r="L712" t="s">
        <v>180</v>
      </c>
      <c r="M712" t="s">
        <v>93</v>
      </c>
      <c r="N712" t="s">
        <v>59</v>
      </c>
      <c r="O712" t="s">
        <v>71</v>
      </c>
      <c r="P712" t="s">
        <v>60</v>
      </c>
      <c r="Q712">
        <v>1452008530.46</v>
      </c>
      <c r="R712">
        <v>4305</v>
      </c>
      <c r="S712" s="1">
        <v>45249</v>
      </c>
      <c r="T712" s="1">
        <v>45708</v>
      </c>
    </row>
    <row r="713" spans="1:20" x14ac:dyDescent="0.2">
      <c r="A713">
        <v>11339806589225</v>
      </c>
      <c r="B713" t="s">
        <v>4419</v>
      </c>
      <c r="C713" t="s">
        <v>4420</v>
      </c>
      <c r="D713" t="s">
        <v>4421</v>
      </c>
      <c r="E713" t="s">
        <v>4422</v>
      </c>
      <c r="F713" t="s">
        <v>4423</v>
      </c>
      <c r="G713" t="s">
        <v>4424</v>
      </c>
      <c r="H713" t="s">
        <v>4425</v>
      </c>
      <c r="I713" t="s">
        <v>229</v>
      </c>
      <c r="J713">
        <v>57986</v>
      </c>
      <c r="K713" t="s">
        <v>385</v>
      </c>
      <c r="L713" t="s">
        <v>197</v>
      </c>
      <c r="M713" t="s">
        <v>270</v>
      </c>
      <c r="N713" t="s">
        <v>31</v>
      </c>
      <c r="O713" t="s">
        <v>71</v>
      </c>
      <c r="P713" t="s">
        <v>82</v>
      </c>
      <c r="Q713">
        <v>84233952.319999993</v>
      </c>
      <c r="R713">
        <v>2259</v>
      </c>
      <c r="S713" s="1">
        <v>45266</v>
      </c>
      <c r="T713" s="1">
        <v>45469</v>
      </c>
    </row>
    <row r="714" spans="1:20" x14ac:dyDescent="0.2">
      <c r="A714">
        <v>19629318696452</v>
      </c>
      <c r="B714" t="s">
        <v>467</v>
      </c>
      <c r="C714" t="s">
        <v>199</v>
      </c>
      <c r="D714" t="s">
        <v>4426</v>
      </c>
      <c r="E714" t="s">
        <v>4427</v>
      </c>
      <c r="F714" t="s">
        <v>4428</v>
      </c>
      <c r="G714" t="s">
        <v>4429</v>
      </c>
      <c r="H714" t="s">
        <v>1292</v>
      </c>
      <c r="I714" t="s">
        <v>531</v>
      </c>
      <c r="J714">
        <v>52170</v>
      </c>
      <c r="K714" t="s">
        <v>605</v>
      </c>
      <c r="L714" t="s">
        <v>197</v>
      </c>
      <c r="M714" t="s">
        <v>153</v>
      </c>
      <c r="N714" t="s">
        <v>31</v>
      </c>
      <c r="O714" t="s">
        <v>105</v>
      </c>
      <c r="P714" t="s">
        <v>60</v>
      </c>
      <c r="Q714">
        <v>1472520220.74</v>
      </c>
      <c r="R714">
        <v>273</v>
      </c>
      <c r="S714" s="1">
        <v>45800</v>
      </c>
      <c r="T714" s="1">
        <v>45872</v>
      </c>
    </row>
    <row r="715" spans="1:20" x14ac:dyDescent="0.2">
      <c r="A715">
        <v>19270677154940</v>
      </c>
      <c r="B715" t="s">
        <v>772</v>
      </c>
      <c r="C715" t="s">
        <v>459</v>
      </c>
      <c r="D715" t="s">
        <v>4430</v>
      </c>
      <c r="E715" t="s">
        <v>4431</v>
      </c>
      <c r="F715" t="s">
        <v>4432</v>
      </c>
      <c r="G715" t="s">
        <v>4433</v>
      </c>
      <c r="H715" t="s">
        <v>4434</v>
      </c>
      <c r="I715" t="s">
        <v>627</v>
      </c>
      <c r="J715">
        <v>61906</v>
      </c>
      <c r="K715" t="s">
        <v>828</v>
      </c>
      <c r="L715" t="s">
        <v>180</v>
      </c>
      <c r="M715" t="s">
        <v>368</v>
      </c>
      <c r="N715" t="s">
        <v>31</v>
      </c>
      <c r="O715" t="s">
        <v>105</v>
      </c>
      <c r="P715" t="s">
        <v>47</v>
      </c>
      <c r="Q715">
        <v>27997972.32</v>
      </c>
      <c r="R715">
        <v>3664</v>
      </c>
      <c r="S715" s="1">
        <v>45690</v>
      </c>
      <c r="T715" s="1">
        <v>45787</v>
      </c>
    </row>
    <row r="716" spans="1:20" x14ac:dyDescent="0.2">
      <c r="A716">
        <v>15333339975083</v>
      </c>
      <c r="B716" t="s">
        <v>1388</v>
      </c>
      <c r="C716" t="s">
        <v>1795</v>
      </c>
      <c r="D716" t="s">
        <v>4435</v>
      </c>
      <c r="E716">
        <f>1-764-463-374</f>
        <v>-1600</v>
      </c>
      <c r="F716" t="s">
        <v>4436</v>
      </c>
      <c r="G716" t="s">
        <v>4437</v>
      </c>
      <c r="H716" t="s">
        <v>4438</v>
      </c>
      <c r="I716" t="s">
        <v>195</v>
      </c>
      <c r="J716">
        <v>78446</v>
      </c>
      <c r="K716" t="s">
        <v>134</v>
      </c>
      <c r="L716" t="s">
        <v>81</v>
      </c>
      <c r="M716" t="s">
        <v>115</v>
      </c>
      <c r="N716" t="s">
        <v>31</v>
      </c>
      <c r="O716" t="s">
        <v>71</v>
      </c>
      <c r="P716" t="s">
        <v>33</v>
      </c>
      <c r="Q716">
        <v>468860732.02999997</v>
      </c>
      <c r="R716">
        <v>1959</v>
      </c>
      <c r="S716" s="1">
        <v>45594</v>
      </c>
      <c r="T716" s="1">
        <v>45734</v>
      </c>
    </row>
    <row r="717" spans="1:20" x14ac:dyDescent="0.2">
      <c r="A717">
        <v>17991406767045</v>
      </c>
      <c r="B717" t="s">
        <v>3584</v>
      </c>
      <c r="C717" t="s">
        <v>1844</v>
      </c>
      <c r="D717" t="s">
        <v>4439</v>
      </c>
      <c r="E717" t="s">
        <v>4440</v>
      </c>
      <c r="F717" t="s">
        <v>4441</v>
      </c>
      <c r="G717" t="s">
        <v>4442</v>
      </c>
      <c r="H717" t="s">
        <v>4443</v>
      </c>
      <c r="I717" t="s">
        <v>79</v>
      </c>
      <c r="J717">
        <v>88514</v>
      </c>
      <c r="K717" t="s">
        <v>2190</v>
      </c>
      <c r="L717" t="s">
        <v>180</v>
      </c>
      <c r="M717" t="s">
        <v>368</v>
      </c>
      <c r="N717" t="s">
        <v>94</v>
      </c>
      <c r="O717" t="s">
        <v>32</v>
      </c>
      <c r="P717" t="s">
        <v>60</v>
      </c>
      <c r="Q717">
        <v>913392914.75999999</v>
      </c>
      <c r="R717">
        <v>625</v>
      </c>
      <c r="S717" s="1">
        <v>45253</v>
      </c>
      <c r="T717" s="1">
        <v>45392</v>
      </c>
    </row>
    <row r="718" spans="1:20" x14ac:dyDescent="0.2">
      <c r="A718">
        <v>17401946776062</v>
      </c>
      <c r="B718" t="s">
        <v>540</v>
      </c>
      <c r="C718" t="s">
        <v>1037</v>
      </c>
      <c r="D718" t="s">
        <v>4444</v>
      </c>
      <c r="E718" t="s">
        <v>4445</v>
      </c>
      <c r="F718" t="s">
        <v>4446</v>
      </c>
      <c r="G718" t="s">
        <v>4447</v>
      </c>
      <c r="H718" t="s">
        <v>4448</v>
      </c>
      <c r="I718" t="s">
        <v>612</v>
      </c>
      <c r="J718">
        <v>8043</v>
      </c>
      <c r="K718" t="s">
        <v>1186</v>
      </c>
      <c r="L718" t="s">
        <v>29</v>
      </c>
      <c r="M718" t="s">
        <v>153</v>
      </c>
      <c r="N718" t="s">
        <v>59</v>
      </c>
      <c r="O718" t="s">
        <v>46</v>
      </c>
      <c r="P718" t="s">
        <v>47</v>
      </c>
      <c r="Q718">
        <v>1648932007.3</v>
      </c>
      <c r="R718">
        <v>3374</v>
      </c>
      <c r="S718" s="1">
        <v>45221</v>
      </c>
      <c r="T718" s="1">
        <v>45641</v>
      </c>
    </row>
    <row r="719" spans="1:20" x14ac:dyDescent="0.2">
      <c r="A719">
        <v>19913074742647</v>
      </c>
      <c r="B719" t="s">
        <v>3784</v>
      </c>
      <c r="C719" t="s">
        <v>4449</v>
      </c>
      <c r="D719" t="s">
        <v>4450</v>
      </c>
      <c r="E719" t="s">
        <v>4451</v>
      </c>
      <c r="F719" t="s">
        <v>4452</v>
      </c>
      <c r="G719" t="s">
        <v>4453</v>
      </c>
      <c r="H719" t="s">
        <v>4454</v>
      </c>
      <c r="I719" t="s">
        <v>195</v>
      </c>
      <c r="J719">
        <v>20282</v>
      </c>
      <c r="K719" t="s">
        <v>727</v>
      </c>
      <c r="L719" t="s">
        <v>135</v>
      </c>
      <c r="M719" t="s">
        <v>44</v>
      </c>
      <c r="N719" t="s">
        <v>59</v>
      </c>
      <c r="O719" t="s">
        <v>32</v>
      </c>
      <c r="P719" t="s">
        <v>47</v>
      </c>
      <c r="Q719">
        <v>296077172.81</v>
      </c>
      <c r="R719">
        <v>4823</v>
      </c>
      <c r="S719" s="1">
        <v>45705</v>
      </c>
      <c r="T719" s="1">
        <v>45709</v>
      </c>
    </row>
    <row r="720" spans="1:20" x14ac:dyDescent="0.2">
      <c r="A720">
        <v>17742457650209</v>
      </c>
      <c r="B720" t="s">
        <v>467</v>
      </c>
      <c r="C720" t="s">
        <v>4455</v>
      </c>
      <c r="D720" t="s">
        <v>4456</v>
      </c>
      <c r="E720">
        <f>1-479-417-9775</f>
        <v>-10670</v>
      </c>
      <c r="F720" t="s">
        <v>4457</v>
      </c>
      <c r="G720" t="s">
        <v>4458</v>
      </c>
      <c r="H720" t="s">
        <v>4459</v>
      </c>
      <c r="I720" t="s">
        <v>384</v>
      </c>
      <c r="J720">
        <v>15995</v>
      </c>
      <c r="K720" t="s">
        <v>2775</v>
      </c>
      <c r="L720" t="s">
        <v>43</v>
      </c>
      <c r="M720" t="s">
        <v>115</v>
      </c>
      <c r="N720" t="s">
        <v>59</v>
      </c>
      <c r="O720" t="s">
        <v>105</v>
      </c>
      <c r="P720" t="s">
        <v>60</v>
      </c>
      <c r="Q720">
        <v>1650644065.8399999</v>
      </c>
      <c r="R720">
        <v>67</v>
      </c>
      <c r="S720" s="1">
        <v>45848</v>
      </c>
      <c r="T720" s="1">
        <v>45886</v>
      </c>
    </row>
    <row r="721" spans="1:20" x14ac:dyDescent="0.2">
      <c r="A721">
        <v>13674120339360</v>
      </c>
      <c r="B721" t="s">
        <v>369</v>
      </c>
      <c r="C721" t="s">
        <v>736</v>
      </c>
      <c r="D721" t="s">
        <v>4460</v>
      </c>
      <c r="E721" t="s">
        <v>4461</v>
      </c>
      <c r="F721" t="s">
        <v>4462</v>
      </c>
      <c r="G721" t="s">
        <v>4463</v>
      </c>
      <c r="H721" t="s">
        <v>4464</v>
      </c>
      <c r="I721" t="s">
        <v>1627</v>
      </c>
      <c r="J721">
        <v>12236</v>
      </c>
      <c r="K721" t="s">
        <v>1113</v>
      </c>
      <c r="L721" t="s">
        <v>29</v>
      </c>
      <c r="M721" t="s">
        <v>58</v>
      </c>
      <c r="N721" t="s">
        <v>59</v>
      </c>
      <c r="O721" t="s">
        <v>46</v>
      </c>
      <c r="P721" t="s">
        <v>33</v>
      </c>
      <c r="Q721">
        <v>1632635051.03</v>
      </c>
      <c r="R721">
        <v>1768</v>
      </c>
      <c r="S721" s="1">
        <v>45521</v>
      </c>
      <c r="T721" s="1">
        <v>45823</v>
      </c>
    </row>
    <row r="722" spans="1:20" x14ac:dyDescent="0.2">
      <c r="A722">
        <v>15845181018827</v>
      </c>
      <c r="B722" t="s">
        <v>2611</v>
      </c>
      <c r="C722" t="s">
        <v>1609</v>
      </c>
      <c r="D722" t="s">
        <v>4465</v>
      </c>
      <c r="E722" t="s">
        <v>4466</v>
      </c>
      <c r="F722" t="s">
        <v>4467</v>
      </c>
      <c r="G722" t="s">
        <v>4468</v>
      </c>
      <c r="H722" t="s">
        <v>4469</v>
      </c>
      <c r="I722" t="s">
        <v>384</v>
      </c>
      <c r="J722">
        <v>98005</v>
      </c>
      <c r="K722" t="s">
        <v>742</v>
      </c>
      <c r="L722" t="s">
        <v>81</v>
      </c>
      <c r="M722" t="s">
        <v>115</v>
      </c>
      <c r="N722" t="s">
        <v>45</v>
      </c>
      <c r="O722" t="s">
        <v>32</v>
      </c>
      <c r="P722" t="s">
        <v>82</v>
      </c>
      <c r="Q722">
        <v>1709366425.45</v>
      </c>
      <c r="R722">
        <v>2307</v>
      </c>
      <c r="S722" s="1">
        <v>45892</v>
      </c>
      <c r="T722" s="1">
        <v>45892</v>
      </c>
    </row>
    <row r="723" spans="1:20" x14ac:dyDescent="0.2">
      <c r="A723">
        <v>14588707373576</v>
      </c>
      <c r="B723" t="s">
        <v>719</v>
      </c>
      <c r="C723" t="s">
        <v>4470</v>
      </c>
      <c r="D723" t="s">
        <v>4471</v>
      </c>
      <c r="E723" t="s">
        <v>4472</v>
      </c>
      <c r="F723" t="s">
        <v>4473</v>
      </c>
      <c r="G723" t="s">
        <v>4474</v>
      </c>
      <c r="H723" t="s">
        <v>4475</v>
      </c>
      <c r="I723" t="s">
        <v>169</v>
      </c>
      <c r="J723">
        <v>30357</v>
      </c>
      <c r="K723" t="s">
        <v>1266</v>
      </c>
      <c r="L723" t="s">
        <v>180</v>
      </c>
      <c r="M723" t="s">
        <v>368</v>
      </c>
      <c r="N723" t="s">
        <v>45</v>
      </c>
      <c r="O723" t="s">
        <v>71</v>
      </c>
      <c r="P723" t="s">
        <v>82</v>
      </c>
      <c r="Q723">
        <v>1923301067.74</v>
      </c>
      <c r="R723">
        <v>47</v>
      </c>
      <c r="S723" s="1">
        <v>45312</v>
      </c>
      <c r="T723" s="1">
        <v>45333</v>
      </c>
    </row>
    <row r="724" spans="1:20" x14ac:dyDescent="0.2">
      <c r="A724">
        <v>12957779111377</v>
      </c>
      <c r="B724" t="s">
        <v>2134</v>
      </c>
      <c r="C724" t="s">
        <v>4476</v>
      </c>
      <c r="D724" t="s">
        <v>4477</v>
      </c>
      <c r="E724" t="s">
        <v>4478</v>
      </c>
      <c r="F724" t="s">
        <v>4479</v>
      </c>
      <c r="G724" t="s">
        <v>4480</v>
      </c>
      <c r="H724" t="s">
        <v>4481</v>
      </c>
      <c r="I724" t="s">
        <v>474</v>
      </c>
      <c r="J724">
        <v>81652</v>
      </c>
      <c r="K724" t="s">
        <v>2756</v>
      </c>
      <c r="L724" t="s">
        <v>135</v>
      </c>
      <c r="M724" t="s">
        <v>58</v>
      </c>
      <c r="N724" t="s">
        <v>31</v>
      </c>
      <c r="O724" t="s">
        <v>71</v>
      </c>
      <c r="P724" t="s">
        <v>47</v>
      </c>
      <c r="Q724">
        <v>1795840293.22</v>
      </c>
      <c r="R724">
        <v>1018</v>
      </c>
      <c r="S724" s="1">
        <v>45455</v>
      </c>
      <c r="T724" s="1">
        <v>45632</v>
      </c>
    </row>
    <row r="725" spans="1:20" x14ac:dyDescent="0.2">
      <c r="A725">
        <v>15582882574091</v>
      </c>
      <c r="B725" t="s">
        <v>3071</v>
      </c>
      <c r="C725" t="s">
        <v>4482</v>
      </c>
      <c r="D725" t="s">
        <v>4483</v>
      </c>
      <c r="E725" t="s">
        <v>4484</v>
      </c>
      <c r="F725" t="s">
        <v>4485</v>
      </c>
      <c r="G725" t="s">
        <v>4486</v>
      </c>
      <c r="H725" t="s">
        <v>4487</v>
      </c>
      <c r="I725" t="s">
        <v>1475</v>
      </c>
      <c r="J725">
        <v>65506</v>
      </c>
      <c r="K725" t="s">
        <v>1437</v>
      </c>
      <c r="L725" t="s">
        <v>180</v>
      </c>
      <c r="M725" t="s">
        <v>58</v>
      </c>
      <c r="N725" t="s">
        <v>59</v>
      </c>
      <c r="O725" t="s">
        <v>32</v>
      </c>
      <c r="P725" t="s">
        <v>82</v>
      </c>
      <c r="Q725">
        <v>1434664137.22</v>
      </c>
      <c r="R725">
        <v>3706</v>
      </c>
      <c r="S725" s="1">
        <v>45443</v>
      </c>
      <c r="T725" s="1">
        <v>45651</v>
      </c>
    </row>
    <row r="726" spans="1:20" x14ac:dyDescent="0.2">
      <c r="A726">
        <v>17933465910749</v>
      </c>
      <c r="B726" t="s">
        <v>4488</v>
      </c>
      <c r="C726" t="s">
        <v>4489</v>
      </c>
      <c r="D726" t="s">
        <v>4490</v>
      </c>
      <c r="E726" t="s">
        <v>4491</v>
      </c>
      <c r="F726" t="s">
        <v>4492</v>
      </c>
      <c r="G726" t="s">
        <v>4493</v>
      </c>
      <c r="H726" t="s">
        <v>4494</v>
      </c>
      <c r="I726" t="s">
        <v>205</v>
      </c>
      <c r="J726">
        <v>6703</v>
      </c>
      <c r="K726" t="s">
        <v>1931</v>
      </c>
      <c r="L726" t="s">
        <v>43</v>
      </c>
      <c r="M726" t="s">
        <v>115</v>
      </c>
      <c r="N726" t="s">
        <v>45</v>
      </c>
      <c r="O726" t="s">
        <v>105</v>
      </c>
      <c r="P726" t="s">
        <v>82</v>
      </c>
      <c r="Q726">
        <v>556423818.72000003</v>
      </c>
      <c r="R726">
        <v>4216</v>
      </c>
      <c r="S726" s="1">
        <v>45683</v>
      </c>
      <c r="T726" s="1">
        <v>45799</v>
      </c>
    </row>
    <row r="727" spans="1:20" x14ac:dyDescent="0.2">
      <c r="A727">
        <v>17312906959481</v>
      </c>
      <c r="B727" t="s">
        <v>136</v>
      </c>
      <c r="C727" t="s">
        <v>3938</v>
      </c>
      <c r="D727" t="s">
        <v>4495</v>
      </c>
      <c r="E727" t="s">
        <v>4496</v>
      </c>
      <c r="F727" t="s">
        <v>4497</v>
      </c>
      <c r="G727" t="s">
        <v>4498</v>
      </c>
      <c r="H727" t="s">
        <v>4499</v>
      </c>
      <c r="I727" t="s">
        <v>133</v>
      </c>
      <c r="J727">
        <v>46455</v>
      </c>
      <c r="K727" t="s">
        <v>1223</v>
      </c>
      <c r="L727" t="s">
        <v>92</v>
      </c>
      <c r="M727" t="s">
        <v>30</v>
      </c>
      <c r="N727" t="s">
        <v>59</v>
      </c>
      <c r="O727" t="s">
        <v>32</v>
      </c>
      <c r="P727" t="s">
        <v>60</v>
      </c>
      <c r="Q727">
        <v>1797853881.0799999</v>
      </c>
      <c r="R727">
        <v>4033</v>
      </c>
      <c r="S727" s="1">
        <v>45853</v>
      </c>
      <c r="T727" s="1">
        <v>45888</v>
      </c>
    </row>
    <row r="728" spans="1:20" x14ac:dyDescent="0.2">
      <c r="A728">
        <v>16205894631513</v>
      </c>
      <c r="B728" t="s">
        <v>255</v>
      </c>
      <c r="C728" t="s">
        <v>4500</v>
      </c>
      <c r="D728" t="s">
        <v>4501</v>
      </c>
      <c r="E728" t="s">
        <v>4502</v>
      </c>
      <c r="F728" t="s">
        <v>4503</v>
      </c>
      <c r="G728" t="s">
        <v>4504</v>
      </c>
      <c r="H728" t="s">
        <v>4505</v>
      </c>
      <c r="I728" t="s">
        <v>474</v>
      </c>
      <c r="J728">
        <v>32292</v>
      </c>
      <c r="K728" t="s">
        <v>3041</v>
      </c>
      <c r="L728" t="s">
        <v>43</v>
      </c>
      <c r="M728" t="s">
        <v>58</v>
      </c>
      <c r="N728" t="s">
        <v>45</v>
      </c>
      <c r="O728" t="s">
        <v>105</v>
      </c>
      <c r="P728" t="s">
        <v>47</v>
      </c>
      <c r="Q728">
        <v>968019976.29999995</v>
      </c>
      <c r="R728">
        <v>122</v>
      </c>
      <c r="S728" s="1">
        <v>45345</v>
      </c>
      <c r="T728" s="1">
        <v>45392</v>
      </c>
    </row>
    <row r="729" spans="1:20" x14ac:dyDescent="0.2">
      <c r="A729">
        <v>12224228611632</v>
      </c>
      <c r="B729" t="s">
        <v>4506</v>
      </c>
      <c r="C729" t="s">
        <v>1287</v>
      </c>
      <c r="D729" t="s">
        <v>4507</v>
      </c>
      <c r="E729" t="s">
        <v>4508</v>
      </c>
      <c r="F729" t="s">
        <v>4179</v>
      </c>
      <c r="G729" t="s">
        <v>4509</v>
      </c>
      <c r="H729" t="s">
        <v>4510</v>
      </c>
      <c r="I729" t="s">
        <v>858</v>
      </c>
      <c r="J729">
        <v>58315</v>
      </c>
      <c r="K729" t="s">
        <v>3486</v>
      </c>
      <c r="L729" t="s">
        <v>135</v>
      </c>
      <c r="M729" t="s">
        <v>368</v>
      </c>
      <c r="N729" t="s">
        <v>45</v>
      </c>
      <c r="O729" t="s">
        <v>105</v>
      </c>
      <c r="P729" t="s">
        <v>60</v>
      </c>
      <c r="Q729">
        <v>1716482541.73</v>
      </c>
      <c r="R729">
        <v>896</v>
      </c>
      <c r="S729" s="1">
        <v>45277</v>
      </c>
      <c r="T729" s="1">
        <v>45762</v>
      </c>
    </row>
    <row r="730" spans="1:20" x14ac:dyDescent="0.2">
      <c r="A730">
        <v>15263355460728</v>
      </c>
      <c r="B730" t="s">
        <v>4511</v>
      </c>
      <c r="C730" t="s">
        <v>2359</v>
      </c>
      <c r="D730" t="s">
        <v>4512</v>
      </c>
      <c r="E730" t="s">
        <v>4513</v>
      </c>
      <c r="F730" t="s">
        <v>4514</v>
      </c>
      <c r="G730" t="s">
        <v>4515</v>
      </c>
      <c r="H730" t="s">
        <v>4516</v>
      </c>
      <c r="I730" t="s">
        <v>750</v>
      </c>
      <c r="J730">
        <v>12530</v>
      </c>
      <c r="K730" t="s">
        <v>42</v>
      </c>
      <c r="L730" t="s">
        <v>125</v>
      </c>
      <c r="M730" t="s">
        <v>93</v>
      </c>
      <c r="N730" t="s">
        <v>31</v>
      </c>
      <c r="O730" t="s">
        <v>105</v>
      </c>
      <c r="P730" t="s">
        <v>47</v>
      </c>
      <c r="Q730">
        <v>1047876889.74</v>
      </c>
      <c r="R730">
        <v>324</v>
      </c>
      <c r="S730" s="1">
        <v>45515</v>
      </c>
      <c r="T730" s="1">
        <v>45730</v>
      </c>
    </row>
    <row r="731" spans="1:20" x14ac:dyDescent="0.2">
      <c r="A731">
        <v>14459731628494</v>
      </c>
      <c r="B731" t="s">
        <v>4517</v>
      </c>
      <c r="C731" t="s">
        <v>4518</v>
      </c>
      <c r="D731" t="s">
        <v>4519</v>
      </c>
      <c r="E731" t="s">
        <v>4520</v>
      </c>
      <c r="F731" t="s">
        <v>4521</v>
      </c>
      <c r="G731" t="s">
        <v>4522</v>
      </c>
      <c r="H731" t="s">
        <v>4523</v>
      </c>
      <c r="I731" t="s">
        <v>366</v>
      </c>
      <c r="J731">
        <v>73809</v>
      </c>
      <c r="K731" t="s">
        <v>711</v>
      </c>
      <c r="L731" t="s">
        <v>57</v>
      </c>
      <c r="M731" t="s">
        <v>115</v>
      </c>
      <c r="N731" t="s">
        <v>59</v>
      </c>
      <c r="O731" t="s">
        <v>105</v>
      </c>
      <c r="P731" t="s">
        <v>33</v>
      </c>
      <c r="Q731">
        <v>623479732.16999996</v>
      </c>
      <c r="R731">
        <v>1535</v>
      </c>
      <c r="S731" s="1">
        <v>45902</v>
      </c>
      <c r="T731" s="1">
        <v>45917</v>
      </c>
    </row>
    <row r="732" spans="1:20" x14ac:dyDescent="0.2">
      <c r="A732">
        <v>13284422041075</v>
      </c>
      <c r="B732" t="s">
        <v>853</v>
      </c>
      <c r="C732" t="s">
        <v>4524</v>
      </c>
      <c r="D732" t="s">
        <v>4525</v>
      </c>
      <c r="E732" t="s">
        <v>4526</v>
      </c>
      <c r="F732" t="s">
        <v>4527</v>
      </c>
      <c r="G732" t="s">
        <v>4528</v>
      </c>
      <c r="H732" t="s">
        <v>2132</v>
      </c>
      <c r="I732" t="s">
        <v>349</v>
      </c>
      <c r="J732">
        <v>96244</v>
      </c>
      <c r="K732" t="s">
        <v>300</v>
      </c>
      <c r="L732" t="s">
        <v>92</v>
      </c>
      <c r="M732" t="s">
        <v>153</v>
      </c>
      <c r="N732" t="s">
        <v>45</v>
      </c>
      <c r="O732" t="s">
        <v>71</v>
      </c>
      <c r="P732" t="s">
        <v>33</v>
      </c>
      <c r="Q732">
        <v>576456047.10000002</v>
      </c>
      <c r="R732">
        <v>1708</v>
      </c>
      <c r="S732" s="1">
        <v>45893</v>
      </c>
      <c r="T732" s="1">
        <v>45913</v>
      </c>
    </row>
    <row r="733" spans="1:20" x14ac:dyDescent="0.2">
      <c r="A733">
        <v>19418701238621</v>
      </c>
      <c r="B733" t="s">
        <v>4529</v>
      </c>
      <c r="C733" t="s">
        <v>4530</v>
      </c>
      <c r="D733" t="s">
        <v>4531</v>
      </c>
      <c r="E733" t="s">
        <v>4532</v>
      </c>
      <c r="F733" t="s">
        <v>4533</v>
      </c>
      <c r="G733" t="s">
        <v>4534</v>
      </c>
      <c r="H733" t="s">
        <v>4535</v>
      </c>
      <c r="I733" t="s">
        <v>1202</v>
      </c>
      <c r="J733">
        <v>64682</v>
      </c>
      <c r="K733" t="s">
        <v>114</v>
      </c>
      <c r="L733" t="s">
        <v>60</v>
      </c>
      <c r="M733" t="s">
        <v>104</v>
      </c>
      <c r="N733" t="s">
        <v>59</v>
      </c>
      <c r="O733" t="s">
        <v>71</v>
      </c>
      <c r="P733" t="s">
        <v>47</v>
      </c>
      <c r="Q733">
        <v>1164251098.25</v>
      </c>
      <c r="R733">
        <v>4761</v>
      </c>
      <c r="S733" s="1">
        <v>45869</v>
      </c>
      <c r="T733" s="1">
        <v>45876</v>
      </c>
    </row>
    <row r="734" spans="1:20" x14ac:dyDescent="0.2">
      <c r="A734">
        <v>13589427347669</v>
      </c>
      <c r="B734" t="s">
        <v>4536</v>
      </c>
      <c r="C734" t="s">
        <v>4537</v>
      </c>
      <c r="D734" t="s">
        <v>4538</v>
      </c>
      <c r="E734" t="s">
        <v>4539</v>
      </c>
      <c r="F734" t="s">
        <v>4540</v>
      </c>
      <c r="G734" t="s">
        <v>4541</v>
      </c>
      <c r="H734" t="s">
        <v>4542</v>
      </c>
      <c r="I734" t="s">
        <v>393</v>
      </c>
      <c r="J734">
        <v>6118</v>
      </c>
      <c r="K734" t="s">
        <v>664</v>
      </c>
      <c r="L734" t="s">
        <v>81</v>
      </c>
      <c r="M734" t="s">
        <v>58</v>
      </c>
      <c r="N734" t="s">
        <v>94</v>
      </c>
      <c r="O734" t="s">
        <v>46</v>
      </c>
      <c r="P734" t="s">
        <v>82</v>
      </c>
      <c r="Q734">
        <v>6539033.1100000003</v>
      </c>
      <c r="R734">
        <v>2659</v>
      </c>
      <c r="S734" s="1">
        <v>45582</v>
      </c>
      <c r="T734" s="1">
        <v>45750</v>
      </c>
    </row>
    <row r="735" spans="1:20" x14ac:dyDescent="0.2">
      <c r="A735">
        <v>15661962605816</v>
      </c>
      <c r="B735" t="s">
        <v>1008</v>
      </c>
      <c r="C735" t="s">
        <v>651</v>
      </c>
      <c r="D735" t="s">
        <v>4543</v>
      </c>
      <c r="E735" t="s">
        <v>4544</v>
      </c>
      <c r="F735" t="s">
        <v>38</v>
      </c>
      <c r="G735" t="s">
        <v>4545</v>
      </c>
      <c r="H735" t="s">
        <v>2345</v>
      </c>
      <c r="I735" t="s">
        <v>2049</v>
      </c>
      <c r="J735">
        <v>29100</v>
      </c>
      <c r="K735" t="s">
        <v>1101</v>
      </c>
      <c r="L735" t="s">
        <v>246</v>
      </c>
      <c r="M735" t="s">
        <v>115</v>
      </c>
      <c r="N735" t="s">
        <v>45</v>
      </c>
      <c r="O735" t="s">
        <v>32</v>
      </c>
      <c r="P735" t="s">
        <v>33</v>
      </c>
      <c r="Q735">
        <v>570055272.67999995</v>
      </c>
      <c r="R735">
        <v>4427</v>
      </c>
      <c r="S735" s="1">
        <v>45764</v>
      </c>
      <c r="T735" s="1">
        <v>45801</v>
      </c>
    </row>
    <row r="736" spans="1:20" x14ac:dyDescent="0.2">
      <c r="A736">
        <v>14672353133149</v>
      </c>
      <c r="B736" t="s">
        <v>507</v>
      </c>
      <c r="C736" t="s">
        <v>4546</v>
      </c>
      <c r="D736" t="s">
        <v>4547</v>
      </c>
      <c r="E736" t="s">
        <v>4548</v>
      </c>
      <c r="F736" t="s">
        <v>4549</v>
      </c>
      <c r="G736" t="s">
        <v>4550</v>
      </c>
      <c r="H736" t="s">
        <v>4551</v>
      </c>
      <c r="I736" t="s">
        <v>102</v>
      </c>
      <c r="J736">
        <v>84943</v>
      </c>
      <c r="K736" t="s">
        <v>498</v>
      </c>
      <c r="L736" t="s">
        <v>57</v>
      </c>
      <c r="M736" t="s">
        <v>153</v>
      </c>
      <c r="N736" t="s">
        <v>31</v>
      </c>
      <c r="O736" t="s">
        <v>32</v>
      </c>
      <c r="P736" t="s">
        <v>82</v>
      </c>
      <c r="Q736">
        <v>1660884251.3900001</v>
      </c>
      <c r="R736">
        <v>3349</v>
      </c>
      <c r="S736" s="1">
        <v>45910</v>
      </c>
      <c r="T736" s="1">
        <v>45918</v>
      </c>
    </row>
    <row r="737" spans="1:20" x14ac:dyDescent="0.2">
      <c r="A737">
        <v>19793355621621</v>
      </c>
      <c r="B737" t="s">
        <v>61</v>
      </c>
      <c r="C737" t="s">
        <v>4356</v>
      </c>
      <c r="D737" t="s">
        <v>4552</v>
      </c>
      <c r="E737" t="s">
        <v>4553</v>
      </c>
      <c r="F737" t="s">
        <v>4554</v>
      </c>
      <c r="G737" t="s">
        <v>4555</v>
      </c>
      <c r="H737" t="s">
        <v>778</v>
      </c>
      <c r="I737" t="s">
        <v>195</v>
      </c>
      <c r="J737">
        <v>2809</v>
      </c>
      <c r="K737" t="s">
        <v>161</v>
      </c>
      <c r="L737" t="s">
        <v>92</v>
      </c>
      <c r="M737" t="s">
        <v>115</v>
      </c>
      <c r="N737" t="s">
        <v>59</v>
      </c>
      <c r="O737" t="s">
        <v>32</v>
      </c>
      <c r="P737" t="s">
        <v>33</v>
      </c>
      <c r="Q737">
        <v>1340749346.6500001</v>
      </c>
      <c r="R737">
        <v>4916</v>
      </c>
      <c r="S737" s="1">
        <v>45694</v>
      </c>
      <c r="T737" s="1">
        <v>45700</v>
      </c>
    </row>
    <row r="738" spans="1:20" x14ac:dyDescent="0.2">
      <c r="A738">
        <v>17713945709513</v>
      </c>
      <c r="B738" t="s">
        <v>2856</v>
      </c>
      <c r="C738" t="s">
        <v>4556</v>
      </c>
      <c r="D738" t="s">
        <v>4557</v>
      </c>
      <c r="E738">
        <v>7315976939</v>
      </c>
      <c r="F738" t="s">
        <v>4558</v>
      </c>
      <c r="G738" t="s">
        <v>4559</v>
      </c>
      <c r="H738" t="s">
        <v>4560</v>
      </c>
      <c r="I738" t="s">
        <v>1144</v>
      </c>
      <c r="J738">
        <v>46003</v>
      </c>
      <c r="K738" t="s">
        <v>213</v>
      </c>
      <c r="L738" t="s">
        <v>197</v>
      </c>
      <c r="M738" t="s">
        <v>70</v>
      </c>
      <c r="N738" t="s">
        <v>94</v>
      </c>
      <c r="O738" t="s">
        <v>105</v>
      </c>
      <c r="P738" t="s">
        <v>33</v>
      </c>
      <c r="Q738">
        <v>262267467.63</v>
      </c>
      <c r="R738">
        <v>3550</v>
      </c>
      <c r="S738" s="1">
        <v>45597</v>
      </c>
      <c r="T738" s="1">
        <v>45861</v>
      </c>
    </row>
    <row r="739" spans="1:20" x14ac:dyDescent="0.2">
      <c r="A739">
        <v>11965429273031</v>
      </c>
      <c r="B739" t="s">
        <v>2977</v>
      </c>
      <c r="C739" t="s">
        <v>4561</v>
      </c>
      <c r="D739" t="s">
        <v>4562</v>
      </c>
      <c r="E739" t="s">
        <v>4563</v>
      </c>
      <c r="F739" t="s">
        <v>4564</v>
      </c>
      <c r="G739" t="s">
        <v>4565</v>
      </c>
      <c r="H739" t="s">
        <v>4566</v>
      </c>
      <c r="I739" t="s">
        <v>178</v>
      </c>
      <c r="J739">
        <v>60690</v>
      </c>
      <c r="K739" t="s">
        <v>1850</v>
      </c>
      <c r="L739" t="s">
        <v>57</v>
      </c>
      <c r="M739" t="s">
        <v>115</v>
      </c>
      <c r="N739" t="s">
        <v>59</v>
      </c>
      <c r="O739" t="s">
        <v>105</v>
      </c>
      <c r="P739" t="s">
        <v>33</v>
      </c>
      <c r="Q739">
        <v>130457309.8</v>
      </c>
      <c r="R739">
        <v>2555</v>
      </c>
      <c r="S739" s="1">
        <v>45849</v>
      </c>
      <c r="T739" s="1">
        <v>45867</v>
      </c>
    </row>
    <row r="740" spans="1:20" x14ac:dyDescent="0.2">
      <c r="A740">
        <v>16532708496916</v>
      </c>
      <c r="B740" t="s">
        <v>2018</v>
      </c>
      <c r="C740" t="s">
        <v>4567</v>
      </c>
      <c r="D740" t="s">
        <v>4568</v>
      </c>
      <c r="E740" t="s">
        <v>4569</v>
      </c>
      <c r="F740" t="s">
        <v>4570</v>
      </c>
      <c r="G740" t="s">
        <v>4571</v>
      </c>
      <c r="H740" t="s">
        <v>4572</v>
      </c>
      <c r="I740" t="s">
        <v>41</v>
      </c>
      <c r="J740">
        <v>70983</v>
      </c>
      <c r="K740" t="s">
        <v>605</v>
      </c>
      <c r="L740" t="s">
        <v>180</v>
      </c>
      <c r="M740" t="s">
        <v>153</v>
      </c>
      <c r="N740" t="s">
        <v>31</v>
      </c>
      <c r="O740" t="s">
        <v>32</v>
      </c>
      <c r="P740" t="s">
        <v>60</v>
      </c>
      <c r="Q740">
        <v>124647668</v>
      </c>
      <c r="R740">
        <v>3098</v>
      </c>
      <c r="S740" s="1">
        <v>45194</v>
      </c>
      <c r="T740" s="1">
        <v>45906</v>
      </c>
    </row>
    <row r="741" spans="1:20" x14ac:dyDescent="0.2">
      <c r="A741">
        <v>17745226381503</v>
      </c>
      <c r="B741" t="s">
        <v>2578</v>
      </c>
      <c r="C741" t="s">
        <v>1952</v>
      </c>
      <c r="D741" t="s">
        <v>4573</v>
      </c>
      <c r="E741" t="s">
        <v>4574</v>
      </c>
      <c r="F741" t="s">
        <v>4575</v>
      </c>
      <c r="G741" t="s">
        <v>4576</v>
      </c>
      <c r="H741" t="s">
        <v>1222</v>
      </c>
      <c r="I741" t="s">
        <v>1475</v>
      </c>
      <c r="J741">
        <v>65737</v>
      </c>
      <c r="K741" t="s">
        <v>1078</v>
      </c>
      <c r="L741" t="s">
        <v>43</v>
      </c>
      <c r="M741" t="s">
        <v>58</v>
      </c>
      <c r="N741" t="s">
        <v>45</v>
      </c>
      <c r="O741" t="s">
        <v>32</v>
      </c>
      <c r="P741" t="s">
        <v>47</v>
      </c>
      <c r="Q741">
        <v>1690405027.8800001</v>
      </c>
      <c r="R741">
        <v>3748</v>
      </c>
      <c r="S741" s="1">
        <v>45385</v>
      </c>
      <c r="T741" s="1">
        <v>45499</v>
      </c>
    </row>
    <row r="742" spans="1:20" x14ac:dyDescent="0.2">
      <c r="A742">
        <v>12420702001610</v>
      </c>
      <c r="B742" t="s">
        <v>1167</v>
      </c>
      <c r="C742" t="s">
        <v>4577</v>
      </c>
      <c r="D742" t="s">
        <v>4578</v>
      </c>
      <c r="E742" t="s">
        <v>4579</v>
      </c>
      <c r="F742" t="s">
        <v>4580</v>
      </c>
      <c r="G742" t="s">
        <v>4581</v>
      </c>
      <c r="H742" t="s">
        <v>4582</v>
      </c>
      <c r="I742" t="s">
        <v>366</v>
      </c>
      <c r="J742">
        <v>63368</v>
      </c>
      <c r="K742" t="s">
        <v>899</v>
      </c>
      <c r="L742" t="s">
        <v>57</v>
      </c>
      <c r="M742" t="s">
        <v>368</v>
      </c>
      <c r="N742" t="s">
        <v>59</v>
      </c>
      <c r="O742" t="s">
        <v>46</v>
      </c>
      <c r="P742" t="s">
        <v>82</v>
      </c>
      <c r="Q742">
        <v>620561807.38999999</v>
      </c>
      <c r="R742">
        <v>698</v>
      </c>
      <c r="S742" s="1">
        <v>45572</v>
      </c>
      <c r="T742" s="1">
        <v>45625</v>
      </c>
    </row>
    <row r="743" spans="1:20" x14ac:dyDescent="0.2">
      <c r="A743">
        <v>17181563415284</v>
      </c>
      <c r="B743" t="s">
        <v>795</v>
      </c>
      <c r="C743" t="s">
        <v>1080</v>
      </c>
      <c r="D743" t="s">
        <v>4583</v>
      </c>
      <c r="E743" t="s">
        <v>4584</v>
      </c>
      <c r="F743" t="s">
        <v>4585</v>
      </c>
      <c r="G743" t="s">
        <v>4586</v>
      </c>
      <c r="H743" t="s">
        <v>4587</v>
      </c>
      <c r="I743" t="s">
        <v>750</v>
      </c>
      <c r="J743">
        <v>46443</v>
      </c>
      <c r="K743" t="s">
        <v>2787</v>
      </c>
      <c r="L743" t="s">
        <v>29</v>
      </c>
      <c r="M743" t="s">
        <v>58</v>
      </c>
      <c r="N743" t="s">
        <v>59</v>
      </c>
      <c r="O743" t="s">
        <v>46</v>
      </c>
      <c r="P743" t="s">
        <v>60</v>
      </c>
      <c r="Q743">
        <v>1829212343.1700001</v>
      </c>
      <c r="R743">
        <v>1162</v>
      </c>
      <c r="S743" s="1">
        <v>45883</v>
      </c>
      <c r="T743" s="1">
        <v>45913</v>
      </c>
    </row>
    <row r="744" spans="1:20" x14ac:dyDescent="0.2">
      <c r="A744">
        <v>16147611813805</v>
      </c>
      <c r="B744" t="s">
        <v>4588</v>
      </c>
      <c r="C744" t="s">
        <v>651</v>
      </c>
      <c r="D744" t="s">
        <v>4589</v>
      </c>
      <c r="E744" t="s">
        <v>4590</v>
      </c>
      <c r="F744" t="s">
        <v>4591</v>
      </c>
      <c r="G744" t="s">
        <v>4592</v>
      </c>
      <c r="H744" t="s">
        <v>4593</v>
      </c>
      <c r="I744" t="s">
        <v>79</v>
      </c>
      <c r="J744">
        <v>46159</v>
      </c>
      <c r="K744" t="s">
        <v>1419</v>
      </c>
      <c r="L744" t="s">
        <v>29</v>
      </c>
      <c r="M744" t="s">
        <v>153</v>
      </c>
      <c r="N744" t="s">
        <v>94</v>
      </c>
      <c r="O744" t="s">
        <v>71</v>
      </c>
      <c r="P744" t="s">
        <v>47</v>
      </c>
      <c r="Q744">
        <v>1226721352.25</v>
      </c>
      <c r="R744">
        <v>2305</v>
      </c>
      <c r="S744" s="1">
        <v>45561</v>
      </c>
      <c r="T744" s="1">
        <v>45813</v>
      </c>
    </row>
    <row r="745" spans="1:20" x14ac:dyDescent="0.2">
      <c r="A745">
        <v>18213059892644</v>
      </c>
      <c r="B745" t="s">
        <v>4594</v>
      </c>
      <c r="C745" t="s">
        <v>651</v>
      </c>
      <c r="D745" t="s">
        <v>4595</v>
      </c>
      <c r="E745" t="s">
        <v>4596</v>
      </c>
      <c r="F745" t="s">
        <v>4597</v>
      </c>
      <c r="G745" t="s">
        <v>4598</v>
      </c>
      <c r="H745" t="s">
        <v>4599</v>
      </c>
      <c r="I745" t="s">
        <v>393</v>
      </c>
      <c r="J745">
        <v>44194</v>
      </c>
      <c r="K745" t="s">
        <v>525</v>
      </c>
      <c r="L745" t="s">
        <v>43</v>
      </c>
      <c r="M745" t="s">
        <v>70</v>
      </c>
      <c r="N745" t="s">
        <v>59</v>
      </c>
      <c r="O745" t="s">
        <v>71</v>
      </c>
      <c r="P745" t="s">
        <v>60</v>
      </c>
      <c r="Q745">
        <v>369788877.69999999</v>
      </c>
      <c r="R745">
        <v>4397</v>
      </c>
      <c r="S745" s="1">
        <v>45871</v>
      </c>
      <c r="T745" s="1">
        <v>45905</v>
      </c>
    </row>
    <row r="746" spans="1:20" x14ac:dyDescent="0.2">
      <c r="A746">
        <v>11741355545217</v>
      </c>
      <c r="B746" t="s">
        <v>4600</v>
      </c>
      <c r="C746" t="s">
        <v>1224</v>
      </c>
      <c r="D746" t="s">
        <v>4601</v>
      </c>
      <c r="E746" t="s">
        <v>4602</v>
      </c>
      <c r="F746" t="s">
        <v>4603</v>
      </c>
      <c r="G746" t="s">
        <v>4604</v>
      </c>
      <c r="H746" t="s">
        <v>4605</v>
      </c>
      <c r="I746" t="s">
        <v>349</v>
      </c>
      <c r="J746">
        <v>58524</v>
      </c>
      <c r="K746" t="s">
        <v>1113</v>
      </c>
      <c r="L746" t="s">
        <v>60</v>
      </c>
      <c r="M746" t="s">
        <v>70</v>
      </c>
      <c r="N746" t="s">
        <v>59</v>
      </c>
      <c r="O746" t="s">
        <v>105</v>
      </c>
      <c r="P746" t="s">
        <v>82</v>
      </c>
      <c r="Q746">
        <v>520626671.75999999</v>
      </c>
      <c r="R746">
        <v>2103</v>
      </c>
      <c r="S746" s="1">
        <v>45233</v>
      </c>
      <c r="T746" s="1">
        <v>45908</v>
      </c>
    </row>
    <row r="747" spans="1:20" x14ac:dyDescent="0.2">
      <c r="A747">
        <v>18459563114367</v>
      </c>
      <c r="B747" t="s">
        <v>2598</v>
      </c>
      <c r="C747" t="s">
        <v>1204</v>
      </c>
      <c r="D747" t="s">
        <v>4606</v>
      </c>
      <c r="E747" t="s">
        <v>4607</v>
      </c>
      <c r="F747" t="s">
        <v>4608</v>
      </c>
      <c r="G747" t="s">
        <v>4609</v>
      </c>
      <c r="H747" t="s">
        <v>4610</v>
      </c>
      <c r="I747" t="s">
        <v>123</v>
      </c>
      <c r="J747">
        <v>98483</v>
      </c>
      <c r="K747" t="s">
        <v>466</v>
      </c>
      <c r="L747" t="s">
        <v>135</v>
      </c>
      <c r="M747" t="s">
        <v>70</v>
      </c>
      <c r="N747" t="s">
        <v>45</v>
      </c>
      <c r="O747" t="s">
        <v>105</v>
      </c>
      <c r="P747" t="s">
        <v>82</v>
      </c>
      <c r="Q747">
        <v>1369382309.53</v>
      </c>
      <c r="R747">
        <v>4581</v>
      </c>
      <c r="S747" s="1">
        <v>45654</v>
      </c>
      <c r="T747" s="1">
        <v>45860</v>
      </c>
    </row>
    <row r="748" spans="1:20" x14ac:dyDescent="0.2">
      <c r="A748">
        <v>13678402942240</v>
      </c>
      <c r="B748" t="s">
        <v>929</v>
      </c>
      <c r="C748" t="s">
        <v>736</v>
      </c>
      <c r="D748" t="s">
        <v>4611</v>
      </c>
      <c r="E748">
        <f>1-34-67-3814</f>
        <v>-3914</v>
      </c>
      <c r="F748" t="s">
        <v>4612</v>
      </c>
      <c r="G748" t="s">
        <v>4613</v>
      </c>
      <c r="H748" t="s">
        <v>4614</v>
      </c>
      <c r="I748" t="s">
        <v>1627</v>
      </c>
      <c r="J748">
        <v>92472</v>
      </c>
      <c r="K748" t="s">
        <v>3486</v>
      </c>
      <c r="L748" t="s">
        <v>180</v>
      </c>
      <c r="M748" t="s">
        <v>104</v>
      </c>
      <c r="N748" t="s">
        <v>45</v>
      </c>
      <c r="O748" t="s">
        <v>105</v>
      </c>
      <c r="P748" t="s">
        <v>47</v>
      </c>
      <c r="Q748">
        <v>1235700400.3499999</v>
      </c>
      <c r="R748">
        <v>3765</v>
      </c>
      <c r="S748" s="1">
        <v>45467</v>
      </c>
      <c r="T748" s="1">
        <v>45912</v>
      </c>
    </row>
    <row r="749" spans="1:20" x14ac:dyDescent="0.2">
      <c r="A749">
        <v>11018321213799</v>
      </c>
      <c r="B749" t="s">
        <v>4615</v>
      </c>
      <c r="C749" t="s">
        <v>1952</v>
      </c>
      <c r="D749" t="s">
        <v>4616</v>
      </c>
      <c r="E749" t="s">
        <v>4617</v>
      </c>
      <c r="F749" t="s">
        <v>4618</v>
      </c>
      <c r="G749" t="s">
        <v>4619</v>
      </c>
      <c r="H749" t="s">
        <v>4620</v>
      </c>
      <c r="I749" t="s">
        <v>393</v>
      </c>
      <c r="J749">
        <v>37341</v>
      </c>
      <c r="K749" t="s">
        <v>1651</v>
      </c>
      <c r="L749" t="s">
        <v>29</v>
      </c>
      <c r="M749" t="s">
        <v>153</v>
      </c>
      <c r="N749" t="s">
        <v>31</v>
      </c>
      <c r="O749" t="s">
        <v>71</v>
      </c>
      <c r="P749" t="s">
        <v>60</v>
      </c>
      <c r="Q749">
        <v>348737226.30000001</v>
      </c>
      <c r="R749">
        <v>3416</v>
      </c>
      <c r="S749" s="1">
        <v>45199</v>
      </c>
      <c r="T749" s="1">
        <v>45471</v>
      </c>
    </row>
    <row r="750" spans="1:20" x14ac:dyDescent="0.2">
      <c r="A750">
        <v>15331065806572</v>
      </c>
      <c r="B750" t="s">
        <v>1070</v>
      </c>
      <c r="C750" t="s">
        <v>2450</v>
      </c>
      <c r="D750" t="s">
        <v>4621</v>
      </c>
      <c r="E750" t="s">
        <v>4622</v>
      </c>
      <c r="F750" t="s">
        <v>4623</v>
      </c>
      <c r="G750" t="s">
        <v>4624</v>
      </c>
      <c r="H750" t="s">
        <v>4625</v>
      </c>
      <c r="I750" t="s">
        <v>1475</v>
      </c>
      <c r="J750">
        <v>6314</v>
      </c>
      <c r="K750" t="s">
        <v>403</v>
      </c>
      <c r="L750" t="s">
        <v>135</v>
      </c>
      <c r="M750" t="s">
        <v>58</v>
      </c>
      <c r="N750" t="s">
        <v>45</v>
      </c>
      <c r="O750" t="s">
        <v>32</v>
      </c>
      <c r="P750" t="s">
        <v>60</v>
      </c>
      <c r="Q750">
        <v>510379086.43000001</v>
      </c>
      <c r="R750">
        <v>1535</v>
      </c>
      <c r="S750" s="1">
        <v>45587</v>
      </c>
      <c r="T750" s="1">
        <v>45816</v>
      </c>
    </row>
    <row r="751" spans="1:20" x14ac:dyDescent="0.2">
      <c r="A751">
        <v>12006766505860</v>
      </c>
      <c r="B751" t="s">
        <v>4626</v>
      </c>
      <c r="C751" t="s">
        <v>2483</v>
      </c>
      <c r="D751" t="s">
        <v>4627</v>
      </c>
      <c r="E751" t="s">
        <v>4628</v>
      </c>
      <c r="F751" t="s">
        <v>4629</v>
      </c>
      <c r="G751" t="s">
        <v>4630</v>
      </c>
      <c r="H751" t="s">
        <v>4631</v>
      </c>
      <c r="I751" t="s">
        <v>151</v>
      </c>
      <c r="J751">
        <v>64036</v>
      </c>
      <c r="K751" t="s">
        <v>822</v>
      </c>
      <c r="L751" t="s">
        <v>135</v>
      </c>
      <c r="M751" t="s">
        <v>153</v>
      </c>
      <c r="N751" t="s">
        <v>59</v>
      </c>
      <c r="O751" t="s">
        <v>71</v>
      </c>
      <c r="P751" t="s">
        <v>82</v>
      </c>
      <c r="Q751">
        <v>1669546214.8199999</v>
      </c>
      <c r="R751">
        <v>4043</v>
      </c>
      <c r="S751" s="1">
        <v>45319</v>
      </c>
      <c r="T751" s="1">
        <v>45674</v>
      </c>
    </row>
    <row r="752" spans="1:20" x14ac:dyDescent="0.2">
      <c r="A752">
        <v>18277815716004</v>
      </c>
      <c r="B752" t="s">
        <v>377</v>
      </c>
      <c r="C752" t="s">
        <v>1368</v>
      </c>
      <c r="D752" t="s">
        <v>4632</v>
      </c>
      <c r="E752" t="s">
        <v>4633</v>
      </c>
      <c r="F752" t="s">
        <v>2052</v>
      </c>
      <c r="G752" t="s">
        <v>4634</v>
      </c>
      <c r="H752" t="s">
        <v>4635</v>
      </c>
      <c r="I752" t="s">
        <v>375</v>
      </c>
      <c r="J752">
        <v>17464</v>
      </c>
      <c r="K752" t="s">
        <v>1850</v>
      </c>
      <c r="L752" t="s">
        <v>125</v>
      </c>
      <c r="M752" t="s">
        <v>44</v>
      </c>
      <c r="N752" t="s">
        <v>94</v>
      </c>
      <c r="O752" t="s">
        <v>105</v>
      </c>
      <c r="P752" t="s">
        <v>60</v>
      </c>
      <c r="Q752">
        <v>621044693.36000001</v>
      </c>
      <c r="R752">
        <v>1301</v>
      </c>
      <c r="S752" s="1">
        <v>45921</v>
      </c>
      <c r="T752" s="1">
        <v>45921</v>
      </c>
    </row>
    <row r="753" spans="1:20" x14ac:dyDescent="0.2">
      <c r="A753">
        <v>18050482963567</v>
      </c>
      <c r="B753" t="s">
        <v>4636</v>
      </c>
      <c r="C753" t="s">
        <v>319</v>
      </c>
      <c r="D753" t="s">
        <v>4637</v>
      </c>
      <c r="E753" t="s">
        <v>4638</v>
      </c>
      <c r="F753" t="s">
        <v>4639</v>
      </c>
      <c r="G753" t="s">
        <v>4640</v>
      </c>
      <c r="H753" t="s">
        <v>4641</v>
      </c>
      <c r="I753" t="s">
        <v>393</v>
      </c>
      <c r="J753">
        <v>40793</v>
      </c>
      <c r="K753" t="s">
        <v>2823</v>
      </c>
      <c r="L753" t="s">
        <v>197</v>
      </c>
      <c r="M753" t="s">
        <v>70</v>
      </c>
      <c r="N753" t="s">
        <v>94</v>
      </c>
      <c r="O753" t="s">
        <v>71</v>
      </c>
      <c r="P753" t="s">
        <v>82</v>
      </c>
      <c r="Q753">
        <v>1902305652.1600001</v>
      </c>
      <c r="R753">
        <v>527</v>
      </c>
      <c r="S753" s="1">
        <v>45385</v>
      </c>
      <c r="T753" s="1">
        <v>45446</v>
      </c>
    </row>
    <row r="754" spans="1:20" x14ac:dyDescent="0.2">
      <c r="A754">
        <v>15123810751882</v>
      </c>
      <c r="B754" t="s">
        <v>966</v>
      </c>
      <c r="C754" t="s">
        <v>867</v>
      </c>
      <c r="D754" t="s">
        <v>4642</v>
      </c>
      <c r="E754">
        <f>1-60-743-7162</f>
        <v>-7964</v>
      </c>
      <c r="F754" t="s">
        <v>4643</v>
      </c>
      <c r="G754" t="s">
        <v>4644</v>
      </c>
      <c r="H754" t="s">
        <v>4645</v>
      </c>
      <c r="I754" t="s">
        <v>123</v>
      </c>
      <c r="J754">
        <v>60099</v>
      </c>
      <c r="K754" t="s">
        <v>547</v>
      </c>
      <c r="L754" t="s">
        <v>43</v>
      </c>
      <c r="M754" t="s">
        <v>93</v>
      </c>
      <c r="N754" t="s">
        <v>45</v>
      </c>
      <c r="O754" t="s">
        <v>32</v>
      </c>
      <c r="P754" t="s">
        <v>33</v>
      </c>
      <c r="Q754">
        <v>921730791.67999995</v>
      </c>
      <c r="R754">
        <v>387</v>
      </c>
      <c r="S754" s="1">
        <v>45649</v>
      </c>
      <c r="T754" s="1">
        <v>45870</v>
      </c>
    </row>
    <row r="755" spans="1:20" x14ac:dyDescent="0.2">
      <c r="A755">
        <v>19248215586762</v>
      </c>
      <c r="B755" t="s">
        <v>3584</v>
      </c>
      <c r="C755" t="s">
        <v>4646</v>
      </c>
      <c r="D755" t="s">
        <v>4647</v>
      </c>
      <c r="E755" t="s">
        <v>4648</v>
      </c>
      <c r="F755" t="s">
        <v>4649</v>
      </c>
      <c r="G755" t="s">
        <v>4650</v>
      </c>
      <c r="H755" t="s">
        <v>4651</v>
      </c>
      <c r="I755" t="s">
        <v>308</v>
      </c>
      <c r="J755">
        <v>60140</v>
      </c>
      <c r="K755" t="s">
        <v>885</v>
      </c>
      <c r="L755" t="s">
        <v>135</v>
      </c>
      <c r="M755" t="s">
        <v>44</v>
      </c>
      <c r="N755" t="s">
        <v>31</v>
      </c>
      <c r="O755" t="s">
        <v>71</v>
      </c>
      <c r="P755" t="s">
        <v>33</v>
      </c>
      <c r="Q755">
        <v>1021068724.3200001</v>
      </c>
      <c r="R755">
        <v>1722</v>
      </c>
      <c r="S755" s="1">
        <v>45577</v>
      </c>
      <c r="T755" s="1">
        <v>45720</v>
      </c>
    </row>
    <row r="756" spans="1:20" x14ac:dyDescent="0.2">
      <c r="A756">
        <v>13327251551676</v>
      </c>
      <c r="B756" t="s">
        <v>2656</v>
      </c>
      <c r="C756" t="s">
        <v>477</v>
      </c>
      <c r="D756" t="s">
        <v>4652</v>
      </c>
      <c r="E756" t="s">
        <v>4653</v>
      </c>
      <c r="F756" t="s">
        <v>4654</v>
      </c>
      <c r="G756" t="s">
        <v>4655</v>
      </c>
      <c r="H756" t="s">
        <v>4656</v>
      </c>
      <c r="I756" t="s">
        <v>1077</v>
      </c>
      <c r="J756">
        <v>99225</v>
      </c>
      <c r="K756" t="s">
        <v>3212</v>
      </c>
      <c r="L756" t="s">
        <v>29</v>
      </c>
      <c r="M756" t="s">
        <v>104</v>
      </c>
      <c r="N756" t="s">
        <v>94</v>
      </c>
      <c r="O756" t="s">
        <v>71</v>
      </c>
      <c r="P756" t="s">
        <v>33</v>
      </c>
      <c r="Q756">
        <v>257836405.55000001</v>
      </c>
      <c r="R756">
        <v>3792</v>
      </c>
      <c r="S756" s="1">
        <v>45753</v>
      </c>
      <c r="T756" s="1">
        <v>45782</v>
      </c>
    </row>
    <row r="757" spans="1:20" x14ac:dyDescent="0.2">
      <c r="A757">
        <v>17230699111179</v>
      </c>
      <c r="B757" t="s">
        <v>1382</v>
      </c>
      <c r="C757" t="s">
        <v>4657</v>
      </c>
      <c r="D757" t="s">
        <v>4658</v>
      </c>
      <c r="E757" t="s">
        <v>4659</v>
      </c>
      <c r="F757" t="s">
        <v>4660</v>
      </c>
      <c r="G757" t="s">
        <v>4661</v>
      </c>
      <c r="H757" t="s">
        <v>4662</v>
      </c>
      <c r="I757" t="s">
        <v>293</v>
      </c>
      <c r="J757">
        <v>29835</v>
      </c>
      <c r="K757" t="s">
        <v>1582</v>
      </c>
      <c r="L757" t="s">
        <v>29</v>
      </c>
      <c r="M757" t="s">
        <v>93</v>
      </c>
      <c r="N757" t="s">
        <v>94</v>
      </c>
      <c r="O757" t="s">
        <v>105</v>
      </c>
      <c r="P757" t="s">
        <v>33</v>
      </c>
      <c r="Q757">
        <v>1393833471.02</v>
      </c>
      <c r="R757">
        <v>1566</v>
      </c>
      <c r="S757" s="1">
        <v>45896</v>
      </c>
      <c r="T757" s="1">
        <v>45913</v>
      </c>
    </row>
    <row r="758" spans="1:20" x14ac:dyDescent="0.2">
      <c r="A758">
        <v>15054711664518</v>
      </c>
      <c r="B758" t="s">
        <v>3602</v>
      </c>
      <c r="C758" t="s">
        <v>438</v>
      </c>
      <c r="D758" t="s">
        <v>4663</v>
      </c>
      <c r="E758">
        <v>8033750631</v>
      </c>
      <c r="F758" t="s">
        <v>4664</v>
      </c>
      <c r="G758" t="s">
        <v>4665</v>
      </c>
      <c r="H758" t="s">
        <v>4666</v>
      </c>
      <c r="I758" t="s">
        <v>253</v>
      </c>
      <c r="J758">
        <v>84930</v>
      </c>
      <c r="K758" t="s">
        <v>103</v>
      </c>
      <c r="L758" t="s">
        <v>135</v>
      </c>
      <c r="M758" t="s">
        <v>270</v>
      </c>
      <c r="N758" t="s">
        <v>45</v>
      </c>
      <c r="O758" t="s">
        <v>32</v>
      </c>
      <c r="P758" t="s">
        <v>47</v>
      </c>
      <c r="Q758">
        <v>919773848.25999999</v>
      </c>
      <c r="R758">
        <v>39</v>
      </c>
      <c r="S758" s="1">
        <v>45245</v>
      </c>
      <c r="T758" s="1">
        <v>45874</v>
      </c>
    </row>
    <row r="759" spans="1:20" x14ac:dyDescent="0.2">
      <c r="A759">
        <v>12234880764593</v>
      </c>
      <c r="B759" t="s">
        <v>960</v>
      </c>
      <c r="C759" t="s">
        <v>3436</v>
      </c>
      <c r="D759" t="s">
        <v>4667</v>
      </c>
      <c r="E759" t="s">
        <v>4668</v>
      </c>
      <c r="F759" t="s">
        <v>4669</v>
      </c>
      <c r="G759" t="s">
        <v>4670</v>
      </c>
      <c r="H759" t="s">
        <v>4671</v>
      </c>
      <c r="I759" t="s">
        <v>293</v>
      </c>
      <c r="J759">
        <v>53167</v>
      </c>
      <c r="K759" t="s">
        <v>2842</v>
      </c>
      <c r="L759" t="s">
        <v>81</v>
      </c>
      <c r="M759" t="s">
        <v>115</v>
      </c>
      <c r="N759" t="s">
        <v>94</v>
      </c>
      <c r="O759" t="s">
        <v>32</v>
      </c>
      <c r="P759" t="s">
        <v>47</v>
      </c>
      <c r="Q759">
        <v>1480690139.3099999</v>
      </c>
      <c r="R759">
        <v>3526</v>
      </c>
      <c r="S759" s="1">
        <v>45914</v>
      </c>
      <c r="T759" s="1">
        <v>45919</v>
      </c>
    </row>
    <row r="760" spans="1:20" x14ac:dyDescent="0.2">
      <c r="A760">
        <v>18046140719560</v>
      </c>
      <c r="B760" t="s">
        <v>986</v>
      </c>
      <c r="C760" t="s">
        <v>4672</v>
      </c>
      <c r="D760" t="s">
        <v>4673</v>
      </c>
      <c r="E760" t="s">
        <v>4674</v>
      </c>
      <c r="F760" t="s">
        <v>4675</v>
      </c>
      <c r="G760" t="s">
        <v>4676</v>
      </c>
      <c r="H760" t="s">
        <v>4677</v>
      </c>
      <c r="I760" t="s">
        <v>402</v>
      </c>
      <c r="J760">
        <v>65029</v>
      </c>
      <c r="K760" t="s">
        <v>230</v>
      </c>
      <c r="L760" t="s">
        <v>180</v>
      </c>
      <c r="M760" t="s">
        <v>104</v>
      </c>
      <c r="N760" t="s">
        <v>94</v>
      </c>
      <c r="O760" t="s">
        <v>105</v>
      </c>
      <c r="P760" t="s">
        <v>60</v>
      </c>
      <c r="Q760">
        <v>1303891121.1900001</v>
      </c>
      <c r="R760">
        <v>1816</v>
      </c>
      <c r="S760" s="1">
        <v>45596</v>
      </c>
      <c r="T760" s="1">
        <v>45727</v>
      </c>
    </row>
    <row r="761" spans="1:20" x14ac:dyDescent="0.2">
      <c r="A761">
        <v>17197361071666</v>
      </c>
      <c r="B761" t="s">
        <v>4678</v>
      </c>
      <c r="C761" t="s">
        <v>2909</v>
      </c>
      <c r="D761" t="s">
        <v>4679</v>
      </c>
      <c r="E761">
        <v>4890891110</v>
      </c>
      <c r="F761" t="s">
        <v>4680</v>
      </c>
      <c r="G761" t="s">
        <v>4681</v>
      </c>
      <c r="H761" t="s">
        <v>4682</v>
      </c>
      <c r="I761" t="s">
        <v>151</v>
      </c>
      <c r="J761">
        <v>20326</v>
      </c>
      <c r="K761" t="s">
        <v>1595</v>
      </c>
      <c r="L761" t="s">
        <v>57</v>
      </c>
      <c r="M761" t="s">
        <v>115</v>
      </c>
      <c r="N761" t="s">
        <v>94</v>
      </c>
      <c r="O761" t="s">
        <v>105</v>
      </c>
      <c r="P761" t="s">
        <v>82</v>
      </c>
      <c r="Q761">
        <v>1904517451.0999999</v>
      </c>
      <c r="R761">
        <v>1669</v>
      </c>
      <c r="S761" s="1">
        <v>45702</v>
      </c>
      <c r="T761" s="1">
        <v>45842</v>
      </c>
    </row>
    <row r="762" spans="1:20" x14ac:dyDescent="0.2">
      <c r="A762">
        <v>15125405094022</v>
      </c>
      <c r="B762" t="s">
        <v>579</v>
      </c>
      <c r="C762" t="s">
        <v>319</v>
      </c>
      <c r="D762" t="s">
        <v>4683</v>
      </c>
      <c r="E762" t="s">
        <v>4684</v>
      </c>
      <c r="F762" t="s">
        <v>4685</v>
      </c>
      <c r="G762" t="s">
        <v>4686</v>
      </c>
      <c r="H762" t="s">
        <v>4687</v>
      </c>
      <c r="I762" t="s">
        <v>634</v>
      </c>
      <c r="J762">
        <v>30194</v>
      </c>
      <c r="K762" t="s">
        <v>1582</v>
      </c>
      <c r="L762" t="s">
        <v>57</v>
      </c>
      <c r="M762" t="s">
        <v>30</v>
      </c>
      <c r="N762" t="s">
        <v>94</v>
      </c>
      <c r="O762" t="s">
        <v>32</v>
      </c>
      <c r="P762" t="s">
        <v>82</v>
      </c>
      <c r="Q762">
        <v>1540105924.9000001</v>
      </c>
      <c r="R762">
        <v>1456</v>
      </c>
      <c r="S762" s="1">
        <v>45350</v>
      </c>
      <c r="T762" s="1">
        <v>45738</v>
      </c>
    </row>
    <row r="763" spans="1:20" x14ac:dyDescent="0.2">
      <c r="A763">
        <v>12231944031668</v>
      </c>
      <c r="B763" t="s">
        <v>4688</v>
      </c>
      <c r="C763" t="s">
        <v>4689</v>
      </c>
      <c r="D763" t="s">
        <v>4690</v>
      </c>
      <c r="E763" t="s">
        <v>4691</v>
      </c>
      <c r="F763" t="s">
        <v>4692</v>
      </c>
      <c r="G763" t="s">
        <v>4693</v>
      </c>
      <c r="H763" t="s">
        <v>4694</v>
      </c>
      <c r="I763" t="s">
        <v>1077</v>
      </c>
      <c r="J763">
        <v>46438</v>
      </c>
      <c r="K763" t="s">
        <v>466</v>
      </c>
      <c r="L763" t="s">
        <v>43</v>
      </c>
      <c r="M763" t="s">
        <v>93</v>
      </c>
      <c r="N763" t="s">
        <v>45</v>
      </c>
      <c r="O763" t="s">
        <v>32</v>
      </c>
      <c r="P763" t="s">
        <v>33</v>
      </c>
      <c r="Q763">
        <v>1877594180.8</v>
      </c>
      <c r="R763">
        <v>3339</v>
      </c>
      <c r="S763" s="1">
        <v>45448</v>
      </c>
      <c r="T763" s="1">
        <v>45706</v>
      </c>
    </row>
    <row r="764" spans="1:20" x14ac:dyDescent="0.2">
      <c r="A764">
        <v>15182283501800</v>
      </c>
      <c r="B764" t="s">
        <v>3584</v>
      </c>
      <c r="C764" t="s">
        <v>3350</v>
      </c>
      <c r="D764" t="s">
        <v>4695</v>
      </c>
      <c r="E764" t="s">
        <v>4696</v>
      </c>
      <c r="F764" t="s">
        <v>4697</v>
      </c>
      <c r="G764" t="s">
        <v>4698</v>
      </c>
      <c r="H764" t="s">
        <v>4699</v>
      </c>
      <c r="I764" t="s">
        <v>726</v>
      </c>
      <c r="J764">
        <v>6957</v>
      </c>
      <c r="K764" t="s">
        <v>1367</v>
      </c>
      <c r="L764" t="s">
        <v>43</v>
      </c>
      <c r="M764" t="s">
        <v>30</v>
      </c>
      <c r="N764" t="s">
        <v>31</v>
      </c>
      <c r="O764" t="s">
        <v>71</v>
      </c>
      <c r="P764" t="s">
        <v>82</v>
      </c>
      <c r="Q764">
        <v>1113748569.8399999</v>
      </c>
      <c r="R764">
        <v>3818</v>
      </c>
      <c r="S764" s="1">
        <v>45336</v>
      </c>
      <c r="T764" s="1">
        <v>45732</v>
      </c>
    </row>
    <row r="765" spans="1:20" x14ac:dyDescent="0.2">
      <c r="A765">
        <v>15868811947046</v>
      </c>
      <c r="B765" t="s">
        <v>437</v>
      </c>
      <c r="C765" t="s">
        <v>4700</v>
      </c>
      <c r="D765" t="s">
        <v>4701</v>
      </c>
      <c r="E765" t="s">
        <v>4702</v>
      </c>
      <c r="F765" t="s">
        <v>4703</v>
      </c>
      <c r="G765" t="s">
        <v>4704</v>
      </c>
      <c r="H765" t="s">
        <v>3161</v>
      </c>
      <c r="I765" t="s">
        <v>402</v>
      </c>
      <c r="J765">
        <v>88942</v>
      </c>
      <c r="K765" t="s">
        <v>3926</v>
      </c>
      <c r="L765" t="s">
        <v>135</v>
      </c>
      <c r="M765" t="s">
        <v>153</v>
      </c>
      <c r="N765" t="s">
        <v>59</v>
      </c>
      <c r="O765" t="s">
        <v>105</v>
      </c>
      <c r="P765" t="s">
        <v>82</v>
      </c>
      <c r="Q765">
        <v>488000233.12</v>
      </c>
      <c r="R765">
        <v>1395</v>
      </c>
      <c r="S765" s="1">
        <v>45428</v>
      </c>
      <c r="T765" s="1">
        <v>45432</v>
      </c>
    </row>
    <row r="766" spans="1:20" x14ac:dyDescent="0.2">
      <c r="A766">
        <v>17871043135026</v>
      </c>
      <c r="B766" t="s">
        <v>413</v>
      </c>
      <c r="C766" t="s">
        <v>4705</v>
      </c>
      <c r="D766" t="s">
        <v>4706</v>
      </c>
      <c r="E766" t="s">
        <v>4707</v>
      </c>
      <c r="F766" t="s">
        <v>4708</v>
      </c>
      <c r="G766" t="s">
        <v>4709</v>
      </c>
      <c r="H766" t="s">
        <v>4710</v>
      </c>
      <c r="I766" t="s">
        <v>41</v>
      </c>
      <c r="J766">
        <v>52754</v>
      </c>
      <c r="K766" t="s">
        <v>269</v>
      </c>
      <c r="L766" t="s">
        <v>92</v>
      </c>
      <c r="M766" t="s">
        <v>153</v>
      </c>
      <c r="N766" t="s">
        <v>45</v>
      </c>
      <c r="O766" t="s">
        <v>46</v>
      </c>
      <c r="P766" t="s">
        <v>33</v>
      </c>
      <c r="Q766">
        <v>1833802826.25</v>
      </c>
      <c r="R766">
        <v>683</v>
      </c>
      <c r="S766" s="1">
        <v>45200</v>
      </c>
      <c r="T766" s="1">
        <v>45338</v>
      </c>
    </row>
    <row r="767" spans="1:20" x14ac:dyDescent="0.2">
      <c r="A767">
        <v>12996410059456</v>
      </c>
      <c r="B767" t="s">
        <v>1583</v>
      </c>
      <c r="C767" t="s">
        <v>995</v>
      </c>
      <c r="D767" t="s">
        <v>4711</v>
      </c>
      <c r="E767">
        <v>1794880186</v>
      </c>
      <c r="F767" t="s">
        <v>4712</v>
      </c>
      <c r="G767" t="s">
        <v>4713</v>
      </c>
      <c r="H767" t="s">
        <v>4714</v>
      </c>
      <c r="I767" t="s">
        <v>402</v>
      </c>
      <c r="J767">
        <v>65661</v>
      </c>
      <c r="K767" t="s">
        <v>91</v>
      </c>
      <c r="L767" t="s">
        <v>125</v>
      </c>
      <c r="M767" t="s">
        <v>58</v>
      </c>
      <c r="N767" t="s">
        <v>45</v>
      </c>
      <c r="O767" t="s">
        <v>71</v>
      </c>
      <c r="P767" t="s">
        <v>33</v>
      </c>
      <c r="Q767">
        <v>304564429.85000002</v>
      </c>
      <c r="R767">
        <v>326</v>
      </c>
      <c r="S767" s="1">
        <v>45257</v>
      </c>
      <c r="T767" s="1">
        <v>45569</v>
      </c>
    </row>
    <row r="768" spans="1:20" x14ac:dyDescent="0.2">
      <c r="A768">
        <v>19323698699983</v>
      </c>
      <c r="B768" t="s">
        <v>3758</v>
      </c>
      <c r="C768" t="s">
        <v>4715</v>
      </c>
      <c r="D768" t="s">
        <v>4716</v>
      </c>
      <c r="E768" t="s">
        <v>4717</v>
      </c>
      <c r="F768" t="s">
        <v>4718</v>
      </c>
      <c r="G768" t="s">
        <v>4719</v>
      </c>
      <c r="H768" t="s">
        <v>4720</v>
      </c>
      <c r="I768" t="s">
        <v>41</v>
      </c>
      <c r="J768">
        <v>37311</v>
      </c>
      <c r="K768" t="s">
        <v>735</v>
      </c>
      <c r="L768" t="s">
        <v>43</v>
      </c>
      <c r="M768" t="s">
        <v>115</v>
      </c>
      <c r="N768" t="s">
        <v>45</v>
      </c>
      <c r="O768" t="s">
        <v>105</v>
      </c>
      <c r="P768" t="s">
        <v>33</v>
      </c>
      <c r="Q768">
        <v>1633864315.5</v>
      </c>
      <c r="R768">
        <v>4234</v>
      </c>
      <c r="S768" s="1">
        <v>45534</v>
      </c>
      <c r="T768" s="1">
        <v>45627</v>
      </c>
    </row>
    <row r="769" spans="1:20" x14ac:dyDescent="0.2">
      <c r="A769">
        <v>15303376675700</v>
      </c>
      <c r="B769" t="s">
        <v>752</v>
      </c>
      <c r="C769" t="s">
        <v>2850</v>
      </c>
      <c r="D769" t="s">
        <v>4721</v>
      </c>
      <c r="E769" t="s">
        <v>4722</v>
      </c>
      <c r="F769" t="s">
        <v>4723</v>
      </c>
      <c r="G769" t="s">
        <v>4724</v>
      </c>
      <c r="H769" t="s">
        <v>2908</v>
      </c>
      <c r="I769" t="s">
        <v>750</v>
      </c>
      <c r="J769">
        <v>89605</v>
      </c>
      <c r="K769" t="s">
        <v>642</v>
      </c>
      <c r="L769" t="s">
        <v>57</v>
      </c>
      <c r="M769" t="s">
        <v>93</v>
      </c>
      <c r="N769" t="s">
        <v>59</v>
      </c>
      <c r="O769" t="s">
        <v>32</v>
      </c>
      <c r="P769" t="s">
        <v>82</v>
      </c>
      <c r="Q769">
        <v>912007757.97000003</v>
      </c>
      <c r="R769">
        <v>907</v>
      </c>
      <c r="S769" s="1">
        <v>45839</v>
      </c>
      <c r="T769" s="1">
        <v>45916</v>
      </c>
    </row>
    <row r="770" spans="1:20" x14ac:dyDescent="0.2">
      <c r="A770">
        <v>15276321931488</v>
      </c>
      <c r="B770" t="s">
        <v>116</v>
      </c>
      <c r="C770" t="s">
        <v>4725</v>
      </c>
      <c r="D770" t="s">
        <v>4726</v>
      </c>
      <c r="E770" t="s">
        <v>4727</v>
      </c>
      <c r="F770" t="s">
        <v>4728</v>
      </c>
      <c r="G770" t="s">
        <v>4729</v>
      </c>
      <c r="H770" t="s">
        <v>4730</v>
      </c>
      <c r="I770" t="s">
        <v>384</v>
      </c>
      <c r="J770">
        <v>20404</v>
      </c>
      <c r="K770" t="s">
        <v>828</v>
      </c>
      <c r="L770" t="s">
        <v>246</v>
      </c>
      <c r="M770" t="s">
        <v>93</v>
      </c>
      <c r="N770" t="s">
        <v>94</v>
      </c>
      <c r="O770" t="s">
        <v>105</v>
      </c>
      <c r="P770" t="s">
        <v>82</v>
      </c>
      <c r="Q770">
        <v>851332854.79999995</v>
      </c>
      <c r="R770">
        <v>3524</v>
      </c>
      <c r="S770" s="1">
        <v>45316</v>
      </c>
      <c r="T770" s="1">
        <v>45530</v>
      </c>
    </row>
    <row r="771" spans="1:20" x14ac:dyDescent="0.2">
      <c r="A771">
        <v>12696046780817</v>
      </c>
      <c r="B771" t="s">
        <v>2026</v>
      </c>
      <c r="C771" t="s">
        <v>1940</v>
      </c>
      <c r="D771" t="s">
        <v>4731</v>
      </c>
      <c r="E771" t="s">
        <v>4732</v>
      </c>
      <c r="F771" t="s">
        <v>4733</v>
      </c>
      <c r="G771" t="s">
        <v>4734</v>
      </c>
      <c r="H771" t="s">
        <v>4735</v>
      </c>
      <c r="I771" t="s">
        <v>278</v>
      </c>
      <c r="J771">
        <v>66430</v>
      </c>
      <c r="K771" t="s">
        <v>238</v>
      </c>
      <c r="L771" t="s">
        <v>81</v>
      </c>
      <c r="M771" t="s">
        <v>30</v>
      </c>
      <c r="N771" t="s">
        <v>94</v>
      </c>
      <c r="O771" t="s">
        <v>71</v>
      </c>
      <c r="P771" t="s">
        <v>82</v>
      </c>
      <c r="Q771">
        <v>673959831.76999998</v>
      </c>
      <c r="R771">
        <v>3910</v>
      </c>
      <c r="S771" s="1">
        <v>45887</v>
      </c>
      <c r="T771" s="1">
        <v>45903</v>
      </c>
    </row>
    <row r="772" spans="1:20" x14ac:dyDescent="0.2">
      <c r="A772">
        <v>19778750013748</v>
      </c>
      <c r="B772" t="s">
        <v>929</v>
      </c>
      <c r="C772" t="s">
        <v>1463</v>
      </c>
      <c r="D772" t="s">
        <v>4736</v>
      </c>
      <c r="E772" t="s">
        <v>4737</v>
      </c>
      <c r="F772" t="s">
        <v>4738</v>
      </c>
      <c r="G772" t="s">
        <v>4739</v>
      </c>
      <c r="H772" t="s">
        <v>4740</v>
      </c>
      <c r="I772" t="s">
        <v>474</v>
      </c>
      <c r="J772">
        <v>11513</v>
      </c>
      <c r="K772" t="s">
        <v>143</v>
      </c>
      <c r="L772" t="s">
        <v>125</v>
      </c>
      <c r="M772" t="s">
        <v>368</v>
      </c>
      <c r="N772" t="s">
        <v>94</v>
      </c>
      <c r="O772" t="s">
        <v>105</v>
      </c>
      <c r="P772" t="s">
        <v>60</v>
      </c>
      <c r="Q772">
        <v>1293816349.24</v>
      </c>
      <c r="R772">
        <v>1839</v>
      </c>
      <c r="S772" s="1">
        <v>45528</v>
      </c>
      <c r="T772" s="1">
        <v>45707</v>
      </c>
    </row>
    <row r="773" spans="1:20" x14ac:dyDescent="0.2">
      <c r="A773">
        <v>13546341417488</v>
      </c>
      <c r="B773" t="s">
        <v>437</v>
      </c>
      <c r="C773" t="s">
        <v>2692</v>
      </c>
      <c r="D773" t="s">
        <v>4741</v>
      </c>
      <c r="E773" t="s">
        <v>4742</v>
      </c>
      <c r="F773" t="s">
        <v>4743</v>
      </c>
      <c r="G773" t="s">
        <v>4744</v>
      </c>
      <c r="H773" t="s">
        <v>4745</v>
      </c>
      <c r="I773" t="s">
        <v>27</v>
      </c>
      <c r="J773">
        <v>66507</v>
      </c>
      <c r="K773" t="s">
        <v>972</v>
      </c>
      <c r="L773" t="s">
        <v>125</v>
      </c>
      <c r="M773" t="s">
        <v>44</v>
      </c>
      <c r="N773" t="s">
        <v>94</v>
      </c>
      <c r="O773" t="s">
        <v>46</v>
      </c>
      <c r="P773" t="s">
        <v>82</v>
      </c>
      <c r="Q773">
        <v>328046427.83999997</v>
      </c>
      <c r="R773">
        <v>2886</v>
      </c>
      <c r="S773" s="1">
        <v>45907</v>
      </c>
      <c r="T773" s="1">
        <v>45915</v>
      </c>
    </row>
    <row r="774" spans="1:20" x14ac:dyDescent="0.2">
      <c r="A774">
        <v>14246284068173</v>
      </c>
      <c r="B774" t="s">
        <v>467</v>
      </c>
      <c r="C774" t="s">
        <v>2764</v>
      </c>
      <c r="D774" t="s">
        <v>4746</v>
      </c>
      <c r="E774">
        <v>9111765141</v>
      </c>
      <c r="F774" t="s">
        <v>4747</v>
      </c>
      <c r="G774" t="s">
        <v>4748</v>
      </c>
      <c r="H774" t="s">
        <v>4749</v>
      </c>
      <c r="I774" t="s">
        <v>113</v>
      </c>
      <c r="J774">
        <v>41944</v>
      </c>
      <c r="K774" t="s">
        <v>1874</v>
      </c>
      <c r="L774" t="s">
        <v>92</v>
      </c>
      <c r="M774" t="s">
        <v>368</v>
      </c>
      <c r="N774" t="s">
        <v>45</v>
      </c>
      <c r="O774" t="s">
        <v>105</v>
      </c>
      <c r="P774" t="s">
        <v>82</v>
      </c>
      <c r="Q774">
        <v>1546278185.3699999</v>
      </c>
      <c r="R774">
        <v>1959</v>
      </c>
      <c r="S774" s="1">
        <v>45686</v>
      </c>
      <c r="T774" s="1">
        <v>45858</v>
      </c>
    </row>
    <row r="775" spans="1:20" x14ac:dyDescent="0.2">
      <c r="A775">
        <v>15283124482799</v>
      </c>
      <c r="B775" t="s">
        <v>287</v>
      </c>
      <c r="C775" t="s">
        <v>405</v>
      </c>
      <c r="D775" t="s">
        <v>4750</v>
      </c>
      <c r="E775" t="s">
        <v>4751</v>
      </c>
      <c r="F775" t="s">
        <v>4752</v>
      </c>
      <c r="G775" t="s">
        <v>4753</v>
      </c>
      <c r="H775" t="s">
        <v>4754</v>
      </c>
      <c r="I775" t="s">
        <v>411</v>
      </c>
      <c r="J775">
        <v>38660</v>
      </c>
      <c r="K775" t="s">
        <v>993</v>
      </c>
      <c r="L775" t="s">
        <v>81</v>
      </c>
      <c r="M775" t="s">
        <v>270</v>
      </c>
      <c r="N775" t="s">
        <v>94</v>
      </c>
      <c r="O775" t="s">
        <v>71</v>
      </c>
      <c r="P775" t="s">
        <v>33</v>
      </c>
      <c r="Q775">
        <v>9638540.5500000007</v>
      </c>
      <c r="R775">
        <v>438</v>
      </c>
      <c r="S775" s="1">
        <v>45503</v>
      </c>
      <c r="T775" s="1">
        <v>45609</v>
      </c>
    </row>
    <row r="776" spans="1:20" x14ac:dyDescent="0.2">
      <c r="A776">
        <v>12564097497773</v>
      </c>
      <c r="B776" t="s">
        <v>2578</v>
      </c>
      <c r="C776" t="s">
        <v>841</v>
      </c>
      <c r="D776" t="s">
        <v>4755</v>
      </c>
      <c r="E776" t="s">
        <v>4756</v>
      </c>
      <c r="F776" t="s">
        <v>4757</v>
      </c>
      <c r="G776" t="s">
        <v>4758</v>
      </c>
      <c r="H776" t="s">
        <v>4759</v>
      </c>
      <c r="I776" t="s">
        <v>1475</v>
      </c>
      <c r="J776">
        <v>27308</v>
      </c>
      <c r="K776" t="s">
        <v>3212</v>
      </c>
      <c r="L776" t="s">
        <v>197</v>
      </c>
      <c r="M776" t="s">
        <v>44</v>
      </c>
      <c r="N776" t="s">
        <v>45</v>
      </c>
      <c r="O776" t="s">
        <v>32</v>
      </c>
      <c r="P776" t="s">
        <v>33</v>
      </c>
      <c r="Q776">
        <v>318281821.69999999</v>
      </c>
      <c r="R776">
        <v>1573</v>
      </c>
      <c r="S776" s="1">
        <v>45854</v>
      </c>
      <c r="T776" s="1">
        <v>45901</v>
      </c>
    </row>
    <row r="777" spans="1:20" x14ac:dyDescent="0.2">
      <c r="A777">
        <v>12668427801285</v>
      </c>
      <c r="B777" t="s">
        <v>3818</v>
      </c>
      <c r="C777" t="s">
        <v>3527</v>
      </c>
      <c r="D777" t="s">
        <v>4760</v>
      </c>
      <c r="E777" t="s">
        <v>4761</v>
      </c>
      <c r="F777" t="s">
        <v>4762</v>
      </c>
      <c r="G777" t="s">
        <v>4763</v>
      </c>
      <c r="H777" t="s">
        <v>4764</v>
      </c>
      <c r="I777" t="s">
        <v>253</v>
      </c>
      <c r="J777">
        <v>68368</v>
      </c>
      <c r="K777" t="s">
        <v>475</v>
      </c>
      <c r="L777" t="s">
        <v>180</v>
      </c>
      <c r="M777" t="s">
        <v>70</v>
      </c>
      <c r="N777" t="s">
        <v>45</v>
      </c>
      <c r="O777" t="s">
        <v>32</v>
      </c>
      <c r="P777" t="s">
        <v>47</v>
      </c>
      <c r="Q777">
        <v>291251803.80000001</v>
      </c>
      <c r="R777">
        <v>1948</v>
      </c>
      <c r="S777" s="1">
        <v>45480</v>
      </c>
      <c r="T777" s="1">
        <v>45772</v>
      </c>
    </row>
    <row r="778" spans="1:20" x14ac:dyDescent="0.2">
      <c r="A778">
        <v>14196634142826</v>
      </c>
      <c r="B778" t="s">
        <v>1689</v>
      </c>
      <c r="C778" t="s">
        <v>4765</v>
      </c>
      <c r="D778" t="s">
        <v>4766</v>
      </c>
      <c r="E778" t="s">
        <v>4767</v>
      </c>
      <c r="F778" t="s">
        <v>4768</v>
      </c>
      <c r="G778" t="s">
        <v>4769</v>
      </c>
      <c r="H778" t="s">
        <v>4770</v>
      </c>
      <c r="I778" t="s">
        <v>160</v>
      </c>
      <c r="J778">
        <v>6154</v>
      </c>
      <c r="K778" t="s">
        <v>2655</v>
      </c>
      <c r="L778" t="s">
        <v>135</v>
      </c>
      <c r="M778" t="s">
        <v>93</v>
      </c>
      <c r="N778" t="s">
        <v>45</v>
      </c>
      <c r="O778" t="s">
        <v>46</v>
      </c>
      <c r="P778" t="s">
        <v>60</v>
      </c>
      <c r="Q778">
        <v>1016965877.4</v>
      </c>
      <c r="R778">
        <v>4279</v>
      </c>
      <c r="S778" s="1">
        <v>45700</v>
      </c>
      <c r="T778" s="1">
        <v>45760</v>
      </c>
    </row>
    <row r="779" spans="1:20" x14ac:dyDescent="0.2">
      <c r="A779">
        <v>15325624935766</v>
      </c>
      <c r="B779" t="s">
        <v>369</v>
      </c>
      <c r="C779" t="s">
        <v>1330</v>
      </c>
      <c r="D779" t="s">
        <v>4771</v>
      </c>
      <c r="E779">
        <v>1270379330</v>
      </c>
      <c r="F779" t="s">
        <v>4772</v>
      </c>
      <c r="G779" t="s">
        <v>4773</v>
      </c>
      <c r="H779" t="s">
        <v>4774</v>
      </c>
      <c r="I779" t="s">
        <v>151</v>
      </c>
      <c r="J779">
        <v>12430</v>
      </c>
      <c r="K779" t="s">
        <v>2253</v>
      </c>
      <c r="L779" t="s">
        <v>81</v>
      </c>
      <c r="M779" t="s">
        <v>368</v>
      </c>
      <c r="N779" t="s">
        <v>94</v>
      </c>
      <c r="O779" t="s">
        <v>71</v>
      </c>
      <c r="P779" t="s">
        <v>82</v>
      </c>
      <c r="Q779">
        <v>1972323993.1500001</v>
      </c>
      <c r="R779">
        <v>243</v>
      </c>
      <c r="S779" s="1">
        <v>45424</v>
      </c>
      <c r="T779" s="1">
        <v>45558</v>
      </c>
    </row>
    <row r="780" spans="1:20" x14ac:dyDescent="0.2">
      <c r="A780">
        <v>13207391831977</v>
      </c>
      <c r="B780" t="s">
        <v>1300</v>
      </c>
      <c r="C780" t="s">
        <v>1057</v>
      </c>
      <c r="D780" t="s">
        <v>4775</v>
      </c>
      <c r="E780" t="s">
        <v>4776</v>
      </c>
      <c r="F780" t="s">
        <v>4777</v>
      </c>
      <c r="G780" t="s">
        <v>4778</v>
      </c>
      <c r="H780" t="s">
        <v>4779</v>
      </c>
      <c r="I780" t="s">
        <v>229</v>
      </c>
      <c r="J780">
        <v>99625</v>
      </c>
      <c r="K780" t="s">
        <v>134</v>
      </c>
      <c r="L780" t="s">
        <v>125</v>
      </c>
      <c r="M780" t="s">
        <v>44</v>
      </c>
      <c r="N780" t="s">
        <v>45</v>
      </c>
      <c r="O780" t="s">
        <v>105</v>
      </c>
      <c r="P780" t="s">
        <v>33</v>
      </c>
      <c r="Q780">
        <v>1817467078.27</v>
      </c>
      <c r="R780">
        <v>3577</v>
      </c>
      <c r="S780" s="1">
        <v>45668</v>
      </c>
      <c r="T780" s="1">
        <v>45681</v>
      </c>
    </row>
    <row r="781" spans="1:20" x14ac:dyDescent="0.2">
      <c r="A781">
        <v>15910273477208</v>
      </c>
      <c r="B781" t="s">
        <v>280</v>
      </c>
      <c r="C781" t="s">
        <v>2697</v>
      </c>
      <c r="D781" t="s">
        <v>4780</v>
      </c>
      <c r="E781" t="s">
        <v>4781</v>
      </c>
      <c r="F781" t="s">
        <v>4782</v>
      </c>
      <c r="G781" t="s">
        <v>4783</v>
      </c>
      <c r="H781" t="s">
        <v>4784</v>
      </c>
      <c r="I781" t="s">
        <v>133</v>
      </c>
      <c r="J781">
        <v>39634</v>
      </c>
      <c r="K781" t="s">
        <v>1007</v>
      </c>
      <c r="L781" t="s">
        <v>60</v>
      </c>
      <c r="M781" t="s">
        <v>44</v>
      </c>
      <c r="N781" t="s">
        <v>45</v>
      </c>
      <c r="O781" t="s">
        <v>32</v>
      </c>
      <c r="P781" t="s">
        <v>60</v>
      </c>
      <c r="Q781">
        <v>79845763.040000007</v>
      </c>
      <c r="R781">
        <v>2472</v>
      </c>
      <c r="S781" s="1">
        <v>45839</v>
      </c>
      <c r="T781" s="1">
        <v>45881</v>
      </c>
    </row>
    <row r="782" spans="1:20" x14ac:dyDescent="0.2">
      <c r="A782">
        <v>14449296207617</v>
      </c>
      <c r="B782" t="s">
        <v>377</v>
      </c>
      <c r="C782" t="s">
        <v>4302</v>
      </c>
      <c r="D782" t="s">
        <v>4785</v>
      </c>
      <c r="E782" t="s">
        <v>4786</v>
      </c>
      <c r="F782" t="s">
        <v>4787</v>
      </c>
      <c r="G782" t="s">
        <v>4788</v>
      </c>
      <c r="H782" t="s">
        <v>4789</v>
      </c>
      <c r="I782" t="s">
        <v>474</v>
      </c>
      <c r="J782">
        <v>72371</v>
      </c>
      <c r="K782" t="s">
        <v>2025</v>
      </c>
      <c r="L782" t="s">
        <v>81</v>
      </c>
      <c r="M782" t="s">
        <v>30</v>
      </c>
      <c r="N782" t="s">
        <v>45</v>
      </c>
      <c r="O782" t="s">
        <v>105</v>
      </c>
      <c r="P782" t="s">
        <v>47</v>
      </c>
      <c r="Q782">
        <v>1934372598.49</v>
      </c>
      <c r="R782">
        <v>1368</v>
      </c>
      <c r="S782" s="1">
        <v>45272</v>
      </c>
      <c r="T782" s="1">
        <v>45693</v>
      </c>
    </row>
    <row r="783" spans="1:20" x14ac:dyDescent="0.2">
      <c r="A783">
        <v>17207385828127</v>
      </c>
      <c r="B783" t="s">
        <v>154</v>
      </c>
      <c r="C783" t="s">
        <v>3650</v>
      </c>
      <c r="D783" t="s">
        <v>4790</v>
      </c>
      <c r="E783">
        <f>1-41-485-7551</f>
        <v>-8076</v>
      </c>
      <c r="F783" t="s">
        <v>4791</v>
      </c>
      <c r="G783" t="s">
        <v>4792</v>
      </c>
      <c r="H783" t="s">
        <v>4793</v>
      </c>
      <c r="I783" t="s">
        <v>169</v>
      </c>
      <c r="J783">
        <v>84969</v>
      </c>
      <c r="K783" t="s">
        <v>4794</v>
      </c>
      <c r="L783" t="s">
        <v>43</v>
      </c>
      <c r="M783" t="s">
        <v>70</v>
      </c>
      <c r="N783" t="s">
        <v>94</v>
      </c>
      <c r="O783" t="s">
        <v>46</v>
      </c>
      <c r="P783" t="s">
        <v>60</v>
      </c>
      <c r="Q783">
        <v>1245914815.5799999</v>
      </c>
      <c r="R783">
        <v>4560</v>
      </c>
      <c r="S783" s="1">
        <v>45749</v>
      </c>
      <c r="T783" s="1">
        <v>45762</v>
      </c>
    </row>
    <row r="784" spans="1:20" x14ac:dyDescent="0.2">
      <c r="A784">
        <v>13474627427127</v>
      </c>
      <c r="B784" t="s">
        <v>1857</v>
      </c>
      <c r="C784" t="s">
        <v>3214</v>
      </c>
      <c r="D784" t="s">
        <v>4795</v>
      </c>
      <c r="E784" t="s">
        <v>4796</v>
      </c>
      <c r="F784" t="s">
        <v>4797</v>
      </c>
      <c r="G784" t="s">
        <v>4798</v>
      </c>
      <c r="H784" t="s">
        <v>4799</v>
      </c>
      <c r="I784" t="s">
        <v>1627</v>
      </c>
      <c r="J784">
        <v>71270</v>
      </c>
      <c r="K784" t="s">
        <v>3089</v>
      </c>
      <c r="L784" t="s">
        <v>197</v>
      </c>
      <c r="M784" t="s">
        <v>270</v>
      </c>
      <c r="N784" t="s">
        <v>94</v>
      </c>
      <c r="O784" t="s">
        <v>105</v>
      </c>
      <c r="P784" t="s">
        <v>47</v>
      </c>
      <c r="Q784">
        <v>906619492.41999996</v>
      </c>
      <c r="R784">
        <v>2715</v>
      </c>
      <c r="S784" s="1">
        <v>45463</v>
      </c>
      <c r="T784" s="1">
        <v>45619</v>
      </c>
    </row>
    <row r="785" spans="1:20" x14ac:dyDescent="0.2">
      <c r="A785">
        <v>11356909490747</v>
      </c>
      <c r="B785" t="s">
        <v>3891</v>
      </c>
      <c r="C785" t="s">
        <v>1844</v>
      </c>
      <c r="D785" t="s">
        <v>4800</v>
      </c>
      <c r="E785" t="s">
        <v>4801</v>
      </c>
      <c r="F785" t="s">
        <v>4802</v>
      </c>
      <c r="G785" t="s">
        <v>4803</v>
      </c>
      <c r="H785" t="s">
        <v>4804</v>
      </c>
      <c r="I785" t="s">
        <v>750</v>
      </c>
      <c r="J785">
        <v>16660</v>
      </c>
      <c r="K785" t="s">
        <v>808</v>
      </c>
      <c r="L785" t="s">
        <v>29</v>
      </c>
      <c r="M785" t="s">
        <v>115</v>
      </c>
      <c r="N785" t="s">
        <v>45</v>
      </c>
      <c r="O785" t="s">
        <v>71</v>
      </c>
      <c r="P785" t="s">
        <v>82</v>
      </c>
      <c r="Q785">
        <v>1064243994.03</v>
      </c>
      <c r="R785">
        <v>1397</v>
      </c>
      <c r="S785" s="1">
        <v>45451</v>
      </c>
      <c r="T785" s="1">
        <v>45687</v>
      </c>
    </row>
    <row r="786" spans="1:20" x14ac:dyDescent="0.2">
      <c r="A786">
        <v>19828032204940</v>
      </c>
      <c r="B786" t="s">
        <v>719</v>
      </c>
      <c r="C786" t="s">
        <v>1311</v>
      </c>
      <c r="D786" t="s">
        <v>4805</v>
      </c>
      <c r="E786" t="s">
        <v>4806</v>
      </c>
      <c r="F786" t="s">
        <v>4807</v>
      </c>
      <c r="G786" t="s">
        <v>4808</v>
      </c>
      <c r="H786" t="s">
        <v>4469</v>
      </c>
      <c r="I786" t="s">
        <v>411</v>
      </c>
      <c r="J786">
        <v>58021</v>
      </c>
      <c r="K786" t="s">
        <v>828</v>
      </c>
      <c r="L786" t="s">
        <v>60</v>
      </c>
      <c r="M786" t="s">
        <v>115</v>
      </c>
      <c r="N786" t="s">
        <v>31</v>
      </c>
      <c r="O786" t="s">
        <v>32</v>
      </c>
      <c r="P786" t="s">
        <v>60</v>
      </c>
      <c r="Q786">
        <v>1904726454.47</v>
      </c>
      <c r="R786">
        <v>2041</v>
      </c>
      <c r="S786" s="1">
        <v>45765</v>
      </c>
      <c r="T786" s="1">
        <v>45917</v>
      </c>
    </row>
    <row r="787" spans="1:20" x14ac:dyDescent="0.2">
      <c r="A787">
        <v>18316171119301</v>
      </c>
      <c r="B787" t="s">
        <v>900</v>
      </c>
      <c r="C787" t="s">
        <v>4809</v>
      </c>
      <c r="D787" t="s">
        <v>4810</v>
      </c>
      <c r="E787" t="s">
        <v>4811</v>
      </c>
      <c r="F787" t="s">
        <v>4812</v>
      </c>
      <c r="G787" t="s">
        <v>4813</v>
      </c>
      <c r="H787" t="s">
        <v>4814</v>
      </c>
      <c r="I787" t="s">
        <v>2049</v>
      </c>
      <c r="J787">
        <v>66471</v>
      </c>
      <c r="K787" t="s">
        <v>206</v>
      </c>
      <c r="L787" t="s">
        <v>57</v>
      </c>
      <c r="M787" t="s">
        <v>115</v>
      </c>
      <c r="N787" t="s">
        <v>45</v>
      </c>
      <c r="O787" t="s">
        <v>32</v>
      </c>
      <c r="P787" t="s">
        <v>47</v>
      </c>
      <c r="Q787">
        <v>324243516.55000001</v>
      </c>
      <c r="R787">
        <v>2428</v>
      </c>
      <c r="S787" s="1">
        <v>45775</v>
      </c>
      <c r="T787" s="1">
        <v>45836</v>
      </c>
    </row>
    <row r="788" spans="1:20" x14ac:dyDescent="0.2">
      <c r="A788">
        <v>17220594728036</v>
      </c>
      <c r="B788" t="s">
        <v>4815</v>
      </c>
      <c r="C788" t="s">
        <v>636</v>
      </c>
      <c r="D788" t="s">
        <v>4816</v>
      </c>
      <c r="E788" t="s">
        <v>4817</v>
      </c>
      <c r="F788" t="s">
        <v>4818</v>
      </c>
      <c r="G788" t="s">
        <v>4819</v>
      </c>
      <c r="H788" t="s">
        <v>4820</v>
      </c>
      <c r="I788" t="s">
        <v>1475</v>
      </c>
      <c r="J788">
        <v>72004</v>
      </c>
      <c r="K788" t="s">
        <v>907</v>
      </c>
      <c r="L788" t="s">
        <v>60</v>
      </c>
      <c r="M788" t="s">
        <v>70</v>
      </c>
      <c r="N788" t="s">
        <v>31</v>
      </c>
      <c r="O788" t="s">
        <v>32</v>
      </c>
      <c r="P788" t="s">
        <v>33</v>
      </c>
      <c r="Q788">
        <v>1564623428.78</v>
      </c>
      <c r="R788">
        <v>4582</v>
      </c>
      <c r="S788" s="1">
        <v>45377</v>
      </c>
      <c r="T788" s="1">
        <v>45831</v>
      </c>
    </row>
    <row r="789" spans="1:20" x14ac:dyDescent="0.2">
      <c r="A789">
        <v>12887378409650</v>
      </c>
      <c r="B789" t="s">
        <v>507</v>
      </c>
      <c r="C789" t="s">
        <v>351</v>
      </c>
      <c r="D789" t="s">
        <v>4821</v>
      </c>
      <c r="E789" t="s">
        <v>4822</v>
      </c>
      <c r="F789" t="s">
        <v>4823</v>
      </c>
      <c r="G789" t="s">
        <v>4824</v>
      </c>
      <c r="H789" t="s">
        <v>4825</v>
      </c>
      <c r="I789" t="s">
        <v>710</v>
      </c>
      <c r="J789">
        <v>32424</v>
      </c>
      <c r="K789" t="s">
        <v>2190</v>
      </c>
      <c r="L789" t="s">
        <v>57</v>
      </c>
      <c r="M789" t="s">
        <v>153</v>
      </c>
      <c r="N789" t="s">
        <v>59</v>
      </c>
      <c r="O789" t="s">
        <v>46</v>
      </c>
      <c r="P789" t="s">
        <v>33</v>
      </c>
      <c r="Q789">
        <v>1297007486.0799999</v>
      </c>
      <c r="R789">
        <v>935</v>
      </c>
      <c r="S789" s="1">
        <v>45716</v>
      </c>
      <c r="T789" s="1">
        <v>45838</v>
      </c>
    </row>
    <row r="790" spans="1:20" x14ac:dyDescent="0.2">
      <c r="A790">
        <v>18923202928816</v>
      </c>
      <c r="B790" t="s">
        <v>3064</v>
      </c>
      <c r="C790" t="s">
        <v>810</v>
      </c>
      <c r="D790" t="s">
        <v>4826</v>
      </c>
      <c r="E790" t="s">
        <v>4827</v>
      </c>
      <c r="F790" t="s">
        <v>4828</v>
      </c>
      <c r="G790" t="s">
        <v>4829</v>
      </c>
      <c r="H790" t="s">
        <v>4830</v>
      </c>
      <c r="I790" t="s">
        <v>402</v>
      </c>
      <c r="J790">
        <v>38923</v>
      </c>
      <c r="K790" t="s">
        <v>1443</v>
      </c>
      <c r="L790" t="s">
        <v>60</v>
      </c>
      <c r="M790" t="s">
        <v>44</v>
      </c>
      <c r="N790" t="s">
        <v>31</v>
      </c>
      <c r="O790" t="s">
        <v>71</v>
      </c>
      <c r="P790" t="s">
        <v>47</v>
      </c>
      <c r="Q790">
        <v>1974187214.9100001</v>
      </c>
      <c r="R790">
        <v>2949</v>
      </c>
      <c r="S790" s="1">
        <v>45816</v>
      </c>
      <c r="T790" s="1">
        <v>45896</v>
      </c>
    </row>
    <row r="791" spans="1:20" x14ac:dyDescent="0.2">
      <c r="A791">
        <v>16028279579836</v>
      </c>
      <c r="B791" t="s">
        <v>1238</v>
      </c>
      <c r="C791" t="s">
        <v>1368</v>
      </c>
      <c r="D791" t="s">
        <v>4831</v>
      </c>
      <c r="E791" t="s">
        <v>4832</v>
      </c>
      <c r="F791" t="s">
        <v>4833</v>
      </c>
      <c r="G791" t="s">
        <v>4834</v>
      </c>
      <c r="H791" t="s">
        <v>4835</v>
      </c>
      <c r="I791" t="s">
        <v>102</v>
      </c>
      <c r="J791">
        <v>98094</v>
      </c>
      <c r="K791" t="s">
        <v>828</v>
      </c>
      <c r="L791" t="s">
        <v>60</v>
      </c>
      <c r="M791" t="s">
        <v>104</v>
      </c>
      <c r="N791" t="s">
        <v>59</v>
      </c>
      <c r="O791" t="s">
        <v>32</v>
      </c>
      <c r="P791" t="s">
        <v>82</v>
      </c>
      <c r="Q791">
        <v>48917937.350000001</v>
      </c>
      <c r="R791">
        <v>4496</v>
      </c>
      <c r="S791" s="1">
        <v>45729</v>
      </c>
      <c r="T791" s="1">
        <v>45837</v>
      </c>
    </row>
    <row r="792" spans="1:20" x14ac:dyDescent="0.2">
      <c r="A792">
        <v>18555822339172</v>
      </c>
      <c r="B792" t="s">
        <v>231</v>
      </c>
      <c r="C792" t="s">
        <v>3214</v>
      </c>
      <c r="D792" t="s">
        <v>4836</v>
      </c>
      <c r="E792">
        <v>7461468609</v>
      </c>
      <c r="F792" t="s">
        <v>4837</v>
      </c>
      <c r="G792" t="s">
        <v>4838</v>
      </c>
      <c r="H792" t="s">
        <v>3262</v>
      </c>
      <c r="I792" t="s">
        <v>102</v>
      </c>
      <c r="J792">
        <v>58891</v>
      </c>
      <c r="K792" t="s">
        <v>680</v>
      </c>
      <c r="L792" t="s">
        <v>135</v>
      </c>
      <c r="M792" t="s">
        <v>153</v>
      </c>
      <c r="N792" t="s">
        <v>59</v>
      </c>
      <c r="O792" t="s">
        <v>32</v>
      </c>
      <c r="P792" t="s">
        <v>60</v>
      </c>
      <c r="Q792">
        <v>1533656563.75</v>
      </c>
      <c r="R792">
        <v>4900</v>
      </c>
      <c r="S792" s="1">
        <v>45886</v>
      </c>
      <c r="T792" s="1">
        <v>45915</v>
      </c>
    </row>
    <row r="793" spans="1:20" x14ac:dyDescent="0.2">
      <c r="A793">
        <v>15675731629775</v>
      </c>
      <c r="B793" t="s">
        <v>271</v>
      </c>
      <c r="C793" t="s">
        <v>3368</v>
      </c>
      <c r="D793" t="s">
        <v>4839</v>
      </c>
      <c r="E793" t="s">
        <v>4840</v>
      </c>
      <c r="F793" t="s">
        <v>4841</v>
      </c>
      <c r="G793" t="s">
        <v>4842</v>
      </c>
      <c r="H793" t="s">
        <v>4843</v>
      </c>
      <c r="I793" t="s">
        <v>113</v>
      </c>
      <c r="J793">
        <v>31861</v>
      </c>
      <c r="K793" t="s">
        <v>1602</v>
      </c>
      <c r="L793" t="s">
        <v>180</v>
      </c>
      <c r="M793" t="s">
        <v>153</v>
      </c>
      <c r="N793" t="s">
        <v>45</v>
      </c>
      <c r="O793" t="s">
        <v>105</v>
      </c>
      <c r="P793" t="s">
        <v>60</v>
      </c>
      <c r="Q793">
        <v>554522123.08000004</v>
      </c>
      <c r="R793">
        <v>242</v>
      </c>
      <c r="S793" s="1">
        <v>45813</v>
      </c>
      <c r="T793" s="1">
        <v>45855</v>
      </c>
    </row>
    <row r="794" spans="1:20" x14ac:dyDescent="0.2">
      <c r="A794">
        <v>13422663815156</v>
      </c>
      <c r="B794" t="s">
        <v>2398</v>
      </c>
      <c r="C794" t="s">
        <v>84</v>
      </c>
      <c r="D794" t="s">
        <v>4844</v>
      </c>
      <c r="E794" t="s">
        <v>4845</v>
      </c>
      <c r="F794" t="s">
        <v>4846</v>
      </c>
      <c r="G794" t="s">
        <v>4847</v>
      </c>
      <c r="H794" t="s">
        <v>4848</v>
      </c>
      <c r="I794" t="s">
        <v>366</v>
      </c>
      <c r="J794">
        <v>13662</v>
      </c>
      <c r="K794" t="s">
        <v>4849</v>
      </c>
      <c r="L794" t="s">
        <v>180</v>
      </c>
      <c r="M794" t="s">
        <v>104</v>
      </c>
      <c r="N794" t="s">
        <v>31</v>
      </c>
      <c r="O794" t="s">
        <v>32</v>
      </c>
      <c r="P794" t="s">
        <v>33</v>
      </c>
      <c r="Q794">
        <v>1101172861.8</v>
      </c>
      <c r="R794">
        <v>572</v>
      </c>
      <c r="S794" s="1">
        <v>45824</v>
      </c>
      <c r="T794" s="1">
        <v>45830</v>
      </c>
    </row>
    <row r="795" spans="1:20" x14ac:dyDescent="0.2">
      <c r="A795">
        <v>18176892091160</v>
      </c>
      <c r="B795" t="s">
        <v>2477</v>
      </c>
      <c r="C795" t="s">
        <v>4809</v>
      </c>
      <c r="D795" t="s">
        <v>4850</v>
      </c>
      <c r="E795" t="s">
        <v>4851</v>
      </c>
      <c r="F795" t="s">
        <v>4852</v>
      </c>
      <c r="G795" t="s">
        <v>4853</v>
      </c>
      <c r="H795" t="s">
        <v>4854</v>
      </c>
      <c r="I795" t="s">
        <v>1475</v>
      </c>
      <c r="J795">
        <v>49652</v>
      </c>
      <c r="K795" t="s">
        <v>143</v>
      </c>
      <c r="L795" t="s">
        <v>135</v>
      </c>
      <c r="M795" t="s">
        <v>44</v>
      </c>
      <c r="N795" t="s">
        <v>59</v>
      </c>
      <c r="O795" t="s">
        <v>32</v>
      </c>
      <c r="P795" t="s">
        <v>82</v>
      </c>
      <c r="Q795">
        <v>912322007.09000003</v>
      </c>
      <c r="R795">
        <v>907</v>
      </c>
      <c r="S795" s="1">
        <v>45767</v>
      </c>
      <c r="T795" s="1">
        <v>45883</v>
      </c>
    </row>
    <row r="796" spans="1:20" x14ac:dyDescent="0.2">
      <c r="A796">
        <v>11018905850596</v>
      </c>
      <c r="B796" t="s">
        <v>499</v>
      </c>
      <c r="C796" t="s">
        <v>2241</v>
      </c>
      <c r="D796" t="s">
        <v>4855</v>
      </c>
      <c r="E796" t="s">
        <v>4856</v>
      </c>
      <c r="F796" t="s">
        <v>4857</v>
      </c>
      <c r="G796" t="s">
        <v>4858</v>
      </c>
      <c r="H796" t="s">
        <v>4859</v>
      </c>
      <c r="I796" t="s">
        <v>102</v>
      </c>
      <c r="J796">
        <v>79956</v>
      </c>
      <c r="K796" t="s">
        <v>1230</v>
      </c>
      <c r="L796" t="s">
        <v>180</v>
      </c>
      <c r="M796" t="s">
        <v>58</v>
      </c>
      <c r="N796" t="s">
        <v>59</v>
      </c>
      <c r="O796" t="s">
        <v>71</v>
      </c>
      <c r="P796" t="s">
        <v>60</v>
      </c>
      <c r="Q796">
        <v>1894647313.8</v>
      </c>
      <c r="R796">
        <v>581</v>
      </c>
      <c r="S796" s="1">
        <v>45786</v>
      </c>
      <c r="T796" s="1">
        <v>45843</v>
      </c>
    </row>
    <row r="797" spans="1:20" x14ac:dyDescent="0.2">
      <c r="A797">
        <v>12536953362307</v>
      </c>
      <c r="B797" t="s">
        <v>1388</v>
      </c>
      <c r="C797" t="s">
        <v>2359</v>
      </c>
      <c r="D797" t="s">
        <v>4860</v>
      </c>
      <c r="E797">
        <v>7081103590</v>
      </c>
      <c r="F797" t="s">
        <v>4861</v>
      </c>
      <c r="G797" t="s">
        <v>4862</v>
      </c>
      <c r="H797" t="s">
        <v>4863</v>
      </c>
      <c r="I797" t="s">
        <v>1202</v>
      </c>
      <c r="J797">
        <v>10566</v>
      </c>
      <c r="K797" t="s">
        <v>1029</v>
      </c>
      <c r="L797" t="s">
        <v>57</v>
      </c>
      <c r="M797" t="s">
        <v>115</v>
      </c>
      <c r="N797" t="s">
        <v>94</v>
      </c>
      <c r="O797" t="s">
        <v>71</v>
      </c>
      <c r="P797" t="s">
        <v>60</v>
      </c>
      <c r="Q797">
        <v>651937587.75999999</v>
      </c>
      <c r="R797">
        <v>1701</v>
      </c>
      <c r="S797" s="1">
        <v>45611</v>
      </c>
      <c r="T797" s="1">
        <v>45836</v>
      </c>
    </row>
    <row r="798" spans="1:20" x14ac:dyDescent="0.2">
      <c r="A798">
        <v>13062178430402</v>
      </c>
      <c r="B798" t="s">
        <v>719</v>
      </c>
      <c r="C798" t="s">
        <v>1906</v>
      </c>
      <c r="D798" t="s">
        <v>4864</v>
      </c>
      <c r="E798" t="s">
        <v>4865</v>
      </c>
      <c r="F798" t="s">
        <v>4866</v>
      </c>
      <c r="G798" t="s">
        <v>4867</v>
      </c>
      <c r="H798" t="s">
        <v>4868</v>
      </c>
      <c r="I798" t="s">
        <v>160</v>
      </c>
      <c r="J798">
        <v>98434</v>
      </c>
      <c r="K798" t="s">
        <v>2314</v>
      </c>
      <c r="L798" t="s">
        <v>180</v>
      </c>
      <c r="M798" t="s">
        <v>30</v>
      </c>
      <c r="N798" t="s">
        <v>59</v>
      </c>
      <c r="O798" t="s">
        <v>71</v>
      </c>
      <c r="P798" t="s">
        <v>82</v>
      </c>
      <c r="Q798">
        <v>1956123048.8800001</v>
      </c>
      <c r="R798">
        <v>1975</v>
      </c>
      <c r="S798" s="1">
        <v>45623</v>
      </c>
      <c r="T798" s="1">
        <v>45703</v>
      </c>
    </row>
    <row r="799" spans="1:20" x14ac:dyDescent="0.2">
      <c r="A799">
        <v>17236675739376</v>
      </c>
      <c r="B799" t="s">
        <v>4869</v>
      </c>
      <c r="C799" t="s">
        <v>4870</v>
      </c>
      <c r="D799" t="s">
        <v>4871</v>
      </c>
      <c r="E799">
        <v>8762760119</v>
      </c>
      <c r="F799" t="s">
        <v>4872</v>
      </c>
      <c r="G799" t="s">
        <v>4873</v>
      </c>
      <c r="H799" t="s">
        <v>4874</v>
      </c>
      <c r="I799" t="s">
        <v>1202</v>
      </c>
      <c r="J799">
        <v>15949</v>
      </c>
      <c r="K799" t="s">
        <v>2713</v>
      </c>
      <c r="L799" t="s">
        <v>92</v>
      </c>
      <c r="M799" t="s">
        <v>44</v>
      </c>
      <c r="N799" t="s">
        <v>59</v>
      </c>
      <c r="O799" t="s">
        <v>71</v>
      </c>
      <c r="P799" t="s">
        <v>82</v>
      </c>
      <c r="Q799">
        <v>1512360690.1300001</v>
      </c>
      <c r="R799">
        <v>4622</v>
      </c>
      <c r="S799" s="1">
        <v>45268</v>
      </c>
      <c r="T799" s="1">
        <v>45381</v>
      </c>
    </row>
    <row r="800" spans="1:20" x14ac:dyDescent="0.2">
      <c r="A800">
        <v>13640210289498</v>
      </c>
      <c r="B800" t="s">
        <v>4875</v>
      </c>
      <c r="C800" t="s">
        <v>2135</v>
      </c>
      <c r="D800" t="s">
        <v>4876</v>
      </c>
      <c r="E800" t="s">
        <v>4877</v>
      </c>
      <c r="F800" t="s">
        <v>4878</v>
      </c>
      <c r="G800" t="s">
        <v>4879</v>
      </c>
      <c r="H800" t="s">
        <v>4880</v>
      </c>
      <c r="I800" t="s">
        <v>563</v>
      </c>
      <c r="J800">
        <v>17203</v>
      </c>
      <c r="K800" t="s">
        <v>4881</v>
      </c>
      <c r="L800" t="s">
        <v>57</v>
      </c>
      <c r="M800" t="s">
        <v>270</v>
      </c>
      <c r="N800" t="s">
        <v>31</v>
      </c>
      <c r="O800" t="s">
        <v>71</v>
      </c>
      <c r="P800" t="s">
        <v>82</v>
      </c>
      <c r="Q800">
        <v>174896240.22999999</v>
      </c>
      <c r="R800">
        <v>1843</v>
      </c>
      <c r="S800" s="1">
        <v>45279</v>
      </c>
      <c r="T800" s="1">
        <v>45591</v>
      </c>
    </row>
    <row r="801" spans="1:20" x14ac:dyDescent="0.2">
      <c r="A801">
        <v>14585409740322</v>
      </c>
      <c r="B801" t="s">
        <v>4882</v>
      </c>
      <c r="C801" t="s">
        <v>1023</v>
      </c>
      <c r="D801" t="s">
        <v>4883</v>
      </c>
      <c r="E801" t="s">
        <v>4884</v>
      </c>
      <c r="F801" t="s">
        <v>4885</v>
      </c>
      <c r="G801" t="s">
        <v>4886</v>
      </c>
      <c r="H801" t="s">
        <v>4887</v>
      </c>
      <c r="I801" t="s">
        <v>205</v>
      </c>
      <c r="J801">
        <v>16637</v>
      </c>
      <c r="K801" t="s">
        <v>672</v>
      </c>
      <c r="L801" t="s">
        <v>60</v>
      </c>
      <c r="M801" t="s">
        <v>58</v>
      </c>
      <c r="N801" t="s">
        <v>59</v>
      </c>
      <c r="O801" t="s">
        <v>71</v>
      </c>
      <c r="P801" t="s">
        <v>47</v>
      </c>
      <c r="Q801">
        <v>1331194986.3199999</v>
      </c>
      <c r="R801">
        <v>3149</v>
      </c>
      <c r="S801" s="1">
        <v>45642</v>
      </c>
      <c r="T801" s="1">
        <v>45918</v>
      </c>
    </row>
    <row r="802" spans="1:20" x14ac:dyDescent="0.2">
      <c r="A802">
        <v>16412023269725</v>
      </c>
      <c r="B802" t="s">
        <v>579</v>
      </c>
      <c r="C802" t="s">
        <v>4888</v>
      </c>
      <c r="D802" t="s">
        <v>4889</v>
      </c>
      <c r="E802" t="s">
        <v>4890</v>
      </c>
      <c r="F802" t="s">
        <v>4891</v>
      </c>
      <c r="G802" t="s">
        <v>4892</v>
      </c>
      <c r="H802" t="s">
        <v>4893</v>
      </c>
      <c r="I802" t="s">
        <v>563</v>
      </c>
      <c r="J802">
        <v>39496</v>
      </c>
      <c r="K802" t="s">
        <v>1317</v>
      </c>
      <c r="L802" t="s">
        <v>197</v>
      </c>
      <c r="M802" t="s">
        <v>153</v>
      </c>
      <c r="N802" t="s">
        <v>59</v>
      </c>
      <c r="O802" t="s">
        <v>105</v>
      </c>
      <c r="P802" t="s">
        <v>33</v>
      </c>
      <c r="Q802">
        <v>1968896144.5899999</v>
      </c>
      <c r="R802">
        <v>940</v>
      </c>
      <c r="S802" s="1">
        <v>45414</v>
      </c>
      <c r="T802" s="1">
        <v>45701</v>
      </c>
    </row>
    <row r="803" spans="1:20" x14ac:dyDescent="0.2">
      <c r="A803">
        <v>14129456709576</v>
      </c>
      <c r="B803" t="s">
        <v>3751</v>
      </c>
      <c r="C803" t="s">
        <v>789</v>
      </c>
      <c r="D803" t="s">
        <v>4894</v>
      </c>
      <c r="E803" t="s">
        <v>4895</v>
      </c>
      <c r="F803" t="s">
        <v>4896</v>
      </c>
      <c r="G803" t="s">
        <v>4897</v>
      </c>
      <c r="H803" t="s">
        <v>4898</v>
      </c>
      <c r="I803" t="s">
        <v>41</v>
      </c>
      <c r="J803">
        <v>14874</v>
      </c>
      <c r="K803" t="s">
        <v>1317</v>
      </c>
      <c r="L803" t="s">
        <v>197</v>
      </c>
      <c r="M803" t="s">
        <v>58</v>
      </c>
      <c r="N803" t="s">
        <v>59</v>
      </c>
      <c r="O803" t="s">
        <v>46</v>
      </c>
      <c r="P803" t="s">
        <v>82</v>
      </c>
      <c r="Q803">
        <v>212724614.06999999</v>
      </c>
      <c r="R803">
        <v>1829</v>
      </c>
      <c r="S803" s="1">
        <v>45631</v>
      </c>
      <c r="T803" s="1">
        <v>45907</v>
      </c>
    </row>
    <row r="804" spans="1:20" x14ac:dyDescent="0.2">
      <c r="A804">
        <v>19630448324113</v>
      </c>
      <c r="B804" t="s">
        <v>1401</v>
      </c>
      <c r="C804" t="s">
        <v>995</v>
      </c>
      <c r="D804" t="s">
        <v>4899</v>
      </c>
      <c r="E804" t="s">
        <v>4900</v>
      </c>
      <c r="F804" t="s">
        <v>4901</v>
      </c>
      <c r="G804" t="s">
        <v>4902</v>
      </c>
      <c r="H804" t="s">
        <v>4903</v>
      </c>
      <c r="I804" t="s">
        <v>41</v>
      </c>
      <c r="J804">
        <v>80770</v>
      </c>
      <c r="K804" t="s">
        <v>4904</v>
      </c>
      <c r="L804" t="s">
        <v>92</v>
      </c>
      <c r="M804" t="s">
        <v>153</v>
      </c>
      <c r="N804" t="s">
        <v>59</v>
      </c>
      <c r="O804" t="s">
        <v>105</v>
      </c>
      <c r="P804" t="s">
        <v>47</v>
      </c>
      <c r="Q804">
        <v>1890408027.9100001</v>
      </c>
      <c r="R804">
        <v>227</v>
      </c>
      <c r="S804" s="1">
        <v>45227</v>
      </c>
      <c r="T804" s="1">
        <v>45918</v>
      </c>
    </row>
    <row r="805" spans="1:20" x14ac:dyDescent="0.2">
      <c r="A805">
        <v>17759833798872</v>
      </c>
      <c r="B805" t="s">
        <v>2500</v>
      </c>
      <c r="C805" t="s">
        <v>3138</v>
      </c>
      <c r="D805" t="s">
        <v>4905</v>
      </c>
      <c r="E805" t="s">
        <v>4906</v>
      </c>
      <c r="F805" t="s">
        <v>4907</v>
      </c>
      <c r="G805" t="s">
        <v>4908</v>
      </c>
      <c r="H805" t="s">
        <v>4909</v>
      </c>
      <c r="I805" t="s">
        <v>325</v>
      </c>
      <c r="J805">
        <v>30543</v>
      </c>
      <c r="K805" t="s">
        <v>103</v>
      </c>
      <c r="L805" t="s">
        <v>197</v>
      </c>
      <c r="M805" t="s">
        <v>104</v>
      </c>
      <c r="N805" t="s">
        <v>45</v>
      </c>
      <c r="O805" t="s">
        <v>32</v>
      </c>
      <c r="P805" t="s">
        <v>60</v>
      </c>
      <c r="Q805">
        <v>459714324.19</v>
      </c>
      <c r="R805">
        <v>2670</v>
      </c>
      <c r="S805" s="1">
        <v>45766</v>
      </c>
      <c r="T805" s="1">
        <v>45834</v>
      </c>
    </row>
    <row r="806" spans="1:20" x14ac:dyDescent="0.2">
      <c r="A806">
        <v>12938792992802</v>
      </c>
      <c r="B806" t="s">
        <v>1669</v>
      </c>
      <c r="C806" t="s">
        <v>311</v>
      </c>
      <c r="D806" t="s">
        <v>4910</v>
      </c>
      <c r="E806" t="s">
        <v>4911</v>
      </c>
      <c r="F806" t="s">
        <v>4912</v>
      </c>
      <c r="G806" t="s">
        <v>4913</v>
      </c>
      <c r="H806" t="s">
        <v>4914</v>
      </c>
      <c r="I806" t="s">
        <v>474</v>
      </c>
      <c r="J806">
        <v>89150</v>
      </c>
      <c r="K806" t="s">
        <v>779</v>
      </c>
      <c r="L806" t="s">
        <v>81</v>
      </c>
      <c r="M806" t="s">
        <v>70</v>
      </c>
      <c r="N806" t="s">
        <v>59</v>
      </c>
      <c r="O806" t="s">
        <v>46</v>
      </c>
      <c r="P806" t="s">
        <v>33</v>
      </c>
      <c r="Q806">
        <v>1868710668.9200001</v>
      </c>
      <c r="R806">
        <v>2457</v>
      </c>
      <c r="S806" s="1">
        <v>45863</v>
      </c>
      <c r="T806" s="1">
        <v>45868</v>
      </c>
    </row>
    <row r="807" spans="1:20" x14ac:dyDescent="0.2">
      <c r="A807">
        <v>19632696911741</v>
      </c>
      <c r="B807" t="s">
        <v>4915</v>
      </c>
      <c r="C807" t="s">
        <v>1095</v>
      </c>
      <c r="D807" t="s">
        <v>4916</v>
      </c>
      <c r="E807" t="s">
        <v>4917</v>
      </c>
      <c r="F807" t="s">
        <v>4918</v>
      </c>
      <c r="G807" t="s">
        <v>4919</v>
      </c>
      <c r="H807" t="s">
        <v>4920</v>
      </c>
      <c r="I807" t="s">
        <v>2049</v>
      </c>
      <c r="J807">
        <v>25853</v>
      </c>
      <c r="K807" t="s">
        <v>711</v>
      </c>
      <c r="L807" t="s">
        <v>57</v>
      </c>
      <c r="M807" t="s">
        <v>115</v>
      </c>
      <c r="N807" t="s">
        <v>94</v>
      </c>
      <c r="O807" t="s">
        <v>71</v>
      </c>
      <c r="P807" t="s">
        <v>82</v>
      </c>
      <c r="Q807">
        <v>949650962.16999996</v>
      </c>
      <c r="R807">
        <v>4127</v>
      </c>
      <c r="S807" s="1">
        <v>45797</v>
      </c>
      <c r="T807" s="1">
        <v>45823</v>
      </c>
    </row>
    <row r="808" spans="1:20" x14ac:dyDescent="0.2">
      <c r="A808">
        <v>13900107786620</v>
      </c>
      <c r="B808" t="s">
        <v>4921</v>
      </c>
      <c r="C808" t="s">
        <v>644</v>
      </c>
      <c r="D808" t="s">
        <v>4922</v>
      </c>
      <c r="E808" t="s">
        <v>4923</v>
      </c>
      <c r="F808" t="s">
        <v>4924</v>
      </c>
      <c r="G808" t="s">
        <v>4925</v>
      </c>
      <c r="H808" t="s">
        <v>4926</v>
      </c>
      <c r="I808" t="s">
        <v>402</v>
      </c>
      <c r="J808">
        <v>38475</v>
      </c>
      <c r="K808" t="s">
        <v>2823</v>
      </c>
      <c r="L808" t="s">
        <v>135</v>
      </c>
      <c r="M808" t="s">
        <v>270</v>
      </c>
      <c r="N808" t="s">
        <v>59</v>
      </c>
      <c r="O808" t="s">
        <v>71</v>
      </c>
      <c r="P808" t="s">
        <v>60</v>
      </c>
      <c r="Q808">
        <v>765717000.02999997</v>
      </c>
      <c r="R808">
        <v>2462</v>
      </c>
      <c r="S808" s="1">
        <v>45273</v>
      </c>
      <c r="T808" s="1">
        <v>45732</v>
      </c>
    </row>
    <row r="809" spans="1:20" x14ac:dyDescent="0.2">
      <c r="A809">
        <v>14722537133489</v>
      </c>
      <c r="B809" t="s">
        <v>673</v>
      </c>
      <c r="C809" t="s">
        <v>2196</v>
      </c>
      <c r="D809" t="s">
        <v>4927</v>
      </c>
      <c r="E809" t="s">
        <v>4928</v>
      </c>
      <c r="F809" t="s">
        <v>4929</v>
      </c>
      <c r="G809" t="s">
        <v>4930</v>
      </c>
      <c r="H809" t="s">
        <v>4931</v>
      </c>
      <c r="I809" t="s">
        <v>1627</v>
      </c>
      <c r="J809">
        <v>91326</v>
      </c>
      <c r="K809" t="s">
        <v>3817</v>
      </c>
      <c r="L809" t="s">
        <v>125</v>
      </c>
      <c r="M809" t="s">
        <v>104</v>
      </c>
      <c r="N809" t="s">
        <v>45</v>
      </c>
      <c r="O809" t="s">
        <v>71</v>
      </c>
      <c r="P809" t="s">
        <v>60</v>
      </c>
      <c r="Q809">
        <v>842001145.48000002</v>
      </c>
      <c r="R809">
        <v>3824</v>
      </c>
      <c r="S809" s="1">
        <v>45865</v>
      </c>
      <c r="T809" s="1">
        <v>45911</v>
      </c>
    </row>
    <row r="810" spans="1:20" x14ac:dyDescent="0.2">
      <c r="A810">
        <v>14677794258739</v>
      </c>
      <c r="B810" t="s">
        <v>1932</v>
      </c>
      <c r="C810" t="s">
        <v>4932</v>
      </c>
      <c r="D810" t="s">
        <v>4933</v>
      </c>
      <c r="E810" t="s">
        <v>4934</v>
      </c>
      <c r="F810" t="s">
        <v>4935</v>
      </c>
      <c r="G810" t="s">
        <v>4936</v>
      </c>
      <c r="H810" t="s">
        <v>4937</v>
      </c>
      <c r="I810" t="s">
        <v>212</v>
      </c>
      <c r="J810">
        <v>75128</v>
      </c>
      <c r="K810" t="s">
        <v>245</v>
      </c>
      <c r="L810" t="s">
        <v>29</v>
      </c>
      <c r="M810" t="s">
        <v>104</v>
      </c>
      <c r="N810" t="s">
        <v>31</v>
      </c>
      <c r="O810" t="s">
        <v>71</v>
      </c>
      <c r="P810" t="s">
        <v>33</v>
      </c>
      <c r="Q810">
        <v>1521881273.8800001</v>
      </c>
      <c r="R810">
        <v>1116</v>
      </c>
      <c r="S810" s="1">
        <v>45756</v>
      </c>
      <c r="T810" s="1">
        <v>45829</v>
      </c>
    </row>
    <row r="811" spans="1:20" x14ac:dyDescent="0.2">
      <c r="A811">
        <v>16080300705354</v>
      </c>
      <c r="B811" t="s">
        <v>2294</v>
      </c>
      <c r="C811" t="s">
        <v>4938</v>
      </c>
      <c r="D811" t="s">
        <v>4939</v>
      </c>
      <c r="E811">
        <v>2218096279</v>
      </c>
      <c r="F811" t="s">
        <v>4940</v>
      </c>
      <c r="G811" t="s">
        <v>4941</v>
      </c>
      <c r="H811" t="s">
        <v>4942</v>
      </c>
      <c r="I811" t="s">
        <v>151</v>
      </c>
      <c r="J811">
        <v>5087</v>
      </c>
      <c r="K811" t="s">
        <v>847</v>
      </c>
      <c r="L811" t="s">
        <v>135</v>
      </c>
      <c r="M811" t="s">
        <v>30</v>
      </c>
      <c r="N811" t="s">
        <v>31</v>
      </c>
      <c r="O811" t="s">
        <v>71</v>
      </c>
      <c r="P811" t="s">
        <v>60</v>
      </c>
      <c r="Q811">
        <v>192047765.05000001</v>
      </c>
      <c r="R811">
        <v>578</v>
      </c>
      <c r="S811" s="1">
        <v>45478</v>
      </c>
      <c r="T811" s="1">
        <v>45559</v>
      </c>
    </row>
    <row r="812" spans="1:20" x14ac:dyDescent="0.2">
      <c r="A812">
        <v>16392043237043</v>
      </c>
      <c r="B812" t="s">
        <v>4636</v>
      </c>
      <c r="C812" t="s">
        <v>4943</v>
      </c>
      <c r="D812" t="s">
        <v>4944</v>
      </c>
      <c r="E812" t="s">
        <v>4945</v>
      </c>
      <c r="F812" t="s">
        <v>4946</v>
      </c>
      <c r="G812" t="s">
        <v>4947</v>
      </c>
      <c r="H812" t="s">
        <v>4948</v>
      </c>
      <c r="I812" t="s">
        <v>27</v>
      </c>
      <c r="J812">
        <v>83136</v>
      </c>
      <c r="K812" t="s">
        <v>1186</v>
      </c>
      <c r="L812" t="s">
        <v>57</v>
      </c>
      <c r="M812" t="s">
        <v>153</v>
      </c>
      <c r="N812" t="s">
        <v>94</v>
      </c>
      <c r="O812" t="s">
        <v>46</v>
      </c>
      <c r="P812" t="s">
        <v>60</v>
      </c>
      <c r="Q812">
        <v>698500247.47000003</v>
      </c>
      <c r="R812">
        <v>684</v>
      </c>
      <c r="S812" s="1">
        <v>45371</v>
      </c>
      <c r="T812" s="1">
        <v>45879</v>
      </c>
    </row>
    <row r="813" spans="1:20" x14ac:dyDescent="0.2">
      <c r="A813">
        <v>19467163003663</v>
      </c>
      <c r="B813" t="s">
        <v>4949</v>
      </c>
      <c r="C813" t="s">
        <v>4950</v>
      </c>
      <c r="D813" t="s">
        <v>4951</v>
      </c>
      <c r="E813" t="s">
        <v>4952</v>
      </c>
      <c r="F813" t="s">
        <v>4953</v>
      </c>
      <c r="G813" t="s">
        <v>4954</v>
      </c>
      <c r="H813" t="s">
        <v>4955</v>
      </c>
      <c r="I813" t="s">
        <v>220</v>
      </c>
      <c r="J813">
        <v>43710</v>
      </c>
      <c r="K813" t="s">
        <v>3178</v>
      </c>
      <c r="L813" t="s">
        <v>60</v>
      </c>
      <c r="M813" t="s">
        <v>70</v>
      </c>
      <c r="N813" t="s">
        <v>94</v>
      </c>
      <c r="O813" t="s">
        <v>46</v>
      </c>
      <c r="P813" t="s">
        <v>33</v>
      </c>
      <c r="Q813">
        <v>286638524.81</v>
      </c>
      <c r="R813">
        <v>1539</v>
      </c>
      <c r="S813" s="1">
        <v>45335</v>
      </c>
      <c r="T813" s="1">
        <v>45377</v>
      </c>
    </row>
    <row r="814" spans="1:20" x14ac:dyDescent="0.2">
      <c r="A814">
        <v>18069219808292</v>
      </c>
      <c r="B814" t="s">
        <v>966</v>
      </c>
      <c r="C814" t="s">
        <v>4956</v>
      </c>
      <c r="D814" t="s">
        <v>4957</v>
      </c>
      <c r="E814" t="s">
        <v>4958</v>
      </c>
      <c r="F814" t="s">
        <v>4959</v>
      </c>
      <c r="G814" t="s">
        <v>4960</v>
      </c>
      <c r="H814" t="s">
        <v>4961</v>
      </c>
      <c r="I814" t="s">
        <v>79</v>
      </c>
      <c r="J814">
        <v>62313</v>
      </c>
      <c r="K814" t="s">
        <v>822</v>
      </c>
      <c r="L814" t="s">
        <v>125</v>
      </c>
      <c r="M814" t="s">
        <v>368</v>
      </c>
      <c r="N814" t="s">
        <v>45</v>
      </c>
      <c r="O814" t="s">
        <v>71</v>
      </c>
      <c r="P814" t="s">
        <v>47</v>
      </c>
      <c r="Q814">
        <v>89298913.159999996</v>
      </c>
      <c r="R814">
        <v>1769</v>
      </c>
      <c r="S814" s="1">
        <v>45296</v>
      </c>
      <c r="T814" s="1">
        <v>45754</v>
      </c>
    </row>
    <row r="815" spans="1:20" x14ac:dyDescent="0.2">
      <c r="A815">
        <v>18068498549597</v>
      </c>
      <c r="B815" t="s">
        <v>386</v>
      </c>
      <c r="C815" t="s">
        <v>2365</v>
      </c>
      <c r="D815" t="s">
        <v>4962</v>
      </c>
      <c r="E815" t="s">
        <v>4963</v>
      </c>
      <c r="F815" t="s">
        <v>4964</v>
      </c>
      <c r="G815" t="s">
        <v>4965</v>
      </c>
      <c r="H815" t="s">
        <v>4966</v>
      </c>
      <c r="I815" t="s">
        <v>375</v>
      </c>
      <c r="J815">
        <v>74702</v>
      </c>
      <c r="K815" t="s">
        <v>412</v>
      </c>
      <c r="L815" t="s">
        <v>180</v>
      </c>
      <c r="M815" t="s">
        <v>104</v>
      </c>
      <c r="N815" t="s">
        <v>31</v>
      </c>
      <c r="O815" t="s">
        <v>32</v>
      </c>
      <c r="P815" t="s">
        <v>33</v>
      </c>
      <c r="Q815">
        <v>1684230640.8599999</v>
      </c>
      <c r="R815">
        <v>4958</v>
      </c>
      <c r="S815" s="1">
        <v>45861</v>
      </c>
      <c r="T815" s="1">
        <v>45888</v>
      </c>
    </row>
    <row r="816" spans="1:20" x14ac:dyDescent="0.2">
      <c r="A816">
        <v>12191106467814</v>
      </c>
      <c r="B816" t="s">
        <v>4967</v>
      </c>
      <c r="C816" t="s">
        <v>3350</v>
      </c>
      <c r="D816" t="s">
        <v>4968</v>
      </c>
      <c r="E816" t="s">
        <v>4969</v>
      </c>
      <c r="F816" t="s">
        <v>4970</v>
      </c>
      <c r="G816" t="s">
        <v>4971</v>
      </c>
      <c r="H816" t="s">
        <v>4972</v>
      </c>
      <c r="I816" t="s">
        <v>612</v>
      </c>
      <c r="J816">
        <v>14533</v>
      </c>
      <c r="K816" t="s">
        <v>779</v>
      </c>
      <c r="L816" t="s">
        <v>43</v>
      </c>
      <c r="M816" t="s">
        <v>153</v>
      </c>
      <c r="N816" t="s">
        <v>59</v>
      </c>
      <c r="O816" t="s">
        <v>71</v>
      </c>
      <c r="P816" t="s">
        <v>47</v>
      </c>
      <c r="Q816">
        <v>1313211794.6199999</v>
      </c>
      <c r="R816">
        <v>2710</v>
      </c>
      <c r="S816" s="1">
        <v>45665</v>
      </c>
      <c r="T816" s="1">
        <v>45907</v>
      </c>
    </row>
    <row r="817" spans="1:20" x14ac:dyDescent="0.2">
      <c r="A817">
        <v>11543323010948</v>
      </c>
      <c r="B817" t="s">
        <v>1022</v>
      </c>
      <c r="C817" t="s">
        <v>4973</v>
      </c>
      <c r="D817" t="s">
        <v>4974</v>
      </c>
      <c r="E817">
        <v>5428724838</v>
      </c>
      <c r="F817" t="s">
        <v>4975</v>
      </c>
      <c r="G817" t="s">
        <v>4976</v>
      </c>
      <c r="H817" t="s">
        <v>4977</v>
      </c>
      <c r="I817" t="s">
        <v>195</v>
      </c>
      <c r="J817">
        <v>27685</v>
      </c>
      <c r="K817" t="s">
        <v>134</v>
      </c>
      <c r="L817" t="s">
        <v>57</v>
      </c>
      <c r="M817" t="s">
        <v>70</v>
      </c>
      <c r="N817" t="s">
        <v>59</v>
      </c>
      <c r="O817" t="s">
        <v>32</v>
      </c>
      <c r="P817" t="s">
        <v>47</v>
      </c>
      <c r="Q817">
        <v>1042995269.15</v>
      </c>
      <c r="R817">
        <v>2547</v>
      </c>
      <c r="S817" s="1">
        <v>45359</v>
      </c>
      <c r="T817" s="1">
        <v>45685</v>
      </c>
    </row>
    <row r="818" spans="1:20" x14ac:dyDescent="0.2">
      <c r="A818">
        <v>16250700696758</v>
      </c>
      <c r="B818" t="s">
        <v>369</v>
      </c>
      <c r="C818" t="s">
        <v>3669</v>
      </c>
      <c r="D818" t="s">
        <v>4978</v>
      </c>
      <c r="E818">
        <f>1-169-446-9520</f>
        <v>-10134</v>
      </c>
      <c r="F818" t="s">
        <v>4979</v>
      </c>
      <c r="G818" t="s">
        <v>4980</v>
      </c>
      <c r="H818" t="s">
        <v>4981</v>
      </c>
      <c r="I818" t="s">
        <v>68</v>
      </c>
      <c r="J818">
        <v>18816</v>
      </c>
      <c r="K818" t="s">
        <v>742</v>
      </c>
      <c r="L818" t="s">
        <v>60</v>
      </c>
      <c r="M818" t="s">
        <v>270</v>
      </c>
      <c r="N818" t="s">
        <v>31</v>
      </c>
      <c r="O818" t="s">
        <v>46</v>
      </c>
      <c r="P818" t="s">
        <v>60</v>
      </c>
      <c r="Q818">
        <v>462618908.69</v>
      </c>
      <c r="R818">
        <v>781</v>
      </c>
      <c r="S818" s="1">
        <v>45883</v>
      </c>
      <c r="T818" s="1">
        <v>45888</v>
      </c>
    </row>
    <row r="819" spans="1:20" x14ac:dyDescent="0.2">
      <c r="A819">
        <v>14422356109540</v>
      </c>
      <c r="B819" t="s">
        <v>1160</v>
      </c>
      <c r="C819" t="s">
        <v>2113</v>
      </c>
      <c r="D819" t="s">
        <v>4982</v>
      </c>
      <c r="E819" t="s">
        <v>4983</v>
      </c>
      <c r="F819" t="s">
        <v>4984</v>
      </c>
      <c r="G819" t="s">
        <v>4985</v>
      </c>
      <c r="H819" t="s">
        <v>4260</v>
      </c>
      <c r="I819" t="s">
        <v>384</v>
      </c>
      <c r="J819">
        <v>90723</v>
      </c>
      <c r="K819" t="s">
        <v>2902</v>
      </c>
      <c r="L819" t="s">
        <v>92</v>
      </c>
      <c r="M819" t="s">
        <v>115</v>
      </c>
      <c r="N819" t="s">
        <v>31</v>
      </c>
      <c r="O819" t="s">
        <v>71</v>
      </c>
      <c r="P819" t="s">
        <v>60</v>
      </c>
      <c r="Q819">
        <v>662915664.24000001</v>
      </c>
      <c r="R819">
        <v>4389</v>
      </c>
      <c r="S819" s="1">
        <v>45338</v>
      </c>
      <c r="T819" s="1">
        <v>45648</v>
      </c>
    </row>
    <row r="820" spans="1:20" x14ac:dyDescent="0.2">
      <c r="A820">
        <v>12384748961711</v>
      </c>
      <c r="B820" t="s">
        <v>287</v>
      </c>
      <c r="C820" t="s">
        <v>4986</v>
      </c>
      <c r="D820" t="s">
        <v>4987</v>
      </c>
      <c r="E820" t="s">
        <v>4988</v>
      </c>
      <c r="F820" t="s">
        <v>4989</v>
      </c>
      <c r="G820" t="s">
        <v>4990</v>
      </c>
      <c r="H820" t="s">
        <v>4991</v>
      </c>
      <c r="I820" t="s">
        <v>1475</v>
      </c>
      <c r="J820">
        <v>93221</v>
      </c>
      <c r="K820" t="s">
        <v>2239</v>
      </c>
      <c r="L820" t="s">
        <v>29</v>
      </c>
      <c r="M820" t="s">
        <v>368</v>
      </c>
      <c r="N820" t="s">
        <v>31</v>
      </c>
      <c r="O820" t="s">
        <v>32</v>
      </c>
      <c r="P820" t="s">
        <v>60</v>
      </c>
      <c r="Q820">
        <v>385344795.89999998</v>
      </c>
      <c r="R820">
        <v>1083</v>
      </c>
      <c r="S820" s="1">
        <v>45757</v>
      </c>
      <c r="T820" s="1">
        <v>45900</v>
      </c>
    </row>
    <row r="821" spans="1:20" x14ac:dyDescent="0.2">
      <c r="A821">
        <v>17249228268433</v>
      </c>
      <c r="B821" t="s">
        <v>900</v>
      </c>
      <c r="C821" t="s">
        <v>3014</v>
      </c>
      <c r="D821" t="s">
        <v>4992</v>
      </c>
      <c r="E821" t="s">
        <v>4993</v>
      </c>
      <c r="F821" t="s">
        <v>831</v>
      </c>
      <c r="G821" t="s">
        <v>4994</v>
      </c>
      <c r="H821" t="s">
        <v>4995</v>
      </c>
      <c r="I821" t="s">
        <v>490</v>
      </c>
      <c r="J821">
        <v>10640</v>
      </c>
      <c r="K821" t="s">
        <v>3070</v>
      </c>
      <c r="L821" t="s">
        <v>57</v>
      </c>
      <c r="M821" t="s">
        <v>104</v>
      </c>
      <c r="N821" t="s">
        <v>31</v>
      </c>
      <c r="O821" t="s">
        <v>71</v>
      </c>
      <c r="P821" t="s">
        <v>47</v>
      </c>
      <c r="Q821">
        <v>737253178.70000005</v>
      </c>
      <c r="R821">
        <v>662</v>
      </c>
      <c r="S821" s="1">
        <v>45331</v>
      </c>
      <c r="T821" s="1">
        <v>45794</v>
      </c>
    </row>
    <row r="822" spans="1:20" x14ac:dyDescent="0.2">
      <c r="A822">
        <v>16988993696083</v>
      </c>
      <c r="B822" t="s">
        <v>809</v>
      </c>
      <c r="C822" t="s">
        <v>49</v>
      </c>
      <c r="D822" t="s">
        <v>4996</v>
      </c>
      <c r="E822" t="s">
        <v>4997</v>
      </c>
      <c r="F822" t="s">
        <v>4998</v>
      </c>
      <c r="G822" t="s">
        <v>4999</v>
      </c>
      <c r="H822" t="s">
        <v>5000</v>
      </c>
      <c r="I822" t="s">
        <v>123</v>
      </c>
      <c r="J822">
        <v>90631</v>
      </c>
      <c r="K822" t="s">
        <v>985</v>
      </c>
      <c r="L822" t="s">
        <v>125</v>
      </c>
      <c r="M822" t="s">
        <v>115</v>
      </c>
      <c r="N822" t="s">
        <v>59</v>
      </c>
      <c r="O822" t="s">
        <v>71</v>
      </c>
      <c r="P822" t="s">
        <v>47</v>
      </c>
      <c r="Q822">
        <v>1220564496.8199999</v>
      </c>
      <c r="R822">
        <v>134</v>
      </c>
      <c r="S822" s="1">
        <v>45327</v>
      </c>
      <c r="T822" s="1">
        <v>45792</v>
      </c>
    </row>
    <row r="823" spans="1:20" x14ac:dyDescent="0.2">
      <c r="A823">
        <v>18479167833146</v>
      </c>
      <c r="B823" t="s">
        <v>459</v>
      </c>
      <c r="C823" t="s">
        <v>5001</v>
      </c>
      <c r="D823" t="s">
        <v>5002</v>
      </c>
      <c r="E823" t="s">
        <v>5003</v>
      </c>
      <c r="F823" t="s">
        <v>5004</v>
      </c>
      <c r="G823" t="s">
        <v>5005</v>
      </c>
      <c r="H823" t="s">
        <v>5006</v>
      </c>
      <c r="I823" t="s">
        <v>253</v>
      </c>
      <c r="J823">
        <v>87257</v>
      </c>
      <c r="K823" t="s">
        <v>4904</v>
      </c>
      <c r="L823" t="s">
        <v>92</v>
      </c>
      <c r="M823" t="s">
        <v>44</v>
      </c>
      <c r="N823" t="s">
        <v>31</v>
      </c>
      <c r="O823" t="s">
        <v>46</v>
      </c>
      <c r="P823" t="s">
        <v>60</v>
      </c>
      <c r="Q823">
        <v>1519867880.28</v>
      </c>
      <c r="R823">
        <v>3206</v>
      </c>
      <c r="S823" s="1">
        <v>45767</v>
      </c>
      <c r="T823" s="1">
        <v>45869</v>
      </c>
    </row>
    <row r="824" spans="1:20" x14ac:dyDescent="0.2">
      <c r="A824">
        <v>14050029720934</v>
      </c>
      <c r="B824" t="s">
        <v>1146</v>
      </c>
      <c r="C824" t="s">
        <v>2431</v>
      </c>
      <c r="D824" t="s">
        <v>5007</v>
      </c>
      <c r="E824">
        <f>1-72-118-5708</f>
        <v>-5897</v>
      </c>
      <c r="F824" t="s">
        <v>5008</v>
      </c>
      <c r="G824" t="s">
        <v>5009</v>
      </c>
      <c r="H824" t="s">
        <v>5010</v>
      </c>
      <c r="I824" t="s">
        <v>278</v>
      </c>
      <c r="J824">
        <v>99504</v>
      </c>
      <c r="K824" t="s">
        <v>3041</v>
      </c>
      <c r="L824" t="s">
        <v>43</v>
      </c>
      <c r="M824" t="s">
        <v>44</v>
      </c>
      <c r="N824" t="s">
        <v>59</v>
      </c>
      <c r="O824" t="s">
        <v>105</v>
      </c>
      <c r="P824" t="s">
        <v>82</v>
      </c>
      <c r="Q824">
        <v>648815289.88</v>
      </c>
      <c r="R824">
        <v>1214</v>
      </c>
      <c r="S824" s="1">
        <v>45335</v>
      </c>
      <c r="T824" s="1">
        <v>45484</v>
      </c>
    </row>
    <row r="825" spans="1:20" x14ac:dyDescent="0.2">
      <c r="A825">
        <v>17824936824143</v>
      </c>
      <c r="B825" t="s">
        <v>116</v>
      </c>
      <c r="C825" t="s">
        <v>2850</v>
      </c>
      <c r="D825" t="s">
        <v>5011</v>
      </c>
      <c r="E825" t="s">
        <v>5012</v>
      </c>
      <c r="F825" t="s">
        <v>5013</v>
      </c>
      <c r="G825" t="s">
        <v>5014</v>
      </c>
      <c r="H825" t="s">
        <v>5015</v>
      </c>
      <c r="I825" t="s">
        <v>750</v>
      </c>
      <c r="J825">
        <v>59705</v>
      </c>
      <c r="K825" t="s">
        <v>1770</v>
      </c>
      <c r="L825" t="s">
        <v>60</v>
      </c>
      <c r="M825" t="s">
        <v>93</v>
      </c>
      <c r="N825" t="s">
        <v>45</v>
      </c>
      <c r="O825" t="s">
        <v>32</v>
      </c>
      <c r="P825" t="s">
        <v>33</v>
      </c>
      <c r="Q825">
        <v>1602312756.52</v>
      </c>
      <c r="R825">
        <v>3612</v>
      </c>
      <c r="S825" s="1">
        <v>45439</v>
      </c>
      <c r="T825" s="1">
        <v>45526</v>
      </c>
    </row>
    <row r="826" spans="1:20" x14ac:dyDescent="0.2">
      <c r="A826">
        <v>14397282194670</v>
      </c>
      <c r="B826" t="s">
        <v>1857</v>
      </c>
      <c r="C826" t="s">
        <v>214</v>
      </c>
      <c r="D826" t="s">
        <v>5016</v>
      </c>
      <c r="E826" t="s">
        <v>5017</v>
      </c>
      <c r="F826" t="s">
        <v>5018</v>
      </c>
      <c r="G826" t="s">
        <v>5019</v>
      </c>
      <c r="H826" t="s">
        <v>5020</v>
      </c>
      <c r="I826" t="s">
        <v>68</v>
      </c>
      <c r="J826">
        <v>39567</v>
      </c>
      <c r="K826" t="s">
        <v>934</v>
      </c>
      <c r="L826" t="s">
        <v>197</v>
      </c>
      <c r="M826" t="s">
        <v>270</v>
      </c>
      <c r="N826" t="s">
        <v>59</v>
      </c>
      <c r="O826" t="s">
        <v>105</v>
      </c>
      <c r="P826" t="s">
        <v>33</v>
      </c>
      <c r="Q826">
        <v>1279148106.6199999</v>
      </c>
      <c r="R826">
        <v>3530</v>
      </c>
      <c r="S826" s="1">
        <v>45905</v>
      </c>
      <c r="T826" s="1">
        <v>45905</v>
      </c>
    </row>
    <row r="827" spans="1:20" x14ac:dyDescent="0.2">
      <c r="A827">
        <v>12631177672857</v>
      </c>
      <c r="B827" t="s">
        <v>2160</v>
      </c>
      <c r="C827" t="s">
        <v>961</v>
      </c>
      <c r="D827" t="s">
        <v>5021</v>
      </c>
      <c r="E827" t="s">
        <v>5022</v>
      </c>
      <c r="F827" t="s">
        <v>5023</v>
      </c>
      <c r="G827" t="s">
        <v>5024</v>
      </c>
      <c r="H827" t="s">
        <v>5025</v>
      </c>
      <c r="I827" t="s">
        <v>293</v>
      </c>
      <c r="J827">
        <v>19144</v>
      </c>
      <c r="K827" t="s">
        <v>2811</v>
      </c>
      <c r="L827" t="s">
        <v>125</v>
      </c>
      <c r="M827" t="s">
        <v>58</v>
      </c>
      <c r="N827" t="s">
        <v>59</v>
      </c>
      <c r="O827" t="s">
        <v>105</v>
      </c>
      <c r="P827" t="s">
        <v>33</v>
      </c>
      <c r="Q827">
        <v>1068834177.17</v>
      </c>
      <c r="R827">
        <v>2333</v>
      </c>
      <c r="S827" s="1">
        <v>45535</v>
      </c>
      <c r="T827" s="1">
        <v>45818</v>
      </c>
    </row>
    <row r="828" spans="1:20" x14ac:dyDescent="0.2">
      <c r="A828">
        <v>17264654560746</v>
      </c>
      <c r="B828" t="s">
        <v>5026</v>
      </c>
      <c r="C828" t="s">
        <v>651</v>
      </c>
      <c r="D828" t="s">
        <v>5027</v>
      </c>
      <c r="E828">
        <v>7535424911</v>
      </c>
      <c r="F828" t="s">
        <v>5028</v>
      </c>
      <c r="G828" t="s">
        <v>5029</v>
      </c>
      <c r="H828" t="s">
        <v>5030</v>
      </c>
      <c r="I828" t="s">
        <v>90</v>
      </c>
      <c r="J828">
        <v>50604</v>
      </c>
      <c r="K828" t="s">
        <v>1582</v>
      </c>
      <c r="L828" t="s">
        <v>29</v>
      </c>
      <c r="M828" t="s">
        <v>270</v>
      </c>
      <c r="N828" t="s">
        <v>94</v>
      </c>
      <c r="O828" t="s">
        <v>32</v>
      </c>
      <c r="P828" t="s">
        <v>82</v>
      </c>
      <c r="Q828">
        <v>1489199338.55</v>
      </c>
      <c r="R828">
        <v>2544</v>
      </c>
      <c r="S828" s="1">
        <v>45773</v>
      </c>
      <c r="T828" s="1">
        <v>45776</v>
      </c>
    </row>
    <row r="829" spans="1:20" x14ac:dyDescent="0.2">
      <c r="A829">
        <v>14517049764493</v>
      </c>
      <c r="B829" t="s">
        <v>2977</v>
      </c>
      <c r="C829" t="s">
        <v>1456</v>
      </c>
      <c r="D829" t="s">
        <v>5031</v>
      </c>
      <c r="E829">
        <f>1-839-140-6805</f>
        <v>-7783</v>
      </c>
      <c r="F829" t="s">
        <v>5032</v>
      </c>
      <c r="G829" t="s">
        <v>5033</v>
      </c>
      <c r="H829" t="s">
        <v>5034</v>
      </c>
      <c r="I829" t="s">
        <v>490</v>
      </c>
      <c r="J829">
        <v>41115</v>
      </c>
      <c r="K829" t="s">
        <v>254</v>
      </c>
      <c r="L829" t="s">
        <v>135</v>
      </c>
      <c r="M829" t="s">
        <v>368</v>
      </c>
      <c r="N829" t="s">
        <v>45</v>
      </c>
      <c r="O829" t="s">
        <v>105</v>
      </c>
      <c r="P829" t="s">
        <v>82</v>
      </c>
      <c r="Q829">
        <v>770164734.84000003</v>
      </c>
      <c r="R829">
        <v>3910</v>
      </c>
      <c r="S829" s="1">
        <v>45578</v>
      </c>
      <c r="T829" s="1">
        <v>45743</v>
      </c>
    </row>
    <row r="830" spans="1:20" x14ac:dyDescent="0.2">
      <c r="A830">
        <v>19967305040309</v>
      </c>
      <c r="B830" t="s">
        <v>5035</v>
      </c>
      <c r="C830" t="s">
        <v>199</v>
      </c>
      <c r="D830" t="s">
        <v>5036</v>
      </c>
      <c r="E830">
        <v>5009532197</v>
      </c>
      <c r="F830" t="s">
        <v>5037</v>
      </c>
      <c r="G830" t="s">
        <v>5038</v>
      </c>
      <c r="H830" t="s">
        <v>5039</v>
      </c>
      <c r="I830" t="s">
        <v>79</v>
      </c>
      <c r="J830">
        <v>20584</v>
      </c>
      <c r="K830" t="s">
        <v>161</v>
      </c>
      <c r="L830" t="s">
        <v>180</v>
      </c>
      <c r="M830" t="s">
        <v>104</v>
      </c>
      <c r="N830" t="s">
        <v>31</v>
      </c>
      <c r="O830" t="s">
        <v>105</v>
      </c>
      <c r="P830" t="s">
        <v>47</v>
      </c>
      <c r="Q830">
        <v>288207987.36000001</v>
      </c>
      <c r="R830">
        <v>4674</v>
      </c>
      <c r="S830" s="1">
        <v>45539</v>
      </c>
      <c r="T830" s="1">
        <v>45637</v>
      </c>
    </row>
    <row r="831" spans="1:20" x14ac:dyDescent="0.2">
      <c r="A831">
        <v>16484535797689</v>
      </c>
      <c r="B831" t="s">
        <v>743</v>
      </c>
      <c r="C831" t="s">
        <v>3253</v>
      </c>
      <c r="D831" t="s">
        <v>5040</v>
      </c>
      <c r="E831">
        <v>1330992042</v>
      </c>
      <c r="F831" t="s">
        <v>5041</v>
      </c>
      <c r="G831" t="s">
        <v>5042</v>
      </c>
      <c r="H831" t="s">
        <v>5043</v>
      </c>
      <c r="I831" t="s">
        <v>411</v>
      </c>
      <c r="J831">
        <v>34158</v>
      </c>
      <c r="K831" t="s">
        <v>1455</v>
      </c>
      <c r="L831" t="s">
        <v>43</v>
      </c>
      <c r="M831" t="s">
        <v>93</v>
      </c>
      <c r="N831" t="s">
        <v>45</v>
      </c>
      <c r="O831" t="s">
        <v>32</v>
      </c>
      <c r="P831" t="s">
        <v>33</v>
      </c>
      <c r="Q831">
        <v>1534603203.97</v>
      </c>
      <c r="R831">
        <v>4468</v>
      </c>
      <c r="S831" s="1">
        <v>45909</v>
      </c>
      <c r="T831" s="1">
        <v>45919</v>
      </c>
    </row>
    <row r="832" spans="1:20" x14ac:dyDescent="0.2">
      <c r="A832">
        <v>16314373997469</v>
      </c>
      <c r="B832" t="s">
        <v>1070</v>
      </c>
      <c r="C832" t="s">
        <v>199</v>
      </c>
      <c r="D832" t="s">
        <v>5044</v>
      </c>
      <c r="E832" t="s">
        <v>5045</v>
      </c>
      <c r="F832" t="s">
        <v>5046</v>
      </c>
      <c r="G832" t="s">
        <v>5047</v>
      </c>
      <c r="H832" t="s">
        <v>5048</v>
      </c>
      <c r="I832" t="s">
        <v>151</v>
      </c>
      <c r="J832">
        <v>76920</v>
      </c>
      <c r="K832" t="s">
        <v>326</v>
      </c>
      <c r="L832" t="s">
        <v>43</v>
      </c>
      <c r="M832" t="s">
        <v>104</v>
      </c>
      <c r="N832" t="s">
        <v>59</v>
      </c>
      <c r="O832" t="s">
        <v>71</v>
      </c>
      <c r="P832" t="s">
        <v>33</v>
      </c>
      <c r="Q832">
        <v>625102252.47000003</v>
      </c>
      <c r="R832">
        <v>2899</v>
      </c>
      <c r="S832" s="1">
        <v>45803</v>
      </c>
      <c r="T832" s="1">
        <v>45879</v>
      </c>
    </row>
    <row r="833" spans="1:20" x14ac:dyDescent="0.2">
      <c r="A833">
        <v>12460013726687</v>
      </c>
      <c r="B833" t="s">
        <v>5049</v>
      </c>
      <c r="C833" t="s">
        <v>1268</v>
      </c>
      <c r="D833" t="s">
        <v>5050</v>
      </c>
      <c r="E833" t="s">
        <v>5051</v>
      </c>
      <c r="F833" t="s">
        <v>5052</v>
      </c>
      <c r="G833" t="s">
        <v>5053</v>
      </c>
      <c r="H833" t="s">
        <v>3296</v>
      </c>
      <c r="I833" t="s">
        <v>1475</v>
      </c>
      <c r="J833">
        <v>17947</v>
      </c>
      <c r="K833" t="s">
        <v>578</v>
      </c>
      <c r="L833" t="s">
        <v>92</v>
      </c>
      <c r="M833" t="s">
        <v>368</v>
      </c>
      <c r="N833" t="s">
        <v>31</v>
      </c>
      <c r="O833" t="s">
        <v>105</v>
      </c>
      <c r="P833" t="s">
        <v>47</v>
      </c>
      <c r="Q833">
        <v>1758366085.74</v>
      </c>
      <c r="R833">
        <v>1273</v>
      </c>
      <c r="S833" s="1">
        <v>45827</v>
      </c>
      <c r="T833" s="1">
        <v>45891</v>
      </c>
    </row>
    <row r="834" spans="1:20" x14ac:dyDescent="0.2">
      <c r="A834">
        <v>17134098353397</v>
      </c>
      <c r="B834" t="s">
        <v>5054</v>
      </c>
      <c r="C834" t="s">
        <v>1064</v>
      </c>
      <c r="D834" t="s">
        <v>5055</v>
      </c>
      <c r="E834" t="s">
        <v>5056</v>
      </c>
      <c r="F834" t="s">
        <v>5057</v>
      </c>
      <c r="G834" t="s">
        <v>5058</v>
      </c>
      <c r="H834" t="s">
        <v>5059</v>
      </c>
      <c r="I834" t="s">
        <v>293</v>
      </c>
      <c r="J834">
        <v>62591</v>
      </c>
      <c r="K834" t="s">
        <v>1525</v>
      </c>
      <c r="L834" t="s">
        <v>81</v>
      </c>
      <c r="M834" t="s">
        <v>104</v>
      </c>
      <c r="N834" t="s">
        <v>94</v>
      </c>
      <c r="O834" t="s">
        <v>105</v>
      </c>
      <c r="P834" t="s">
        <v>47</v>
      </c>
      <c r="Q834">
        <v>1559606976.28</v>
      </c>
      <c r="R834">
        <v>1141</v>
      </c>
      <c r="S834" s="1">
        <v>45889</v>
      </c>
      <c r="T834" s="1">
        <v>45899</v>
      </c>
    </row>
    <row r="835" spans="1:20" x14ac:dyDescent="0.2">
      <c r="A835">
        <v>17482472112789</v>
      </c>
      <c r="B835" t="s">
        <v>467</v>
      </c>
      <c r="C835" t="s">
        <v>4330</v>
      </c>
      <c r="D835" t="s">
        <v>5060</v>
      </c>
      <c r="E835" t="s">
        <v>5061</v>
      </c>
      <c r="F835" t="s">
        <v>5062</v>
      </c>
      <c r="G835" t="s">
        <v>5063</v>
      </c>
      <c r="H835" t="s">
        <v>5064</v>
      </c>
      <c r="I835" t="s">
        <v>41</v>
      </c>
      <c r="J835">
        <v>63102</v>
      </c>
      <c r="K835" t="s">
        <v>1299</v>
      </c>
      <c r="L835" t="s">
        <v>135</v>
      </c>
      <c r="M835" t="s">
        <v>270</v>
      </c>
      <c r="N835" t="s">
        <v>59</v>
      </c>
      <c r="O835" t="s">
        <v>32</v>
      </c>
      <c r="P835" t="s">
        <v>82</v>
      </c>
      <c r="Q835">
        <v>414493441.58999997</v>
      </c>
      <c r="R835">
        <v>1543</v>
      </c>
      <c r="S835" s="1">
        <v>45224</v>
      </c>
      <c r="T835" s="1">
        <v>45921</v>
      </c>
    </row>
    <row r="836" spans="1:20" x14ac:dyDescent="0.2">
      <c r="A836">
        <v>13754492021948</v>
      </c>
      <c r="B836" t="s">
        <v>643</v>
      </c>
      <c r="C836" t="s">
        <v>666</v>
      </c>
      <c r="D836" t="s">
        <v>5065</v>
      </c>
      <c r="E836">
        <v>8952652539</v>
      </c>
      <c r="F836" t="s">
        <v>5066</v>
      </c>
      <c r="G836" t="s">
        <v>5067</v>
      </c>
      <c r="H836" t="s">
        <v>5068</v>
      </c>
      <c r="I836" t="s">
        <v>102</v>
      </c>
      <c r="J836">
        <v>53464</v>
      </c>
      <c r="K836" t="s">
        <v>56</v>
      </c>
      <c r="L836" t="s">
        <v>60</v>
      </c>
      <c r="M836" t="s">
        <v>115</v>
      </c>
      <c r="N836" t="s">
        <v>45</v>
      </c>
      <c r="O836" t="s">
        <v>46</v>
      </c>
      <c r="P836" t="s">
        <v>47</v>
      </c>
      <c r="Q836">
        <v>563618787.70000005</v>
      </c>
      <c r="R836">
        <v>3373</v>
      </c>
      <c r="S836" s="1">
        <v>45469</v>
      </c>
      <c r="T836" s="1">
        <v>45476</v>
      </c>
    </row>
    <row r="837" spans="1:20" x14ac:dyDescent="0.2">
      <c r="A837">
        <v>16835479054680</v>
      </c>
      <c r="B837" t="s">
        <v>3719</v>
      </c>
      <c r="C837" t="s">
        <v>5069</v>
      </c>
      <c r="D837" t="s">
        <v>5070</v>
      </c>
      <c r="E837" t="s">
        <v>5071</v>
      </c>
      <c r="F837" t="s">
        <v>5072</v>
      </c>
      <c r="G837" t="s">
        <v>5073</v>
      </c>
      <c r="H837" t="s">
        <v>5074</v>
      </c>
      <c r="I837" t="s">
        <v>102</v>
      </c>
      <c r="J837">
        <v>5922</v>
      </c>
      <c r="K837" t="s">
        <v>3486</v>
      </c>
      <c r="L837" t="s">
        <v>81</v>
      </c>
      <c r="M837" t="s">
        <v>58</v>
      </c>
      <c r="N837" t="s">
        <v>59</v>
      </c>
      <c r="O837" t="s">
        <v>71</v>
      </c>
      <c r="P837" t="s">
        <v>47</v>
      </c>
      <c r="Q837">
        <v>302082082.18000001</v>
      </c>
      <c r="R837">
        <v>3054</v>
      </c>
      <c r="S837" s="1">
        <v>45910</v>
      </c>
      <c r="T837" s="1">
        <v>45911</v>
      </c>
    </row>
    <row r="838" spans="1:20" x14ac:dyDescent="0.2">
      <c r="A838">
        <v>13498333745755</v>
      </c>
      <c r="B838" t="s">
        <v>915</v>
      </c>
      <c r="C838" t="s">
        <v>2375</v>
      </c>
      <c r="D838" t="s">
        <v>5075</v>
      </c>
      <c r="E838" t="s">
        <v>5076</v>
      </c>
      <c r="F838" t="s">
        <v>5077</v>
      </c>
      <c r="G838" t="s">
        <v>5078</v>
      </c>
      <c r="H838" t="s">
        <v>5079</v>
      </c>
      <c r="I838" t="s">
        <v>726</v>
      </c>
      <c r="J838">
        <v>85289</v>
      </c>
      <c r="K838" t="s">
        <v>114</v>
      </c>
      <c r="L838" t="s">
        <v>180</v>
      </c>
      <c r="M838" t="s">
        <v>153</v>
      </c>
      <c r="N838" t="s">
        <v>31</v>
      </c>
      <c r="O838" t="s">
        <v>32</v>
      </c>
      <c r="P838" t="s">
        <v>82</v>
      </c>
      <c r="Q838">
        <v>1114757094.46</v>
      </c>
      <c r="R838">
        <v>2793</v>
      </c>
      <c r="S838" s="1">
        <v>45910</v>
      </c>
      <c r="T838" s="1">
        <v>45921</v>
      </c>
    </row>
    <row r="839" spans="1:20" x14ac:dyDescent="0.2">
      <c r="A839">
        <v>14022895934287</v>
      </c>
      <c r="B839" t="s">
        <v>451</v>
      </c>
      <c r="C839" t="s">
        <v>4302</v>
      </c>
      <c r="D839" t="s">
        <v>5080</v>
      </c>
      <c r="E839" t="s">
        <v>5081</v>
      </c>
      <c r="F839" t="s">
        <v>5082</v>
      </c>
      <c r="G839" t="s">
        <v>5083</v>
      </c>
      <c r="H839" t="s">
        <v>5084</v>
      </c>
      <c r="I839" t="s">
        <v>627</v>
      </c>
      <c r="J839">
        <v>8350</v>
      </c>
      <c r="K839" t="s">
        <v>2126</v>
      </c>
      <c r="L839" t="s">
        <v>29</v>
      </c>
      <c r="M839" t="s">
        <v>93</v>
      </c>
      <c r="N839" t="s">
        <v>59</v>
      </c>
      <c r="O839" t="s">
        <v>105</v>
      </c>
      <c r="P839" t="s">
        <v>33</v>
      </c>
      <c r="Q839">
        <v>983049915.39999998</v>
      </c>
      <c r="R839">
        <v>3836</v>
      </c>
      <c r="S839" s="1">
        <v>45507</v>
      </c>
      <c r="T839" s="1">
        <v>45539</v>
      </c>
    </row>
    <row r="840" spans="1:20" x14ac:dyDescent="0.2">
      <c r="A840">
        <v>14700846140376</v>
      </c>
      <c r="B840" t="s">
        <v>788</v>
      </c>
      <c r="C840" t="s">
        <v>4455</v>
      </c>
      <c r="D840" t="s">
        <v>5085</v>
      </c>
      <c r="E840" t="s">
        <v>5086</v>
      </c>
      <c r="F840" t="s">
        <v>5087</v>
      </c>
      <c r="G840" t="s">
        <v>5088</v>
      </c>
      <c r="H840" t="s">
        <v>5089</v>
      </c>
      <c r="I840" t="s">
        <v>220</v>
      </c>
      <c r="J840">
        <v>89830</v>
      </c>
      <c r="K840" t="s">
        <v>3817</v>
      </c>
      <c r="L840" t="s">
        <v>57</v>
      </c>
      <c r="M840" t="s">
        <v>115</v>
      </c>
      <c r="N840" t="s">
        <v>45</v>
      </c>
      <c r="O840" t="s">
        <v>71</v>
      </c>
      <c r="P840" t="s">
        <v>82</v>
      </c>
      <c r="Q840">
        <v>884885788.89999998</v>
      </c>
      <c r="R840">
        <v>1663</v>
      </c>
      <c r="S840" s="1">
        <v>45712</v>
      </c>
      <c r="T840" s="1">
        <v>45759</v>
      </c>
    </row>
    <row r="841" spans="1:20" x14ac:dyDescent="0.2">
      <c r="A841">
        <v>11751893022340</v>
      </c>
      <c r="B841" t="s">
        <v>116</v>
      </c>
      <c r="C841" t="s">
        <v>533</v>
      </c>
      <c r="D841" t="s">
        <v>5090</v>
      </c>
      <c r="E841">
        <v>5365213982</v>
      </c>
      <c r="F841" t="s">
        <v>5091</v>
      </c>
      <c r="G841" t="s">
        <v>5092</v>
      </c>
      <c r="H841" t="s">
        <v>5093</v>
      </c>
      <c r="I841" t="s">
        <v>205</v>
      </c>
      <c r="J841">
        <v>32635</v>
      </c>
      <c r="K841" t="s">
        <v>1837</v>
      </c>
      <c r="L841" t="s">
        <v>60</v>
      </c>
      <c r="M841" t="s">
        <v>44</v>
      </c>
      <c r="N841" t="s">
        <v>94</v>
      </c>
      <c r="O841" t="s">
        <v>71</v>
      </c>
      <c r="P841" t="s">
        <v>47</v>
      </c>
      <c r="Q841">
        <v>662995641.52999997</v>
      </c>
      <c r="R841">
        <v>3728</v>
      </c>
      <c r="S841" s="1">
        <v>45507</v>
      </c>
      <c r="T841" s="1">
        <v>45903</v>
      </c>
    </row>
    <row r="842" spans="1:20" x14ac:dyDescent="0.2">
      <c r="A842">
        <v>19998680016521</v>
      </c>
      <c r="B842" t="s">
        <v>695</v>
      </c>
      <c r="C842" t="s">
        <v>214</v>
      </c>
      <c r="D842" t="s">
        <v>5094</v>
      </c>
      <c r="E842" t="s">
        <v>5095</v>
      </c>
      <c r="F842" t="s">
        <v>5096</v>
      </c>
      <c r="G842" t="s">
        <v>5097</v>
      </c>
      <c r="H842" t="s">
        <v>5098</v>
      </c>
      <c r="I842" t="s">
        <v>293</v>
      </c>
      <c r="J842">
        <v>70440</v>
      </c>
      <c r="K842" t="s">
        <v>1602</v>
      </c>
      <c r="L842" t="s">
        <v>81</v>
      </c>
      <c r="M842" t="s">
        <v>30</v>
      </c>
      <c r="N842" t="s">
        <v>31</v>
      </c>
      <c r="O842" t="s">
        <v>32</v>
      </c>
      <c r="P842" t="s">
        <v>82</v>
      </c>
      <c r="Q842">
        <v>440728183.39999998</v>
      </c>
      <c r="R842">
        <v>2083</v>
      </c>
      <c r="S842" s="1">
        <v>45865</v>
      </c>
      <c r="T842" s="1">
        <v>45883</v>
      </c>
    </row>
    <row r="843" spans="1:20" x14ac:dyDescent="0.2">
      <c r="A843">
        <v>11212811105858</v>
      </c>
      <c r="B843" t="s">
        <v>556</v>
      </c>
      <c r="C843" t="s">
        <v>5099</v>
      </c>
      <c r="D843" t="s">
        <v>5100</v>
      </c>
      <c r="E843" t="s">
        <v>5101</v>
      </c>
      <c r="F843" t="s">
        <v>5102</v>
      </c>
      <c r="G843" t="s">
        <v>5103</v>
      </c>
      <c r="H843" t="s">
        <v>5104</v>
      </c>
      <c r="I843" t="s">
        <v>1077</v>
      </c>
      <c r="J843">
        <v>25522</v>
      </c>
      <c r="K843" t="s">
        <v>1063</v>
      </c>
      <c r="L843" t="s">
        <v>92</v>
      </c>
      <c r="M843" t="s">
        <v>44</v>
      </c>
      <c r="N843" t="s">
        <v>45</v>
      </c>
      <c r="O843" t="s">
        <v>46</v>
      </c>
      <c r="P843" t="s">
        <v>60</v>
      </c>
      <c r="Q843">
        <v>1261093779.6400001</v>
      </c>
      <c r="R843">
        <v>3817</v>
      </c>
      <c r="S843" s="1">
        <v>45421</v>
      </c>
      <c r="T843" s="1">
        <v>45474</v>
      </c>
    </row>
    <row r="844" spans="1:20" x14ac:dyDescent="0.2">
      <c r="A844">
        <v>11370020171041</v>
      </c>
      <c r="B844" t="s">
        <v>5049</v>
      </c>
      <c r="C844" t="s">
        <v>973</v>
      </c>
      <c r="D844" t="s">
        <v>5105</v>
      </c>
      <c r="E844" t="s">
        <v>5106</v>
      </c>
      <c r="F844" t="s">
        <v>2710</v>
      </c>
      <c r="G844" t="s">
        <v>5107</v>
      </c>
      <c r="H844" t="s">
        <v>5108</v>
      </c>
      <c r="I844" t="s">
        <v>253</v>
      </c>
      <c r="J844">
        <v>98858</v>
      </c>
      <c r="K844" t="s">
        <v>2775</v>
      </c>
      <c r="L844" t="s">
        <v>135</v>
      </c>
      <c r="M844" t="s">
        <v>30</v>
      </c>
      <c r="N844" t="s">
        <v>31</v>
      </c>
      <c r="O844" t="s">
        <v>71</v>
      </c>
      <c r="P844" t="s">
        <v>33</v>
      </c>
      <c r="Q844">
        <v>341192979.93000001</v>
      </c>
      <c r="R844">
        <v>2352</v>
      </c>
      <c r="S844" s="1">
        <v>45460</v>
      </c>
      <c r="T844" s="1">
        <v>45717</v>
      </c>
    </row>
    <row r="845" spans="1:20" x14ac:dyDescent="0.2">
      <c r="A845">
        <v>16027503538593</v>
      </c>
      <c r="B845" t="s">
        <v>1119</v>
      </c>
      <c r="C845" t="s">
        <v>452</v>
      </c>
      <c r="D845" t="s">
        <v>5109</v>
      </c>
      <c r="E845" t="s">
        <v>5110</v>
      </c>
      <c r="F845" t="s">
        <v>5111</v>
      </c>
      <c r="G845" t="s">
        <v>5112</v>
      </c>
      <c r="H845" t="s">
        <v>5113</v>
      </c>
      <c r="I845" t="s">
        <v>220</v>
      </c>
      <c r="J845">
        <v>88961</v>
      </c>
      <c r="K845" t="s">
        <v>3284</v>
      </c>
      <c r="L845" t="s">
        <v>81</v>
      </c>
      <c r="M845" t="s">
        <v>93</v>
      </c>
      <c r="N845" t="s">
        <v>59</v>
      </c>
      <c r="O845" t="s">
        <v>46</v>
      </c>
      <c r="P845" t="s">
        <v>82</v>
      </c>
      <c r="Q845">
        <v>571625488.24000001</v>
      </c>
      <c r="R845">
        <v>4993</v>
      </c>
      <c r="S845" s="1">
        <v>45306</v>
      </c>
      <c r="T845" s="1">
        <v>45864</v>
      </c>
    </row>
    <row r="846" spans="1:20" x14ac:dyDescent="0.2">
      <c r="A846">
        <v>16408553627638</v>
      </c>
      <c r="B846" t="s">
        <v>3719</v>
      </c>
      <c r="C846" t="s">
        <v>1180</v>
      </c>
      <c r="D846" t="s">
        <v>5114</v>
      </c>
      <c r="E846" t="s">
        <v>5115</v>
      </c>
      <c r="F846" t="s">
        <v>5116</v>
      </c>
      <c r="G846" t="s">
        <v>5117</v>
      </c>
      <c r="H846" t="s">
        <v>5118</v>
      </c>
      <c r="I846" t="s">
        <v>55</v>
      </c>
      <c r="J846">
        <v>99314</v>
      </c>
      <c r="K846" t="s">
        <v>1348</v>
      </c>
      <c r="L846" t="s">
        <v>135</v>
      </c>
      <c r="M846" t="s">
        <v>104</v>
      </c>
      <c r="N846" t="s">
        <v>59</v>
      </c>
      <c r="O846" t="s">
        <v>105</v>
      </c>
      <c r="P846" t="s">
        <v>82</v>
      </c>
      <c r="Q846">
        <v>41542705.030000001</v>
      </c>
      <c r="R846">
        <v>3218</v>
      </c>
      <c r="S846" s="1">
        <v>45386</v>
      </c>
      <c r="T846" s="1">
        <v>45456</v>
      </c>
    </row>
    <row r="847" spans="1:20" x14ac:dyDescent="0.2">
      <c r="A847">
        <v>12501052725660</v>
      </c>
      <c r="B847" t="s">
        <v>116</v>
      </c>
      <c r="C847" t="s">
        <v>1996</v>
      </c>
      <c r="D847" t="s">
        <v>5119</v>
      </c>
      <c r="E847" t="s">
        <v>5120</v>
      </c>
      <c r="F847" t="s">
        <v>5121</v>
      </c>
      <c r="G847" t="s">
        <v>5122</v>
      </c>
      <c r="H847" t="s">
        <v>5123</v>
      </c>
      <c r="I847" t="s">
        <v>27</v>
      </c>
      <c r="J847">
        <v>36600</v>
      </c>
      <c r="K847" t="s">
        <v>254</v>
      </c>
      <c r="L847" t="s">
        <v>197</v>
      </c>
      <c r="M847" t="s">
        <v>270</v>
      </c>
      <c r="N847" t="s">
        <v>45</v>
      </c>
      <c r="O847" t="s">
        <v>46</v>
      </c>
      <c r="P847" t="s">
        <v>82</v>
      </c>
      <c r="Q847">
        <v>45077426.229999997</v>
      </c>
      <c r="R847">
        <v>3648</v>
      </c>
      <c r="S847" s="1">
        <v>45834</v>
      </c>
      <c r="T847" s="1">
        <v>45865</v>
      </c>
    </row>
    <row r="848" spans="1:20" x14ac:dyDescent="0.2">
      <c r="A848">
        <v>12877622407059</v>
      </c>
      <c r="B848" t="s">
        <v>900</v>
      </c>
      <c r="C848" t="s">
        <v>5124</v>
      </c>
      <c r="D848" t="s">
        <v>5125</v>
      </c>
      <c r="E848" t="s">
        <v>5126</v>
      </c>
      <c r="F848" t="s">
        <v>5127</v>
      </c>
      <c r="G848" t="s">
        <v>5128</v>
      </c>
      <c r="H848" t="s">
        <v>5129</v>
      </c>
      <c r="I848" t="s">
        <v>750</v>
      </c>
      <c r="J848">
        <v>92953</v>
      </c>
      <c r="K848" t="s">
        <v>152</v>
      </c>
      <c r="L848" t="s">
        <v>60</v>
      </c>
      <c r="M848" t="s">
        <v>44</v>
      </c>
      <c r="N848" t="s">
        <v>45</v>
      </c>
      <c r="O848" t="s">
        <v>105</v>
      </c>
      <c r="P848" t="s">
        <v>82</v>
      </c>
      <c r="Q848">
        <v>1719646038.97</v>
      </c>
      <c r="R848">
        <v>803</v>
      </c>
      <c r="S848" s="1">
        <v>45873</v>
      </c>
      <c r="T848" s="1">
        <v>45884</v>
      </c>
    </row>
    <row r="849" spans="1:20" x14ac:dyDescent="0.2">
      <c r="A849">
        <v>17041958416815</v>
      </c>
      <c r="B849" t="s">
        <v>5130</v>
      </c>
      <c r="C849" t="s">
        <v>1329</v>
      </c>
      <c r="D849" t="s">
        <v>5131</v>
      </c>
      <c r="E849" t="s">
        <v>5132</v>
      </c>
      <c r="F849" t="s">
        <v>5133</v>
      </c>
      <c r="G849" t="s">
        <v>5134</v>
      </c>
      <c r="H849" t="s">
        <v>5135</v>
      </c>
      <c r="I849" t="s">
        <v>27</v>
      </c>
      <c r="J849">
        <v>71422</v>
      </c>
      <c r="K849" t="s">
        <v>993</v>
      </c>
      <c r="L849" t="s">
        <v>135</v>
      </c>
      <c r="M849" t="s">
        <v>70</v>
      </c>
      <c r="N849" t="s">
        <v>31</v>
      </c>
      <c r="O849" t="s">
        <v>46</v>
      </c>
      <c r="P849" t="s">
        <v>47</v>
      </c>
      <c r="Q849">
        <v>1732265722.8800001</v>
      </c>
      <c r="R849">
        <v>4973</v>
      </c>
      <c r="S849" s="1">
        <v>45608</v>
      </c>
      <c r="T849" s="1">
        <v>45849</v>
      </c>
    </row>
    <row r="850" spans="1:20" x14ac:dyDescent="0.2">
      <c r="A850">
        <v>16651518910267</v>
      </c>
      <c r="B850" t="s">
        <v>287</v>
      </c>
      <c r="C850" t="s">
        <v>1716</v>
      </c>
      <c r="D850" t="s">
        <v>5136</v>
      </c>
      <c r="E850" t="s">
        <v>5137</v>
      </c>
      <c r="F850" t="s">
        <v>3587</v>
      </c>
      <c r="G850" t="s">
        <v>5138</v>
      </c>
      <c r="H850" t="s">
        <v>5139</v>
      </c>
      <c r="I850" t="s">
        <v>612</v>
      </c>
      <c r="J850">
        <v>70492</v>
      </c>
      <c r="K850" t="s">
        <v>403</v>
      </c>
      <c r="L850" t="s">
        <v>135</v>
      </c>
      <c r="M850" t="s">
        <v>70</v>
      </c>
      <c r="N850" t="s">
        <v>94</v>
      </c>
      <c r="O850" t="s">
        <v>46</v>
      </c>
      <c r="P850" t="s">
        <v>47</v>
      </c>
      <c r="Q850">
        <v>1102764244.5899999</v>
      </c>
      <c r="R850">
        <v>2909</v>
      </c>
      <c r="S850" s="1">
        <v>45321</v>
      </c>
      <c r="T850" s="1">
        <v>45785</v>
      </c>
    </row>
    <row r="851" spans="1:20" x14ac:dyDescent="0.2">
      <c r="A851">
        <v>13360695020715</v>
      </c>
      <c r="B851" t="s">
        <v>5140</v>
      </c>
      <c r="C851" t="s">
        <v>651</v>
      </c>
      <c r="D851" t="s">
        <v>5141</v>
      </c>
      <c r="E851" t="s">
        <v>5142</v>
      </c>
      <c r="F851" t="s">
        <v>5143</v>
      </c>
      <c r="G851" t="s">
        <v>5144</v>
      </c>
      <c r="H851" t="s">
        <v>5145</v>
      </c>
      <c r="I851" t="s">
        <v>612</v>
      </c>
      <c r="J851">
        <v>72062</v>
      </c>
      <c r="K851" t="s">
        <v>1101</v>
      </c>
      <c r="L851" t="s">
        <v>60</v>
      </c>
      <c r="M851" t="s">
        <v>153</v>
      </c>
      <c r="N851" t="s">
        <v>94</v>
      </c>
      <c r="O851" t="s">
        <v>71</v>
      </c>
      <c r="P851" t="s">
        <v>47</v>
      </c>
      <c r="Q851">
        <v>149787295.93000001</v>
      </c>
      <c r="R851">
        <v>3443</v>
      </c>
      <c r="S851" s="1">
        <v>45706</v>
      </c>
      <c r="T851" s="1">
        <v>45905</v>
      </c>
    </row>
    <row r="852" spans="1:20" x14ac:dyDescent="0.2">
      <c r="A852">
        <v>11681259046088</v>
      </c>
      <c r="B852" t="s">
        <v>5146</v>
      </c>
      <c r="C852" t="s">
        <v>430</v>
      </c>
      <c r="D852" t="s">
        <v>5147</v>
      </c>
      <c r="E852" t="s">
        <v>5148</v>
      </c>
      <c r="F852" t="s">
        <v>5149</v>
      </c>
      <c r="G852" t="s">
        <v>5150</v>
      </c>
      <c r="H852" t="s">
        <v>5151</v>
      </c>
      <c r="I852" t="s">
        <v>253</v>
      </c>
      <c r="J852">
        <v>57465</v>
      </c>
      <c r="K852" t="s">
        <v>934</v>
      </c>
      <c r="L852" t="s">
        <v>246</v>
      </c>
      <c r="M852" t="s">
        <v>44</v>
      </c>
      <c r="N852" t="s">
        <v>94</v>
      </c>
      <c r="O852" t="s">
        <v>46</v>
      </c>
      <c r="P852" t="s">
        <v>82</v>
      </c>
      <c r="Q852">
        <v>1463994980.52</v>
      </c>
      <c r="R852">
        <v>2069</v>
      </c>
      <c r="S852" s="1">
        <v>45632</v>
      </c>
      <c r="T852" s="1">
        <v>45766</v>
      </c>
    </row>
    <row r="853" spans="1:20" x14ac:dyDescent="0.2">
      <c r="A853">
        <v>14244026732453</v>
      </c>
      <c r="B853" t="s">
        <v>1216</v>
      </c>
      <c r="C853" t="s">
        <v>2812</v>
      </c>
      <c r="D853" t="s">
        <v>5152</v>
      </c>
      <c r="E853" t="s">
        <v>5153</v>
      </c>
      <c r="F853" t="s">
        <v>5154</v>
      </c>
      <c r="G853" t="s">
        <v>5155</v>
      </c>
      <c r="H853" t="s">
        <v>5156</v>
      </c>
      <c r="I853" t="s">
        <v>2049</v>
      </c>
      <c r="J853">
        <v>990</v>
      </c>
      <c r="K853" t="s">
        <v>3662</v>
      </c>
      <c r="L853" t="s">
        <v>246</v>
      </c>
      <c r="M853" t="s">
        <v>70</v>
      </c>
      <c r="N853" t="s">
        <v>59</v>
      </c>
      <c r="O853" t="s">
        <v>71</v>
      </c>
      <c r="P853" t="s">
        <v>60</v>
      </c>
      <c r="Q853">
        <v>1545084442.6700001</v>
      </c>
      <c r="R853">
        <v>874</v>
      </c>
      <c r="S853" s="1">
        <v>45390</v>
      </c>
      <c r="T853" s="1">
        <v>45823</v>
      </c>
    </row>
    <row r="854" spans="1:20" x14ac:dyDescent="0.2">
      <c r="A854">
        <v>19174533448799</v>
      </c>
      <c r="B854" t="s">
        <v>3818</v>
      </c>
      <c r="C854" t="s">
        <v>271</v>
      </c>
      <c r="D854" t="s">
        <v>5157</v>
      </c>
      <c r="E854">
        <v>7674041442</v>
      </c>
      <c r="F854" t="s">
        <v>5158</v>
      </c>
      <c r="G854" t="s">
        <v>5159</v>
      </c>
      <c r="H854" t="s">
        <v>5160</v>
      </c>
      <c r="I854" t="s">
        <v>490</v>
      </c>
      <c r="J854">
        <v>7955</v>
      </c>
      <c r="K854" t="s">
        <v>2141</v>
      </c>
      <c r="L854" t="s">
        <v>81</v>
      </c>
      <c r="M854" t="s">
        <v>70</v>
      </c>
      <c r="N854" t="s">
        <v>59</v>
      </c>
      <c r="O854" t="s">
        <v>46</v>
      </c>
      <c r="P854" t="s">
        <v>82</v>
      </c>
      <c r="Q854">
        <v>1032775472.76</v>
      </c>
      <c r="R854">
        <v>380</v>
      </c>
      <c r="S854" s="1">
        <v>45889</v>
      </c>
      <c r="T854" s="1">
        <v>45905</v>
      </c>
    </row>
    <row r="855" spans="1:20" x14ac:dyDescent="0.2">
      <c r="A855">
        <v>18577045809000</v>
      </c>
      <c r="B855" t="s">
        <v>1500</v>
      </c>
      <c r="C855" t="s">
        <v>835</v>
      </c>
      <c r="D855" t="s">
        <v>5161</v>
      </c>
      <c r="E855" t="s">
        <v>5162</v>
      </c>
      <c r="F855" t="s">
        <v>5163</v>
      </c>
      <c r="G855" t="s">
        <v>5164</v>
      </c>
      <c r="H855" t="s">
        <v>5165</v>
      </c>
      <c r="I855" t="s">
        <v>1202</v>
      </c>
      <c r="J855">
        <v>58932</v>
      </c>
      <c r="K855" t="s">
        <v>934</v>
      </c>
      <c r="L855" t="s">
        <v>135</v>
      </c>
      <c r="M855" t="s">
        <v>270</v>
      </c>
      <c r="N855" t="s">
        <v>45</v>
      </c>
      <c r="O855" t="s">
        <v>71</v>
      </c>
      <c r="P855" t="s">
        <v>82</v>
      </c>
      <c r="Q855">
        <v>1543672016.3299999</v>
      </c>
      <c r="R855">
        <v>1279</v>
      </c>
      <c r="S855" s="1">
        <v>45631</v>
      </c>
      <c r="T855" s="1">
        <v>45916</v>
      </c>
    </row>
    <row r="856" spans="1:20" x14ac:dyDescent="0.2">
      <c r="A856">
        <v>12789138784520</v>
      </c>
      <c r="B856" t="s">
        <v>540</v>
      </c>
      <c r="C856" t="s">
        <v>995</v>
      </c>
      <c r="D856" t="s">
        <v>5166</v>
      </c>
      <c r="E856" t="s">
        <v>5167</v>
      </c>
      <c r="F856" t="s">
        <v>5168</v>
      </c>
      <c r="G856" t="s">
        <v>5169</v>
      </c>
      <c r="H856" t="s">
        <v>5170</v>
      </c>
      <c r="I856" t="s">
        <v>90</v>
      </c>
      <c r="J856">
        <v>13277</v>
      </c>
      <c r="K856" t="s">
        <v>2823</v>
      </c>
      <c r="L856" t="s">
        <v>135</v>
      </c>
      <c r="M856" t="s">
        <v>270</v>
      </c>
      <c r="N856" t="s">
        <v>31</v>
      </c>
      <c r="O856" t="s">
        <v>46</v>
      </c>
      <c r="P856" t="s">
        <v>33</v>
      </c>
      <c r="Q856">
        <v>1483498424.3</v>
      </c>
      <c r="R856">
        <v>232</v>
      </c>
      <c r="S856" s="1">
        <v>45439</v>
      </c>
      <c r="T856" s="1">
        <v>45907</v>
      </c>
    </row>
    <row r="857" spans="1:20" x14ac:dyDescent="0.2">
      <c r="A857">
        <v>14965910347928</v>
      </c>
      <c r="B857" t="s">
        <v>95</v>
      </c>
      <c r="C857" t="s">
        <v>3297</v>
      </c>
      <c r="D857" t="s">
        <v>5171</v>
      </c>
      <c r="E857" t="s">
        <v>5172</v>
      </c>
      <c r="F857" t="s">
        <v>5173</v>
      </c>
      <c r="G857" t="s">
        <v>5174</v>
      </c>
      <c r="H857" t="s">
        <v>5175</v>
      </c>
      <c r="I857" t="s">
        <v>90</v>
      </c>
      <c r="J857">
        <v>87257</v>
      </c>
      <c r="K857" t="s">
        <v>5176</v>
      </c>
      <c r="L857" t="s">
        <v>135</v>
      </c>
      <c r="M857" t="s">
        <v>368</v>
      </c>
      <c r="N857" t="s">
        <v>45</v>
      </c>
      <c r="O857" t="s">
        <v>105</v>
      </c>
      <c r="P857" t="s">
        <v>82</v>
      </c>
      <c r="Q857">
        <v>1381875594</v>
      </c>
      <c r="R857">
        <v>1901</v>
      </c>
      <c r="S857" s="1">
        <v>45276</v>
      </c>
      <c r="T857" s="1">
        <v>45659</v>
      </c>
    </row>
    <row r="858" spans="1:20" x14ac:dyDescent="0.2">
      <c r="A858">
        <v>13497359849027</v>
      </c>
      <c r="B858" t="s">
        <v>1906</v>
      </c>
      <c r="C858" t="s">
        <v>35</v>
      </c>
      <c r="D858" t="s">
        <v>5177</v>
      </c>
      <c r="E858" t="s">
        <v>5178</v>
      </c>
      <c r="F858" t="s">
        <v>5179</v>
      </c>
      <c r="G858" t="s">
        <v>5180</v>
      </c>
      <c r="H858" t="s">
        <v>5181</v>
      </c>
      <c r="I858" t="s">
        <v>1077</v>
      </c>
      <c r="J858">
        <v>96825</v>
      </c>
      <c r="K858" t="s">
        <v>965</v>
      </c>
      <c r="L858" t="s">
        <v>246</v>
      </c>
      <c r="M858" t="s">
        <v>104</v>
      </c>
      <c r="N858" t="s">
        <v>94</v>
      </c>
      <c r="O858" t="s">
        <v>46</v>
      </c>
      <c r="P858" t="s">
        <v>60</v>
      </c>
      <c r="Q858">
        <v>1659043874.25</v>
      </c>
      <c r="R858">
        <v>2905</v>
      </c>
      <c r="S858" s="1">
        <v>45598</v>
      </c>
      <c r="T858" s="1">
        <v>45916</v>
      </c>
    </row>
    <row r="859" spans="1:20" x14ac:dyDescent="0.2">
      <c r="A859">
        <v>18968626780123</v>
      </c>
      <c r="B859" t="s">
        <v>2824</v>
      </c>
      <c r="C859" t="s">
        <v>2084</v>
      </c>
      <c r="D859" t="s">
        <v>5182</v>
      </c>
      <c r="E859" t="s">
        <v>5183</v>
      </c>
      <c r="F859" t="s">
        <v>5184</v>
      </c>
      <c r="G859" t="s">
        <v>5185</v>
      </c>
      <c r="H859" t="s">
        <v>5186</v>
      </c>
      <c r="I859" t="s">
        <v>726</v>
      </c>
      <c r="J859">
        <v>30934</v>
      </c>
      <c r="K859" t="s">
        <v>525</v>
      </c>
      <c r="L859" t="s">
        <v>81</v>
      </c>
      <c r="M859" t="s">
        <v>115</v>
      </c>
      <c r="N859" t="s">
        <v>59</v>
      </c>
      <c r="O859" t="s">
        <v>105</v>
      </c>
      <c r="P859" t="s">
        <v>60</v>
      </c>
      <c r="Q859">
        <v>174099220.33000001</v>
      </c>
      <c r="R859">
        <v>3693</v>
      </c>
      <c r="S859" s="1">
        <v>45574</v>
      </c>
      <c r="T859" s="1">
        <v>45647</v>
      </c>
    </row>
    <row r="860" spans="1:20" x14ac:dyDescent="0.2">
      <c r="A860">
        <v>14205332281015</v>
      </c>
      <c r="B860" t="s">
        <v>1049</v>
      </c>
      <c r="C860" t="s">
        <v>5187</v>
      </c>
      <c r="D860" t="s">
        <v>5188</v>
      </c>
      <c r="E860" t="s">
        <v>5189</v>
      </c>
      <c r="F860" t="s">
        <v>5190</v>
      </c>
      <c r="G860" t="s">
        <v>5191</v>
      </c>
      <c r="H860" t="s">
        <v>2195</v>
      </c>
      <c r="I860" t="s">
        <v>710</v>
      </c>
      <c r="J860">
        <v>1780</v>
      </c>
      <c r="K860" t="s">
        <v>727</v>
      </c>
      <c r="L860" t="s">
        <v>81</v>
      </c>
      <c r="M860" t="s">
        <v>58</v>
      </c>
      <c r="N860" t="s">
        <v>45</v>
      </c>
      <c r="O860" t="s">
        <v>105</v>
      </c>
      <c r="P860" t="s">
        <v>60</v>
      </c>
      <c r="Q860">
        <v>1697707913.6800001</v>
      </c>
      <c r="R860">
        <v>4626</v>
      </c>
      <c r="S860" s="1">
        <v>45616</v>
      </c>
      <c r="T860" s="1">
        <v>45832</v>
      </c>
    </row>
    <row r="861" spans="1:20" x14ac:dyDescent="0.2">
      <c r="A861">
        <v>19760950699610</v>
      </c>
      <c r="B861" t="s">
        <v>271</v>
      </c>
      <c r="C861" t="s">
        <v>1752</v>
      </c>
      <c r="D861" t="s">
        <v>5192</v>
      </c>
      <c r="E861" t="s">
        <v>5193</v>
      </c>
      <c r="F861" t="s">
        <v>5194</v>
      </c>
      <c r="G861" t="s">
        <v>5195</v>
      </c>
      <c r="H861" t="s">
        <v>5196</v>
      </c>
      <c r="I861" t="s">
        <v>384</v>
      </c>
      <c r="J861">
        <v>24504</v>
      </c>
      <c r="K861" t="s">
        <v>2207</v>
      </c>
      <c r="L861" t="s">
        <v>246</v>
      </c>
      <c r="M861" t="s">
        <v>30</v>
      </c>
      <c r="N861" t="s">
        <v>59</v>
      </c>
      <c r="O861" t="s">
        <v>32</v>
      </c>
      <c r="P861" t="s">
        <v>82</v>
      </c>
      <c r="Q861">
        <v>1487292762.4000001</v>
      </c>
      <c r="R861">
        <v>4772</v>
      </c>
      <c r="S861" s="1">
        <v>45320</v>
      </c>
      <c r="T861" s="1">
        <v>45740</v>
      </c>
    </row>
    <row r="862" spans="1:20" x14ac:dyDescent="0.2">
      <c r="A862">
        <v>17981106862848</v>
      </c>
      <c r="B862" t="s">
        <v>1538</v>
      </c>
      <c r="C862" t="s">
        <v>651</v>
      </c>
      <c r="D862" t="s">
        <v>5197</v>
      </c>
      <c r="E862">
        <v>6781036612</v>
      </c>
      <c r="F862" t="s">
        <v>5198</v>
      </c>
      <c r="G862" t="s">
        <v>5199</v>
      </c>
      <c r="H862" t="s">
        <v>5200</v>
      </c>
      <c r="I862" t="s">
        <v>770</v>
      </c>
      <c r="J862">
        <v>91890</v>
      </c>
      <c r="K862" t="s">
        <v>2724</v>
      </c>
      <c r="L862" t="s">
        <v>197</v>
      </c>
      <c r="M862" t="s">
        <v>153</v>
      </c>
      <c r="N862" t="s">
        <v>31</v>
      </c>
      <c r="O862" t="s">
        <v>46</v>
      </c>
      <c r="P862" t="s">
        <v>60</v>
      </c>
      <c r="Q862">
        <v>985543909.07000005</v>
      </c>
      <c r="R862">
        <v>572</v>
      </c>
      <c r="S862" s="1">
        <v>45912</v>
      </c>
      <c r="T862" s="1">
        <v>45921</v>
      </c>
    </row>
    <row r="863" spans="1:20" x14ac:dyDescent="0.2">
      <c r="A863">
        <v>11821522901054</v>
      </c>
      <c r="B863" t="s">
        <v>5201</v>
      </c>
      <c r="C863" t="s">
        <v>5202</v>
      </c>
      <c r="D863" t="s">
        <v>5203</v>
      </c>
      <c r="E863">
        <v>3115168871</v>
      </c>
      <c r="F863" t="s">
        <v>5204</v>
      </c>
      <c r="G863" t="s">
        <v>5205</v>
      </c>
      <c r="H863" t="s">
        <v>5206</v>
      </c>
      <c r="I863" t="s">
        <v>2049</v>
      </c>
      <c r="J863">
        <v>63957</v>
      </c>
      <c r="K863" t="s">
        <v>1348</v>
      </c>
      <c r="L863" t="s">
        <v>246</v>
      </c>
      <c r="M863" t="s">
        <v>70</v>
      </c>
      <c r="N863" t="s">
        <v>59</v>
      </c>
      <c r="O863" t="s">
        <v>71</v>
      </c>
      <c r="P863" t="s">
        <v>47</v>
      </c>
      <c r="Q863">
        <v>1319696646.5899999</v>
      </c>
      <c r="R863">
        <v>2380</v>
      </c>
      <c r="S863" s="1">
        <v>45402</v>
      </c>
      <c r="T863" s="1">
        <v>45790</v>
      </c>
    </row>
    <row r="864" spans="1:20" x14ac:dyDescent="0.2">
      <c r="A864">
        <v>11765306307006</v>
      </c>
      <c r="B864" t="s">
        <v>2392</v>
      </c>
      <c r="C864" t="s">
        <v>651</v>
      </c>
      <c r="D864" t="s">
        <v>5207</v>
      </c>
      <c r="E864" t="s">
        <v>5208</v>
      </c>
      <c r="F864" t="s">
        <v>5209</v>
      </c>
      <c r="G864" t="s">
        <v>5210</v>
      </c>
      <c r="H864" t="s">
        <v>5211</v>
      </c>
      <c r="I864" t="s">
        <v>402</v>
      </c>
      <c r="J864">
        <v>91292</v>
      </c>
      <c r="K864" t="s">
        <v>1512</v>
      </c>
      <c r="L864" t="s">
        <v>29</v>
      </c>
      <c r="M864" t="s">
        <v>58</v>
      </c>
      <c r="N864" t="s">
        <v>31</v>
      </c>
      <c r="O864" t="s">
        <v>46</v>
      </c>
      <c r="P864" t="s">
        <v>82</v>
      </c>
      <c r="Q864">
        <v>1324277813.54</v>
      </c>
      <c r="R864">
        <v>1403</v>
      </c>
      <c r="S864" s="1">
        <v>45509</v>
      </c>
      <c r="T864" s="1">
        <v>45684</v>
      </c>
    </row>
    <row r="865" spans="1:20" x14ac:dyDescent="0.2">
      <c r="A865">
        <v>12785708175242</v>
      </c>
      <c r="B865" t="s">
        <v>643</v>
      </c>
      <c r="C865" t="s">
        <v>651</v>
      </c>
      <c r="D865" t="s">
        <v>5212</v>
      </c>
      <c r="E865" t="s">
        <v>5213</v>
      </c>
      <c r="F865" t="s">
        <v>5214</v>
      </c>
      <c r="G865" t="s">
        <v>5215</v>
      </c>
      <c r="H865" t="s">
        <v>5216</v>
      </c>
      <c r="I865" t="s">
        <v>411</v>
      </c>
      <c r="J865">
        <v>90787</v>
      </c>
      <c r="K865" t="s">
        <v>2685</v>
      </c>
      <c r="L865" t="s">
        <v>92</v>
      </c>
      <c r="M865" t="s">
        <v>93</v>
      </c>
      <c r="N865" t="s">
        <v>59</v>
      </c>
      <c r="O865" t="s">
        <v>71</v>
      </c>
      <c r="P865" t="s">
        <v>82</v>
      </c>
      <c r="Q865">
        <v>998544878.98000002</v>
      </c>
      <c r="R865">
        <v>1646</v>
      </c>
      <c r="S865" s="1">
        <v>45741</v>
      </c>
      <c r="T865" s="1">
        <v>45797</v>
      </c>
    </row>
    <row r="866" spans="1:20" x14ac:dyDescent="0.2">
      <c r="A866">
        <v>18436276364710</v>
      </c>
      <c r="B866" t="s">
        <v>116</v>
      </c>
      <c r="C866" t="s">
        <v>1355</v>
      </c>
      <c r="D866" t="s">
        <v>5217</v>
      </c>
      <c r="E866" t="s">
        <v>5218</v>
      </c>
      <c r="F866" t="s">
        <v>5219</v>
      </c>
      <c r="G866" t="s">
        <v>5220</v>
      </c>
      <c r="H866" t="s">
        <v>5221</v>
      </c>
      <c r="I866" t="s">
        <v>68</v>
      </c>
      <c r="J866">
        <v>8084</v>
      </c>
      <c r="K866" t="s">
        <v>2126</v>
      </c>
      <c r="L866" t="s">
        <v>125</v>
      </c>
      <c r="M866" t="s">
        <v>368</v>
      </c>
      <c r="N866" t="s">
        <v>59</v>
      </c>
      <c r="O866" t="s">
        <v>32</v>
      </c>
      <c r="P866" t="s">
        <v>82</v>
      </c>
      <c r="Q866">
        <v>1985399130.97</v>
      </c>
      <c r="R866">
        <v>2588</v>
      </c>
      <c r="S866" s="1">
        <v>45830</v>
      </c>
      <c r="T866" s="1">
        <v>45836</v>
      </c>
    </row>
    <row r="867" spans="1:20" x14ac:dyDescent="0.2">
      <c r="A867">
        <v>13866372581815</v>
      </c>
      <c r="B867" t="s">
        <v>5222</v>
      </c>
      <c r="C867" t="s">
        <v>445</v>
      </c>
      <c r="D867" t="s">
        <v>5223</v>
      </c>
      <c r="E867" t="s">
        <v>5224</v>
      </c>
      <c r="F867" t="s">
        <v>5225</v>
      </c>
      <c r="G867" t="s">
        <v>5226</v>
      </c>
      <c r="H867" t="s">
        <v>5227</v>
      </c>
      <c r="I867" t="s">
        <v>750</v>
      </c>
      <c r="J867">
        <v>29767</v>
      </c>
      <c r="K867" t="s">
        <v>5228</v>
      </c>
      <c r="L867" t="s">
        <v>43</v>
      </c>
      <c r="M867" t="s">
        <v>58</v>
      </c>
      <c r="N867" t="s">
        <v>59</v>
      </c>
      <c r="O867" t="s">
        <v>32</v>
      </c>
      <c r="P867" t="s">
        <v>60</v>
      </c>
      <c r="Q867">
        <v>842113314.12</v>
      </c>
      <c r="R867">
        <v>827</v>
      </c>
      <c r="S867" s="1">
        <v>45640</v>
      </c>
      <c r="T867" s="1">
        <v>45753</v>
      </c>
    </row>
    <row r="868" spans="1:20" x14ac:dyDescent="0.2">
      <c r="A868">
        <v>11524704022054</v>
      </c>
      <c r="B868" t="s">
        <v>1187</v>
      </c>
      <c r="C868" t="s">
        <v>879</v>
      </c>
      <c r="D868" t="s">
        <v>5229</v>
      </c>
      <c r="E868" t="s">
        <v>5230</v>
      </c>
      <c r="F868" t="s">
        <v>5231</v>
      </c>
      <c r="G868" t="s">
        <v>5232</v>
      </c>
      <c r="H868" t="s">
        <v>5233</v>
      </c>
      <c r="I868" t="s">
        <v>375</v>
      </c>
      <c r="J868">
        <v>31653</v>
      </c>
      <c r="K868" t="s">
        <v>959</v>
      </c>
      <c r="L868" t="s">
        <v>246</v>
      </c>
      <c r="M868" t="s">
        <v>93</v>
      </c>
      <c r="N868" t="s">
        <v>31</v>
      </c>
      <c r="O868" t="s">
        <v>71</v>
      </c>
      <c r="P868" t="s">
        <v>82</v>
      </c>
      <c r="Q868">
        <v>1877626112.55</v>
      </c>
      <c r="R868">
        <v>4863</v>
      </c>
      <c r="S868" s="1">
        <v>45223</v>
      </c>
      <c r="T868" s="1">
        <v>45881</v>
      </c>
    </row>
    <row r="869" spans="1:20" x14ac:dyDescent="0.2">
      <c r="A869">
        <v>12243661717402</v>
      </c>
      <c r="B869" t="s">
        <v>451</v>
      </c>
      <c r="C869" t="s">
        <v>5234</v>
      </c>
      <c r="D869" t="s">
        <v>5235</v>
      </c>
      <c r="E869" t="s">
        <v>5236</v>
      </c>
      <c r="F869" t="s">
        <v>5237</v>
      </c>
      <c r="G869" t="s">
        <v>5238</v>
      </c>
      <c r="H869" t="s">
        <v>5239</v>
      </c>
      <c r="I869" t="s">
        <v>750</v>
      </c>
      <c r="J869">
        <v>46071</v>
      </c>
      <c r="K869" t="s">
        <v>1015</v>
      </c>
      <c r="L869" t="s">
        <v>246</v>
      </c>
      <c r="M869" t="s">
        <v>270</v>
      </c>
      <c r="N869" t="s">
        <v>94</v>
      </c>
      <c r="O869" t="s">
        <v>105</v>
      </c>
      <c r="P869" t="s">
        <v>82</v>
      </c>
      <c r="Q869">
        <v>1263717747.28</v>
      </c>
      <c r="R869">
        <v>1721</v>
      </c>
      <c r="S869" s="1">
        <v>45859</v>
      </c>
      <c r="T869" s="1">
        <v>45921</v>
      </c>
    </row>
    <row r="870" spans="1:20" x14ac:dyDescent="0.2">
      <c r="A870">
        <v>13212543973450</v>
      </c>
      <c r="B870" t="s">
        <v>2392</v>
      </c>
      <c r="C870" t="s">
        <v>5240</v>
      </c>
      <c r="D870" t="s">
        <v>5241</v>
      </c>
      <c r="E870" t="s">
        <v>5242</v>
      </c>
      <c r="F870" t="s">
        <v>5243</v>
      </c>
      <c r="G870" t="s">
        <v>5244</v>
      </c>
      <c r="H870" t="s">
        <v>5245</v>
      </c>
      <c r="I870" t="s">
        <v>1475</v>
      </c>
      <c r="J870">
        <v>60276</v>
      </c>
      <c r="K870" t="s">
        <v>1078</v>
      </c>
      <c r="L870" t="s">
        <v>125</v>
      </c>
      <c r="M870" t="s">
        <v>30</v>
      </c>
      <c r="N870" t="s">
        <v>31</v>
      </c>
      <c r="O870" t="s">
        <v>105</v>
      </c>
      <c r="P870" t="s">
        <v>82</v>
      </c>
      <c r="Q870">
        <v>1306707655.5</v>
      </c>
      <c r="R870">
        <v>4032</v>
      </c>
      <c r="S870" s="1">
        <v>45337</v>
      </c>
      <c r="T870" s="1">
        <v>45754</v>
      </c>
    </row>
    <row r="871" spans="1:20" x14ac:dyDescent="0.2">
      <c r="A871">
        <v>14124250769384</v>
      </c>
      <c r="B871" t="s">
        <v>1715</v>
      </c>
      <c r="C871" t="s">
        <v>1361</v>
      </c>
      <c r="D871" t="s">
        <v>5246</v>
      </c>
      <c r="E871" t="s">
        <v>5247</v>
      </c>
      <c r="F871" t="s">
        <v>5248</v>
      </c>
      <c r="G871" t="s">
        <v>5249</v>
      </c>
      <c r="H871" t="s">
        <v>5250</v>
      </c>
      <c r="I871" t="s">
        <v>411</v>
      </c>
      <c r="J871">
        <v>5549</v>
      </c>
      <c r="K871" t="s">
        <v>680</v>
      </c>
      <c r="L871" t="s">
        <v>197</v>
      </c>
      <c r="M871" t="s">
        <v>70</v>
      </c>
      <c r="N871" t="s">
        <v>31</v>
      </c>
      <c r="O871" t="s">
        <v>71</v>
      </c>
      <c r="P871" t="s">
        <v>47</v>
      </c>
      <c r="Q871">
        <v>871055534.17999995</v>
      </c>
      <c r="R871">
        <v>1804</v>
      </c>
      <c r="S871" s="1">
        <v>45603</v>
      </c>
      <c r="T871" s="1">
        <v>45674</v>
      </c>
    </row>
    <row r="872" spans="1:20" x14ac:dyDescent="0.2">
      <c r="A872">
        <v>12150048601384</v>
      </c>
      <c r="B872" t="s">
        <v>4678</v>
      </c>
      <c r="C872" t="s">
        <v>1161</v>
      </c>
      <c r="D872" t="s">
        <v>5251</v>
      </c>
      <c r="E872" t="s">
        <v>5252</v>
      </c>
      <c r="F872" t="s">
        <v>5253</v>
      </c>
      <c r="G872" t="s">
        <v>5254</v>
      </c>
      <c r="H872" t="s">
        <v>5255</v>
      </c>
      <c r="I872" t="s">
        <v>1475</v>
      </c>
      <c r="J872">
        <v>2938</v>
      </c>
      <c r="K872" t="s">
        <v>152</v>
      </c>
      <c r="L872" t="s">
        <v>135</v>
      </c>
      <c r="M872" t="s">
        <v>58</v>
      </c>
      <c r="N872" t="s">
        <v>31</v>
      </c>
      <c r="O872" t="s">
        <v>46</v>
      </c>
      <c r="P872" t="s">
        <v>47</v>
      </c>
      <c r="Q872">
        <v>1365969174.46</v>
      </c>
      <c r="R872">
        <v>2700</v>
      </c>
      <c r="S872" s="1">
        <v>45757</v>
      </c>
      <c r="T872" s="1">
        <v>45880</v>
      </c>
    </row>
    <row r="873" spans="1:20" x14ac:dyDescent="0.2">
      <c r="A873">
        <v>15613564104763</v>
      </c>
      <c r="B873" t="s">
        <v>3071</v>
      </c>
      <c r="C873" t="s">
        <v>2750</v>
      </c>
      <c r="D873" t="s">
        <v>5256</v>
      </c>
      <c r="E873" t="s">
        <v>5257</v>
      </c>
      <c r="F873" t="s">
        <v>5253</v>
      </c>
      <c r="G873" t="s">
        <v>5258</v>
      </c>
      <c r="H873" t="s">
        <v>5259</v>
      </c>
      <c r="I873" t="s">
        <v>770</v>
      </c>
      <c r="J873">
        <v>3885</v>
      </c>
      <c r="K873" t="s">
        <v>420</v>
      </c>
      <c r="L873" t="s">
        <v>43</v>
      </c>
      <c r="M873" t="s">
        <v>115</v>
      </c>
      <c r="N873" t="s">
        <v>59</v>
      </c>
      <c r="O873" t="s">
        <v>46</v>
      </c>
      <c r="P873" t="s">
        <v>33</v>
      </c>
      <c r="Q873">
        <v>774395352.36000001</v>
      </c>
      <c r="R873">
        <v>316</v>
      </c>
      <c r="S873" s="1">
        <v>45459</v>
      </c>
      <c r="T873" s="1">
        <v>45462</v>
      </c>
    </row>
    <row r="874" spans="1:20" x14ac:dyDescent="0.2">
      <c r="A874">
        <v>16140866408958</v>
      </c>
      <c r="B874" t="s">
        <v>728</v>
      </c>
      <c r="C874" t="s">
        <v>199</v>
      </c>
      <c r="D874" t="s">
        <v>5260</v>
      </c>
      <c r="E874" t="s">
        <v>5261</v>
      </c>
      <c r="F874" t="s">
        <v>5262</v>
      </c>
      <c r="G874" t="s">
        <v>5263</v>
      </c>
      <c r="H874" t="s">
        <v>5264</v>
      </c>
      <c r="I874" t="s">
        <v>79</v>
      </c>
      <c r="J874">
        <v>83431</v>
      </c>
      <c r="K874" t="s">
        <v>1317</v>
      </c>
      <c r="L874" t="s">
        <v>43</v>
      </c>
      <c r="M874" t="s">
        <v>270</v>
      </c>
      <c r="N874" t="s">
        <v>31</v>
      </c>
      <c r="O874" t="s">
        <v>71</v>
      </c>
      <c r="P874" t="s">
        <v>47</v>
      </c>
      <c r="Q874">
        <v>689874313.94000006</v>
      </c>
      <c r="R874">
        <v>1849</v>
      </c>
      <c r="S874" s="1">
        <v>45217</v>
      </c>
      <c r="T874" s="1">
        <v>45920</v>
      </c>
    </row>
    <row r="875" spans="1:20" x14ac:dyDescent="0.2">
      <c r="A875">
        <v>19075043845842</v>
      </c>
      <c r="B875" t="s">
        <v>772</v>
      </c>
      <c r="C875" t="s">
        <v>867</v>
      </c>
      <c r="D875" t="s">
        <v>5265</v>
      </c>
      <c r="E875" t="s">
        <v>5266</v>
      </c>
      <c r="F875" t="s">
        <v>831</v>
      </c>
      <c r="G875" t="s">
        <v>5267</v>
      </c>
      <c r="H875" t="s">
        <v>5268</v>
      </c>
      <c r="I875" t="s">
        <v>41</v>
      </c>
      <c r="J875">
        <v>59339</v>
      </c>
      <c r="K875" t="s">
        <v>91</v>
      </c>
      <c r="L875" t="s">
        <v>125</v>
      </c>
      <c r="M875" t="s">
        <v>368</v>
      </c>
      <c r="N875" t="s">
        <v>59</v>
      </c>
      <c r="O875" t="s">
        <v>46</v>
      </c>
      <c r="P875" t="s">
        <v>33</v>
      </c>
      <c r="Q875">
        <v>1810944642.1900001</v>
      </c>
      <c r="R875">
        <v>285</v>
      </c>
      <c r="S875" s="1">
        <v>45818</v>
      </c>
      <c r="T875" s="1">
        <v>45825</v>
      </c>
    </row>
    <row r="876" spans="1:20" x14ac:dyDescent="0.2">
      <c r="A876">
        <v>11990425555625</v>
      </c>
      <c r="B876" t="s">
        <v>2455</v>
      </c>
      <c r="C876" t="s">
        <v>199</v>
      </c>
      <c r="D876" t="s">
        <v>5269</v>
      </c>
      <c r="E876" t="s">
        <v>5270</v>
      </c>
      <c r="F876" t="s">
        <v>5271</v>
      </c>
      <c r="G876" t="s">
        <v>5272</v>
      </c>
      <c r="H876" t="s">
        <v>5273</v>
      </c>
      <c r="I876" t="s">
        <v>195</v>
      </c>
      <c r="J876">
        <v>15954</v>
      </c>
      <c r="K876" t="s">
        <v>491</v>
      </c>
      <c r="L876" t="s">
        <v>57</v>
      </c>
      <c r="M876" t="s">
        <v>270</v>
      </c>
      <c r="N876" t="s">
        <v>59</v>
      </c>
      <c r="O876" t="s">
        <v>105</v>
      </c>
      <c r="P876" t="s">
        <v>60</v>
      </c>
      <c r="Q876">
        <v>1083751223.5599999</v>
      </c>
      <c r="R876">
        <v>4167</v>
      </c>
      <c r="S876" s="1">
        <v>45458</v>
      </c>
      <c r="T876" s="1">
        <v>45850</v>
      </c>
    </row>
    <row r="877" spans="1:20" x14ac:dyDescent="0.2">
      <c r="A877">
        <v>16101548102077</v>
      </c>
      <c r="B877" t="s">
        <v>5274</v>
      </c>
      <c r="C877" t="s">
        <v>172</v>
      </c>
      <c r="D877" t="s">
        <v>5275</v>
      </c>
      <c r="E877" t="s">
        <v>5276</v>
      </c>
      <c r="F877" t="s">
        <v>5277</v>
      </c>
      <c r="G877" t="s">
        <v>5278</v>
      </c>
      <c r="H877" t="s">
        <v>5279</v>
      </c>
      <c r="I877" t="s">
        <v>308</v>
      </c>
      <c r="J877">
        <v>15605</v>
      </c>
      <c r="K877" t="s">
        <v>385</v>
      </c>
      <c r="L877" t="s">
        <v>92</v>
      </c>
      <c r="M877" t="s">
        <v>30</v>
      </c>
      <c r="N877" t="s">
        <v>45</v>
      </c>
      <c r="O877" t="s">
        <v>105</v>
      </c>
      <c r="P877" t="s">
        <v>60</v>
      </c>
      <c r="Q877">
        <v>1530119545.6199999</v>
      </c>
      <c r="R877">
        <v>3783</v>
      </c>
      <c r="S877" s="1">
        <v>45719</v>
      </c>
      <c r="T877" s="1">
        <v>45808</v>
      </c>
    </row>
    <row r="878" spans="1:20" x14ac:dyDescent="0.2">
      <c r="A878">
        <v>16596772630846</v>
      </c>
      <c r="B878" t="s">
        <v>95</v>
      </c>
      <c r="C878" t="s">
        <v>5280</v>
      </c>
      <c r="D878" t="s">
        <v>5281</v>
      </c>
      <c r="E878" t="s">
        <v>5282</v>
      </c>
      <c r="F878" t="s">
        <v>5283</v>
      </c>
      <c r="G878" t="s">
        <v>5284</v>
      </c>
      <c r="H878" t="s">
        <v>5285</v>
      </c>
      <c r="I878" t="s">
        <v>357</v>
      </c>
      <c r="J878">
        <v>63415</v>
      </c>
      <c r="K878" t="s">
        <v>1299</v>
      </c>
      <c r="L878" t="s">
        <v>29</v>
      </c>
      <c r="M878" t="s">
        <v>104</v>
      </c>
      <c r="N878" t="s">
        <v>45</v>
      </c>
      <c r="O878" t="s">
        <v>46</v>
      </c>
      <c r="P878" t="s">
        <v>82</v>
      </c>
      <c r="Q878">
        <v>59323058.670000002</v>
      </c>
      <c r="R878">
        <v>2588</v>
      </c>
      <c r="S878" s="1">
        <v>45840</v>
      </c>
      <c r="T878" s="1">
        <v>45897</v>
      </c>
    </row>
    <row r="879" spans="1:20" x14ac:dyDescent="0.2">
      <c r="A879">
        <v>12969964161686</v>
      </c>
      <c r="B879" t="s">
        <v>2358</v>
      </c>
      <c r="C879" t="s">
        <v>5286</v>
      </c>
      <c r="D879" t="s">
        <v>5287</v>
      </c>
      <c r="E879" t="s">
        <v>5288</v>
      </c>
      <c r="F879" t="s">
        <v>5289</v>
      </c>
      <c r="G879" t="s">
        <v>5290</v>
      </c>
      <c r="H879" t="s">
        <v>5291</v>
      </c>
      <c r="I879" t="s">
        <v>1077</v>
      </c>
      <c r="J879">
        <v>59467</v>
      </c>
      <c r="K879" t="s">
        <v>1595</v>
      </c>
      <c r="L879" t="s">
        <v>60</v>
      </c>
      <c r="M879" t="s">
        <v>58</v>
      </c>
      <c r="N879" t="s">
        <v>59</v>
      </c>
      <c r="O879" t="s">
        <v>71</v>
      </c>
      <c r="P879" t="s">
        <v>82</v>
      </c>
      <c r="Q879">
        <v>283247841.73000002</v>
      </c>
      <c r="R879">
        <v>2859</v>
      </c>
      <c r="S879" s="1">
        <v>45369</v>
      </c>
      <c r="T879" s="1">
        <v>45537</v>
      </c>
    </row>
    <row r="880" spans="1:20" x14ac:dyDescent="0.2">
      <c r="A880">
        <v>12505398759505</v>
      </c>
      <c r="B880" t="s">
        <v>1813</v>
      </c>
      <c r="C880" t="s">
        <v>1959</v>
      </c>
      <c r="D880" t="s">
        <v>5292</v>
      </c>
      <c r="E880" t="s">
        <v>5293</v>
      </c>
      <c r="F880" t="s">
        <v>5294</v>
      </c>
      <c r="G880" t="s">
        <v>5295</v>
      </c>
      <c r="H880" t="s">
        <v>5296</v>
      </c>
      <c r="I880" t="s">
        <v>1202</v>
      </c>
      <c r="J880">
        <v>93279</v>
      </c>
      <c r="K880" t="s">
        <v>4122</v>
      </c>
      <c r="L880" t="s">
        <v>29</v>
      </c>
      <c r="M880" t="s">
        <v>70</v>
      </c>
      <c r="N880" t="s">
        <v>31</v>
      </c>
      <c r="O880" t="s">
        <v>71</v>
      </c>
      <c r="P880" t="s">
        <v>33</v>
      </c>
      <c r="Q880">
        <v>89048210.189999998</v>
      </c>
      <c r="R880">
        <v>3370</v>
      </c>
      <c r="S880" s="1">
        <v>45263</v>
      </c>
      <c r="T880" s="1">
        <v>45361</v>
      </c>
    </row>
    <row r="881" spans="1:20" x14ac:dyDescent="0.2">
      <c r="A881">
        <v>16433098949122</v>
      </c>
      <c r="B881" t="s">
        <v>3172</v>
      </c>
      <c r="C881" t="s">
        <v>5297</v>
      </c>
      <c r="D881" t="s">
        <v>5298</v>
      </c>
      <c r="E881" t="s">
        <v>5299</v>
      </c>
      <c r="F881" t="s">
        <v>5300</v>
      </c>
      <c r="G881" t="s">
        <v>5301</v>
      </c>
      <c r="H881" t="s">
        <v>5302</v>
      </c>
      <c r="I881" t="s">
        <v>1144</v>
      </c>
      <c r="J881">
        <v>25289</v>
      </c>
      <c r="K881" t="s">
        <v>1078</v>
      </c>
      <c r="L881" t="s">
        <v>57</v>
      </c>
      <c r="M881" t="s">
        <v>115</v>
      </c>
      <c r="N881" t="s">
        <v>45</v>
      </c>
      <c r="O881" t="s">
        <v>32</v>
      </c>
      <c r="P881" t="s">
        <v>82</v>
      </c>
      <c r="Q881">
        <v>958285698.03999996</v>
      </c>
      <c r="R881">
        <v>1606</v>
      </c>
      <c r="S881" s="1">
        <v>45652</v>
      </c>
      <c r="T881" s="1">
        <v>45900</v>
      </c>
    </row>
    <row r="882" spans="1:20" x14ac:dyDescent="0.2">
      <c r="A882">
        <v>18014886472034</v>
      </c>
      <c r="B882" t="s">
        <v>263</v>
      </c>
      <c r="C882" t="s">
        <v>5303</v>
      </c>
      <c r="D882" t="s">
        <v>5304</v>
      </c>
      <c r="E882" t="s">
        <v>5305</v>
      </c>
      <c r="F882" t="s">
        <v>5306</v>
      </c>
      <c r="G882" t="s">
        <v>5307</v>
      </c>
      <c r="H882" t="s">
        <v>5308</v>
      </c>
      <c r="I882" t="s">
        <v>357</v>
      </c>
      <c r="J882">
        <v>92494</v>
      </c>
      <c r="K882" t="s">
        <v>3137</v>
      </c>
      <c r="L882" t="s">
        <v>60</v>
      </c>
      <c r="M882" t="s">
        <v>70</v>
      </c>
      <c r="N882" t="s">
        <v>94</v>
      </c>
      <c r="O882" t="s">
        <v>71</v>
      </c>
      <c r="P882" t="s">
        <v>47</v>
      </c>
      <c r="Q882">
        <v>705990866.38999999</v>
      </c>
      <c r="R882">
        <v>1725</v>
      </c>
      <c r="S882" s="1">
        <v>45882</v>
      </c>
      <c r="T882" s="1">
        <v>45886</v>
      </c>
    </row>
    <row r="883" spans="1:20" x14ac:dyDescent="0.2">
      <c r="A883">
        <v>17489888674607</v>
      </c>
      <c r="B883" t="s">
        <v>2398</v>
      </c>
      <c r="C883" t="s">
        <v>5309</v>
      </c>
      <c r="D883" t="s">
        <v>5310</v>
      </c>
      <c r="E883" t="s">
        <v>5311</v>
      </c>
      <c r="F883" t="s">
        <v>5312</v>
      </c>
      <c r="G883" t="s">
        <v>5313</v>
      </c>
      <c r="H883" t="s">
        <v>5314</v>
      </c>
      <c r="I883" t="s">
        <v>90</v>
      </c>
      <c r="J883">
        <v>65092</v>
      </c>
      <c r="K883" t="s">
        <v>1437</v>
      </c>
      <c r="L883" t="s">
        <v>29</v>
      </c>
      <c r="M883" t="s">
        <v>70</v>
      </c>
      <c r="N883" t="s">
        <v>45</v>
      </c>
      <c r="O883" t="s">
        <v>46</v>
      </c>
      <c r="P883" t="s">
        <v>33</v>
      </c>
      <c r="Q883">
        <v>1512088744.79</v>
      </c>
      <c r="R883">
        <v>3492</v>
      </c>
      <c r="S883" s="1">
        <v>45677</v>
      </c>
      <c r="T883" s="1">
        <v>45903</v>
      </c>
    </row>
    <row r="884" spans="1:20" x14ac:dyDescent="0.2">
      <c r="A884">
        <v>11358046433692</v>
      </c>
      <c r="B884" t="s">
        <v>2824</v>
      </c>
      <c r="C884" t="s">
        <v>2544</v>
      </c>
      <c r="D884" t="s">
        <v>5315</v>
      </c>
      <c r="E884" t="s">
        <v>5316</v>
      </c>
      <c r="F884" t="s">
        <v>5317</v>
      </c>
      <c r="G884" t="s">
        <v>5318</v>
      </c>
      <c r="H884" t="s">
        <v>4307</v>
      </c>
      <c r="I884" t="s">
        <v>123</v>
      </c>
      <c r="J884">
        <v>52592</v>
      </c>
      <c r="K884" t="s">
        <v>238</v>
      </c>
      <c r="L884" t="s">
        <v>81</v>
      </c>
      <c r="M884" t="s">
        <v>93</v>
      </c>
      <c r="N884" t="s">
        <v>31</v>
      </c>
      <c r="O884" t="s">
        <v>105</v>
      </c>
      <c r="P884" t="s">
        <v>82</v>
      </c>
      <c r="Q884">
        <v>1037189307.91</v>
      </c>
      <c r="R884">
        <v>2673</v>
      </c>
      <c r="S884" s="1">
        <v>45728</v>
      </c>
      <c r="T884" s="1">
        <v>45799</v>
      </c>
    </row>
    <row r="885" spans="1:20" x14ac:dyDescent="0.2">
      <c r="A885">
        <v>19194001975146</v>
      </c>
      <c r="B885" t="s">
        <v>4615</v>
      </c>
      <c r="C885" t="s">
        <v>5319</v>
      </c>
      <c r="D885" t="s">
        <v>5320</v>
      </c>
      <c r="E885" t="s">
        <v>5321</v>
      </c>
      <c r="F885" t="s">
        <v>5322</v>
      </c>
      <c r="G885" t="s">
        <v>5323</v>
      </c>
      <c r="H885" t="s">
        <v>5324</v>
      </c>
      <c r="I885" t="s">
        <v>113</v>
      </c>
      <c r="J885">
        <v>56868</v>
      </c>
      <c r="K885" t="s">
        <v>1367</v>
      </c>
      <c r="L885" t="s">
        <v>57</v>
      </c>
      <c r="M885" t="s">
        <v>93</v>
      </c>
      <c r="N885" t="s">
        <v>31</v>
      </c>
      <c r="O885" t="s">
        <v>71</v>
      </c>
      <c r="P885" t="s">
        <v>33</v>
      </c>
      <c r="Q885">
        <v>178583701.84999999</v>
      </c>
      <c r="R885">
        <v>1058</v>
      </c>
      <c r="S885" s="1">
        <v>45362</v>
      </c>
      <c r="T885" s="1">
        <v>45501</v>
      </c>
    </row>
    <row r="886" spans="1:20" x14ac:dyDescent="0.2">
      <c r="A886">
        <v>14744847858365</v>
      </c>
      <c r="B886" t="s">
        <v>1216</v>
      </c>
      <c r="C886" t="s">
        <v>1361</v>
      </c>
      <c r="D886" t="s">
        <v>5325</v>
      </c>
      <c r="E886" t="s">
        <v>5326</v>
      </c>
      <c r="F886" t="s">
        <v>5327</v>
      </c>
      <c r="G886" t="s">
        <v>5328</v>
      </c>
      <c r="H886" t="s">
        <v>5329</v>
      </c>
      <c r="I886" t="s">
        <v>474</v>
      </c>
      <c r="J886">
        <v>98013</v>
      </c>
      <c r="K886" t="s">
        <v>1341</v>
      </c>
      <c r="L886" t="s">
        <v>197</v>
      </c>
      <c r="M886" t="s">
        <v>70</v>
      </c>
      <c r="N886" t="s">
        <v>45</v>
      </c>
      <c r="O886" t="s">
        <v>32</v>
      </c>
      <c r="P886" t="s">
        <v>60</v>
      </c>
      <c r="Q886">
        <v>1191408683.0599999</v>
      </c>
      <c r="R886">
        <v>1178</v>
      </c>
      <c r="S886" s="1">
        <v>45684</v>
      </c>
      <c r="T886" s="1">
        <v>45737</v>
      </c>
    </row>
    <row r="887" spans="1:20" x14ac:dyDescent="0.2">
      <c r="A887">
        <v>15254221680133</v>
      </c>
      <c r="B887" t="s">
        <v>2477</v>
      </c>
      <c r="C887" t="s">
        <v>5330</v>
      </c>
      <c r="D887" t="s">
        <v>5331</v>
      </c>
      <c r="E887" t="s">
        <v>5332</v>
      </c>
      <c r="F887" t="s">
        <v>5333</v>
      </c>
      <c r="G887" t="s">
        <v>5334</v>
      </c>
      <c r="H887" t="s">
        <v>4814</v>
      </c>
      <c r="I887" t="s">
        <v>490</v>
      </c>
      <c r="J887">
        <v>78835</v>
      </c>
      <c r="K887" t="s">
        <v>1874</v>
      </c>
      <c r="L887" t="s">
        <v>81</v>
      </c>
      <c r="M887" t="s">
        <v>70</v>
      </c>
      <c r="N887" t="s">
        <v>94</v>
      </c>
      <c r="O887" t="s">
        <v>46</v>
      </c>
      <c r="P887" t="s">
        <v>82</v>
      </c>
      <c r="Q887">
        <v>1864191757.1500001</v>
      </c>
      <c r="R887">
        <v>2356</v>
      </c>
      <c r="S887" s="1">
        <v>45254</v>
      </c>
      <c r="T887" s="1">
        <v>45506</v>
      </c>
    </row>
    <row r="888" spans="1:20" x14ac:dyDescent="0.2">
      <c r="A888">
        <v>11190800883859</v>
      </c>
      <c r="B888" t="s">
        <v>5335</v>
      </c>
      <c r="C888" t="s">
        <v>5336</v>
      </c>
      <c r="D888" t="s">
        <v>5337</v>
      </c>
      <c r="E888" t="s">
        <v>5338</v>
      </c>
      <c r="F888" t="s">
        <v>5339</v>
      </c>
      <c r="G888" t="s">
        <v>5340</v>
      </c>
      <c r="H888" t="s">
        <v>5341</v>
      </c>
      <c r="I888" t="s">
        <v>402</v>
      </c>
      <c r="J888">
        <v>16987</v>
      </c>
      <c r="K888" t="s">
        <v>279</v>
      </c>
      <c r="L888" t="s">
        <v>135</v>
      </c>
      <c r="M888" t="s">
        <v>153</v>
      </c>
      <c r="N888" t="s">
        <v>94</v>
      </c>
      <c r="O888" t="s">
        <v>46</v>
      </c>
      <c r="P888" t="s">
        <v>47</v>
      </c>
      <c r="Q888">
        <v>430142595.35000002</v>
      </c>
      <c r="R888">
        <v>355</v>
      </c>
      <c r="S888" s="1">
        <v>45893</v>
      </c>
      <c r="T888" s="1">
        <v>45898</v>
      </c>
    </row>
    <row r="889" spans="1:20" x14ac:dyDescent="0.2">
      <c r="A889">
        <v>16098021234015</v>
      </c>
      <c r="B889" t="s">
        <v>404</v>
      </c>
      <c r="C889" t="s">
        <v>5342</v>
      </c>
      <c r="D889" t="s">
        <v>5343</v>
      </c>
      <c r="E889" t="s">
        <v>5344</v>
      </c>
      <c r="F889" t="s">
        <v>5345</v>
      </c>
      <c r="G889" t="s">
        <v>5346</v>
      </c>
      <c r="H889" t="s">
        <v>5347</v>
      </c>
      <c r="I889" t="s">
        <v>393</v>
      </c>
      <c r="J889">
        <v>73408</v>
      </c>
      <c r="K889" t="s">
        <v>2126</v>
      </c>
      <c r="L889" t="s">
        <v>125</v>
      </c>
      <c r="M889" t="s">
        <v>44</v>
      </c>
      <c r="N889" t="s">
        <v>94</v>
      </c>
      <c r="O889" t="s">
        <v>105</v>
      </c>
      <c r="P889" t="s">
        <v>47</v>
      </c>
      <c r="Q889">
        <v>85380172.629999995</v>
      </c>
      <c r="R889">
        <v>1782</v>
      </c>
      <c r="S889" s="1">
        <v>45193</v>
      </c>
      <c r="T889" s="1">
        <v>45619</v>
      </c>
    </row>
    <row r="890" spans="1:20" x14ac:dyDescent="0.2">
      <c r="A890">
        <v>15164527442399</v>
      </c>
      <c r="B890" t="s">
        <v>2327</v>
      </c>
      <c r="C890" t="s">
        <v>319</v>
      </c>
      <c r="D890" t="s">
        <v>5348</v>
      </c>
      <c r="E890" t="s">
        <v>5349</v>
      </c>
      <c r="F890" t="s">
        <v>5350</v>
      </c>
      <c r="G890" t="s">
        <v>5351</v>
      </c>
      <c r="H890" t="s">
        <v>5352</v>
      </c>
      <c r="I890" t="s">
        <v>490</v>
      </c>
      <c r="J890">
        <v>78130</v>
      </c>
      <c r="K890" t="s">
        <v>3178</v>
      </c>
      <c r="L890" t="s">
        <v>60</v>
      </c>
      <c r="M890" t="s">
        <v>44</v>
      </c>
      <c r="N890" t="s">
        <v>59</v>
      </c>
      <c r="O890" t="s">
        <v>32</v>
      </c>
      <c r="P890" t="s">
        <v>47</v>
      </c>
      <c r="Q890">
        <v>1768096517.4400001</v>
      </c>
      <c r="R890">
        <v>3155</v>
      </c>
      <c r="S890" s="1">
        <v>45307</v>
      </c>
      <c r="T890" s="1">
        <v>45765</v>
      </c>
    </row>
    <row r="891" spans="1:20" x14ac:dyDescent="0.2">
      <c r="A891">
        <v>15170618119156</v>
      </c>
      <c r="B891" t="s">
        <v>95</v>
      </c>
      <c r="C891" t="s">
        <v>5353</v>
      </c>
      <c r="D891" t="s">
        <v>5354</v>
      </c>
      <c r="E891" t="s">
        <v>5355</v>
      </c>
      <c r="F891" t="s">
        <v>5356</v>
      </c>
      <c r="G891" t="s">
        <v>5357</v>
      </c>
      <c r="H891" t="s">
        <v>5358</v>
      </c>
      <c r="I891" t="s">
        <v>366</v>
      </c>
      <c r="J891">
        <v>67975</v>
      </c>
      <c r="K891" t="s">
        <v>385</v>
      </c>
      <c r="L891" t="s">
        <v>60</v>
      </c>
      <c r="M891" t="s">
        <v>270</v>
      </c>
      <c r="N891" t="s">
        <v>94</v>
      </c>
      <c r="O891" t="s">
        <v>105</v>
      </c>
      <c r="P891" t="s">
        <v>60</v>
      </c>
      <c r="Q891">
        <v>1698587466.8900001</v>
      </c>
      <c r="R891">
        <v>424</v>
      </c>
      <c r="S891" s="1">
        <v>45448</v>
      </c>
      <c r="T891" s="1">
        <v>45737</v>
      </c>
    </row>
    <row r="892" spans="1:20" x14ac:dyDescent="0.2">
      <c r="A892">
        <v>14091091642462</v>
      </c>
      <c r="B892" t="s">
        <v>1702</v>
      </c>
      <c r="C892" t="s">
        <v>5359</v>
      </c>
      <c r="D892" t="s">
        <v>5360</v>
      </c>
      <c r="E892" t="s">
        <v>5361</v>
      </c>
      <c r="F892" t="s">
        <v>175</v>
      </c>
      <c r="G892" t="s">
        <v>5362</v>
      </c>
      <c r="H892" t="s">
        <v>5363</v>
      </c>
      <c r="I892" t="s">
        <v>220</v>
      </c>
      <c r="J892">
        <v>43020</v>
      </c>
      <c r="K892" t="s">
        <v>605</v>
      </c>
      <c r="L892" t="s">
        <v>246</v>
      </c>
      <c r="M892" t="s">
        <v>30</v>
      </c>
      <c r="N892" t="s">
        <v>94</v>
      </c>
      <c r="O892" t="s">
        <v>105</v>
      </c>
      <c r="P892" t="s">
        <v>47</v>
      </c>
      <c r="Q892">
        <v>1102434609.01</v>
      </c>
      <c r="R892">
        <v>3985</v>
      </c>
      <c r="S892" s="1">
        <v>45741</v>
      </c>
      <c r="T892" s="1">
        <v>45798</v>
      </c>
    </row>
    <row r="893" spans="1:20" x14ac:dyDescent="0.2">
      <c r="A893">
        <v>17012197757371</v>
      </c>
      <c r="B893" t="s">
        <v>95</v>
      </c>
      <c r="C893" t="s">
        <v>3891</v>
      </c>
      <c r="D893" t="s">
        <v>5364</v>
      </c>
      <c r="E893" t="s">
        <v>5365</v>
      </c>
      <c r="F893" t="s">
        <v>5366</v>
      </c>
      <c r="G893" t="s">
        <v>5367</v>
      </c>
      <c r="H893" t="s">
        <v>5368</v>
      </c>
      <c r="I893" t="s">
        <v>531</v>
      </c>
      <c r="J893">
        <v>39270</v>
      </c>
      <c r="K893" t="s">
        <v>124</v>
      </c>
      <c r="L893" t="s">
        <v>125</v>
      </c>
      <c r="M893" t="s">
        <v>70</v>
      </c>
      <c r="N893" t="s">
        <v>59</v>
      </c>
      <c r="O893" t="s">
        <v>105</v>
      </c>
      <c r="P893" t="s">
        <v>47</v>
      </c>
      <c r="Q893">
        <v>1541184981.3</v>
      </c>
      <c r="R893">
        <v>2864</v>
      </c>
      <c r="S893" s="1">
        <v>45828</v>
      </c>
      <c r="T893" s="1">
        <v>45856</v>
      </c>
    </row>
    <row r="894" spans="1:20" x14ac:dyDescent="0.2">
      <c r="A894">
        <v>13811147767478</v>
      </c>
      <c r="B894" t="s">
        <v>5369</v>
      </c>
      <c r="C894" t="s">
        <v>5370</v>
      </c>
      <c r="D894" t="s">
        <v>5371</v>
      </c>
      <c r="E894" t="s">
        <v>5372</v>
      </c>
      <c r="F894" t="s">
        <v>5373</v>
      </c>
      <c r="G894" t="s">
        <v>5374</v>
      </c>
      <c r="H894" t="s">
        <v>5375</v>
      </c>
      <c r="I894" t="s">
        <v>366</v>
      </c>
      <c r="J894">
        <v>11029</v>
      </c>
      <c r="K894" t="s">
        <v>1015</v>
      </c>
      <c r="L894" t="s">
        <v>81</v>
      </c>
      <c r="M894" t="s">
        <v>93</v>
      </c>
      <c r="N894" t="s">
        <v>94</v>
      </c>
      <c r="O894" t="s">
        <v>105</v>
      </c>
      <c r="P894" t="s">
        <v>47</v>
      </c>
      <c r="Q894">
        <v>1306321254.6199999</v>
      </c>
      <c r="R894">
        <v>2959</v>
      </c>
      <c r="S894" s="1">
        <v>45598</v>
      </c>
      <c r="T894" s="1">
        <v>45754</v>
      </c>
    </row>
    <row r="895" spans="1:20" x14ac:dyDescent="0.2">
      <c r="A895">
        <v>12616908897389</v>
      </c>
      <c r="B895" t="s">
        <v>752</v>
      </c>
      <c r="C895" t="s">
        <v>4561</v>
      </c>
      <c r="D895" t="s">
        <v>5376</v>
      </c>
      <c r="E895" t="s">
        <v>5377</v>
      </c>
      <c r="F895" t="s">
        <v>5378</v>
      </c>
      <c r="G895" t="s">
        <v>5379</v>
      </c>
      <c r="H895" t="s">
        <v>5380</v>
      </c>
      <c r="I895" t="s">
        <v>563</v>
      </c>
      <c r="J895">
        <v>37859</v>
      </c>
      <c r="K895" t="s">
        <v>1266</v>
      </c>
      <c r="L895" t="s">
        <v>180</v>
      </c>
      <c r="M895" t="s">
        <v>58</v>
      </c>
      <c r="N895" t="s">
        <v>31</v>
      </c>
      <c r="O895" t="s">
        <v>46</v>
      </c>
      <c r="P895" t="s">
        <v>47</v>
      </c>
      <c r="Q895">
        <v>1664769551.6099999</v>
      </c>
      <c r="R895">
        <v>3701</v>
      </c>
      <c r="S895" s="1">
        <v>45213</v>
      </c>
      <c r="T895" s="1">
        <v>45391</v>
      </c>
    </row>
    <row r="896" spans="1:20" x14ac:dyDescent="0.2">
      <c r="A896">
        <v>17482698836838</v>
      </c>
      <c r="B896" t="s">
        <v>2026</v>
      </c>
      <c r="C896" t="s">
        <v>736</v>
      </c>
      <c r="D896" t="s">
        <v>5381</v>
      </c>
      <c r="E896" t="s">
        <v>5382</v>
      </c>
      <c r="F896" t="s">
        <v>5383</v>
      </c>
      <c r="G896" t="s">
        <v>5384</v>
      </c>
      <c r="H896" t="s">
        <v>5385</v>
      </c>
      <c r="I896" t="s">
        <v>90</v>
      </c>
      <c r="J896">
        <v>45800</v>
      </c>
      <c r="K896" t="s">
        <v>3926</v>
      </c>
      <c r="L896" t="s">
        <v>92</v>
      </c>
      <c r="M896" t="s">
        <v>104</v>
      </c>
      <c r="N896" t="s">
        <v>59</v>
      </c>
      <c r="O896" t="s">
        <v>71</v>
      </c>
      <c r="P896" t="s">
        <v>82</v>
      </c>
      <c r="Q896">
        <v>1259844842.02</v>
      </c>
      <c r="R896">
        <v>3592</v>
      </c>
      <c r="S896" s="1">
        <v>45333</v>
      </c>
      <c r="T896" s="1">
        <v>45639</v>
      </c>
    </row>
    <row r="897" spans="1:20" x14ac:dyDescent="0.2">
      <c r="A897">
        <v>11037431077654</v>
      </c>
      <c r="B897" t="s">
        <v>5386</v>
      </c>
      <c r="C897" t="s">
        <v>4765</v>
      </c>
      <c r="D897" t="s">
        <v>5387</v>
      </c>
      <c r="E897">
        <f>1-320-103-5654</f>
        <v>-6076</v>
      </c>
      <c r="F897" t="s">
        <v>3893</v>
      </c>
      <c r="G897" t="s">
        <v>5388</v>
      </c>
      <c r="H897" t="s">
        <v>5389</v>
      </c>
      <c r="I897" t="s">
        <v>113</v>
      </c>
      <c r="J897">
        <v>73393</v>
      </c>
      <c r="K897" t="s">
        <v>1561</v>
      </c>
      <c r="L897" t="s">
        <v>92</v>
      </c>
      <c r="M897" t="s">
        <v>93</v>
      </c>
      <c r="N897" t="s">
        <v>94</v>
      </c>
      <c r="O897" t="s">
        <v>46</v>
      </c>
      <c r="P897" t="s">
        <v>33</v>
      </c>
      <c r="Q897">
        <v>538154556.80999994</v>
      </c>
      <c r="R897">
        <v>1619</v>
      </c>
      <c r="S897" s="1">
        <v>45633</v>
      </c>
      <c r="T897" s="1">
        <v>45874</v>
      </c>
    </row>
    <row r="898" spans="1:20" x14ac:dyDescent="0.2">
      <c r="A898">
        <v>18356063973395</v>
      </c>
      <c r="B898" t="s">
        <v>116</v>
      </c>
      <c r="C898" t="s">
        <v>4715</v>
      </c>
      <c r="D898" t="s">
        <v>5390</v>
      </c>
      <c r="E898" t="s">
        <v>5391</v>
      </c>
      <c r="F898" t="s">
        <v>5392</v>
      </c>
      <c r="G898" t="s">
        <v>5393</v>
      </c>
      <c r="H898" t="s">
        <v>5394</v>
      </c>
      <c r="I898" t="s">
        <v>1077</v>
      </c>
      <c r="J898">
        <v>99026</v>
      </c>
      <c r="K898" t="s">
        <v>394</v>
      </c>
      <c r="L898" t="s">
        <v>135</v>
      </c>
      <c r="M898" t="s">
        <v>70</v>
      </c>
      <c r="N898" t="s">
        <v>45</v>
      </c>
      <c r="O898" t="s">
        <v>71</v>
      </c>
      <c r="P898" t="s">
        <v>47</v>
      </c>
      <c r="Q898">
        <v>1476349297.1700001</v>
      </c>
      <c r="R898">
        <v>426</v>
      </c>
      <c r="S898" s="1">
        <v>45791</v>
      </c>
      <c r="T898" s="1">
        <v>45901</v>
      </c>
    </row>
    <row r="899" spans="1:20" x14ac:dyDescent="0.2">
      <c r="A899">
        <v>16750652920083</v>
      </c>
      <c r="B899" t="s">
        <v>83</v>
      </c>
      <c r="C899" t="s">
        <v>1549</v>
      </c>
      <c r="D899" t="s">
        <v>5395</v>
      </c>
      <c r="E899" t="s">
        <v>5396</v>
      </c>
      <c r="F899" t="s">
        <v>52</v>
      </c>
      <c r="G899" t="s">
        <v>5397</v>
      </c>
      <c r="H899" t="s">
        <v>5398</v>
      </c>
      <c r="I899" t="s">
        <v>79</v>
      </c>
      <c r="J899">
        <v>30448</v>
      </c>
      <c r="K899" t="s">
        <v>3070</v>
      </c>
      <c r="L899" t="s">
        <v>57</v>
      </c>
      <c r="M899" t="s">
        <v>270</v>
      </c>
      <c r="N899" t="s">
        <v>59</v>
      </c>
      <c r="O899" t="s">
        <v>32</v>
      </c>
      <c r="P899" t="s">
        <v>33</v>
      </c>
      <c r="Q899">
        <v>1448758359.4200001</v>
      </c>
      <c r="R899">
        <v>3928</v>
      </c>
      <c r="S899" s="1">
        <v>45832</v>
      </c>
      <c r="T899" s="1">
        <v>45848</v>
      </c>
    </row>
    <row r="900" spans="1:20" x14ac:dyDescent="0.2">
      <c r="A900">
        <v>18544076153585</v>
      </c>
      <c r="B900" t="s">
        <v>728</v>
      </c>
      <c r="C900" t="s">
        <v>1080</v>
      </c>
      <c r="D900" t="s">
        <v>5399</v>
      </c>
      <c r="E900" t="s">
        <v>5400</v>
      </c>
      <c r="F900" t="s">
        <v>5401</v>
      </c>
      <c r="G900" t="s">
        <v>5402</v>
      </c>
      <c r="H900" t="s">
        <v>5403</v>
      </c>
      <c r="I900" t="s">
        <v>160</v>
      </c>
      <c r="J900">
        <v>51940</v>
      </c>
      <c r="K900" t="s">
        <v>2555</v>
      </c>
      <c r="L900" t="s">
        <v>246</v>
      </c>
      <c r="M900" t="s">
        <v>30</v>
      </c>
      <c r="N900" t="s">
        <v>31</v>
      </c>
      <c r="O900" t="s">
        <v>32</v>
      </c>
      <c r="P900" t="s">
        <v>60</v>
      </c>
      <c r="Q900">
        <v>1076738927.0899999</v>
      </c>
      <c r="R900">
        <v>574</v>
      </c>
      <c r="S900" s="1">
        <v>45705</v>
      </c>
      <c r="T900" s="1">
        <v>45741</v>
      </c>
    </row>
    <row r="901" spans="1:20" x14ac:dyDescent="0.2">
      <c r="A901">
        <v>13509414069744</v>
      </c>
      <c r="B901" t="s">
        <v>2500</v>
      </c>
      <c r="C901" t="s">
        <v>1071</v>
      </c>
      <c r="D901" t="s">
        <v>5404</v>
      </c>
      <c r="E901" t="s">
        <v>5405</v>
      </c>
      <c r="F901" t="s">
        <v>5406</v>
      </c>
      <c r="G901" t="s">
        <v>5407</v>
      </c>
      <c r="H901" t="s">
        <v>5408</v>
      </c>
      <c r="I901" t="s">
        <v>123</v>
      </c>
      <c r="J901">
        <v>27998</v>
      </c>
      <c r="K901" t="s">
        <v>1367</v>
      </c>
      <c r="L901" t="s">
        <v>92</v>
      </c>
      <c r="M901" t="s">
        <v>368</v>
      </c>
      <c r="N901" t="s">
        <v>59</v>
      </c>
      <c r="O901" t="s">
        <v>46</v>
      </c>
      <c r="P901" t="s">
        <v>82</v>
      </c>
      <c r="Q901">
        <v>679997067.53999996</v>
      </c>
      <c r="R901">
        <v>1600</v>
      </c>
      <c r="S901" s="1">
        <v>45436</v>
      </c>
      <c r="T901" s="1">
        <v>45603</v>
      </c>
    </row>
    <row r="902" spans="1:20" x14ac:dyDescent="0.2">
      <c r="A902">
        <v>17734024389772</v>
      </c>
      <c r="B902" t="s">
        <v>3602</v>
      </c>
      <c r="C902" t="s">
        <v>5409</v>
      </c>
      <c r="D902" t="s">
        <v>5410</v>
      </c>
      <c r="E902" t="s">
        <v>5411</v>
      </c>
      <c r="F902" t="s">
        <v>5412</v>
      </c>
      <c r="G902" t="s">
        <v>5413</v>
      </c>
      <c r="H902" t="s">
        <v>5414</v>
      </c>
      <c r="I902" t="s">
        <v>627</v>
      </c>
      <c r="J902">
        <v>22498</v>
      </c>
      <c r="K902" t="s">
        <v>3314</v>
      </c>
      <c r="L902" t="s">
        <v>81</v>
      </c>
      <c r="M902" t="s">
        <v>368</v>
      </c>
      <c r="N902" t="s">
        <v>94</v>
      </c>
      <c r="O902" t="s">
        <v>32</v>
      </c>
      <c r="P902" t="s">
        <v>47</v>
      </c>
      <c r="Q902">
        <v>1726500646.54</v>
      </c>
      <c r="R902">
        <v>45</v>
      </c>
      <c r="S902" s="1">
        <v>45782</v>
      </c>
      <c r="T902" s="1">
        <v>45799</v>
      </c>
    </row>
    <row r="903" spans="1:20" x14ac:dyDescent="0.2">
      <c r="A903">
        <v>12762018419400</v>
      </c>
      <c r="B903" t="s">
        <v>853</v>
      </c>
      <c r="C903" t="s">
        <v>1946</v>
      </c>
      <c r="D903" t="s">
        <v>5415</v>
      </c>
      <c r="E903" t="s">
        <v>5416</v>
      </c>
      <c r="F903" t="s">
        <v>5417</v>
      </c>
      <c r="G903" t="s">
        <v>5418</v>
      </c>
      <c r="H903" t="s">
        <v>5419</v>
      </c>
      <c r="I903" t="s">
        <v>612</v>
      </c>
      <c r="J903">
        <v>31169</v>
      </c>
      <c r="K903" t="s">
        <v>934</v>
      </c>
      <c r="L903" t="s">
        <v>197</v>
      </c>
      <c r="M903" t="s">
        <v>104</v>
      </c>
      <c r="N903" t="s">
        <v>45</v>
      </c>
      <c r="O903" t="s">
        <v>46</v>
      </c>
      <c r="P903" t="s">
        <v>47</v>
      </c>
      <c r="Q903">
        <v>1027335725.96</v>
      </c>
      <c r="R903">
        <v>3659</v>
      </c>
      <c r="S903" s="1">
        <v>45268</v>
      </c>
      <c r="T903" s="1">
        <v>45520</v>
      </c>
    </row>
    <row r="904" spans="1:20" x14ac:dyDescent="0.2">
      <c r="A904">
        <v>11350751111799</v>
      </c>
      <c r="B904" t="s">
        <v>116</v>
      </c>
      <c r="C904" t="s">
        <v>2624</v>
      </c>
      <c r="D904" t="s">
        <v>5420</v>
      </c>
      <c r="E904" t="s">
        <v>5421</v>
      </c>
      <c r="F904" t="s">
        <v>5422</v>
      </c>
      <c r="G904" t="s">
        <v>5423</v>
      </c>
      <c r="H904" t="s">
        <v>5424</v>
      </c>
      <c r="I904" t="s">
        <v>402</v>
      </c>
      <c r="J904">
        <v>13220</v>
      </c>
      <c r="K904" t="s">
        <v>279</v>
      </c>
      <c r="L904" t="s">
        <v>43</v>
      </c>
      <c r="M904" t="s">
        <v>153</v>
      </c>
      <c r="N904" t="s">
        <v>45</v>
      </c>
      <c r="O904" t="s">
        <v>32</v>
      </c>
      <c r="P904" t="s">
        <v>82</v>
      </c>
      <c r="Q904">
        <v>966763519.21000004</v>
      </c>
      <c r="R904">
        <v>4321</v>
      </c>
      <c r="S904" s="1">
        <v>45912</v>
      </c>
      <c r="T904" s="1">
        <v>45919</v>
      </c>
    </row>
    <row r="905" spans="1:20" x14ac:dyDescent="0.2">
      <c r="A905">
        <v>12949567477361</v>
      </c>
      <c r="B905" t="s">
        <v>162</v>
      </c>
      <c r="C905" t="s">
        <v>713</v>
      </c>
      <c r="D905" t="s">
        <v>5425</v>
      </c>
      <c r="E905" t="s">
        <v>5426</v>
      </c>
      <c r="F905" t="s">
        <v>5427</v>
      </c>
      <c r="G905" t="s">
        <v>5428</v>
      </c>
      <c r="H905" t="s">
        <v>4350</v>
      </c>
      <c r="I905" t="s">
        <v>293</v>
      </c>
      <c r="J905">
        <v>82419</v>
      </c>
      <c r="K905" t="s">
        <v>1063</v>
      </c>
      <c r="L905" t="s">
        <v>43</v>
      </c>
      <c r="M905" t="s">
        <v>104</v>
      </c>
      <c r="N905" t="s">
        <v>31</v>
      </c>
      <c r="O905" t="s">
        <v>71</v>
      </c>
      <c r="P905" t="s">
        <v>33</v>
      </c>
      <c r="Q905">
        <v>1078340947.52</v>
      </c>
      <c r="R905">
        <v>2641</v>
      </c>
      <c r="S905" s="1">
        <v>45231</v>
      </c>
      <c r="T905" s="1">
        <v>45597</v>
      </c>
    </row>
    <row r="906" spans="1:20" x14ac:dyDescent="0.2">
      <c r="A906">
        <v>13979659266832</v>
      </c>
      <c r="B906" t="s">
        <v>2184</v>
      </c>
      <c r="C906" t="s">
        <v>1489</v>
      </c>
      <c r="D906" t="s">
        <v>5429</v>
      </c>
      <c r="E906" t="s">
        <v>5430</v>
      </c>
      <c r="F906" t="s">
        <v>5431</v>
      </c>
      <c r="G906" t="s">
        <v>5432</v>
      </c>
      <c r="H906" t="s">
        <v>5433</v>
      </c>
      <c r="I906" t="s">
        <v>1475</v>
      </c>
      <c r="J906">
        <v>46303</v>
      </c>
      <c r="K906" t="s">
        <v>5176</v>
      </c>
      <c r="L906" t="s">
        <v>43</v>
      </c>
      <c r="M906" t="s">
        <v>70</v>
      </c>
      <c r="N906" t="s">
        <v>94</v>
      </c>
      <c r="O906" t="s">
        <v>46</v>
      </c>
      <c r="P906" t="s">
        <v>82</v>
      </c>
      <c r="Q906">
        <v>900985413.28999996</v>
      </c>
      <c r="R906">
        <v>4547</v>
      </c>
      <c r="S906" s="1">
        <v>45535</v>
      </c>
      <c r="T906" s="1">
        <v>45717</v>
      </c>
    </row>
    <row r="907" spans="1:20" x14ac:dyDescent="0.2">
      <c r="A907">
        <v>15340397852101</v>
      </c>
      <c r="B907" t="s">
        <v>3437</v>
      </c>
      <c r="C907" t="s">
        <v>2352</v>
      </c>
      <c r="D907" t="s">
        <v>5434</v>
      </c>
      <c r="E907">
        <v>122104521</v>
      </c>
      <c r="F907" t="s">
        <v>5435</v>
      </c>
      <c r="G907" t="s">
        <v>5436</v>
      </c>
      <c r="H907" t="s">
        <v>5437</v>
      </c>
      <c r="I907" t="s">
        <v>750</v>
      </c>
      <c r="J907">
        <v>57662</v>
      </c>
      <c r="K907" t="s">
        <v>1145</v>
      </c>
      <c r="L907" t="s">
        <v>60</v>
      </c>
      <c r="M907" t="s">
        <v>270</v>
      </c>
      <c r="N907" t="s">
        <v>45</v>
      </c>
      <c r="O907" t="s">
        <v>32</v>
      </c>
      <c r="P907" t="s">
        <v>47</v>
      </c>
      <c r="Q907">
        <v>1676434451.53</v>
      </c>
      <c r="R907">
        <v>4943</v>
      </c>
      <c r="S907" s="1">
        <v>45212</v>
      </c>
      <c r="T907" s="1">
        <v>45663</v>
      </c>
    </row>
    <row r="908" spans="1:20" x14ac:dyDescent="0.2">
      <c r="A908">
        <v>15927960191017</v>
      </c>
      <c r="B908" t="s">
        <v>2578</v>
      </c>
      <c r="C908" t="s">
        <v>5438</v>
      </c>
      <c r="D908" t="s">
        <v>5439</v>
      </c>
      <c r="E908" t="s">
        <v>5440</v>
      </c>
      <c r="F908" t="s">
        <v>5441</v>
      </c>
      <c r="G908" t="s">
        <v>5442</v>
      </c>
      <c r="H908" t="s">
        <v>5443</v>
      </c>
      <c r="I908" t="s">
        <v>726</v>
      </c>
      <c r="J908">
        <v>64130</v>
      </c>
      <c r="K908" t="s">
        <v>403</v>
      </c>
      <c r="L908" t="s">
        <v>81</v>
      </c>
      <c r="M908" t="s">
        <v>270</v>
      </c>
      <c r="N908" t="s">
        <v>45</v>
      </c>
      <c r="O908" t="s">
        <v>105</v>
      </c>
      <c r="P908" t="s">
        <v>47</v>
      </c>
      <c r="Q908">
        <v>278934482.80000001</v>
      </c>
      <c r="R908">
        <v>3484</v>
      </c>
      <c r="S908" s="1">
        <v>45719</v>
      </c>
      <c r="T908" s="1">
        <v>45744</v>
      </c>
    </row>
    <row r="909" spans="1:20" x14ac:dyDescent="0.2">
      <c r="A909">
        <v>13277375755855</v>
      </c>
      <c r="B909" t="s">
        <v>5444</v>
      </c>
      <c r="C909" t="s">
        <v>3698</v>
      </c>
      <c r="D909" t="s">
        <v>5445</v>
      </c>
      <c r="E909" t="s">
        <v>5446</v>
      </c>
      <c r="F909" t="s">
        <v>5447</v>
      </c>
      <c r="G909" t="s">
        <v>5448</v>
      </c>
      <c r="H909" t="s">
        <v>5449</v>
      </c>
      <c r="I909" t="s">
        <v>205</v>
      </c>
      <c r="J909">
        <v>52176</v>
      </c>
      <c r="K909" t="s">
        <v>1476</v>
      </c>
      <c r="L909" t="s">
        <v>81</v>
      </c>
      <c r="M909" t="s">
        <v>58</v>
      </c>
      <c r="N909" t="s">
        <v>59</v>
      </c>
      <c r="O909" t="s">
        <v>32</v>
      </c>
      <c r="P909" t="s">
        <v>60</v>
      </c>
      <c r="Q909">
        <v>738296680.88999999</v>
      </c>
      <c r="R909">
        <v>2054</v>
      </c>
      <c r="S909" s="1">
        <v>45888</v>
      </c>
      <c r="T909" s="1">
        <v>45916</v>
      </c>
    </row>
    <row r="910" spans="1:20" x14ac:dyDescent="0.2">
      <c r="A910">
        <v>16581395196870</v>
      </c>
      <c r="B910" t="s">
        <v>712</v>
      </c>
      <c r="C910" t="s">
        <v>35</v>
      </c>
      <c r="D910" t="s">
        <v>5450</v>
      </c>
      <c r="E910">
        <v>7320093658</v>
      </c>
      <c r="F910" t="s">
        <v>5451</v>
      </c>
      <c r="G910" t="s">
        <v>5452</v>
      </c>
      <c r="H910" t="s">
        <v>5453</v>
      </c>
      <c r="I910" t="s">
        <v>357</v>
      </c>
      <c r="J910">
        <v>99401</v>
      </c>
      <c r="K910" t="s">
        <v>1063</v>
      </c>
      <c r="L910" t="s">
        <v>246</v>
      </c>
      <c r="M910" t="s">
        <v>270</v>
      </c>
      <c r="N910" t="s">
        <v>94</v>
      </c>
      <c r="O910" t="s">
        <v>46</v>
      </c>
      <c r="P910" t="s">
        <v>82</v>
      </c>
      <c r="Q910">
        <v>460355662.00999999</v>
      </c>
      <c r="R910">
        <v>1622</v>
      </c>
      <c r="S910" s="1">
        <v>45207</v>
      </c>
      <c r="T910" s="1">
        <v>45687</v>
      </c>
    </row>
    <row r="911" spans="1:20" x14ac:dyDescent="0.2">
      <c r="A911">
        <v>18889155464127</v>
      </c>
      <c r="B911" t="s">
        <v>752</v>
      </c>
      <c r="C911" t="s">
        <v>62</v>
      </c>
      <c r="D911" t="s">
        <v>5454</v>
      </c>
      <c r="E911" t="s">
        <v>5455</v>
      </c>
      <c r="F911" t="s">
        <v>5456</v>
      </c>
      <c r="G911" t="s">
        <v>5457</v>
      </c>
      <c r="H911" t="s">
        <v>5458</v>
      </c>
      <c r="I911" t="s">
        <v>308</v>
      </c>
      <c r="J911">
        <v>2512</v>
      </c>
      <c r="K911" t="s">
        <v>3178</v>
      </c>
      <c r="L911" t="s">
        <v>57</v>
      </c>
      <c r="M911" t="s">
        <v>153</v>
      </c>
      <c r="N911" t="s">
        <v>94</v>
      </c>
      <c r="O911" t="s">
        <v>71</v>
      </c>
      <c r="P911" t="s">
        <v>47</v>
      </c>
      <c r="Q911">
        <v>1035988486.86</v>
      </c>
      <c r="R911">
        <v>778</v>
      </c>
      <c r="S911" s="1">
        <v>45327</v>
      </c>
      <c r="T911" s="1">
        <v>45787</v>
      </c>
    </row>
    <row r="912" spans="1:20" x14ac:dyDescent="0.2">
      <c r="A912">
        <v>15654330512515</v>
      </c>
      <c r="B912" t="s">
        <v>4882</v>
      </c>
      <c r="C912" t="s">
        <v>2359</v>
      </c>
      <c r="D912" t="s">
        <v>5459</v>
      </c>
      <c r="E912" t="s">
        <v>5460</v>
      </c>
      <c r="F912" t="s">
        <v>5461</v>
      </c>
      <c r="G912" t="s">
        <v>5462</v>
      </c>
      <c r="H912" t="s">
        <v>5463</v>
      </c>
      <c r="I912" t="s">
        <v>90</v>
      </c>
      <c r="J912">
        <v>72474</v>
      </c>
      <c r="K912" t="s">
        <v>170</v>
      </c>
      <c r="L912" t="s">
        <v>60</v>
      </c>
      <c r="M912" t="s">
        <v>30</v>
      </c>
      <c r="N912" t="s">
        <v>94</v>
      </c>
      <c r="O912" t="s">
        <v>71</v>
      </c>
      <c r="P912" t="s">
        <v>82</v>
      </c>
      <c r="Q912">
        <v>446296201.82999998</v>
      </c>
      <c r="R912">
        <v>1504</v>
      </c>
      <c r="S912" s="1">
        <v>45454</v>
      </c>
      <c r="T912" s="1">
        <v>45818</v>
      </c>
    </row>
    <row r="913" spans="1:20" x14ac:dyDescent="0.2">
      <c r="A913">
        <v>19807478060186</v>
      </c>
      <c r="B913" t="s">
        <v>5464</v>
      </c>
      <c r="C913" t="s">
        <v>3368</v>
      </c>
      <c r="D913" t="s">
        <v>5465</v>
      </c>
      <c r="E913">
        <v>1383408029</v>
      </c>
      <c r="F913" t="s">
        <v>5466</v>
      </c>
      <c r="G913" t="s">
        <v>5467</v>
      </c>
      <c r="H913" t="s">
        <v>5468</v>
      </c>
      <c r="I913" t="s">
        <v>357</v>
      </c>
      <c r="J913">
        <v>44881</v>
      </c>
      <c r="K913" t="s">
        <v>1299</v>
      </c>
      <c r="L913" t="s">
        <v>125</v>
      </c>
      <c r="M913" t="s">
        <v>70</v>
      </c>
      <c r="N913" t="s">
        <v>45</v>
      </c>
      <c r="O913" t="s">
        <v>71</v>
      </c>
      <c r="P913" t="s">
        <v>82</v>
      </c>
      <c r="Q913">
        <v>1685441988</v>
      </c>
      <c r="R913">
        <v>1718</v>
      </c>
      <c r="S913" s="1">
        <v>45676</v>
      </c>
      <c r="T913" s="1">
        <v>45780</v>
      </c>
    </row>
    <row r="914" spans="1:20" x14ac:dyDescent="0.2">
      <c r="A914">
        <v>11665000391239</v>
      </c>
      <c r="B914" t="s">
        <v>2026</v>
      </c>
      <c r="C914" t="s">
        <v>1180</v>
      </c>
      <c r="D914" t="s">
        <v>5469</v>
      </c>
      <c r="E914" t="s">
        <v>5470</v>
      </c>
      <c r="F914" t="s">
        <v>5471</v>
      </c>
      <c r="G914" t="s">
        <v>5472</v>
      </c>
      <c r="H914" t="s">
        <v>5473</v>
      </c>
      <c r="I914" t="s">
        <v>169</v>
      </c>
      <c r="J914">
        <v>53074</v>
      </c>
      <c r="K914" t="s">
        <v>735</v>
      </c>
      <c r="L914" t="s">
        <v>246</v>
      </c>
      <c r="M914" t="s">
        <v>70</v>
      </c>
      <c r="N914" t="s">
        <v>45</v>
      </c>
      <c r="O914" t="s">
        <v>32</v>
      </c>
      <c r="P914" t="s">
        <v>82</v>
      </c>
      <c r="Q914">
        <v>1981087164.1300001</v>
      </c>
      <c r="R914">
        <v>2890</v>
      </c>
      <c r="S914" s="1">
        <v>45266</v>
      </c>
      <c r="T914" s="1">
        <v>45619</v>
      </c>
    </row>
    <row r="915" spans="1:20" x14ac:dyDescent="0.2">
      <c r="A915">
        <v>14421865134418</v>
      </c>
      <c r="B915" t="s">
        <v>719</v>
      </c>
      <c r="C915" t="s">
        <v>5474</v>
      </c>
      <c r="D915" t="s">
        <v>5475</v>
      </c>
      <c r="E915" t="s">
        <v>5476</v>
      </c>
      <c r="F915" t="s">
        <v>5477</v>
      </c>
      <c r="G915" t="s">
        <v>5478</v>
      </c>
      <c r="H915" t="s">
        <v>5479</v>
      </c>
      <c r="I915" t="s">
        <v>770</v>
      </c>
      <c r="J915">
        <v>12334</v>
      </c>
      <c r="K915" t="s">
        <v>42</v>
      </c>
      <c r="L915" t="s">
        <v>246</v>
      </c>
      <c r="M915" t="s">
        <v>153</v>
      </c>
      <c r="N915" t="s">
        <v>45</v>
      </c>
      <c r="O915" t="s">
        <v>71</v>
      </c>
      <c r="P915" t="s">
        <v>60</v>
      </c>
      <c r="Q915">
        <v>450985911.06999999</v>
      </c>
      <c r="R915">
        <v>1452</v>
      </c>
      <c r="S915" s="1">
        <v>45351</v>
      </c>
      <c r="T915" s="1">
        <v>45832</v>
      </c>
    </row>
    <row r="916" spans="1:20" x14ac:dyDescent="0.2">
      <c r="A916">
        <v>13384132850438</v>
      </c>
      <c r="B916" t="s">
        <v>5480</v>
      </c>
      <c r="C916" t="s">
        <v>4986</v>
      </c>
      <c r="D916" t="s">
        <v>5481</v>
      </c>
      <c r="E916" t="s">
        <v>5482</v>
      </c>
      <c r="F916" t="s">
        <v>5483</v>
      </c>
      <c r="G916" t="s">
        <v>5484</v>
      </c>
      <c r="H916" t="s">
        <v>5485</v>
      </c>
      <c r="I916" t="s">
        <v>151</v>
      </c>
      <c r="J916">
        <v>6765</v>
      </c>
      <c r="K916" t="s">
        <v>2597</v>
      </c>
      <c r="L916" t="s">
        <v>29</v>
      </c>
      <c r="M916" t="s">
        <v>44</v>
      </c>
      <c r="N916" t="s">
        <v>94</v>
      </c>
      <c r="O916" t="s">
        <v>32</v>
      </c>
      <c r="P916" t="s">
        <v>33</v>
      </c>
      <c r="Q916">
        <v>1997363544.4200001</v>
      </c>
      <c r="R916">
        <v>1674</v>
      </c>
      <c r="S916" s="1">
        <v>45335</v>
      </c>
      <c r="T916" s="1">
        <v>45920</v>
      </c>
    </row>
    <row r="917" spans="1:20" x14ac:dyDescent="0.2">
      <c r="A917">
        <v>17357060526422</v>
      </c>
      <c r="B917" t="s">
        <v>437</v>
      </c>
      <c r="C917" t="s">
        <v>961</v>
      </c>
      <c r="D917" t="s">
        <v>5486</v>
      </c>
      <c r="E917" t="s">
        <v>5487</v>
      </c>
      <c r="F917" t="s">
        <v>5488</v>
      </c>
      <c r="G917" t="s">
        <v>5489</v>
      </c>
      <c r="H917" t="s">
        <v>5490</v>
      </c>
      <c r="I917" t="s">
        <v>113</v>
      </c>
      <c r="J917">
        <v>37111</v>
      </c>
      <c r="K917" t="s">
        <v>2105</v>
      </c>
      <c r="L917" t="s">
        <v>29</v>
      </c>
      <c r="M917" t="s">
        <v>115</v>
      </c>
      <c r="N917" t="s">
        <v>94</v>
      </c>
      <c r="O917" t="s">
        <v>32</v>
      </c>
      <c r="P917" t="s">
        <v>33</v>
      </c>
      <c r="Q917">
        <v>509450371.22000003</v>
      </c>
      <c r="R917">
        <v>441</v>
      </c>
      <c r="S917" s="1">
        <v>45806</v>
      </c>
      <c r="T917" s="1">
        <v>45869</v>
      </c>
    </row>
    <row r="918" spans="1:20" x14ac:dyDescent="0.2">
      <c r="A918">
        <v>19226298003735</v>
      </c>
      <c r="B918" t="s">
        <v>2221</v>
      </c>
      <c r="C918" t="s">
        <v>1919</v>
      </c>
      <c r="D918" t="s">
        <v>5491</v>
      </c>
      <c r="E918" t="s">
        <v>5492</v>
      </c>
      <c r="F918" t="s">
        <v>5493</v>
      </c>
      <c r="G918" t="s">
        <v>5494</v>
      </c>
      <c r="H918" t="s">
        <v>5495</v>
      </c>
      <c r="I918" t="s">
        <v>293</v>
      </c>
      <c r="J918">
        <v>62728</v>
      </c>
      <c r="K918" t="s">
        <v>5496</v>
      </c>
      <c r="L918" t="s">
        <v>246</v>
      </c>
      <c r="M918" t="s">
        <v>44</v>
      </c>
      <c r="N918" t="s">
        <v>94</v>
      </c>
      <c r="O918" t="s">
        <v>105</v>
      </c>
      <c r="P918" t="s">
        <v>33</v>
      </c>
      <c r="Q918">
        <v>1007940344.3</v>
      </c>
      <c r="R918">
        <v>4113</v>
      </c>
      <c r="S918" s="1">
        <v>45808</v>
      </c>
      <c r="T918" s="1">
        <v>45822</v>
      </c>
    </row>
    <row r="919" spans="1:20" x14ac:dyDescent="0.2">
      <c r="A919">
        <v>15626938001969</v>
      </c>
      <c r="B919" t="s">
        <v>1349</v>
      </c>
      <c r="C919" t="s">
        <v>5444</v>
      </c>
      <c r="D919" t="s">
        <v>5497</v>
      </c>
      <c r="E919" t="s">
        <v>5498</v>
      </c>
      <c r="F919" t="s">
        <v>5499</v>
      </c>
      <c r="G919" t="s">
        <v>5500</v>
      </c>
      <c r="H919" t="s">
        <v>5501</v>
      </c>
      <c r="I919" t="s">
        <v>393</v>
      </c>
      <c r="J919">
        <v>66886</v>
      </c>
      <c r="K919" t="s">
        <v>187</v>
      </c>
      <c r="L919" t="s">
        <v>60</v>
      </c>
      <c r="M919" t="s">
        <v>270</v>
      </c>
      <c r="N919" t="s">
        <v>59</v>
      </c>
      <c r="O919" t="s">
        <v>71</v>
      </c>
      <c r="P919" t="s">
        <v>47</v>
      </c>
      <c r="Q919">
        <v>128586577.47</v>
      </c>
      <c r="R919">
        <v>1438</v>
      </c>
      <c r="S919" s="1">
        <v>45570</v>
      </c>
      <c r="T919" s="1">
        <v>45647</v>
      </c>
    </row>
    <row r="920" spans="1:20" x14ac:dyDescent="0.2">
      <c r="A920">
        <v>18178046162256</v>
      </c>
      <c r="B920" t="s">
        <v>5502</v>
      </c>
      <c r="C920" t="s">
        <v>5503</v>
      </c>
      <c r="D920" t="s">
        <v>5504</v>
      </c>
      <c r="E920" t="s">
        <v>5505</v>
      </c>
      <c r="F920" t="s">
        <v>5506</v>
      </c>
      <c r="G920" t="s">
        <v>5507</v>
      </c>
      <c r="H920" t="s">
        <v>5508</v>
      </c>
      <c r="I920" t="s">
        <v>123</v>
      </c>
      <c r="J920">
        <v>21655</v>
      </c>
      <c r="K920" t="s">
        <v>170</v>
      </c>
      <c r="L920" t="s">
        <v>125</v>
      </c>
      <c r="M920" t="s">
        <v>58</v>
      </c>
      <c r="N920" t="s">
        <v>45</v>
      </c>
      <c r="O920" t="s">
        <v>71</v>
      </c>
      <c r="P920" t="s">
        <v>33</v>
      </c>
      <c r="Q920">
        <v>135512828.11000001</v>
      </c>
      <c r="R920">
        <v>3758</v>
      </c>
      <c r="S920" s="1">
        <v>45440</v>
      </c>
      <c r="T920" s="1">
        <v>45735</v>
      </c>
    </row>
    <row r="921" spans="1:20" x14ac:dyDescent="0.2">
      <c r="A921">
        <v>17007189374023</v>
      </c>
      <c r="B921" t="s">
        <v>1513</v>
      </c>
      <c r="C921" t="s">
        <v>3291</v>
      </c>
      <c r="D921" t="s">
        <v>5509</v>
      </c>
      <c r="E921" t="s">
        <v>5510</v>
      </c>
      <c r="F921" t="s">
        <v>5511</v>
      </c>
      <c r="G921" t="s">
        <v>5512</v>
      </c>
      <c r="H921" t="s">
        <v>5513</v>
      </c>
      <c r="I921" t="s">
        <v>474</v>
      </c>
      <c r="J921">
        <v>15252</v>
      </c>
      <c r="K921" t="s">
        <v>1476</v>
      </c>
      <c r="L921" t="s">
        <v>60</v>
      </c>
      <c r="M921" t="s">
        <v>270</v>
      </c>
      <c r="N921" t="s">
        <v>31</v>
      </c>
      <c r="O921" t="s">
        <v>71</v>
      </c>
      <c r="P921" t="s">
        <v>82</v>
      </c>
      <c r="Q921">
        <v>1828984968.6800001</v>
      </c>
      <c r="R921">
        <v>343</v>
      </c>
      <c r="S921" s="1">
        <v>45227</v>
      </c>
      <c r="T921" s="1">
        <v>45324</v>
      </c>
    </row>
    <row r="922" spans="1:20" x14ac:dyDescent="0.2">
      <c r="A922">
        <v>12143828747328</v>
      </c>
      <c r="B922" t="s">
        <v>2214</v>
      </c>
      <c r="C922" t="s">
        <v>5514</v>
      </c>
      <c r="D922" t="s">
        <v>5515</v>
      </c>
      <c r="E922" t="s">
        <v>5516</v>
      </c>
      <c r="F922" t="s">
        <v>5517</v>
      </c>
      <c r="G922" t="s">
        <v>5518</v>
      </c>
      <c r="H922" t="s">
        <v>5519</v>
      </c>
      <c r="I922" t="s">
        <v>2049</v>
      </c>
      <c r="J922">
        <v>48045</v>
      </c>
      <c r="K922" t="s">
        <v>578</v>
      </c>
      <c r="L922" t="s">
        <v>81</v>
      </c>
      <c r="M922" t="s">
        <v>58</v>
      </c>
      <c r="N922" t="s">
        <v>94</v>
      </c>
      <c r="O922" t="s">
        <v>71</v>
      </c>
      <c r="P922" t="s">
        <v>47</v>
      </c>
      <c r="Q922">
        <v>227714328.00999999</v>
      </c>
      <c r="R922">
        <v>330</v>
      </c>
      <c r="S922" s="1">
        <v>45398</v>
      </c>
      <c r="T922" s="1">
        <v>45705</v>
      </c>
    </row>
    <row r="923" spans="1:20" x14ac:dyDescent="0.2">
      <c r="A923">
        <v>11775408122317</v>
      </c>
      <c r="B923" t="s">
        <v>703</v>
      </c>
      <c r="C923" t="s">
        <v>5520</v>
      </c>
      <c r="D923" t="s">
        <v>5521</v>
      </c>
      <c r="E923" t="s">
        <v>5522</v>
      </c>
      <c r="F923" t="s">
        <v>3576</v>
      </c>
      <c r="G923" t="s">
        <v>5523</v>
      </c>
      <c r="H923" t="s">
        <v>5524</v>
      </c>
      <c r="I923" t="s">
        <v>2049</v>
      </c>
      <c r="J923">
        <v>80882</v>
      </c>
      <c r="K923" t="s">
        <v>1595</v>
      </c>
      <c r="L923" t="s">
        <v>135</v>
      </c>
      <c r="M923" t="s">
        <v>115</v>
      </c>
      <c r="N923" t="s">
        <v>45</v>
      </c>
      <c r="O923" t="s">
        <v>46</v>
      </c>
      <c r="P923" t="s">
        <v>60</v>
      </c>
      <c r="Q923">
        <v>1069531075.38</v>
      </c>
      <c r="R923">
        <v>3713</v>
      </c>
      <c r="S923" s="1">
        <v>45324</v>
      </c>
      <c r="T923" s="1">
        <v>45452</v>
      </c>
    </row>
    <row r="924" spans="1:20" x14ac:dyDescent="0.2">
      <c r="A924">
        <v>14330310316151</v>
      </c>
      <c r="B924" t="s">
        <v>2392</v>
      </c>
      <c r="C924" t="s">
        <v>720</v>
      </c>
      <c r="D924" t="s">
        <v>5525</v>
      </c>
      <c r="E924">
        <f>1-247-794-608</f>
        <v>-1648</v>
      </c>
      <c r="F924" t="s">
        <v>5526</v>
      </c>
      <c r="G924" t="s">
        <v>5527</v>
      </c>
      <c r="H924" t="s">
        <v>5528</v>
      </c>
      <c r="I924" t="s">
        <v>531</v>
      </c>
      <c r="J924">
        <v>60370</v>
      </c>
      <c r="K924" t="s">
        <v>2932</v>
      </c>
      <c r="L924" t="s">
        <v>43</v>
      </c>
      <c r="M924" t="s">
        <v>115</v>
      </c>
      <c r="N924" t="s">
        <v>31</v>
      </c>
      <c r="O924" t="s">
        <v>46</v>
      </c>
      <c r="P924" t="s">
        <v>60</v>
      </c>
      <c r="Q924">
        <v>1400738104.6700001</v>
      </c>
      <c r="R924">
        <v>84</v>
      </c>
      <c r="S924" s="1">
        <v>45590</v>
      </c>
      <c r="T924" s="1">
        <v>45746</v>
      </c>
    </row>
    <row r="925" spans="1:20" x14ac:dyDescent="0.2">
      <c r="A925">
        <v>16041769562945</v>
      </c>
      <c r="B925" t="s">
        <v>95</v>
      </c>
      <c r="C925" t="s">
        <v>3308</v>
      </c>
      <c r="D925" t="s">
        <v>5529</v>
      </c>
      <c r="E925" t="s">
        <v>5530</v>
      </c>
      <c r="F925" t="s">
        <v>5531</v>
      </c>
      <c r="G925" t="s">
        <v>5532</v>
      </c>
      <c r="H925" t="s">
        <v>3047</v>
      </c>
      <c r="I925" t="s">
        <v>1077</v>
      </c>
      <c r="J925">
        <v>96191</v>
      </c>
      <c r="K925" t="s">
        <v>613</v>
      </c>
      <c r="L925" t="s">
        <v>29</v>
      </c>
      <c r="M925" t="s">
        <v>115</v>
      </c>
      <c r="N925" t="s">
        <v>94</v>
      </c>
      <c r="O925" t="s">
        <v>71</v>
      </c>
      <c r="P925" t="s">
        <v>60</v>
      </c>
      <c r="Q925">
        <v>1894581874.72</v>
      </c>
      <c r="R925">
        <v>2176</v>
      </c>
      <c r="S925" s="1">
        <v>45296</v>
      </c>
      <c r="T925" s="1">
        <v>45471</v>
      </c>
    </row>
    <row r="926" spans="1:20" x14ac:dyDescent="0.2">
      <c r="A926">
        <v>12200360795366</v>
      </c>
      <c r="B926" t="s">
        <v>994</v>
      </c>
      <c r="C926" t="s">
        <v>5533</v>
      </c>
      <c r="D926" t="s">
        <v>5534</v>
      </c>
      <c r="E926" t="s">
        <v>5535</v>
      </c>
      <c r="F926" t="s">
        <v>5536</v>
      </c>
      <c r="G926" t="s">
        <v>5537</v>
      </c>
      <c r="H926" t="s">
        <v>5538</v>
      </c>
      <c r="I926" t="s">
        <v>205</v>
      </c>
      <c r="J926">
        <v>17132</v>
      </c>
      <c r="K926" t="s">
        <v>940</v>
      </c>
      <c r="L926" t="s">
        <v>81</v>
      </c>
      <c r="M926" t="s">
        <v>270</v>
      </c>
      <c r="N926" t="s">
        <v>45</v>
      </c>
      <c r="O926" t="s">
        <v>32</v>
      </c>
      <c r="P926" t="s">
        <v>60</v>
      </c>
      <c r="Q926">
        <v>429462703.06999999</v>
      </c>
      <c r="R926">
        <v>3356</v>
      </c>
      <c r="S926" s="1">
        <v>45699</v>
      </c>
      <c r="T926" s="1">
        <v>45838</v>
      </c>
    </row>
    <row r="927" spans="1:20" x14ac:dyDescent="0.2">
      <c r="A927">
        <v>19295018406224</v>
      </c>
      <c r="B927" t="s">
        <v>540</v>
      </c>
      <c r="C927" t="s">
        <v>901</v>
      </c>
      <c r="D927" t="s">
        <v>5539</v>
      </c>
      <c r="E927" t="s">
        <v>5540</v>
      </c>
      <c r="F927" t="s">
        <v>5541</v>
      </c>
      <c r="G927" t="s">
        <v>5542</v>
      </c>
      <c r="H927" t="s">
        <v>5543</v>
      </c>
      <c r="I927" t="s">
        <v>402</v>
      </c>
      <c r="J927">
        <v>50481</v>
      </c>
      <c r="K927" t="s">
        <v>2126</v>
      </c>
      <c r="L927" t="s">
        <v>180</v>
      </c>
      <c r="M927" t="s">
        <v>58</v>
      </c>
      <c r="N927" t="s">
        <v>31</v>
      </c>
      <c r="O927" t="s">
        <v>71</v>
      </c>
      <c r="P927" t="s">
        <v>60</v>
      </c>
      <c r="Q927">
        <v>1256597424.6400001</v>
      </c>
      <c r="R927">
        <v>4428</v>
      </c>
      <c r="S927" s="1">
        <v>45384</v>
      </c>
      <c r="T927" s="1">
        <v>45389</v>
      </c>
    </row>
    <row r="928" spans="1:20" x14ac:dyDescent="0.2">
      <c r="A928">
        <v>16634028191338</v>
      </c>
      <c r="B928" t="s">
        <v>953</v>
      </c>
      <c r="C928" t="s">
        <v>5544</v>
      </c>
      <c r="D928" t="s">
        <v>5545</v>
      </c>
      <c r="E928" t="s">
        <v>5546</v>
      </c>
      <c r="F928" t="s">
        <v>5547</v>
      </c>
      <c r="G928" t="s">
        <v>5548</v>
      </c>
      <c r="H928" t="s">
        <v>5549</v>
      </c>
      <c r="I928" t="s">
        <v>1475</v>
      </c>
      <c r="J928">
        <v>41776</v>
      </c>
      <c r="K928" t="s">
        <v>1223</v>
      </c>
      <c r="L928" t="s">
        <v>81</v>
      </c>
      <c r="M928" t="s">
        <v>115</v>
      </c>
      <c r="N928" t="s">
        <v>59</v>
      </c>
      <c r="O928" t="s">
        <v>32</v>
      </c>
      <c r="P928" t="s">
        <v>33</v>
      </c>
      <c r="Q928">
        <v>581514206.67999995</v>
      </c>
      <c r="R928">
        <v>2583</v>
      </c>
      <c r="S928" s="1">
        <v>45624</v>
      </c>
      <c r="T928" s="1">
        <v>45730</v>
      </c>
    </row>
    <row r="929" spans="1:20" x14ac:dyDescent="0.2">
      <c r="A929">
        <v>19888855137768</v>
      </c>
      <c r="B929" t="s">
        <v>4488</v>
      </c>
      <c r="C929" t="s">
        <v>5550</v>
      </c>
      <c r="D929" t="s">
        <v>5551</v>
      </c>
      <c r="E929" t="s">
        <v>5552</v>
      </c>
      <c r="F929" t="s">
        <v>5553</v>
      </c>
      <c r="G929" t="s">
        <v>5554</v>
      </c>
      <c r="H929" t="s">
        <v>5555</v>
      </c>
      <c r="I929" t="s">
        <v>531</v>
      </c>
      <c r="J929">
        <v>24738</v>
      </c>
      <c r="K929" t="s">
        <v>403</v>
      </c>
      <c r="L929" t="s">
        <v>29</v>
      </c>
      <c r="M929" t="s">
        <v>93</v>
      </c>
      <c r="N929" t="s">
        <v>59</v>
      </c>
      <c r="O929" t="s">
        <v>71</v>
      </c>
      <c r="P929" t="s">
        <v>60</v>
      </c>
      <c r="Q929">
        <v>955960074.01999998</v>
      </c>
      <c r="R929">
        <v>3857</v>
      </c>
      <c r="S929" s="1">
        <v>45278</v>
      </c>
      <c r="T929" s="1">
        <v>45603</v>
      </c>
    </row>
    <row r="930" spans="1:20" x14ac:dyDescent="0.2">
      <c r="A930">
        <v>13185545172292</v>
      </c>
      <c r="B930" t="s">
        <v>1958</v>
      </c>
      <c r="C930" t="s">
        <v>636</v>
      </c>
      <c r="D930" t="s">
        <v>5556</v>
      </c>
      <c r="E930" t="s">
        <v>5557</v>
      </c>
      <c r="F930" t="s">
        <v>5558</v>
      </c>
      <c r="G930" t="s">
        <v>5559</v>
      </c>
      <c r="H930" t="s">
        <v>5560</v>
      </c>
      <c r="I930" t="s">
        <v>349</v>
      </c>
      <c r="J930">
        <v>36708</v>
      </c>
      <c r="K930" t="s">
        <v>80</v>
      </c>
      <c r="L930" t="s">
        <v>57</v>
      </c>
      <c r="M930" t="s">
        <v>368</v>
      </c>
      <c r="N930" t="s">
        <v>45</v>
      </c>
      <c r="O930" t="s">
        <v>105</v>
      </c>
      <c r="P930" t="s">
        <v>60</v>
      </c>
      <c r="Q930">
        <v>740749884.78999996</v>
      </c>
      <c r="R930">
        <v>889</v>
      </c>
      <c r="S930" s="1">
        <v>45838</v>
      </c>
      <c r="T930" s="1">
        <v>45906</v>
      </c>
    </row>
    <row r="931" spans="1:20" x14ac:dyDescent="0.2">
      <c r="A931">
        <v>15006306796533</v>
      </c>
      <c r="B931" t="s">
        <v>728</v>
      </c>
      <c r="C931" t="s">
        <v>5561</v>
      </c>
      <c r="D931" t="s">
        <v>5562</v>
      </c>
      <c r="E931" t="s">
        <v>5563</v>
      </c>
      <c r="F931" t="s">
        <v>5564</v>
      </c>
      <c r="G931" t="s">
        <v>5565</v>
      </c>
      <c r="H931" t="s">
        <v>5566</v>
      </c>
      <c r="I931" t="s">
        <v>393</v>
      </c>
      <c r="J931">
        <v>96191</v>
      </c>
      <c r="K931" t="s">
        <v>1765</v>
      </c>
      <c r="L931" t="s">
        <v>180</v>
      </c>
      <c r="M931" t="s">
        <v>93</v>
      </c>
      <c r="N931" t="s">
        <v>59</v>
      </c>
      <c r="O931" t="s">
        <v>71</v>
      </c>
      <c r="P931" t="s">
        <v>82</v>
      </c>
      <c r="Q931">
        <v>549267719.04999995</v>
      </c>
      <c r="R931">
        <v>1686</v>
      </c>
      <c r="S931" s="1">
        <v>45508</v>
      </c>
      <c r="T931" s="1">
        <v>45647</v>
      </c>
    </row>
    <row r="932" spans="1:20" x14ac:dyDescent="0.2">
      <c r="A932">
        <v>13590363151435</v>
      </c>
      <c r="B932" t="s">
        <v>5567</v>
      </c>
      <c r="C932" t="s">
        <v>2977</v>
      </c>
      <c r="D932" t="s">
        <v>5568</v>
      </c>
      <c r="E932">
        <v>394432339</v>
      </c>
      <c r="F932" t="s">
        <v>5569</v>
      </c>
      <c r="G932" t="s">
        <v>5570</v>
      </c>
      <c r="H932" t="s">
        <v>5571</v>
      </c>
      <c r="I932" t="s">
        <v>325</v>
      </c>
      <c r="J932">
        <v>45174</v>
      </c>
      <c r="K932" t="s">
        <v>69</v>
      </c>
      <c r="L932" t="s">
        <v>92</v>
      </c>
      <c r="M932" t="s">
        <v>104</v>
      </c>
      <c r="N932" t="s">
        <v>45</v>
      </c>
      <c r="O932" t="s">
        <v>71</v>
      </c>
      <c r="P932" t="s">
        <v>33</v>
      </c>
      <c r="Q932">
        <v>1605245646.8599999</v>
      </c>
      <c r="R932">
        <v>3102</v>
      </c>
      <c r="S932" s="1">
        <v>45573</v>
      </c>
      <c r="T932" s="1">
        <v>45848</v>
      </c>
    </row>
    <row r="933" spans="1:20" x14ac:dyDescent="0.2">
      <c r="A933">
        <v>11654149380595</v>
      </c>
      <c r="B933" t="s">
        <v>1723</v>
      </c>
      <c r="C933" t="s">
        <v>3138</v>
      </c>
      <c r="D933" t="s">
        <v>5572</v>
      </c>
      <c r="E933" t="s">
        <v>5573</v>
      </c>
      <c r="F933" t="s">
        <v>5574</v>
      </c>
      <c r="G933" t="s">
        <v>5575</v>
      </c>
      <c r="H933" t="s">
        <v>5576</v>
      </c>
      <c r="I933" t="s">
        <v>710</v>
      </c>
      <c r="J933">
        <v>40861</v>
      </c>
      <c r="K933" t="s">
        <v>3212</v>
      </c>
      <c r="L933" t="s">
        <v>180</v>
      </c>
      <c r="M933" t="s">
        <v>104</v>
      </c>
      <c r="N933" t="s">
        <v>94</v>
      </c>
      <c r="O933" t="s">
        <v>105</v>
      </c>
      <c r="P933" t="s">
        <v>47</v>
      </c>
      <c r="Q933">
        <v>932715209.88</v>
      </c>
      <c r="R933">
        <v>685</v>
      </c>
      <c r="S933" s="1">
        <v>45670</v>
      </c>
      <c r="T933" s="1">
        <v>45786</v>
      </c>
    </row>
    <row r="934" spans="1:20" x14ac:dyDescent="0.2">
      <c r="A934">
        <v>12543574820229</v>
      </c>
      <c r="B934" t="s">
        <v>2327</v>
      </c>
      <c r="C934" t="s">
        <v>4689</v>
      </c>
      <c r="D934" t="s">
        <v>5577</v>
      </c>
      <c r="E934" t="s">
        <v>5578</v>
      </c>
      <c r="F934" t="s">
        <v>5579</v>
      </c>
      <c r="G934" t="s">
        <v>5580</v>
      </c>
      <c r="H934" t="s">
        <v>5581</v>
      </c>
      <c r="I934" t="s">
        <v>41</v>
      </c>
      <c r="J934">
        <v>24233</v>
      </c>
      <c r="K934" t="s">
        <v>28</v>
      </c>
      <c r="L934" t="s">
        <v>60</v>
      </c>
      <c r="M934" t="s">
        <v>270</v>
      </c>
      <c r="N934" t="s">
        <v>59</v>
      </c>
      <c r="O934" t="s">
        <v>71</v>
      </c>
      <c r="P934" t="s">
        <v>47</v>
      </c>
      <c r="Q934">
        <v>1269342832.0999999</v>
      </c>
      <c r="R934">
        <v>3659</v>
      </c>
      <c r="S934" s="1">
        <v>45596</v>
      </c>
      <c r="T934" s="1">
        <v>45896</v>
      </c>
    </row>
    <row r="935" spans="1:20" x14ac:dyDescent="0.2">
      <c r="A935">
        <v>16050513747426</v>
      </c>
      <c r="B935" t="s">
        <v>1187</v>
      </c>
      <c r="C935" t="s">
        <v>5582</v>
      </c>
      <c r="D935" t="s">
        <v>5583</v>
      </c>
      <c r="E935" t="s">
        <v>5584</v>
      </c>
      <c r="F935" t="s">
        <v>5585</v>
      </c>
      <c r="G935" t="s">
        <v>5586</v>
      </c>
      <c r="H935" t="s">
        <v>5587</v>
      </c>
      <c r="I935" t="s">
        <v>178</v>
      </c>
      <c r="J935">
        <v>1394</v>
      </c>
      <c r="K935" t="s">
        <v>2002</v>
      </c>
      <c r="L935" t="s">
        <v>135</v>
      </c>
      <c r="M935" t="s">
        <v>44</v>
      </c>
      <c r="N935" t="s">
        <v>45</v>
      </c>
      <c r="O935" t="s">
        <v>71</v>
      </c>
      <c r="P935" t="s">
        <v>33</v>
      </c>
      <c r="Q935">
        <v>1686295416.9300001</v>
      </c>
      <c r="R935">
        <v>2876</v>
      </c>
      <c r="S935" s="1">
        <v>45391</v>
      </c>
      <c r="T935" s="1">
        <v>45696</v>
      </c>
    </row>
    <row r="936" spans="1:20" x14ac:dyDescent="0.2">
      <c r="A936">
        <v>19758869024963</v>
      </c>
      <c r="B936" t="s">
        <v>548</v>
      </c>
      <c r="C936" t="s">
        <v>351</v>
      </c>
      <c r="D936" t="s">
        <v>5588</v>
      </c>
      <c r="E936" t="s">
        <v>5589</v>
      </c>
      <c r="F936" t="s">
        <v>5590</v>
      </c>
      <c r="G936" t="s">
        <v>5591</v>
      </c>
      <c r="H936" t="s">
        <v>5592</v>
      </c>
      <c r="I936" t="s">
        <v>858</v>
      </c>
      <c r="J936">
        <v>89097</v>
      </c>
      <c r="K936" t="s">
        <v>262</v>
      </c>
      <c r="L936" t="s">
        <v>57</v>
      </c>
      <c r="M936" t="s">
        <v>104</v>
      </c>
      <c r="N936" t="s">
        <v>45</v>
      </c>
      <c r="O936" t="s">
        <v>32</v>
      </c>
      <c r="P936" t="s">
        <v>60</v>
      </c>
      <c r="Q936">
        <v>842863150.75</v>
      </c>
      <c r="R936">
        <v>1794</v>
      </c>
      <c r="S936" s="1">
        <v>45493</v>
      </c>
      <c r="T936" s="1">
        <v>45671</v>
      </c>
    </row>
    <row r="937" spans="1:20" x14ac:dyDescent="0.2">
      <c r="A937">
        <v>16293926312314</v>
      </c>
      <c r="B937" t="s">
        <v>5593</v>
      </c>
      <c r="C937" t="s">
        <v>2113</v>
      </c>
      <c r="D937" t="s">
        <v>5594</v>
      </c>
      <c r="E937" t="s">
        <v>5595</v>
      </c>
      <c r="F937" t="s">
        <v>5596</v>
      </c>
      <c r="G937" t="s">
        <v>5597</v>
      </c>
      <c r="H937" t="s">
        <v>5598</v>
      </c>
      <c r="I937" t="s">
        <v>205</v>
      </c>
      <c r="J937">
        <v>34337</v>
      </c>
      <c r="K937" t="s">
        <v>436</v>
      </c>
      <c r="L937" t="s">
        <v>125</v>
      </c>
      <c r="M937" t="s">
        <v>58</v>
      </c>
      <c r="N937" t="s">
        <v>59</v>
      </c>
      <c r="O937" t="s">
        <v>46</v>
      </c>
      <c r="P937" t="s">
        <v>47</v>
      </c>
      <c r="Q937">
        <v>1073632220.1</v>
      </c>
      <c r="R937">
        <v>187</v>
      </c>
      <c r="S937" s="1">
        <v>45591</v>
      </c>
      <c r="T937" s="1">
        <v>45794</v>
      </c>
    </row>
    <row r="938" spans="1:20" x14ac:dyDescent="0.2">
      <c r="A938">
        <v>16057482785492</v>
      </c>
      <c r="B938" t="s">
        <v>5599</v>
      </c>
      <c r="C938" t="s">
        <v>5600</v>
      </c>
      <c r="D938" t="s">
        <v>5601</v>
      </c>
      <c r="E938" t="s">
        <v>5602</v>
      </c>
      <c r="F938" t="s">
        <v>5603</v>
      </c>
      <c r="G938" t="s">
        <v>5604</v>
      </c>
      <c r="H938" t="s">
        <v>5605</v>
      </c>
      <c r="I938" t="s">
        <v>90</v>
      </c>
      <c r="J938">
        <v>47930</v>
      </c>
      <c r="K938" t="s">
        <v>1153</v>
      </c>
      <c r="L938" t="s">
        <v>92</v>
      </c>
      <c r="M938" t="s">
        <v>104</v>
      </c>
      <c r="N938" t="s">
        <v>94</v>
      </c>
      <c r="O938" t="s">
        <v>71</v>
      </c>
      <c r="P938" t="s">
        <v>60</v>
      </c>
      <c r="Q938">
        <v>1088915084.4200001</v>
      </c>
      <c r="R938">
        <v>291</v>
      </c>
      <c r="S938" s="1">
        <v>45871</v>
      </c>
      <c r="T938" s="1">
        <v>45901</v>
      </c>
    </row>
    <row r="939" spans="1:20" x14ac:dyDescent="0.2">
      <c r="A939">
        <v>11792008264198</v>
      </c>
      <c r="B939" t="s">
        <v>2294</v>
      </c>
      <c r="C939" t="s">
        <v>651</v>
      </c>
      <c r="D939" t="s">
        <v>5606</v>
      </c>
      <c r="E939" t="s">
        <v>5607</v>
      </c>
      <c r="F939" t="s">
        <v>5608</v>
      </c>
      <c r="G939" t="s">
        <v>5609</v>
      </c>
      <c r="H939" t="s">
        <v>5610</v>
      </c>
      <c r="I939" t="s">
        <v>293</v>
      </c>
      <c r="J939">
        <v>76563</v>
      </c>
      <c r="K939" t="s">
        <v>1036</v>
      </c>
      <c r="L939" t="s">
        <v>57</v>
      </c>
      <c r="M939" t="s">
        <v>368</v>
      </c>
      <c r="N939" t="s">
        <v>45</v>
      </c>
      <c r="O939" t="s">
        <v>46</v>
      </c>
      <c r="P939" t="s">
        <v>82</v>
      </c>
      <c r="Q939">
        <v>939867003.10000002</v>
      </c>
      <c r="R939">
        <v>3197</v>
      </c>
      <c r="S939" s="1">
        <v>45830</v>
      </c>
      <c r="T939" s="1">
        <v>45915</v>
      </c>
    </row>
    <row r="940" spans="1:20" x14ac:dyDescent="0.2">
      <c r="A940">
        <v>17076114294444</v>
      </c>
      <c r="B940" t="s">
        <v>5611</v>
      </c>
      <c r="C940" t="s">
        <v>1894</v>
      </c>
      <c r="D940" t="s">
        <v>5612</v>
      </c>
      <c r="E940" t="s">
        <v>5613</v>
      </c>
      <c r="F940" t="s">
        <v>5614</v>
      </c>
      <c r="G940" t="s">
        <v>5615</v>
      </c>
      <c r="H940" t="s">
        <v>5616</v>
      </c>
      <c r="I940" t="s">
        <v>474</v>
      </c>
      <c r="J940">
        <v>77735</v>
      </c>
      <c r="K940" t="s">
        <v>1299</v>
      </c>
      <c r="L940" t="s">
        <v>135</v>
      </c>
      <c r="M940" t="s">
        <v>70</v>
      </c>
      <c r="N940" t="s">
        <v>45</v>
      </c>
      <c r="O940" t="s">
        <v>71</v>
      </c>
      <c r="P940" t="s">
        <v>60</v>
      </c>
      <c r="Q940">
        <v>977579454.55999994</v>
      </c>
      <c r="R940">
        <v>3844</v>
      </c>
      <c r="S940" s="1">
        <v>45251</v>
      </c>
      <c r="T940" s="1">
        <v>45441</v>
      </c>
    </row>
    <row r="941" spans="1:20" x14ac:dyDescent="0.2">
      <c r="A941">
        <v>16802935519742</v>
      </c>
      <c r="B941" t="s">
        <v>2598</v>
      </c>
      <c r="C941" t="s">
        <v>4266</v>
      </c>
      <c r="D941" t="s">
        <v>5617</v>
      </c>
      <c r="E941" t="s">
        <v>5618</v>
      </c>
      <c r="F941" t="s">
        <v>5619</v>
      </c>
      <c r="G941" t="s">
        <v>5620</v>
      </c>
      <c r="H941" t="s">
        <v>5621</v>
      </c>
      <c r="I941" t="s">
        <v>2049</v>
      </c>
      <c r="J941">
        <v>84131</v>
      </c>
      <c r="K941" t="s">
        <v>555</v>
      </c>
      <c r="L941" t="s">
        <v>246</v>
      </c>
      <c r="M941" t="s">
        <v>70</v>
      </c>
      <c r="N941" t="s">
        <v>45</v>
      </c>
      <c r="O941" t="s">
        <v>46</v>
      </c>
      <c r="P941" t="s">
        <v>33</v>
      </c>
      <c r="Q941">
        <v>1426219893.98</v>
      </c>
      <c r="R941">
        <v>4343</v>
      </c>
      <c r="S941" s="1">
        <v>45262</v>
      </c>
      <c r="T941" s="1">
        <v>45624</v>
      </c>
    </row>
    <row r="942" spans="1:20" x14ac:dyDescent="0.2">
      <c r="A942">
        <v>18185653081482</v>
      </c>
      <c r="B942" t="s">
        <v>3697</v>
      </c>
      <c r="C942" t="s">
        <v>189</v>
      </c>
      <c r="D942" t="s">
        <v>5622</v>
      </c>
      <c r="E942" t="s">
        <v>5623</v>
      </c>
      <c r="F942" t="s">
        <v>5624</v>
      </c>
      <c r="G942" t="s">
        <v>5625</v>
      </c>
      <c r="H942" t="s">
        <v>5626</v>
      </c>
      <c r="I942" t="s">
        <v>278</v>
      </c>
      <c r="J942">
        <v>44802</v>
      </c>
      <c r="K942" t="s">
        <v>2025</v>
      </c>
      <c r="L942" t="s">
        <v>43</v>
      </c>
      <c r="M942" t="s">
        <v>44</v>
      </c>
      <c r="N942" t="s">
        <v>31</v>
      </c>
      <c r="O942" t="s">
        <v>46</v>
      </c>
      <c r="P942" t="s">
        <v>47</v>
      </c>
      <c r="Q942">
        <v>654609927.59000003</v>
      </c>
      <c r="R942">
        <v>765</v>
      </c>
      <c r="S942" s="1">
        <v>45470</v>
      </c>
      <c r="T942" s="1">
        <v>45708</v>
      </c>
    </row>
    <row r="943" spans="1:20" x14ac:dyDescent="0.2">
      <c r="A943">
        <v>17696550083389</v>
      </c>
      <c r="B943" t="s">
        <v>404</v>
      </c>
      <c r="C943" t="s">
        <v>5627</v>
      </c>
      <c r="D943" t="s">
        <v>5628</v>
      </c>
      <c r="E943" t="s">
        <v>5629</v>
      </c>
      <c r="F943" t="s">
        <v>5630</v>
      </c>
      <c r="G943" t="s">
        <v>5631</v>
      </c>
      <c r="H943" t="s">
        <v>5632</v>
      </c>
      <c r="I943" t="s">
        <v>770</v>
      </c>
      <c r="J943">
        <v>4177</v>
      </c>
      <c r="K943" t="s">
        <v>394</v>
      </c>
      <c r="L943" t="s">
        <v>92</v>
      </c>
      <c r="M943" t="s">
        <v>44</v>
      </c>
      <c r="N943" t="s">
        <v>94</v>
      </c>
      <c r="O943" t="s">
        <v>32</v>
      </c>
      <c r="P943" t="s">
        <v>60</v>
      </c>
      <c r="Q943">
        <v>389938971.81</v>
      </c>
      <c r="R943">
        <v>512</v>
      </c>
      <c r="S943" s="1">
        <v>45650</v>
      </c>
      <c r="T943" s="1">
        <v>45692</v>
      </c>
    </row>
    <row r="944" spans="1:20" x14ac:dyDescent="0.2">
      <c r="A944">
        <v>16754116563568</v>
      </c>
      <c r="B944" t="s">
        <v>540</v>
      </c>
      <c r="C944" t="s">
        <v>4561</v>
      </c>
      <c r="D944" t="s">
        <v>5633</v>
      </c>
      <c r="E944">
        <v>7889919672</v>
      </c>
      <c r="F944" t="s">
        <v>5634</v>
      </c>
      <c r="G944" t="s">
        <v>5635</v>
      </c>
      <c r="H944" t="s">
        <v>5636</v>
      </c>
      <c r="I944" t="s">
        <v>1077</v>
      </c>
      <c r="J944">
        <v>42641</v>
      </c>
      <c r="K944" t="s">
        <v>1574</v>
      </c>
      <c r="L944" t="s">
        <v>81</v>
      </c>
      <c r="M944" t="s">
        <v>30</v>
      </c>
      <c r="N944" t="s">
        <v>31</v>
      </c>
      <c r="O944" t="s">
        <v>105</v>
      </c>
      <c r="P944" t="s">
        <v>47</v>
      </c>
      <c r="Q944">
        <v>509949416.86000001</v>
      </c>
      <c r="R944">
        <v>4926</v>
      </c>
      <c r="S944" s="1">
        <v>45565</v>
      </c>
      <c r="T944" s="1">
        <v>45565</v>
      </c>
    </row>
    <row r="945" spans="1:20" x14ac:dyDescent="0.2">
      <c r="A945">
        <v>14092291683996</v>
      </c>
      <c r="B945" t="s">
        <v>2443</v>
      </c>
      <c r="C945" t="s">
        <v>84</v>
      </c>
      <c r="D945" t="s">
        <v>5637</v>
      </c>
      <c r="E945" t="s">
        <v>5638</v>
      </c>
      <c r="F945" t="s">
        <v>5639</v>
      </c>
      <c r="G945" t="s">
        <v>5640</v>
      </c>
      <c r="H945" t="s">
        <v>5641</v>
      </c>
      <c r="I945" t="s">
        <v>726</v>
      </c>
      <c r="J945">
        <v>88189</v>
      </c>
      <c r="K945" t="s">
        <v>1602</v>
      </c>
      <c r="L945" t="s">
        <v>125</v>
      </c>
      <c r="M945" t="s">
        <v>30</v>
      </c>
      <c r="N945" t="s">
        <v>59</v>
      </c>
      <c r="O945" t="s">
        <v>46</v>
      </c>
      <c r="P945" t="s">
        <v>60</v>
      </c>
      <c r="Q945">
        <v>392671996.67000002</v>
      </c>
      <c r="R945">
        <v>4577</v>
      </c>
      <c r="S945" s="1">
        <v>45381</v>
      </c>
      <c r="T945" s="1">
        <v>45495</v>
      </c>
    </row>
    <row r="946" spans="1:20" x14ac:dyDescent="0.2">
      <c r="A946">
        <v>18495100080208</v>
      </c>
      <c r="B946" t="s">
        <v>994</v>
      </c>
      <c r="C946" t="s">
        <v>107</v>
      </c>
      <c r="D946" t="s">
        <v>5642</v>
      </c>
      <c r="E946" t="s">
        <v>5643</v>
      </c>
      <c r="F946" t="s">
        <v>5644</v>
      </c>
      <c r="G946" t="s">
        <v>5645</v>
      </c>
      <c r="H946" t="s">
        <v>5646</v>
      </c>
      <c r="I946" t="s">
        <v>411</v>
      </c>
      <c r="J946">
        <v>64210</v>
      </c>
      <c r="K946" t="s">
        <v>899</v>
      </c>
      <c r="L946" t="s">
        <v>135</v>
      </c>
      <c r="M946" t="s">
        <v>270</v>
      </c>
      <c r="N946" t="s">
        <v>45</v>
      </c>
      <c r="O946" t="s">
        <v>71</v>
      </c>
      <c r="P946" t="s">
        <v>33</v>
      </c>
      <c r="Q946">
        <v>1274093616.8499999</v>
      </c>
      <c r="R946">
        <v>2312</v>
      </c>
      <c r="S946" s="1">
        <v>45661</v>
      </c>
      <c r="T946" s="1">
        <v>45862</v>
      </c>
    </row>
    <row r="947" spans="1:20" x14ac:dyDescent="0.2">
      <c r="A947">
        <v>14441236562754</v>
      </c>
      <c r="B947" t="s">
        <v>728</v>
      </c>
      <c r="C947" t="s">
        <v>5647</v>
      </c>
      <c r="D947" t="s">
        <v>5648</v>
      </c>
      <c r="E947" t="s">
        <v>5649</v>
      </c>
      <c r="F947" t="s">
        <v>4441</v>
      </c>
      <c r="G947" t="s">
        <v>5650</v>
      </c>
      <c r="H947" t="s">
        <v>5651</v>
      </c>
      <c r="I947" t="s">
        <v>220</v>
      </c>
      <c r="J947">
        <v>58435</v>
      </c>
      <c r="K947" t="s">
        <v>1874</v>
      </c>
      <c r="L947" t="s">
        <v>180</v>
      </c>
      <c r="M947" t="s">
        <v>368</v>
      </c>
      <c r="N947" t="s">
        <v>31</v>
      </c>
      <c r="O947" t="s">
        <v>71</v>
      </c>
      <c r="P947" t="s">
        <v>33</v>
      </c>
      <c r="Q947">
        <v>416594045.05000001</v>
      </c>
      <c r="R947">
        <v>4955</v>
      </c>
      <c r="S947" s="1">
        <v>45404</v>
      </c>
      <c r="T947" s="1">
        <v>45790</v>
      </c>
    </row>
    <row r="948" spans="1:20" x14ac:dyDescent="0.2">
      <c r="A948">
        <v>15500964695299</v>
      </c>
      <c r="B948" t="s">
        <v>437</v>
      </c>
      <c r="C948" t="s">
        <v>5652</v>
      </c>
      <c r="D948" t="s">
        <v>5653</v>
      </c>
      <c r="E948" t="s">
        <v>5654</v>
      </c>
      <c r="F948" t="s">
        <v>5655</v>
      </c>
      <c r="G948" t="s">
        <v>5656</v>
      </c>
      <c r="H948" t="s">
        <v>5657</v>
      </c>
      <c r="I948" t="s">
        <v>68</v>
      </c>
      <c r="J948">
        <v>60273</v>
      </c>
      <c r="K948" t="s">
        <v>865</v>
      </c>
      <c r="L948" t="s">
        <v>135</v>
      </c>
      <c r="M948" t="s">
        <v>58</v>
      </c>
      <c r="N948" t="s">
        <v>31</v>
      </c>
      <c r="O948" t="s">
        <v>71</v>
      </c>
      <c r="P948" t="s">
        <v>33</v>
      </c>
      <c r="Q948">
        <v>1763377854.5699999</v>
      </c>
      <c r="R948">
        <v>2166</v>
      </c>
      <c r="S948" s="1">
        <v>45428</v>
      </c>
      <c r="T948" s="1">
        <v>45579</v>
      </c>
    </row>
    <row r="949" spans="1:20" x14ac:dyDescent="0.2">
      <c r="A949">
        <v>14628879150023</v>
      </c>
      <c r="B949" t="s">
        <v>4506</v>
      </c>
      <c r="C949" t="s">
        <v>5658</v>
      </c>
      <c r="D949" t="s">
        <v>5659</v>
      </c>
      <c r="E949" t="s">
        <v>5660</v>
      </c>
      <c r="F949" t="s">
        <v>5661</v>
      </c>
      <c r="G949" t="s">
        <v>5662</v>
      </c>
      <c r="H949" t="s">
        <v>5663</v>
      </c>
      <c r="I949" t="s">
        <v>1144</v>
      </c>
      <c r="J949">
        <v>6802</v>
      </c>
      <c r="K949" t="s">
        <v>834</v>
      </c>
      <c r="L949" t="s">
        <v>92</v>
      </c>
      <c r="M949" t="s">
        <v>93</v>
      </c>
      <c r="N949" t="s">
        <v>94</v>
      </c>
      <c r="O949" t="s">
        <v>105</v>
      </c>
      <c r="P949" t="s">
        <v>60</v>
      </c>
      <c r="Q949">
        <v>551098003.87</v>
      </c>
      <c r="R949">
        <v>4363</v>
      </c>
      <c r="S949" s="1">
        <v>45680</v>
      </c>
      <c r="T949" s="1">
        <v>45812</v>
      </c>
    </row>
    <row r="950" spans="1:20" x14ac:dyDescent="0.2">
      <c r="A950">
        <v>18495957619643</v>
      </c>
      <c r="B950" t="s">
        <v>369</v>
      </c>
      <c r="C950" t="s">
        <v>5664</v>
      </c>
      <c r="D950" t="s">
        <v>5665</v>
      </c>
      <c r="E950" t="s">
        <v>5666</v>
      </c>
      <c r="F950" t="s">
        <v>5667</v>
      </c>
      <c r="G950" t="s">
        <v>5668</v>
      </c>
      <c r="H950" t="s">
        <v>5669</v>
      </c>
      <c r="I950" t="s">
        <v>68</v>
      </c>
      <c r="J950">
        <v>31331</v>
      </c>
      <c r="K950" t="s">
        <v>1001</v>
      </c>
      <c r="L950" t="s">
        <v>246</v>
      </c>
      <c r="M950" t="s">
        <v>44</v>
      </c>
      <c r="N950" t="s">
        <v>31</v>
      </c>
      <c r="O950" t="s">
        <v>46</v>
      </c>
      <c r="P950" t="s">
        <v>82</v>
      </c>
      <c r="Q950">
        <v>428714999.60000002</v>
      </c>
      <c r="R950">
        <v>4988</v>
      </c>
      <c r="S950" s="1">
        <v>45690</v>
      </c>
      <c r="T950" s="1">
        <v>45824</v>
      </c>
    </row>
    <row r="951" spans="1:20" x14ac:dyDescent="0.2">
      <c r="A951">
        <v>12432493173392</v>
      </c>
      <c r="B951" t="s">
        <v>2026</v>
      </c>
      <c r="C951" t="s">
        <v>614</v>
      </c>
      <c r="D951" t="s">
        <v>5670</v>
      </c>
      <c r="E951" t="s">
        <v>5671</v>
      </c>
      <c r="F951" t="s">
        <v>5672</v>
      </c>
      <c r="G951" t="s">
        <v>5673</v>
      </c>
      <c r="H951" t="s">
        <v>5674</v>
      </c>
      <c r="I951" t="s">
        <v>627</v>
      </c>
      <c r="J951">
        <v>88737</v>
      </c>
      <c r="K951" t="s">
        <v>1299</v>
      </c>
      <c r="L951" t="s">
        <v>81</v>
      </c>
      <c r="M951" t="s">
        <v>368</v>
      </c>
      <c r="N951" t="s">
        <v>31</v>
      </c>
      <c r="O951" t="s">
        <v>71</v>
      </c>
      <c r="P951" t="s">
        <v>33</v>
      </c>
      <c r="Q951">
        <v>838672651.91999996</v>
      </c>
      <c r="R951">
        <v>4772</v>
      </c>
      <c r="S951" s="1">
        <v>45701</v>
      </c>
      <c r="T951" s="1">
        <v>45879</v>
      </c>
    </row>
    <row r="952" spans="1:20" x14ac:dyDescent="0.2">
      <c r="A952">
        <v>16443798847649</v>
      </c>
      <c r="B952" t="s">
        <v>2430</v>
      </c>
      <c r="C952" t="s">
        <v>5675</v>
      </c>
      <c r="D952" t="s">
        <v>5676</v>
      </c>
      <c r="E952" t="s">
        <v>5677</v>
      </c>
      <c r="F952" t="s">
        <v>5678</v>
      </c>
      <c r="G952" t="s">
        <v>5679</v>
      </c>
      <c r="H952" t="s">
        <v>5680</v>
      </c>
      <c r="I952" t="s">
        <v>1475</v>
      </c>
      <c r="J952">
        <v>71656</v>
      </c>
      <c r="K952" t="s">
        <v>1707</v>
      </c>
      <c r="L952" t="s">
        <v>197</v>
      </c>
      <c r="M952" t="s">
        <v>30</v>
      </c>
      <c r="N952" t="s">
        <v>59</v>
      </c>
      <c r="O952" t="s">
        <v>46</v>
      </c>
      <c r="P952" t="s">
        <v>82</v>
      </c>
      <c r="Q952">
        <v>742174987.25999999</v>
      </c>
      <c r="R952">
        <v>2731</v>
      </c>
      <c r="S952" s="1">
        <v>45747</v>
      </c>
      <c r="T952" s="1">
        <v>45763</v>
      </c>
    </row>
    <row r="953" spans="1:20" x14ac:dyDescent="0.2">
      <c r="A953">
        <v>18677476731776</v>
      </c>
      <c r="B953" t="s">
        <v>728</v>
      </c>
      <c r="C953" t="s">
        <v>1080</v>
      </c>
      <c r="D953" t="s">
        <v>5681</v>
      </c>
      <c r="E953">
        <f>1-428-167-7446</f>
        <v>-8040</v>
      </c>
      <c r="F953" t="s">
        <v>5682</v>
      </c>
      <c r="G953" t="s">
        <v>5683</v>
      </c>
      <c r="H953" t="s">
        <v>5684</v>
      </c>
      <c r="I953" t="s">
        <v>41</v>
      </c>
      <c r="J953">
        <v>88262</v>
      </c>
      <c r="K953" t="s">
        <v>2133</v>
      </c>
      <c r="L953" t="s">
        <v>81</v>
      </c>
      <c r="M953" t="s">
        <v>58</v>
      </c>
      <c r="N953" t="s">
        <v>45</v>
      </c>
      <c r="O953" t="s">
        <v>71</v>
      </c>
      <c r="P953" t="s">
        <v>33</v>
      </c>
      <c r="Q953">
        <v>357828008.10000002</v>
      </c>
      <c r="R953">
        <v>3836</v>
      </c>
      <c r="S953" s="1">
        <v>45525</v>
      </c>
      <c r="T953" s="1">
        <v>45603</v>
      </c>
    </row>
    <row r="954" spans="1:20" x14ac:dyDescent="0.2">
      <c r="A954">
        <v>12899036028731</v>
      </c>
      <c r="B954" t="s">
        <v>3436</v>
      </c>
      <c r="C954" t="s">
        <v>720</v>
      </c>
      <c r="D954" t="s">
        <v>5685</v>
      </c>
      <c r="E954" t="s">
        <v>5686</v>
      </c>
      <c r="F954" t="s">
        <v>3755</v>
      </c>
      <c r="G954" t="s">
        <v>5687</v>
      </c>
      <c r="H954" t="s">
        <v>5688</v>
      </c>
      <c r="I954" t="s">
        <v>563</v>
      </c>
      <c r="J954">
        <v>25193</v>
      </c>
      <c r="K954" t="s">
        <v>2950</v>
      </c>
      <c r="L954" t="s">
        <v>29</v>
      </c>
      <c r="M954" t="s">
        <v>58</v>
      </c>
      <c r="N954" t="s">
        <v>45</v>
      </c>
      <c r="O954" t="s">
        <v>32</v>
      </c>
      <c r="P954" t="s">
        <v>47</v>
      </c>
      <c r="Q954">
        <v>760666229.91999996</v>
      </c>
      <c r="R954">
        <v>3102</v>
      </c>
      <c r="S954" s="1">
        <v>45196</v>
      </c>
      <c r="T954" s="1">
        <v>45818</v>
      </c>
    </row>
    <row r="955" spans="1:20" x14ac:dyDescent="0.2">
      <c r="A955">
        <v>18160390187696</v>
      </c>
      <c r="B955" t="s">
        <v>2477</v>
      </c>
      <c r="C955" t="s">
        <v>3308</v>
      </c>
      <c r="D955" t="s">
        <v>5689</v>
      </c>
      <c r="E955">
        <f>1-395-817-1758</f>
        <v>-2969</v>
      </c>
      <c r="F955" t="s">
        <v>5690</v>
      </c>
      <c r="G955" t="s">
        <v>5691</v>
      </c>
      <c r="H955" t="s">
        <v>5692</v>
      </c>
      <c r="I955" t="s">
        <v>563</v>
      </c>
      <c r="J955">
        <v>45779</v>
      </c>
      <c r="K955" t="s">
        <v>1595</v>
      </c>
      <c r="L955" t="s">
        <v>29</v>
      </c>
      <c r="M955" t="s">
        <v>58</v>
      </c>
      <c r="N955" t="s">
        <v>31</v>
      </c>
      <c r="O955" t="s">
        <v>105</v>
      </c>
      <c r="P955" t="s">
        <v>60</v>
      </c>
      <c r="Q955">
        <v>95473714.5</v>
      </c>
      <c r="R955">
        <v>1095</v>
      </c>
      <c r="S955" s="1">
        <v>45515</v>
      </c>
      <c r="T955" s="1">
        <v>45738</v>
      </c>
    </row>
    <row r="956" spans="1:20" x14ac:dyDescent="0.2">
      <c r="A956">
        <v>11816008292297</v>
      </c>
      <c r="B956" t="s">
        <v>4882</v>
      </c>
      <c r="C956" t="s">
        <v>1311</v>
      </c>
      <c r="D956" t="s">
        <v>5693</v>
      </c>
      <c r="E956" t="s">
        <v>5694</v>
      </c>
      <c r="F956" t="s">
        <v>5695</v>
      </c>
      <c r="G956" t="s">
        <v>5696</v>
      </c>
      <c r="H956" t="s">
        <v>5697</v>
      </c>
      <c r="I956" t="s">
        <v>325</v>
      </c>
      <c r="J956">
        <v>5039</v>
      </c>
      <c r="K956" t="s">
        <v>1419</v>
      </c>
      <c r="L956" t="s">
        <v>57</v>
      </c>
      <c r="M956" t="s">
        <v>368</v>
      </c>
      <c r="N956" t="s">
        <v>45</v>
      </c>
      <c r="O956" t="s">
        <v>46</v>
      </c>
      <c r="P956" t="s">
        <v>33</v>
      </c>
      <c r="Q956">
        <v>555226932.20000005</v>
      </c>
      <c r="R956">
        <v>781</v>
      </c>
      <c r="S956" s="1">
        <v>45377</v>
      </c>
      <c r="T956" s="1">
        <v>45534</v>
      </c>
    </row>
    <row r="957" spans="1:20" x14ac:dyDescent="0.2">
      <c r="A957">
        <v>14576340492670</v>
      </c>
      <c r="B957" t="s">
        <v>1555</v>
      </c>
      <c r="C957" t="s">
        <v>3769</v>
      </c>
      <c r="D957" t="s">
        <v>5698</v>
      </c>
      <c r="E957" t="s">
        <v>5699</v>
      </c>
      <c r="F957" t="s">
        <v>5700</v>
      </c>
      <c r="G957" t="s">
        <v>5701</v>
      </c>
      <c r="H957" t="s">
        <v>5702</v>
      </c>
      <c r="I957" t="s">
        <v>178</v>
      </c>
      <c r="J957">
        <v>56298</v>
      </c>
      <c r="K957" t="s">
        <v>80</v>
      </c>
      <c r="L957" t="s">
        <v>43</v>
      </c>
      <c r="M957" t="s">
        <v>30</v>
      </c>
      <c r="N957" t="s">
        <v>31</v>
      </c>
      <c r="O957" t="s">
        <v>71</v>
      </c>
      <c r="P957" t="s">
        <v>60</v>
      </c>
      <c r="Q957">
        <v>1541644355.21</v>
      </c>
      <c r="R957">
        <v>845</v>
      </c>
      <c r="S957" s="1">
        <v>45817</v>
      </c>
      <c r="T957" s="1">
        <v>45903</v>
      </c>
    </row>
    <row r="958" spans="1:20" x14ac:dyDescent="0.2">
      <c r="A958">
        <v>11230311993104</v>
      </c>
      <c r="B958" t="s">
        <v>1300</v>
      </c>
      <c r="C958" t="s">
        <v>5703</v>
      </c>
      <c r="D958" t="s">
        <v>5704</v>
      </c>
      <c r="E958">
        <v>5908410112</v>
      </c>
      <c r="F958" t="s">
        <v>5705</v>
      </c>
      <c r="G958" t="s">
        <v>5706</v>
      </c>
      <c r="H958" t="s">
        <v>1129</v>
      </c>
      <c r="I958" t="s">
        <v>220</v>
      </c>
      <c r="J958">
        <v>29336</v>
      </c>
      <c r="K958" t="s">
        <v>436</v>
      </c>
      <c r="L958" t="s">
        <v>81</v>
      </c>
      <c r="M958" t="s">
        <v>115</v>
      </c>
      <c r="N958" t="s">
        <v>94</v>
      </c>
      <c r="O958" t="s">
        <v>71</v>
      </c>
      <c r="P958" t="s">
        <v>82</v>
      </c>
      <c r="Q958">
        <v>643128118.23000002</v>
      </c>
      <c r="R958">
        <v>3879</v>
      </c>
      <c r="S958" s="1">
        <v>45514</v>
      </c>
      <c r="T958" s="1">
        <v>45594</v>
      </c>
    </row>
    <row r="959" spans="1:20" x14ac:dyDescent="0.2">
      <c r="A959">
        <v>19917388902969</v>
      </c>
      <c r="B959" t="s">
        <v>1500</v>
      </c>
      <c r="C959" t="s">
        <v>430</v>
      </c>
      <c r="D959" t="s">
        <v>5707</v>
      </c>
      <c r="E959" t="s">
        <v>5708</v>
      </c>
      <c r="F959" t="s">
        <v>5709</v>
      </c>
      <c r="G959" t="s">
        <v>5710</v>
      </c>
      <c r="H959" t="s">
        <v>5711</v>
      </c>
      <c r="I959" t="s">
        <v>393</v>
      </c>
      <c r="J959">
        <v>91715</v>
      </c>
      <c r="K959" t="s">
        <v>787</v>
      </c>
      <c r="L959" t="s">
        <v>125</v>
      </c>
      <c r="M959" t="s">
        <v>70</v>
      </c>
      <c r="N959" t="s">
        <v>45</v>
      </c>
      <c r="O959" t="s">
        <v>32</v>
      </c>
      <c r="P959" t="s">
        <v>82</v>
      </c>
      <c r="Q959">
        <v>954066093.90999997</v>
      </c>
      <c r="R959">
        <v>199</v>
      </c>
      <c r="S959" s="1">
        <v>45251</v>
      </c>
      <c r="T959" s="1">
        <v>45702</v>
      </c>
    </row>
    <row r="960" spans="1:20" x14ac:dyDescent="0.2">
      <c r="A960">
        <v>18832075973763</v>
      </c>
      <c r="B960" t="s">
        <v>2556</v>
      </c>
      <c r="C960" t="s">
        <v>835</v>
      </c>
      <c r="D960" t="s">
        <v>5712</v>
      </c>
      <c r="E960" t="s">
        <v>5713</v>
      </c>
      <c r="F960" t="s">
        <v>5714</v>
      </c>
      <c r="G960" t="s">
        <v>5715</v>
      </c>
      <c r="H960" t="s">
        <v>3532</v>
      </c>
      <c r="I960" t="s">
        <v>90</v>
      </c>
      <c r="J960">
        <v>51820</v>
      </c>
      <c r="K960" t="s">
        <v>1476</v>
      </c>
      <c r="L960" t="s">
        <v>246</v>
      </c>
      <c r="M960" t="s">
        <v>44</v>
      </c>
      <c r="N960" t="s">
        <v>31</v>
      </c>
      <c r="O960" t="s">
        <v>32</v>
      </c>
      <c r="P960" t="s">
        <v>47</v>
      </c>
      <c r="Q960">
        <v>566379228.63999999</v>
      </c>
      <c r="R960">
        <v>248</v>
      </c>
      <c r="S960" s="1">
        <v>45618</v>
      </c>
      <c r="T960" s="1">
        <v>45781</v>
      </c>
    </row>
    <row r="961" spans="1:20" x14ac:dyDescent="0.2">
      <c r="A961">
        <v>18652971660278</v>
      </c>
      <c r="B961" t="s">
        <v>95</v>
      </c>
      <c r="C961" t="s">
        <v>2812</v>
      </c>
      <c r="D961" t="s">
        <v>5716</v>
      </c>
      <c r="E961" t="s">
        <v>5717</v>
      </c>
      <c r="F961" t="s">
        <v>5718</v>
      </c>
      <c r="G961" t="s">
        <v>5719</v>
      </c>
      <c r="H961" t="s">
        <v>5720</v>
      </c>
      <c r="I961" t="s">
        <v>634</v>
      </c>
      <c r="J961">
        <v>35879</v>
      </c>
      <c r="K961" t="s">
        <v>358</v>
      </c>
      <c r="L961" t="s">
        <v>197</v>
      </c>
      <c r="M961" t="s">
        <v>270</v>
      </c>
      <c r="N961" t="s">
        <v>94</v>
      </c>
      <c r="O961" t="s">
        <v>32</v>
      </c>
      <c r="P961" t="s">
        <v>82</v>
      </c>
      <c r="Q961">
        <v>1569236521.28</v>
      </c>
      <c r="R961">
        <v>435</v>
      </c>
      <c r="S961" s="1">
        <v>45275</v>
      </c>
      <c r="T961" s="1">
        <v>45320</v>
      </c>
    </row>
    <row r="962" spans="1:20" x14ac:dyDescent="0.2">
      <c r="A962">
        <v>19047188589724</v>
      </c>
      <c r="B962" t="s">
        <v>287</v>
      </c>
      <c r="C962" t="s">
        <v>414</v>
      </c>
      <c r="D962" t="s">
        <v>5721</v>
      </c>
      <c r="E962" t="s">
        <v>5722</v>
      </c>
      <c r="F962" t="s">
        <v>5723</v>
      </c>
      <c r="G962" t="s">
        <v>5724</v>
      </c>
      <c r="H962" t="s">
        <v>5725</v>
      </c>
      <c r="I962" t="s">
        <v>384</v>
      </c>
      <c r="J962">
        <v>83655</v>
      </c>
      <c r="K962" t="s">
        <v>385</v>
      </c>
      <c r="L962" t="s">
        <v>29</v>
      </c>
      <c r="M962" t="s">
        <v>368</v>
      </c>
      <c r="N962" t="s">
        <v>59</v>
      </c>
      <c r="O962" t="s">
        <v>32</v>
      </c>
      <c r="P962" t="s">
        <v>60</v>
      </c>
      <c r="Q962">
        <v>1057355971.13</v>
      </c>
      <c r="R962">
        <v>1744</v>
      </c>
      <c r="S962" s="1">
        <v>45251</v>
      </c>
      <c r="T962" s="1">
        <v>45591</v>
      </c>
    </row>
    <row r="963" spans="1:20" x14ac:dyDescent="0.2">
      <c r="A963">
        <v>19293349029248</v>
      </c>
      <c r="B963" t="s">
        <v>3602</v>
      </c>
      <c r="C963" t="s">
        <v>549</v>
      </c>
      <c r="D963" t="s">
        <v>5726</v>
      </c>
      <c r="E963" t="s">
        <v>5727</v>
      </c>
      <c r="F963" t="s">
        <v>5728</v>
      </c>
      <c r="G963" t="s">
        <v>5729</v>
      </c>
      <c r="H963" t="s">
        <v>5730</v>
      </c>
      <c r="I963" t="s">
        <v>1077</v>
      </c>
      <c r="J963">
        <v>62239</v>
      </c>
      <c r="K963" t="s">
        <v>1582</v>
      </c>
      <c r="L963" t="s">
        <v>81</v>
      </c>
      <c r="M963" t="s">
        <v>30</v>
      </c>
      <c r="N963" t="s">
        <v>94</v>
      </c>
      <c r="O963" t="s">
        <v>32</v>
      </c>
      <c r="P963" t="s">
        <v>60</v>
      </c>
      <c r="Q963">
        <v>1589799103.95</v>
      </c>
      <c r="R963">
        <v>2548</v>
      </c>
      <c r="S963" s="1">
        <v>45302</v>
      </c>
      <c r="T963" s="1">
        <v>45714</v>
      </c>
    </row>
    <row r="964" spans="1:20" x14ac:dyDescent="0.2">
      <c r="A964">
        <v>17382312331241</v>
      </c>
      <c r="B964" t="s">
        <v>301</v>
      </c>
      <c r="C964" t="s">
        <v>460</v>
      </c>
      <c r="D964" t="s">
        <v>5731</v>
      </c>
      <c r="E964" t="s">
        <v>5732</v>
      </c>
      <c r="F964" t="s">
        <v>5733</v>
      </c>
      <c r="G964" t="s">
        <v>5734</v>
      </c>
      <c r="H964" t="s">
        <v>5735</v>
      </c>
      <c r="I964" t="s">
        <v>160</v>
      </c>
      <c r="J964">
        <v>60192</v>
      </c>
      <c r="K964" t="s">
        <v>758</v>
      </c>
      <c r="L964" t="s">
        <v>81</v>
      </c>
      <c r="M964" t="s">
        <v>93</v>
      </c>
      <c r="N964" t="s">
        <v>45</v>
      </c>
      <c r="O964" t="s">
        <v>105</v>
      </c>
      <c r="P964" t="s">
        <v>82</v>
      </c>
      <c r="Q964">
        <v>687921490.63999999</v>
      </c>
      <c r="R964">
        <v>1101</v>
      </c>
      <c r="S964" s="1">
        <v>45381</v>
      </c>
      <c r="T964" s="1">
        <v>45530</v>
      </c>
    </row>
    <row r="965" spans="1:20" x14ac:dyDescent="0.2">
      <c r="A965">
        <v>11160114605544</v>
      </c>
      <c r="B965" t="s">
        <v>3891</v>
      </c>
      <c r="C965" t="s">
        <v>961</v>
      </c>
      <c r="D965" t="s">
        <v>5736</v>
      </c>
      <c r="E965" t="s">
        <v>5737</v>
      </c>
      <c r="F965" t="s">
        <v>4533</v>
      </c>
      <c r="G965" t="s">
        <v>5738</v>
      </c>
      <c r="H965" t="s">
        <v>5739</v>
      </c>
      <c r="I965" t="s">
        <v>474</v>
      </c>
      <c r="J965">
        <v>53299</v>
      </c>
      <c r="K965" t="s">
        <v>1381</v>
      </c>
      <c r="L965" t="s">
        <v>57</v>
      </c>
      <c r="M965" t="s">
        <v>93</v>
      </c>
      <c r="N965" t="s">
        <v>94</v>
      </c>
      <c r="O965" t="s">
        <v>105</v>
      </c>
      <c r="P965" t="s">
        <v>33</v>
      </c>
      <c r="Q965">
        <v>552665679.09000003</v>
      </c>
      <c r="R965">
        <v>2061</v>
      </c>
      <c r="S965" s="1">
        <v>45407</v>
      </c>
      <c r="T965" s="1">
        <v>45769</v>
      </c>
    </row>
    <row r="966" spans="1:20" x14ac:dyDescent="0.2">
      <c r="A966">
        <v>13360968158884</v>
      </c>
      <c r="B966" t="s">
        <v>2598</v>
      </c>
      <c r="C966" t="s">
        <v>651</v>
      </c>
      <c r="D966" t="s">
        <v>5740</v>
      </c>
      <c r="E966" t="s">
        <v>5741</v>
      </c>
      <c r="F966" t="s">
        <v>5742</v>
      </c>
      <c r="G966" t="s">
        <v>5743</v>
      </c>
      <c r="H966" t="s">
        <v>5744</v>
      </c>
      <c r="I966" t="s">
        <v>1202</v>
      </c>
      <c r="J966">
        <v>89872</v>
      </c>
      <c r="K966" t="s">
        <v>539</v>
      </c>
      <c r="L966" t="s">
        <v>135</v>
      </c>
      <c r="M966" t="s">
        <v>368</v>
      </c>
      <c r="N966" t="s">
        <v>94</v>
      </c>
      <c r="O966" t="s">
        <v>71</v>
      </c>
      <c r="P966" t="s">
        <v>47</v>
      </c>
      <c r="Q966">
        <v>1066820561.02</v>
      </c>
      <c r="R966">
        <v>1769</v>
      </c>
      <c r="S966" s="1">
        <v>45515</v>
      </c>
      <c r="T966" s="1">
        <v>45771</v>
      </c>
    </row>
    <row r="967" spans="1:20" x14ac:dyDescent="0.2">
      <c r="A967">
        <v>13503308909991</v>
      </c>
      <c r="B967" t="s">
        <v>788</v>
      </c>
      <c r="C967" t="s">
        <v>172</v>
      </c>
      <c r="D967" t="s">
        <v>5745</v>
      </c>
      <c r="E967" t="s">
        <v>5746</v>
      </c>
      <c r="F967" t="s">
        <v>5747</v>
      </c>
      <c r="G967" t="s">
        <v>5748</v>
      </c>
      <c r="H967" t="s">
        <v>2639</v>
      </c>
      <c r="I967" t="s">
        <v>411</v>
      </c>
      <c r="J967">
        <v>67772</v>
      </c>
      <c r="K967" t="s">
        <v>1419</v>
      </c>
      <c r="L967" t="s">
        <v>246</v>
      </c>
      <c r="M967" t="s">
        <v>70</v>
      </c>
      <c r="N967" t="s">
        <v>59</v>
      </c>
      <c r="O967" t="s">
        <v>46</v>
      </c>
      <c r="P967" t="s">
        <v>47</v>
      </c>
      <c r="Q967">
        <v>187621875.55000001</v>
      </c>
      <c r="R967">
        <v>2398</v>
      </c>
      <c r="S967" s="1">
        <v>45217</v>
      </c>
      <c r="T967" s="1">
        <v>45296</v>
      </c>
    </row>
    <row r="968" spans="1:20" x14ac:dyDescent="0.2">
      <c r="A968">
        <v>18402863597754</v>
      </c>
      <c r="B968" t="s">
        <v>1037</v>
      </c>
      <c r="C968" t="s">
        <v>5749</v>
      </c>
      <c r="D968" t="s">
        <v>5750</v>
      </c>
      <c r="E968" t="s">
        <v>5751</v>
      </c>
      <c r="F968" t="s">
        <v>5752</v>
      </c>
      <c r="G968" t="s">
        <v>5753</v>
      </c>
      <c r="H968" t="s">
        <v>5754</v>
      </c>
      <c r="I968" t="s">
        <v>229</v>
      </c>
      <c r="J968">
        <v>19261</v>
      </c>
      <c r="K968" t="s">
        <v>1850</v>
      </c>
      <c r="L968" t="s">
        <v>29</v>
      </c>
      <c r="M968" t="s">
        <v>368</v>
      </c>
      <c r="N968" t="s">
        <v>45</v>
      </c>
      <c r="O968" t="s">
        <v>71</v>
      </c>
      <c r="P968" t="s">
        <v>60</v>
      </c>
      <c r="Q968">
        <v>1358632718.5899999</v>
      </c>
      <c r="R968">
        <v>147</v>
      </c>
      <c r="S968" s="1">
        <v>45613</v>
      </c>
      <c r="T968" s="1">
        <v>45803</v>
      </c>
    </row>
    <row r="969" spans="1:20" x14ac:dyDescent="0.2">
      <c r="A969">
        <v>11015864961943</v>
      </c>
      <c r="B969" t="s">
        <v>154</v>
      </c>
      <c r="C969" t="s">
        <v>835</v>
      </c>
      <c r="D969" t="s">
        <v>5755</v>
      </c>
      <c r="E969" t="s">
        <v>5756</v>
      </c>
      <c r="F969" t="s">
        <v>5757</v>
      </c>
      <c r="G969" t="s">
        <v>5758</v>
      </c>
      <c r="H969" t="s">
        <v>3703</v>
      </c>
      <c r="I969" t="s">
        <v>634</v>
      </c>
      <c r="J969">
        <v>23097</v>
      </c>
      <c r="K969" t="s">
        <v>412</v>
      </c>
      <c r="L969" t="s">
        <v>125</v>
      </c>
      <c r="M969" t="s">
        <v>104</v>
      </c>
      <c r="N969" t="s">
        <v>94</v>
      </c>
      <c r="O969" t="s">
        <v>46</v>
      </c>
      <c r="P969" t="s">
        <v>33</v>
      </c>
      <c r="Q969">
        <v>1159508997.99</v>
      </c>
      <c r="R969">
        <v>4587</v>
      </c>
      <c r="S969" s="1">
        <v>45725</v>
      </c>
      <c r="T969" s="1">
        <v>45830</v>
      </c>
    </row>
    <row r="970" spans="1:20" x14ac:dyDescent="0.2">
      <c r="A970">
        <v>14743933047278</v>
      </c>
      <c r="B970" t="s">
        <v>3307</v>
      </c>
      <c r="C970" t="s">
        <v>2483</v>
      </c>
      <c r="D970" t="s">
        <v>5759</v>
      </c>
      <c r="E970" t="s">
        <v>5760</v>
      </c>
      <c r="F970" t="s">
        <v>5761</v>
      </c>
      <c r="G970" t="s">
        <v>5762</v>
      </c>
      <c r="H970" t="s">
        <v>5763</v>
      </c>
      <c r="I970" t="s">
        <v>293</v>
      </c>
      <c r="J970">
        <v>33626</v>
      </c>
      <c r="K970" t="s">
        <v>4408</v>
      </c>
      <c r="L970" t="s">
        <v>197</v>
      </c>
      <c r="M970" t="s">
        <v>368</v>
      </c>
      <c r="N970" t="s">
        <v>45</v>
      </c>
      <c r="O970" t="s">
        <v>105</v>
      </c>
      <c r="P970" t="s">
        <v>82</v>
      </c>
      <c r="Q970">
        <v>1140975865.1800001</v>
      </c>
      <c r="R970">
        <v>1081</v>
      </c>
      <c r="S970" s="1">
        <v>45296</v>
      </c>
      <c r="T970" s="1">
        <v>45854</v>
      </c>
    </row>
    <row r="971" spans="1:20" x14ac:dyDescent="0.2">
      <c r="A971">
        <v>11466639532963</v>
      </c>
      <c r="B971" t="s">
        <v>743</v>
      </c>
      <c r="C971" t="s">
        <v>3784</v>
      </c>
      <c r="D971" t="s">
        <v>5764</v>
      </c>
      <c r="E971" t="s">
        <v>5765</v>
      </c>
      <c r="F971" t="s">
        <v>5766</v>
      </c>
      <c r="G971" t="s">
        <v>5767</v>
      </c>
      <c r="H971" t="s">
        <v>5768</v>
      </c>
      <c r="I971" t="s">
        <v>770</v>
      </c>
      <c r="J971">
        <v>2254</v>
      </c>
      <c r="K971" t="s">
        <v>1360</v>
      </c>
      <c r="L971" t="s">
        <v>81</v>
      </c>
      <c r="M971" t="s">
        <v>70</v>
      </c>
      <c r="N971" t="s">
        <v>59</v>
      </c>
      <c r="O971" t="s">
        <v>71</v>
      </c>
      <c r="P971" t="s">
        <v>33</v>
      </c>
      <c r="Q971">
        <v>900234800.51999998</v>
      </c>
      <c r="R971">
        <v>1966</v>
      </c>
      <c r="S971" s="1">
        <v>45707</v>
      </c>
      <c r="T971" s="1">
        <v>45742</v>
      </c>
    </row>
    <row r="972" spans="1:20" x14ac:dyDescent="0.2">
      <c r="A972">
        <v>16574322457993</v>
      </c>
      <c r="B972" t="s">
        <v>5769</v>
      </c>
      <c r="C972" t="s">
        <v>137</v>
      </c>
      <c r="D972" t="s">
        <v>5770</v>
      </c>
      <c r="E972" t="s">
        <v>5771</v>
      </c>
      <c r="F972" t="s">
        <v>5772</v>
      </c>
      <c r="G972" t="s">
        <v>5773</v>
      </c>
      <c r="H972" t="s">
        <v>3296</v>
      </c>
      <c r="I972" t="s">
        <v>1627</v>
      </c>
      <c r="J972">
        <v>11007</v>
      </c>
      <c r="K972" t="s">
        <v>2811</v>
      </c>
      <c r="L972" t="s">
        <v>125</v>
      </c>
      <c r="M972" t="s">
        <v>368</v>
      </c>
      <c r="N972" t="s">
        <v>94</v>
      </c>
      <c r="O972" t="s">
        <v>105</v>
      </c>
      <c r="P972" t="s">
        <v>82</v>
      </c>
      <c r="Q972">
        <v>316574245.69999999</v>
      </c>
      <c r="R972">
        <v>4224</v>
      </c>
      <c r="S972" s="1">
        <v>45765</v>
      </c>
      <c r="T972" s="1">
        <v>45811</v>
      </c>
    </row>
    <row r="973" spans="1:20" x14ac:dyDescent="0.2">
      <c r="A973">
        <v>12085554344619</v>
      </c>
      <c r="B973" t="s">
        <v>429</v>
      </c>
      <c r="C973" t="s">
        <v>2812</v>
      </c>
      <c r="D973" t="s">
        <v>5774</v>
      </c>
      <c r="E973" t="s">
        <v>5775</v>
      </c>
      <c r="F973" t="s">
        <v>5776</v>
      </c>
      <c r="G973" t="s">
        <v>5777</v>
      </c>
      <c r="H973" t="s">
        <v>5778</v>
      </c>
      <c r="I973" t="s">
        <v>634</v>
      </c>
      <c r="J973">
        <v>81911</v>
      </c>
      <c r="K973" t="s">
        <v>376</v>
      </c>
      <c r="L973" t="s">
        <v>81</v>
      </c>
      <c r="M973" t="s">
        <v>44</v>
      </c>
      <c r="N973" t="s">
        <v>59</v>
      </c>
      <c r="O973" t="s">
        <v>71</v>
      </c>
      <c r="P973" t="s">
        <v>33</v>
      </c>
      <c r="Q973">
        <v>4812590.33</v>
      </c>
      <c r="R973">
        <v>3850</v>
      </c>
      <c r="S973" s="1">
        <v>45390</v>
      </c>
      <c r="T973" s="1">
        <v>45542</v>
      </c>
    </row>
    <row r="974" spans="1:20" x14ac:dyDescent="0.2">
      <c r="A974">
        <v>12229269099886</v>
      </c>
      <c r="B974" t="s">
        <v>351</v>
      </c>
      <c r="C974" t="s">
        <v>2630</v>
      </c>
      <c r="D974" t="s">
        <v>5779</v>
      </c>
      <c r="E974" t="s">
        <v>5780</v>
      </c>
      <c r="F974" t="s">
        <v>5781</v>
      </c>
      <c r="G974" t="s">
        <v>5782</v>
      </c>
      <c r="H974" t="s">
        <v>5783</v>
      </c>
      <c r="I974" t="s">
        <v>1627</v>
      </c>
      <c r="J974">
        <v>97018</v>
      </c>
      <c r="K974" t="s">
        <v>221</v>
      </c>
      <c r="L974" t="s">
        <v>125</v>
      </c>
      <c r="M974" t="s">
        <v>58</v>
      </c>
      <c r="N974" t="s">
        <v>94</v>
      </c>
      <c r="O974" t="s">
        <v>71</v>
      </c>
      <c r="P974" t="s">
        <v>60</v>
      </c>
      <c r="Q974">
        <v>1456676795.5699999</v>
      </c>
      <c r="R974">
        <v>2422</v>
      </c>
      <c r="S974" s="1">
        <v>45879</v>
      </c>
      <c r="T974" s="1">
        <v>45888</v>
      </c>
    </row>
    <row r="975" spans="1:20" x14ac:dyDescent="0.2">
      <c r="A975">
        <v>19067867840099</v>
      </c>
      <c r="B975" t="s">
        <v>1160</v>
      </c>
      <c r="C975" t="s">
        <v>4986</v>
      </c>
      <c r="D975" t="s">
        <v>5784</v>
      </c>
      <c r="E975" t="s">
        <v>5785</v>
      </c>
      <c r="F975" t="s">
        <v>5786</v>
      </c>
      <c r="G975" t="s">
        <v>5787</v>
      </c>
      <c r="H975" t="s">
        <v>5788</v>
      </c>
      <c r="I975" t="s">
        <v>1475</v>
      </c>
      <c r="J975">
        <v>68174</v>
      </c>
      <c r="K975" t="s">
        <v>428</v>
      </c>
      <c r="L975" t="s">
        <v>246</v>
      </c>
      <c r="M975" t="s">
        <v>368</v>
      </c>
      <c r="N975" t="s">
        <v>31</v>
      </c>
      <c r="O975" t="s">
        <v>32</v>
      </c>
      <c r="P975" t="s">
        <v>60</v>
      </c>
      <c r="Q975">
        <v>1623415815.22</v>
      </c>
      <c r="R975">
        <v>4522</v>
      </c>
      <c r="S975" s="1">
        <v>45259</v>
      </c>
      <c r="T975" s="1">
        <v>45602</v>
      </c>
    </row>
    <row r="976" spans="1:20" x14ac:dyDescent="0.2">
      <c r="A976">
        <v>13287754502546</v>
      </c>
      <c r="B976" t="s">
        <v>728</v>
      </c>
      <c r="C976" t="s">
        <v>5280</v>
      </c>
      <c r="D976" t="s">
        <v>5789</v>
      </c>
      <c r="E976">
        <v>2616799315</v>
      </c>
      <c r="F976" t="s">
        <v>5790</v>
      </c>
      <c r="G976" t="s">
        <v>5791</v>
      </c>
      <c r="H976" t="s">
        <v>5792</v>
      </c>
      <c r="I976" t="s">
        <v>627</v>
      </c>
      <c r="J976">
        <v>18201</v>
      </c>
      <c r="K976" t="s">
        <v>4408</v>
      </c>
      <c r="L976" t="s">
        <v>92</v>
      </c>
      <c r="M976" t="s">
        <v>70</v>
      </c>
      <c r="N976" t="s">
        <v>45</v>
      </c>
      <c r="O976" t="s">
        <v>32</v>
      </c>
      <c r="P976" t="s">
        <v>60</v>
      </c>
      <c r="Q976">
        <v>272464118.14999998</v>
      </c>
      <c r="R976">
        <v>2874</v>
      </c>
      <c r="S976" s="1">
        <v>45444</v>
      </c>
      <c r="T976" s="1">
        <v>45456</v>
      </c>
    </row>
    <row r="977" spans="1:20" x14ac:dyDescent="0.2">
      <c r="A977">
        <v>15267118284175</v>
      </c>
      <c r="B977" t="s">
        <v>3125</v>
      </c>
      <c r="C977" t="s">
        <v>2909</v>
      </c>
      <c r="D977" t="s">
        <v>5793</v>
      </c>
      <c r="E977" t="s">
        <v>5794</v>
      </c>
      <c r="F977" t="s">
        <v>1974</v>
      </c>
      <c r="G977" t="s">
        <v>5795</v>
      </c>
      <c r="H977" t="s">
        <v>1366</v>
      </c>
      <c r="I977" t="s">
        <v>151</v>
      </c>
      <c r="J977">
        <v>30401</v>
      </c>
      <c r="K977" t="s">
        <v>1722</v>
      </c>
      <c r="L977" t="s">
        <v>197</v>
      </c>
      <c r="M977" t="s">
        <v>30</v>
      </c>
      <c r="N977" t="s">
        <v>31</v>
      </c>
      <c r="O977" t="s">
        <v>32</v>
      </c>
      <c r="P977" t="s">
        <v>47</v>
      </c>
      <c r="Q977">
        <v>1113137722.1600001</v>
      </c>
      <c r="R977">
        <v>4038</v>
      </c>
      <c r="S977" s="1">
        <v>45401</v>
      </c>
      <c r="T977" s="1">
        <v>45622</v>
      </c>
    </row>
    <row r="978" spans="1:20" x14ac:dyDescent="0.2">
      <c r="A978">
        <v>14748677837854</v>
      </c>
      <c r="B978" t="s">
        <v>5796</v>
      </c>
      <c r="C978" t="s">
        <v>5797</v>
      </c>
      <c r="D978" t="s">
        <v>5798</v>
      </c>
      <c r="E978" t="s">
        <v>5799</v>
      </c>
      <c r="F978" t="s">
        <v>5800</v>
      </c>
      <c r="G978" t="s">
        <v>5801</v>
      </c>
      <c r="H978" t="s">
        <v>5802</v>
      </c>
      <c r="I978" t="s">
        <v>220</v>
      </c>
      <c r="J978">
        <v>13017</v>
      </c>
      <c r="K978" t="s">
        <v>5176</v>
      </c>
      <c r="L978" t="s">
        <v>180</v>
      </c>
      <c r="M978" t="s">
        <v>270</v>
      </c>
      <c r="N978" t="s">
        <v>59</v>
      </c>
      <c r="O978" t="s">
        <v>105</v>
      </c>
      <c r="P978" t="s">
        <v>82</v>
      </c>
      <c r="Q978">
        <v>500176690.5</v>
      </c>
      <c r="R978">
        <v>1065</v>
      </c>
      <c r="S978" s="1">
        <v>45434</v>
      </c>
      <c r="T978" s="1">
        <v>45716</v>
      </c>
    </row>
    <row r="979" spans="1:20" x14ac:dyDescent="0.2">
      <c r="A979">
        <v>19166678924754</v>
      </c>
      <c r="B979" t="s">
        <v>5803</v>
      </c>
      <c r="C979" t="s">
        <v>835</v>
      </c>
      <c r="D979" t="s">
        <v>5804</v>
      </c>
      <c r="E979" t="s">
        <v>5805</v>
      </c>
      <c r="F979" t="s">
        <v>5806</v>
      </c>
      <c r="G979" t="s">
        <v>5807</v>
      </c>
      <c r="H979" t="s">
        <v>5808</v>
      </c>
      <c r="I979" t="s">
        <v>220</v>
      </c>
      <c r="J979">
        <v>81093</v>
      </c>
      <c r="K979" t="s">
        <v>642</v>
      </c>
      <c r="L979" t="s">
        <v>180</v>
      </c>
      <c r="M979" t="s">
        <v>104</v>
      </c>
      <c r="N979" t="s">
        <v>45</v>
      </c>
      <c r="O979" t="s">
        <v>32</v>
      </c>
      <c r="P979" t="s">
        <v>33</v>
      </c>
      <c r="Q979">
        <v>1342292702.5599999</v>
      </c>
      <c r="R979">
        <v>4067</v>
      </c>
      <c r="S979" s="1">
        <v>45252</v>
      </c>
      <c r="T979" s="1">
        <v>45402</v>
      </c>
    </row>
    <row r="980" spans="1:20" x14ac:dyDescent="0.2">
      <c r="A980">
        <v>13837315970139</v>
      </c>
      <c r="B980" t="s">
        <v>5809</v>
      </c>
      <c r="C980" t="s">
        <v>2328</v>
      </c>
      <c r="D980" t="s">
        <v>5810</v>
      </c>
      <c r="E980" t="s">
        <v>5811</v>
      </c>
      <c r="F980" t="s">
        <v>5812</v>
      </c>
      <c r="G980" t="s">
        <v>5813</v>
      </c>
      <c r="H980" t="s">
        <v>5814</v>
      </c>
      <c r="I980" t="s">
        <v>160</v>
      </c>
      <c r="J980">
        <v>695</v>
      </c>
      <c r="K980" t="s">
        <v>1260</v>
      </c>
      <c r="L980" t="s">
        <v>81</v>
      </c>
      <c r="M980" t="s">
        <v>368</v>
      </c>
      <c r="N980" t="s">
        <v>59</v>
      </c>
      <c r="O980" t="s">
        <v>46</v>
      </c>
      <c r="P980" t="s">
        <v>82</v>
      </c>
      <c r="Q980">
        <v>1330745224.03</v>
      </c>
      <c r="R980">
        <v>2506</v>
      </c>
      <c r="S980" s="1">
        <v>45444</v>
      </c>
      <c r="T980" s="1">
        <v>45842</v>
      </c>
    </row>
    <row r="981" spans="1:20" x14ac:dyDescent="0.2">
      <c r="A981">
        <v>19789544831635</v>
      </c>
      <c r="B981" t="s">
        <v>413</v>
      </c>
      <c r="C981" t="s">
        <v>5330</v>
      </c>
      <c r="D981" t="s">
        <v>5815</v>
      </c>
      <c r="E981" t="s">
        <v>5816</v>
      </c>
      <c r="F981" t="s">
        <v>5817</v>
      </c>
      <c r="G981" t="s">
        <v>5818</v>
      </c>
      <c r="H981" t="s">
        <v>5819</v>
      </c>
      <c r="I981" t="s">
        <v>393</v>
      </c>
      <c r="J981">
        <v>59483</v>
      </c>
      <c r="K981" t="s">
        <v>103</v>
      </c>
      <c r="L981" t="s">
        <v>197</v>
      </c>
      <c r="M981" t="s">
        <v>115</v>
      </c>
      <c r="N981" t="s">
        <v>59</v>
      </c>
      <c r="O981" t="s">
        <v>105</v>
      </c>
      <c r="P981" t="s">
        <v>60</v>
      </c>
      <c r="Q981">
        <v>1504085761.0799999</v>
      </c>
      <c r="R981">
        <v>667</v>
      </c>
      <c r="S981" s="1">
        <v>45230</v>
      </c>
      <c r="T981" s="1">
        <v>45577</v>
      </c>
    </row>
    <row r="982" spans="1:20" x14ac:dyDescent="0.2">
      <c r="A982">
        <v>14921189573407</v>
      </c>
      <c r="B982" t="s">
        <v>1526</v>
      </c>
      <c r="C982" t="s">
        <v>1368</v>
      </c>
      <c r="D982" t="s">
        <v>5820</v>
      </c>
      <c r="E982" t="s">
        <v>5821</v>
      </c>
      <c r="F982" t="s">
        <v>5822</v>
      </c>
      <c r="G982" t="s">
        <v>5823</v>
      </c>
      <c r="H982" t="s">
        <v>1764</v>
      </c>
      <c r="I982" t="s">
        <v>308</v>
      </c>
      <c r="J982">
        <v>54648</v>
      </c>
      <c r="K982" t="s">
        <v>1543</v>
      </c>
      <c r="L982" t="s">
        <v>57</v>
      </c>
      <c r="M982" t="s">
        <v>93</v>
      </c>
      <c r="N982" t="s">
        <v>94</v>
      </c>
      <c r="O982" t="s">
        <v>32</v>
      </c>
      <c r="P982" t="s">
        <v>60</v>
      </c>
      <c r="Q982">
        <v>171387562.84999999</v>
      </c>
      <c r="R982">
        <v>1440</v>
      </c>
      <c r="S982" s="1">
        <v>45229</v>
      </c>
      <c r="T982" s="1">
        <v>45908</v>
      </c>
    </row>
    <row r="983" spans="1:20" x14ac:dyDescent="0.2">
      <c r="A983">
        <v>18531312052612</v>
      </c>
      <c r="B983" t="s">
        <v>1575</v>
      </c>
      <c r="C983" t="s">
        <v>5824</v>
      </c>
      <c r="D983" t="s">
        <v>5825</v>
      </c>
      <c r="E983" t="s">
        <v>5826</v>
      </c>
      <c r="F983" t="s">
        <v>5827</v>
      </c>
      <c r="G983" t="s">
        <v>5828</v>
      </c>
      <c r="H983" t="s">
        <v>5829</v>
      </c>
      <c r="I983" t="s">
        <v>178</v>
      </c>
      <c r="J983">
        <v>28385</v>
      </c>
      <c r="K983" t="s">
        <v>1266</v>
      </c>
      <c r="L983" t="s">
        <v>135</v>
      </c>
      <c r="M983" t="s">
        <v>44</v>
      </c>
      <c r="N983" t="s">
        <v>45</v>
      </c>
      <c r="O983" t="s">
        <v>71</v>
      </c>
      <c r="P983" t="s">
        <v>33</v>
      </c>
      <c r="Q983">
        <v>560695018.72000003</v>
      </c>
      <c r="R983">
        <v>3290</v>
      </c>
      <c r="S983" s="1">
        <v>45601</v>
      </c>
      <c r="T983" s="1">
        <v>45881</v>
      </c>
    </row>
    <row r="984" spans="1:20" x14ac:dyDescent="0.2">
      <c r="A984">
        <v>14846319923436</v>
      </c>
      <c r="B984" t="s">
        <v>154</v>
      </c>
      <c r="C984" t="s">
        <v>5830</v>
      </c>
      <c r="D984" t="s">
        <v>5831</v>
      </c>
      <c r="E984" t="s">
        <v>5832</v>
      </c>
      <c r="F984" t="s">
        <v>5833</v>
      </c>
      <c r="G984" t="s">
        <v>5834</v>
      </c>
      <c r="H984" t="s">
        <v>5835</v>
      </c>
      <c r="I984" t="s">
        <v>634</v>
      </c>
      <c r="J984">
        <v>18688</v>
      </c>
      <c r="K984" t="s">
        <v>763</v>
      </c>
      <c r="L984" t="s">
        <v>60</v>
      </c>
      <c r="M984" t="s">
        <v>93</v>
      </c>
      <c r="N984" t="s">
        <v>45</v>
      </c>
      <c r="O984" t="s">
        <v>71</v>
      </c>
      <c r="P984" t="s">
        <v>82</v>
      </c>
      <c r="Q984">
        <v>1928395307.45</v>
      </c>
      <c r="R984">
        <v>3221</v>
      </c>
      <c r="S984" s="1">
        <v>45301</v>
      </c>
      <c r="T984" s="1">
        <v>45476</v>
      </c>
    </row>
    <row r="985" spans="1:20" x14ac:dyDescent="0.2">
      <c r="A985">
        <v>15849086107393</v>
      </c>
      <c r="B985" t="s">
        <v>3784</v>
      </c>
      <c r="C985" t="s">
        <v>4973</v>
      </c>
      <c r="D985" t="s">
        <v>5836</v>
      </c>
      <c r="E985" t="s">
        <v>5837</v>
      </c>
      <c r="F985" t="s">
        <v>5838</v>
      </c>
      <c r="G985" t="s">
        <v>5839</v>
      </c>
      <c r="H985" t="s">
        <v>5840</v>
      </c>
      <c r="I985" t="s">
        <v>490</v>
      </c>
      <c r="J985">
        <v>95536</v>
      </c>
      <c r="K985" t="s">
        <v>771</v>
      </c>
      <c r="L985" t="s">
        <v>246</v>
      </c>
      <c r="M985" t="s">
        <v>44</v>
      </c>
      <c r="N985" t="s">
        <v>45</v>
      </c>
      <c r="O985" t="s">
        <v>105</v>
      </c>
      <c r="P985" t="s">
        <v>60</v>
      </c>
      <c r="Q985">
        <v>1241132273.8</v>
      </c>
      <c r="R985">
        <v>3736</v>
      </c>
      <c r="S985" s="1">
        <v>45382</v>
      </c>
      <c r="T985" s="1">
        <v>45582</v>
      </c>
    </row>
    <row r="986" spans="1:20" x14ac:dyDescent="0.2">
      <c r="A986">
        <v>18103701870073</v>
      </c>
      <c r="B986" t="s">
        <v>728</v>
      </c>
      <c r="C986" t="s">
        <v>3203</v>
      </c>
      <c r="D986" t="s">
        <v>5841</v>
      </c>
      <c r="E986" t="s">
        <v>5842</v>
      </c>
      <c r="F986" t="s">
        <v>5843</v>
      </c>
      <c r="G986" t="s">
        <v>5844</v>
      </c>
      <c r="H986" t="s">
        <v>5845</v>
      </c>
      <c r="I986" t="s">
        <v>531</v>
      </c>
      <c r="J986">
        <v>41841</v>
      </c>
      <c r="K986" t="s">
        <v>934</v>
      </c>
      <c r="L986" t="s">
        <v>135</v>
      </c>
      <c r="M986" t="s">
        <v>93</v>
      </c>
      <c r="N986" t="s">
        <v>94</v>
      </c>
      <c r="O986" t="s">
        <v>71</v>
      </c>
      <c r="P986" t="s">
        <v>60</v>
      </c>
      <c r="Q986">
        <v>251787500.81999999</v>
      </c>
      <c r="R986">
        <v>4648</v>
      </c>
      <c r="S986" s="1">
        <v>45826</v>
      </c>
      <c r="T986" s="1">
        <v>45889</v>
      </c>
    </row>
    <row r="987" spans="1:20" x14ac:dyDescent="0.2">
      <c r="A987">
        <v>16178177240078</v>
      </c>
      <c r="B987" t="s">
        <v>728</v>
      </c>
      <c r="C987" t="s">
        <v>5846</v>
      </c>
      <c r="D987" t="s">
        <v>5847</v>
      </c>
      <c r="E987" t="s">
        <v>5848</v>
      </c>
      <c r="F987" t="s">
        <v>5849</v>
      </c>
      <c r="G987" t="s">
        <v>5850</v>
      </c>
      <c r="H987" t="s">
        <v>5851</v>
      </c>
      <c r="I987" t="s">
        <v>858</v>
      </c>
      <c r="J987">
        <v>39685</v>
      </c>
      <c r="K987" t="s">
        <v>1525</v>
      </c>
      <c r="L987" t="s">
        <v>92</v>
      </c>
      <c r="M987" t="s">
        <v>270</v>
      </c>
      <c r="N987" t="s">
        <v>59</v>
      </c>
      <c r="O987" t="s">
        <v>71</v>
      </c>
      <c r="P987" t="s">
        <v>60</v>
      </c>
      <c r="Q987">
        <v>1982197279.6500001</v>
      </c>
      <c r="R987">
        <v>2694</v>
      </c>
      <c r="S987" s="1">
        <v>45674</v>
      </c>
      <c r="T987" s="1">
        <v>45892</v>
      </c>
    </row>
    <row r="988" spans="1:20" x14ac:dyDescent="0.2">
      <c r="A988">
        <v>17088008014743</v>
      </c>
      <c r="B988" t="s">
        <v>377</v>
      </c>
      <c r="C988" t="s">
        <v>5852</v>
      </c>
      <c r="D988" t="s">
        <v>5853</v>
      </c>
      <c r="E988" t="s">
        <v>5854</v>
      </c>
      <c r="F988" t="s">
        <v>5855</v>
      </c>
      <c r="G988" t="s">
        <v>5856</v>
      </c>
      <c r="H988" t="s">
        <v>5857</v>
      </c>
      <c r="I988" t="s">
        <v>1475</v>
      </c>
      <c r="J988">
        <v>54549</v>
      </c>
      <c r="K988" t="s">
        <v>947</v>
      </c>
      <c r="L988" t="s">
        <v>29</v>
      </c>
      <c r="M988" t="s">
        <v>104</v>
      </c>
      <c r="N988" t="s">
        <v>31</v>
      </c>
      <c r="O988" t="s">
        <v>46</v>
      </c>
      <c r="P988" t="s">
        <v>33</v>
      </c>
      <c r="Q988">
        <v>1609266542.3599999</v>
      </c>
      <c r="R988">
        <v>14</v>
      </c>
      <c r="S988" s="1">
        <v>45752</v>
      </c>
      <c r="T988" s="1">
        <v>45798</v>
      </c>
    </row>
    <row r="989" spans="1:20" x14ac:dyDescent="0.2">
      <c r="A989">
        <v>13667777061792</v>
      </c>
      <c r="B989" t="s">
        <v>1958</v>
      </c>
      <c r="C989" t="s">
        <v>3179</v>
      </c>
      <c r="D989" t="s">
        <v>5858</v>
      </c>
      <c r="E989" t="s">
        <v>5859</v>
      </c>
      <c r="F989" t="s">
        <v>5860</v>
      </c>
      <c r="G989" t="s">
        <v>5861</v>
      </c>
      <c r="H989" t="s">
        <v>5862</v>
      </c>
      <c r="I989" t="s">
        <v>411</v>
      </c>
      <c r="J989">
        <v>50762</v>
      </c>
      <c r="K989" t="s">
        <v>1001</v>
      </c>
      <c r="L989" t="s">
        <v>92</v>
      </c>
      <c r="M989" t="s">
        <v>44</v>
      </c>
      <c r="N989" t="s">
        <v>45</v>
      </c>
      <c r="O989" t="s">
        <v>105</v>
      </c>
      <c r="P989" t="s">
        <v>82</v>
      </c>
      <c r="Q989">
        <v>1686951560.1500001</v>
      </c>
      <c r="R989">
        <v>4786</v>
      </c>
      <c r="S989" s="1">
        <v>45782</v>
      </c>
      <c r="T989" s="1">
        <v>45786</v>
      </c>
    </row>
    <row r="990" spans="1:20" x14ac:dyDescent="0.2">
      <c r="A990">
        <v>19061061650461</v>
      </c>
      <c r="B990" t="s">
        <v>2477</v>
      </c>
      <c r="C990" t="s">
        <v>421</v>
      </c>
      <c r="D990" t="s">
        <v>5863</v>
      </c>
      <c r="E990" t="s">
        <v>5864</v>
      </c>
      <c r="F990" t="s">
        <v>5865</v>
      </c>
      <c r="G990" t="s">
        <v>5866</v>
      </c>
      <c r="H990" t="s">
        <v>5867</v>
      </c>
      <c r="I990" t="s">
        <v>293</v>
      </c>
      <c r="J990">
        <v>25650</v>
      </c>
      <c r="K990" t="s">
        <v>2507</v>
      </c>
      <c r="L990" t="s">
        <v>29</v>
      </c>
      <c r="M990" t="s">
        <v>30</v>
      </c>
      <c r="N990" t="s">
        <v>94</v>
      </c>
      <c r="O990" t="s">
        <v>46</v>
      </c>
      <c r="P990" t="s">
        <v>47</v>
      </c>
      <c r="Q990">
        <v>961170573.27999997</v>
      </c>
      <c r="R990">
        <v>3416</v>
      </c>
      <c r="S990" s="1">
        <v>45685</v>
      </c>
      <c r="T990" s="1">
        <v>45910</v>
      </c>
    </row>
    <row r="991" spans="1:20" x14ac:dyDescent="0.2">
      <c r="A991">
        <v>13279014314413</v>
      </c>
      <c r="B991" t="s">
        <v>1538</v>
      </c>
      <c r="C991" t="s">
        <v>3302</v>
      </c>
      <c r="D991" t="s">
        <v>5868</v>
      </c>
      <c r="E991" t="s">
        <v>5869</v>
      </c>
      <c r="F991" t="s">
        <v>5870</v>
      </c>
      <c r="G991" t="s">
        <v>5871</v>
      </c>
      <c r="H991" t="s">
        <v>5872</v>
      </c>
      <c r="I991" t="s">
        <v>726</v>
      </c>
      <c r="J991">
        <v>59114</v>
      </c>
      <c r="K991" t="s">
        <v>1770</v>
      </c>
      <c r="L991" t="s">
        <v>43</v>
      </c>
      <c r="M991" t="s">
        <v>104</v>
      </c>
      <c r="N991" t="s">
        <v>31</v>
      </c>
      <c r="O991" t="s">
        <v>105</v>
      </c>
      <c r="P991" t="s">
        <v>33</v>
      </c>
      <c r="Q991">
        <v>330185295.88</v>
      </c>
      <c r="R991">
        <v>754</v>
      </c>
      <c r="S991" s="1">
        <v>45538</v>
      </c>
      <c r="T991" s="1">
        <v>45692</v>
      </c>
    </row>
    <row r="992" spans="1:20" x14ac:dyDescent="0.2">
      <c r="A992">
        <v>11505016235254</v>
      </c>
      <c r="B992" t="s">
        <v>540</v>
      </c>
      <c r="C992" t="s">
        <v>199</v>
      </c>
      <c r="D992" t="s">
        <v>5873</v>
      </c>
      <c r="E992" t="s">
        <v>5874</v>
      </c>
      <c r="F992" t="s">
        <v>5875</v>
      </c>
      <c r="G992" t="s">
        <v>5876</v>
      </c>
      <c r="H992" t="s">
        <v>5877</v>
      </c>
      <c r="I992" t="s">
        <v>229</v>
      </c>
      <c r="J992">
        <v>31488</v>
      </c>
      <c r="K992" t="s">
        <v>711</v>
      </c>
      <c r="L992" t="s">
        <v>125</v>
      </c>
      <c r="M992" t="s">
        <v>70</v>
      </c>
      <c r="N992" t="s">
        <v>45</v>
      </c>
      <c r="O992" t="s">
        <v>71</v>
      </c>
      <c r="P992" t="s">
        <v>60</v>
      </c>
      <c r="Q992">
        <v>1444323847.6800001</v>
      </c>
      <c r="R992">
        <v>450</v>
      </c>
      <c r="S992" s="1">
        <v>45213</v>
      </c>
      <c r="T992" s="1">
        <v>45246</v>
      </c>
    </row>
    <row r="993" spans="1:20" x14ac:dyDescent="0.2">
      <c r="A993">
        <v>13139684515630</v>
      </c>
      <c r="B993" t="s">
        <v>1958</v>
      </c>
      <c r="C993" t="s">
        <v>5330</v>
      </c>
      <c r="D993" t="s">
        <v>5878</v>
      </c>
      <c r="E993" t="s">
        <v>5879</v>
      </c>
      <c r="F993" t="s">
        <v>5880</v>
      </c>
      <c r="G993" t="s">
        <v>5881</v>
      </c>
      <c r="H993" t="s">
        <v>5882</v>
      </c>
      <c r="I993" t="s">
        <v>490</v>
      </c>
      <c r="J993">
        <v>21908</v>
      </c>
      <c r="K993" t="s">
        <v>143</v>
      </c>
      <c r="L993" t="s">
        <v>135</v>
      </c>
      <c r="M993" t="s">
        <v>270</v>
      </c>
      <c r="N993" t="s">
        <v>59</v>
      </c>
      <c r="O993" t="s">
        <v>105</v>
      </c>
      <c r="P993" t="s">
        <v>33</v>
      </c>
      <c r="Q993">
        <v>1560940709.3699999</v>
      </c>
      <c r="R993">
        <v>3365</v>
      </c>
      <c r="S993" s="1">
        <v>45272</v>
      </c>
      <c r="T993" s="1">
        <v>45575</v>
      </c>
    </row>
    <row r="994" spans="1:20" x14ac:dyDescent="0.2">
      <c r="A994">
        <v>16073346121620</v>
      </c>
      <c r="B994" t="s">
        <v>351</v>
      </c>
      <c r="C994" t="s">
        <v>5883</v>
      </c>
      <c r="D994" t="s">
        <v>5884</v>
      </c>
      <c r="E994" t="s">
        <v>5885</v>
      </c>
      <c r="F994" t="s">
        <v>5886</v>
      </c>
      <c r="G994" t="s">
        <v>5887</v>
      </c>
      <c r="H994" t="s">
        <v>5888</v>
      </c>
      <c r="I994" t="s">
        <v>1475</v>
      </c>
      <c r="J994">
        <v>62771</v>
      </c>
      <c r="K994" t="s">
        <v>4051</v>
      </c>
      <c r="L994" t="s">
        <v>125</v>
      </c>
      <c r="M994" t="s">
        <v>153</v>
      </c>
      <c r="N994" t="s">
        <v>45</v>
      </c>
      <c r="O994" t="s">
        <v>32</v>
      </c>
      <c r="P994" t="s">
        <v>82</v>
      </c>
      <c r="Q994">
        <v>1661988135.46</v>
      </c>
      <c r="R994">
        <v>4834</v>
      </c>
      <c r="S994" s="1">
        <v>45814</v>
      </c>
      <c r="T994" s="1">
        <v>45847</v>
      </c>
    </row>
    <row r="995" spans="1:20" x14ac:dyDescent="0.2">
      <c r="A995">
        <v>13660601412936</v>
      </c>
      <c r="B995" t="s">
        <v>1070</v>
      </c>
      <c r="C995" t="s">
        <v>1996</v>
      </c>
      <c r="D995" t="s">
        <v>5889</v>
      </c>
      <c r="E995" t="s">
        <v>5890</v>
      </c>
      <c r="F995" t="s">
        <v>5891</v>
      </c>
      <c r="G995" t="s">
        <v>5892</v>
      </c>
      <c r="H995" t="s">
        <v>5893</v>
      </c>
      <c r="I995" t="s">
        <v>325</v>
      </c>
      <c r="J995">
        <v>42983</v>
      </c>
      <c r="K995" t="s">
        <v>650</v>
      </c>
      <c r="L995" t="s">
        <v>135</v>
      </c>
      <c r="M995" t="s">
        <v>70</v>
      </c>
      <c r="N995" t="s">
        <v>45</v>
      </c>
      <c r="O995" t="s">
        <v>46</v>
      </c>
      <c r="P995" t="s">
        <v>47</v>
      </c>
      <c r="Q995">
        <v>517709712.68000001</v>
      </c>
      <c r="R995">
        <v>1812</v>
      </c>
      <c r="S995" s="1">
        <v>45731</v>
      </c>
      <c r="T995" s="1">
        <v>45912</v>
      </c>
    </row>
    <row r="996" spans="1:20" x14ac:dyDescent="0.2">
      <c r="A996">
        <v>15059276660692</v>
      </c>
      <c r="B996" t="s">
        <v>377</v>
      </c>
      <c r="C996" t="s">
        <v>1009</v>
      </c>
      <c r="D996" t="s">
        <v>5894</v>
      </c>
      <c r="E996" t="s">
        <v>5895</v>
      </c>
      <c r="F996" t="s">
        <v>5896</v>
      </c>
      <c r="G996" t="s">
        <v>5897</v>
      </c>
      <c r="H996" t="s">
        <v>5898</v>
      </c>
      <c r="I996" t="s">
        <v>366</v>
      </c>
      <c r="J996">
        <v>78033</v>
      </c>
      <c r="K996" t="s">
        <v>1443</v>
      </c>
      <c r="L996" t="s">
        <v>81</v>
      </c>
      <c r="M996" t="s">
        <v>368</v>
      </c>
      <c r="N996" t="s">
        <v>31</v>
      </c>
      <c r="O996" t="s">
        <v>71</v>
      </c>
      <c r="P996" t="s">
        <v>47</v>
      </c>
      <c r="Q996">
        <v>1727337093.4200001</v>
      </c>
      <c r="R996">
        <v>3630</v>
      </c>
      <c r="S996" s="1">
        <v>45668</v>
      </c>
      <c r="T996" s="1">
        <v>45803</v>
      </c>
    </row>
    <row r="997" spans="1:20" x14ac:dyDescent="0.2">
      <c r="A997">
        <v>12845942408510</v>
      </c>
      <c r="B997" t="s">
        <v>5899</v>
      </c>
      <c r="C997" t="s">
        <v>1368</v>
      </c>
      <c r="D997" t="s">
        <v>5900</v>
      </c>
      <c r="E997">
        <v>3923022665</v>
      </c>
      <c r="F997" t="s">
        <v>5901</v>
      </c>
      <c r="G997" t="s">
        <v>5902</v>
      </c>
      <c r="H997" t="s">
        <v>5903</v>
      </c>
      <c r="I997" t="s">
        <v>750</v>
      </c>
      <c r="J997">
        <v>85602</v>
      </c>
      <c r="K997" t="s">
        <v>367</v>
      </c>
      <c r="L997" t="s">
        <v>29</v>
      </c>
      <c r="M997" t="s">
        <v>115</v>
      </c>
      <c r="N997" t="s">
        <v>59</v>
      </c>
      <c r="O997" t="s">
        <v>32</v>
      </c>
      <c r="P997" t="s">
        <v>60</v>
      </c>
      <c r="Q997">
        <v>1323877185.75</v>
      </c>
      <c r="R997">
        <v>2046</v>
      </c>
      <c r="S997" s="1">
        <v>45704</v>
      </c>
      <c r="T997" s="1">
        <v>45880</v>
      </c>
    </row>
    <row r="998" spans="1:20" x14ac:dyDescent="0.2">
      <c r="A998">
        <v>16504898523351</v>
      </c>
      <c r="B998" t="s">
        <v>1195</v>
      </c>
      <c r="C998" t="s">
        <v>5904</v>
      </c>
      <c r="D998" t="s">
        <v>5905</v>
      </c>
      <c r="E998" t="s">
        <v>5906</v>
      </c>
      <c r="F998" t="s">
        <v>3827</v>
      </c>
      <c r="G998" t="s">
        <v>5907</v>
      </c>
      <c r="H998" t="s">
        <v>5908</v>
      </c>
      <c r="I998" t="s">
        <v>627</v>
      </c>
      <c r="J998">
        <v>64386</v>
      </c>
      <c r="K998" t="s">
        <v>2742</v>
      </c>
      <c r="L998" t="s">
        <v>135</v>
      </c>
      <c r="M998" t="s">
        <v>270</v>
      </c>
      <c r="N998" t="s">
        <v>31</v>
      </c>
      <c r="O998" t="s">
        <v>32</v>
      </c>
      <c r="P998" t="s">
        <v>47</v>
      </c>
      <c r="Q998">
        <v>89256984.269999996</v>
      </c>
      <c r="R998">
        <v>3952</v>
      </c>
      <c r="S998" s="1">
        <v>45640</v>
      </c>
      <c r="T998" s="1">
        <v>45727</v>
      </c>
    </row>
    <row r="999" spans="1:20" x14ac:dyDescent="0.2">
      <c r="A999">
        <v>13015569432374</v>
      </c>
      <c r="B999" t="s">
        <v>5909</v>
      </c>
      <c r="C999" t="s">
        <v>5910</v>
      </c>
      <c r="D999" t="s">
        <v>5911</v>
      </c>
      <c r="E999" t="s">
        <v>5912</v>
      </c>
      <c r="F999" t="s">
        <v>5913</v>
      </c>
      <c r="G999" t="s">
        <v>5914</v>
      </c>
      <c r="H999" t="s">
        <v>5915</v>
      </c>
      <c r="I999" t="s">
        <v>308</v>
      </c>
      <c r="J999">
        <v>43279</v>
      </c>
      <c r="K999" t="s">
        <v>3137</v>
      </c>
      <c r="L999" t="s">
        <v>180</v>
      </c>
      <c r="M999" t="s">
        <v>44</v>
      </c>
      <c r="N999" t="s">
        <v>59</v>
      </c>
      <c r="O999" t="s">
        <v>71</v>
      </c>
      <c r="P999" t="s">
        <v>82</v>
      </c>
      <c r="Q999">
        <v>824734403.65999997</v>
      </c>
      <c r="R999">
        <v>4971</v>
      </c>
      <c r="S999" s="1">
        <v>45262</v>
      </c>
      <c r="T999" s="1">
        <v>45841</v>
      </c>
    </row>
    <row r="1000" spans="1:20" x14ac:dyDescent="0.2">
      <c r="A1000">
        <v>15602694706751</v>
      </c>
      <c r="B1000" t="s">
        <v>5916</v>
      </c>
      <c r="C1000" t="s">
        <v>796</v>
      </c>
      <c r="D1000" t="s">
        <v>5917</v>
      </c>
      <c r="E1000">
        <f>1-841-226-1798</f>
        <v>-2864</v>
      </c>
      <c r="F1000" t="s">
        <v>5918</v>
      </c>
      <c r="G1000" t="s">
        <v>5919</v>
      </c>
      <c r="H1000" t="s">
        <v>5920</v>
      </c>
      <c r="I1000" t="s">
        <v>212</v>
      </c>
      <c r="J1000">
        <v>53578</v>
      </c>
      <c r="K1000" t="s">
        <v>672</v>
      </c>
      <c r="L1000" t="s">
        <v>246</v>
      </c>
      <c r="M1000" t="s">
        <v>270</v>
      </c>
      <c r="N1000" t="s">
        <v>59</v>
      </c>
      <c r="O1000" t="s">
        <v>32</v>
      </c>
      <c r="P1000" t="s">
        <v>82</v>
      </c>
      <c r="Q1000">
        <v>1261534864.8199999</v>
      </c>
      <c r="R1000">
        <v>531</v>
      </c>
      <c r="S1000" s="1">
        <v>45858</v>
      </c>
      <c r="T1000" s="1">
        <v>45869</v>
      </c>
    </row>
    <row r="1001" spans="1:20" x14ac:dyDescent="0.2">
      <c r="A1001">
        <v>18035093696979</v>
      </c>
      <c r="B1001" t="s">
        <v>287</v>
      </c>
      <c r="C1001" t="s">
        <v>1783</v>
      </c>
      <c r="D1001" t="s">
        <v>5921</v>
      </c>
      <c r="E1001" t="s">
        <v>5922</v>
      </c>
      <c r="F1001" t="s">
        <v>5923</v>
      </c>
      <c r="G1001" t="s">
        <v>5924</v>
      </c>
      <c r="H1001" t="s">
        <v>5925</v>
      </c>
      <c r="I1001" t="s">
        <v>634</v>
      </c>
      <c r="J1001">
        <v>32620</v>
      </c>
      <c r="K1001" t="s">
        <v>1561</v>
      </c>
      <c r="L1001" t="s">
        <v>135</v>
      </c>
      <c r="M1001" t="s">
        <v>153</v>
      </c>
      <c r="N1001" t="s">
        <v>31</v>
      </c>
      <c r="O1001" t="s">
        <v>105</v>
      </c>
      <c r="P1001" t="s">
        <v>47</v>
      </c>
      <c r="Q1001">
        <v>301731162.35000002</v>
      </c>
      <c r="R1001">
        <v>3950</v>
      </c>
      <c r="S1001" s="1">
        <v>45568</v>
      </c>
      <c r="T1001" s="1">
        <v>45688</v>
      </c>
    </row>
    <row r="1002" spans="1:20" x14ac:dyDescent="0.2">
      <c r="A1002">
        <v>19924942737042</v>
      </c>
      <c r="B1002" t="s">
        <v>116</v>
      </c>
      <c r="C1002" t="s">
        <v>2365</v>
      </c>
      <c r="D1002" t="s">
        <v>5926</v>
      </c>
      <c r="E1002" t="s">
        <v>5927</v>
      </c>
      <c r="F1002" t="s">
        <v>5928</v>
      </c>
      <c r="G1002" t="s">
        <v>5929</v>
      </c>
      <c r="H1002" t="s">
        <v>5930</v>
      </c>
      <c r="I1002" t="s">
        <v>634</v>
      </c>
      <c r="J1002">
        <v>79626</v>
      </c>
      <c r="K1002" t="s">
        <v>959</v>
      </c>
      <c r="L1002" t="s">
        <v>60</v>
      </c>
      <c r="M1002" t="s">
        <v>153</v>
      </c>
      <c r="N1002" t="s">
        <v>59</v>
      </c>
      <c r="O1002" t="s">
        <v>105</v>
      </c>
      <c r="P1002" t="s">
        <v>82</v>
      </c>
      <c r="Q1002">
        <v>1636794816.1700001</v>
      </c>
      <c r="R1002">
        <v>2480</v>
      </c>
      <c r="S1002" s="1">
        <v>45637</v>
      </c>
      <c r="T1002" s="1">
        <v>45753</v>
      </c>
    </row>
    <row r="1003" spans="1:20" x14ac:dyDescent="0.2">
      <c r="A1003">
        <v>16468266015234</v>
      </c>
      <c r="B1003" t="s">
        <v>1187</v>
      </c>
      <c r="C1003" t="s">
        <v>3669</v>
      </c>
      <c r="D1003" t="s">
        <v>5931</v>
      </c>
      <c r="E1003" t="s">
        <v>5932</v>
      </c>
      <c r="F1003" t="s">
        <v>5933</v>
      </c>
      <c r="G1003" t="s">
        <v>5934</v>
      </c>
      <c r="H1003" t="s">
        <v>5935</v>
      </c>
      <c r="I1003" t="s">
        <v>366</v>
      </c>
      <c r="J1003">
        <v>48196</v>
      </c>
      <c r="K1003" t="s">
        <v>2902</v>
      </c>
      <c r="L1003" t="s">
        <v>197</v>
      </c>
      <c r="M1003" t="s">
        <v>115</v>
      </c>
      <c r="N1003" t="s">
        <v>59</v>
      </c>
      <c r="O1003" t="s">
        <v>71</v>
      </c>
      <c r="P1003" t="s">
        <v>33</v>
      </c>
      <c r="Q1003">
        <v>563401445.44000006</v>
      </c>
      <c r="R1003">
        <v>554</v>
      </c>
      <c r="S1003" s="1">
        <v>45338</v>
      </c>
      <c r="T1003" s="1">
        <v>45505</v>
      </c>
    </row>
    <row r="1004" spans="1:20" x14ac:dyDescent="0.2">
      <c r="A1004">
        <v>15322506214273</v>
      </c>
      <c r="B1004" t="s">
        <v>5936</v>
      </c>
      <c r="C1004" t="s">
        <v>5937</v>
      </c>
      <c r="D1004" t="s">
        <v>5938</v>
      </c>
      <c r="E1004" t="s">
        <v>5939</v>
      </c>
      <c r="F1004" t="s">
        <v>5940</v>
      </c>
      <c r="G1004" t="s">
        <v>5941</v>
      </c>
      <c r="H1004" t="s">
        <v>5942</v>
      </c>
      <c r="I1004" t="s">
        <v>102</v>
      </c>
      <c r="J1004">
        <v>12151</v>
      </c>
      <c r="K1004" t="s">
        <v>28</v>
      </c>
      <c r="L1004" t="s">
        <v>92</v>
      </c>
      <c r="M1004" t="s">
        <v>70</v>
      </c>
      <c r="N1004" t="s">
        <v>31</v>
      </c>
      <c r="O1004" t="s">
        <v>46</v>
      </c>
      <c r="P1004" t="s">
        <v>47</v>
      </c>
      <c r="Q1004">
        <v>282129309.95999998</v>
      </c>
      <c r="R1004">
        <v>1554</v>
      </c>
      <c r="S1004" s="1">
        <v>45406</v>
      </c>
      <c r="T1004" s="1">
        <v>45600</v>
      </c>
    </row>
    <row r="1005" spans="1:20" x14ac:dyDescent="0.2">
      <c r="A1005">
        <v>18294436517698</v>
      </c>
      <c r="B1005" t="s">
        <v>222</v>
      </c>
      <c r="C1005" t="s">
        <v>240</v>
      </c>
      <c r="D1005" t="s">
        <v>5943</v>
      </c>
      <c r="E1005" t="s">
        <v>5944</v>
      </c>
      <c r="F1005" t="s">
        <v>5945</v>
      </c>
      <c r="G1005" t="s">
        <v>5946</v>
      </c>
      <c r="H1005" t="s">
        <v>168</v>
      </c>
      <c r="I1005" t="s">
        <v>102</v>
      </c>
      <c r="J1005">
        <v>83780</v>
      </c>
      <c r="K1005" t="s">
        <v>2472</v>
      </c>
      <c r="L1005" t="s">
        <v>135</v>
      </c>
      <c r="M1005" t="s">
        <v>93</v>
      </c>
      <c r="N1005" t="s">
        <v>45</v>
      </c>
      <c r="O1005" t="s">
        <v>105</v>
      </c>
      <c r="P1005" t="s">
        <v>33</v>
      </c>
      <c r="Q1005">
        <v>556814614.50999999</v>
      </c>
      <c r="R1005">
        <v>4597</v>
      </c>
      <c r="S1005" s="1">
        <v>45684</v>
      </c>
      <c r="T1005" s="1">
        <v>45872</v>
      </c>
    </row>
    <row r="1006" spans="1:20" x14ac:dyDescent="0.2">
      <c r="A1006">
        <v>18032234148755</v>
      </c>
      <c r="B1006" t="s">
        <v>5947</v>
      </c>
      <c r="C1006" t="s">
        <v>1249</v>
      </c>
      <c r="D1006" t="s">
        <v>5948</v>
      </c>
      <c r="E1006" t="s">
        <v>5949</v>
      </c>
      <c r="F1006" t="s">
        <v>5950</v>
      </c>
      <c r="G1006" t="s">
        <v>5951</v>
      </c>
      <c r="H1006" t="s">
        <v>5952</v>
      </c>
      <c r="I1006" t="s">
        <v>474</v>
      </c>
      <c r="J1006">
        <v>23976</v>
      </c>
      <c r="K1006" t="s">
        <v>1286</v>
      </c>
      <c r="L1006" t="s">
        <v>57</v>
      </c>
      <c r="M1006" t="s">
        <v>70</v>
      </c>
      <c r="N1006" t="s">
        <v>45</v>
      </c>
      <c r="O1006" t="s">
        <v>71</v>
      </c>
      <c r="P1006" t="s">
        <v>47</v>
      </c>
      <c r="Q1006">
        <v>1355804118.6800001</v>
      </c>
      <c r="R1006">
        <v>2744</v>
      </c>
      <c r="S1006" s="1">
        <v>45642</v>
      </c>
      <c r="T1006" s="1">
        <v>45893</v>
      </c>
    </row>
    <row r="1007" spans="1:20" x14ac:dyDescent="0.2">
      <c r="A1007">
        <v>17867346677319</v>
      </c>
      <c r="B1007" t="s">
        <v>2856</v>
      </c>
      <c r="C1007" t="s">
        <v>468</v>
      </c>
      <c r="D1007" t="s">
        <v>5953</v>
      </c>
      <c r="E1007" t="s">
        <v>5954</v>
      </c>
      <c r="F1007" t="s">
        <v>5955</v>
      </c>
      <c r="G1007" t="s">
        <v>5956</v>
      </c>
      <c r="H1007" t="s">
        <v>5957</v>
      </c>
      <c r="I1007" t="s">
        <v>178</v>
      </c>
      <c r="J1007">
        <v>37164</v>
      </c>
      <c r="K1007" t="s">
        <v>525</v>
      </c>
      <c r="L1007" t="s">
        <v>29</v>
      </c>
      <c r="M1007" t="s">
        <v>58</v>
      </c>
      <c r="N1007" t="s">
        <v>94</v>
      </c>
      <c r="O1007" t="s">
        <v>32</v>
      </c>
      <c r="P1007" t="s">
        <v>82</v>
      </c>
      <c r="Q1007">
        <v>970668742.47000003</v>
      </c>
      <c r="R1007">
        <v>4140</v>
      </c>
      <c r="S1007" s="1">
        <v>45488</v>
      </c>
      <c r="T1007" s="1">
        <v>45843</v>
      </c>
    </row>
    <row r="1008" spans="1:20" x14ac:dyDescent="0.2">
      <c r="A1008">
        <v>14112855537580</v>
      </c>
      <c r="B1008" t="s">
        <v>878</v>
      </c>
      <c r="C1008" t="s">
        <v>1154</v>
      </c>
      <c r="D1008" t="s">
        <v>5958</v>
      </c>
      <c r="E1008">
        <f>1-757-990-2611</f>
        <v>-4357</v>
      </c>
      <c r="F1008" t="s">
        <v>5959</v>
      </c>
      <c r="G1008" t="s">
        <v>5960</v>
      </c>
      <c r="H1008" t="s">
        <v>5961</v>
      </c>
      <c r="I1008" t="s">
        <v>726</v>
      </c>
      <c r="J1008">
        <v>95504</v>
      </c>
      <c r="K1008" t="s">
        <v>2488</v>
      </c>
      <c r="L1008" t="s">
        <v>125</v>
      </c>
      <c r="M1008" t="s">
        <v>70</v>
      </c>
      <c r="N1008" t="s">
        <v>31</v>
      </c>
      <c r="O1008" t="s">
        <v>32</v>
      </c>
      <c r="P1008" t="s">
        <v>60</v>
      </c>
      <c r="Q1008">
        <v>1013092780.5700001</v>
      </c>
      <c r="R1008">
        <v>3803</v>
      </c>
      <c r="S1008" s="1">
        <v>45563</v>
      </c>
      <c r="T1008" s="1">
        <v>45594</v>
      </c>
    </row>
    <row r="1009" spans="1:20" x14ac:dyDescent="0.2">
      <c r="A1009">
        <v>17269264656834</v>
      </c>
      <c r="B1009" t="s">
        <v>351</v>
      </c>
      <c r="C1009" t="s">
        <v>3145</v>
      </c>
      <c r="D1009" t="s">
        <v>5962</v>
      </c>
      <c r="E1009" t="s">
        <v>5963</v>
      </c>
      <c r="F1009" t="s">
        <v>5964</v>
      </c>
      <c r="G1009" t="s">
        <v>5965</v>
      </c>
      <c r="H1009" t="s">
        <v>5966</v>
      </c>
      <c r="I1009" t="s">
        <v>357</v>
      </c>
      <c r="J1009">
        <v>59852</v>
      </c>
      <c r="K1009" t="s">
        <v>80</v>
      </c>
      <c r="L1009" t="s">
        <v>92</v>
      </c>
      <c r="M1009" t="s">
        <v>93</v>
      </c>
      <c r="N1009" t="s">
        <v>45</v>
      </c>
      <c r="O1009" t="s">
        <v>105</v>
      </c>
      <c r="P1009" t="s">
        <v>82</v>
      </c>
      <c r="Q1009">
        <v>778898228.55999994</v>
      </c>
      <c r="R1009">
        <v>4410</v>
      </c>
      <c r="S1009" s="1">
        <v>45731</v>
      </c>
      <c r="T1009" s="1">
        <v>45755</v>
      </c>
    </row>
    <row r="1010" spans="1:20" x14ac:dyDescent="0.2">
      <c r="A1010">
        <v>17807344319263</v>
      </c>
      <c r="B1010" t="s">
        <v>795</v>
      </c>
      <c r="C1010" t="s">
        <v>281</v>
      </c>
      <c r="D1010" t="s">
        <v>5967</v>
      </c>
      <c r="E1010">
        <v>7008087231</v>
      </c>
      <c r="F1010" t="s">
        <v>5968</v>
      </c>
      <c r="G1010" t="s">
        <v>5969</v>
      </c>
      <c r="H1010" t="s">
        <v>5970</v>
      </c>
      <c r="I1010" t="s">
        <v>612</v>
      </c>
      <c r="J1010">
        <v>19393</v>
      </c>
      <c r="K1010" t="s">
        <v>4881</v>
      </c>
      <c r="L1010" t="s">
        <v>81</v>
      </c>
      <c r="M1010" t="s">
        <v>153</v>
      </c>
      <c r="N1010" t="s">
        <v>31</v>
      </c>
      <c r="O1010" t="s">
        <v>32</v>
      </c>
      <c r="P1010" t="s">
        <v>33</v>
      </c>
      <c r="Q1010">
        <v>1204428583.5</v>
      </c>
      <c r="R1010">
        <v>2361</v>
      </c>
      <c r="S1010" s="1">
        <v>45883</v>
      </c>
      <c r="T1010" s="1">
        <v>45886</v>
      </c>
    </row>
    <row r="1011" spans="1:20" x14ac:dyDescent="0.2">
      <c r="A1011">
        <v>19743263457827</v>
      </c>
      <c r="B1011" t="s">
        <v>743</v>
      </c>
      <c r="C1011" t="s">
        <v>5330</v>
      </c>
      <c r="D1011" t="s">
        <v>5971</v>
      </c>
      <c r="E1011">
        <f>1-390-201-9754</f>
        <v>-10344</v>
      </c>
      <c r="F1011" t="s">
        <v>5972</v>
      </c>
      <c r="G1011" t="s">
        <v>5973</v>
      </c>
      <c r="H1011" t="s">
        <v>5974</v>
      </c>
      <c r="I1011" t="s">
        <v>1202</v>
      </c>
      <c r="J1011">
        <v>55712</v>
      </c>
      <c r="K1011" t="s">
        <v>1512</v>
      </c>
      <c r="L1011" t="s">
        <v>29</v>
      </c>
      <c r="M1011" t="s">
        <v>30</v>
      </c>
      <c r="N1011" t="s">
        <v>94</v>
      </c>
      <c r="O1011" t="s">
        <v>105</v>
      </c>
      <c r="P1011" t="s">
        <v>47</v>
      </c>
      <c r="Q1011">
        <v>1969664550.4200001</v>
      </c>
      <c r="R1011">
        <v>3288</v>
      </c>
      <c r="S1011" s="1">
        <v>45489</v>
      </c>
      <c r="T1011" s="1">
        <v>45913</v>
      </c>
    </row>
    <row r="1012" spans="1:20" x14ac:dyDescent="0.2">
      <c r="A1012">
        <v>17863202633823</v>
      </c>
      <c r="B1012" t="s">
        <v>5975</v>
      </c>
      <c r="C1012" t="s">
        <v>145</v>
      </c>
      <c r="D1012" t="s">
        <v>5976</v>
      </c>
      <c r="E1012" t="s">
        <v>5977</v>
      </c>
      <c r="F1012" t="s">
        <v>5978</v>
      </c>
      <c r="G1012" t="s">
        <v>5979</v>
      </c>
      <c r="H1012" t="s">
        <v>5980</v>
      </c>
      <c r="I1012" t="s">
        <v>770</v>
      </c>
      <c r="J1012">
        <v>5618</v>
      </c>
      <c r="K1012" t="s">
        <v>334</v>
      </c>
      <c r="L1012" t="s">
        <v>57</v>
      </c>
      <c r="M1012" t="s">
        <v>44</v>
      </c>
      <c r="N1012" t="s">
        <v>45</v>
      </c>
      <c r="O1012" t="s">
        <v>105</v>
      </c>
      <c r="P1012" t="s">
        <v>82</v>
      </c>
      <c r="Q1012">
        <v>1717936730.45</v>
      </c>
      <c r="R1012">
        <v>2930</v>
      </c>
      <c r="S1012" s="1">
        <v>45740</v>
      </c>
      <c r="T1012" s="1">
        <v>45844</v>
      </c>
    </row>
    <row r="1013" spans="1:20" x14ac:dyDescent="0.2">
      <c r="A1013">
        <v>13015667893217</v>
      </c>
      <c r="B1013" t="s">
        <v>5981</v>
      </c>
      <c r="C1013" t="s">
        <v>445</v>
      </c>
      <c r="D1013" t="s">
        <v>5982</v>
      </c>
      <c r="E1013" t="s">
        <v>5983</v>
      </c>
      <c r="F1013" t="s">
        <v>5984</v>
      </c>
      <c r="G1013" t="s">
        <v>5985</v>
      </c>
      <c r="H1013" t="s">
        <v>5986</v>
      </c>
      <c r="I1013" t="s">
        <v>411</v>
      </c>
      <c r="J1013">
        <v>28658</v>
      </c>
      <c r="K1013" t="s">
        <v>1824</v>
      </c>
      <c r="L1013" t="s">
        <v>125</v>
      </c>
      <c r="M1013" t="s">
        <v>115</v>
      </c>
      <c r="N1013" t="s">
        <v>94</v>
      </c>
      <c r="O1013" t="s">
        <v>71</v>
      </c>
      <c r="P1013" t="s">
        <v>82</v>
      </c>
      <c r="Q1013">
        <v>1631864359.6300001</v>
      </c>
      <c r="R1013">
        <v>4062</v>
      </c>
      <c r="S1013" s="1">
        <v>45525</v>
      </c>
      <c r="T1013" s="1">
        <v>45750</v>
      </c>
    </row>
    <row r="1014" spans="1:20" x14ac:dyDescent="0.2">
      <c r="A1014">
        <v>16394319540853</v>
      </c>
      <c r="B1014" t="s">
        <v>1160</v>
      </c>
      <c r="C1014" t="s">
        <v>5987</v>
      </c>
      <c r="D1014" t="s">
        <v>5988</v>
      </c>
      <c r="E1014" t="s">
        <v>5989</v>
      </c>
      <c r="F1014" t="s">
        <v>5990</v>
      </c>
      <c r="G1014" t="s">
        <v>5991</v>
      </c>
      <c r="H1014" t="s">
        <v>5992</v>
      </c>
      <c r="I1014" t="s">
        <v>169</v>
      </c>
      <c r="J1014">
        <v>75982</v>
      </c>
      <c r="K1014" t="s">
        <v>254</v>
      </c>
      <c r="L1014" t="s">
        <v>60</v>
      </c>
      <c r="M1014" t="s">
        <v>58</v>
      </c>
      <c r="N1014" t="s">
        <v>94</v>
      </c>
      <c r="O1014" t="s">
        <v>105</v>
      </c>
      <c r="P1014" t="s">
        <v>47</v>
      </c>
      <c r="Q1014">
        <v>1525380023.1099999</v>
      </c>
      <c r="R1014">
        <v>392</v>
      </c>
      <c r="S1014" s="1">
        <v>45826</v>
      </c>
      <c r="T1014" s="1">
        <v>45859</v>
      </c>
    </row>
    <row r="1015" spans="1:20" x14ac:dyDescent="0.2">
      <c r="A1015">
        <v>14910100096859</v>
      </c>
      <c r="B1015" t="s">
        <v>2769</v>
      </c>
      <c r="C1015" t="s">
        <v>5993</v>
      </c>
      <c r="D1015" t="s">
        <v>5994</v>
      </c>
      <c r="E1015" t="s">
        <v>5995</v>
      </c>
      <c r="F1015" t="s">
        <v>5996</v>
      </c>
      <c r="G1015" t="s">
        <v>5997</v>
      </c>
      <c r="H1015" t="s">
        <v>5998</v>
      </c>
      <c r="I1015" t="s">
        <v>750</v>
      </c>
      <c r="J1015">
        <v>1603</v>
      </c>
      <c r="K1015" t="s">
        <v>680</v>
      </c>
      <c r="L1015" t="s">
        <v>81</v>
      </c>
      <c r="M1015" t="s">
        <v>368</v>
      </c>
      <c r="N1015" t="s">
        <v>94</v>
      </c>
      <c r="O1015" t="s">
        <v>46</v>
      </c>
      <c r="P1015" t="s">
        <v>60</v>
      </c>
      <c r="Q1015">
        <v>403520387.16000003</v>
      </c>
      <c r="R1015">
        <v>2690</v>
      </c>
      <c r="S1015" s="1">
        <v>45203</v>
      </c>
      <c r="T1015" s="1">
        <v>45807</v>
      </c>
    </row>
    <row r="1016" spans="1:20" x14ac:dyDescent="0.2">
      <c r="A1016">
        <v>19658710406565</v>
      </c>
      <c r="B1016" t="s">
        <v>2500</v>
      </c>
      <c r="C1016" t="s">
        <v>5999</v>
      </c>
      <c r="D1016" t="s">
        <v>6000</v>
      </c>
      <c r="E1016" t="s">
        <v>6001</v>
      </c>
      <c r="F1016" t="s">
        <v>6002</v>
      </c>
      <c r="G1016" t="s">
        <v>6003</v>
      </c>
      <c r="H1016" t="s">
        <v>6004</v>
      </c>
      <c r="I1016" t="s">
        <v>1627</v>
      </c>
      <c r="J1016">
        <v>72203</v>
      </c>
      <c r="K1016" t="s">
        <v>2078</v>
      </c>
      <c r="L1016" t="s">
        <v>125</v>
      </c>
      <c r="M1016" t="s">
        <v>270</v>
      </c>
      <c r="N1016" t="s">
        <v>94</v>
      </c>
      <c r="O1016" t="s">
        <v>71</v>
      </c>
      <c r="P1016" t="s">
        <v>47</v>
      </c>
      <c r="Q1016">
        <v>605782855.67999995</v>
      </c>
      <c r="R1016">
        <v>3762</v>
      </c>
      <c r="S1016" s="1">
        <v>45193</v>
      </c>
      <c r="T1016" s="1">
        <v>45628</v>
      </c>
    </row>
    <row r="1017" spans="1:20" x14ac:dyDescent="0.2">
      <c r="A1017">
        <v>12961055747145</v>
      </c>
      <c r="B1017" t="s">
        <v>673</v>
      </c>
      <c r="C1017" t="s">
        <v>1080</v>
      </c>
      <c r="D1017" t="s">
        <v>6005</v>
      </c>
      <c r="E1017" t="s">
        <v>6006</v>
      </c>
      <c r="F1017" t="s">
        <v>6007</v>
      </c>
      <c r="G1017" t="s">
        <v>6008</v>
      </c>
      <c r="H1017" t="s">
        <v>6009</v>
      </c>
      <c r="I1017" t="s">
        <v>375</v>
      </c>
      <c r="J1017">
        <v>44962</v>
      </c>
      <c r="K1017" t="s">
        <v>254</v>
      </c>
      <c r="L1017" t="s">
        <v>43</v>
      </c>
      <c r="M1017" t="s">
        <v>44</v>
      </c>
      <c r="N1017" t="s">
        <v>31</v>
      </c>
      <c r="O1017" t="s">
        <v>46</v>
      </c>
      <c r="P1017" t="s">
        <v>47</v>
      </c>
      <c r="Q1017">
        <v>1345278680.75</v>
      </c>
      <c r="R1017">
        <v>4736</v>
      </c>
      <c r="S1017" s="1">
        <v>45596</v>
      </c>
      <c r="T1017" s="1">
        <v>45850</v>
      </c>
    </row>
    <row r="1018" spans="1:20" x14ac:dyDescent="0.2">
      <c r="A1018">
        <v>11198431976273</v>
      </c>
      <c r="B1018" t="s">
        <v>6010</v>
      </c>
      <c r="C1018" t="s">
        <v>4700</v>
      </c>
      <c r="D1018" t="s">
        <v>6011</v>
      </c>
      <c r="E1018" t="s">
        <v>6012</v>
      </c>
      <c r="F1018" t="s">
        <v>6013</v>
      </c>
      <c r="G1018" t="s">
        <v>6014</v>
      </c>
      <c r="H1018" t="s">
        <v>6015</v>
      </c>
      <c r="I1018" t="s">
        <v>220</v>
      </c>
      <c r="J1018">
        <v>99028</v>
      </c>
      <c r="K1018" t="s">
        <v>1615</v>
      </c>
      <c r="L1018" t="s">
        <v>246</v>
      </c>
      <c r="M1018" t="s">
        <v>93</v>
      </c>
      <c r="N1018" t="s">
        <v>45</v>
      </c>
      <c r="O1018" t="s">
        <v>105</v>
      </c>
      <c r="P1018" t="s">
        <v>47</v>
      </c>
      <c r="Q1018">
        <v>1521482796.6800001</v>
      </c>
      <c r="R1018">
        <v>889</v>
      </c>
      <c r="S1018" s="1">
        <v>45718</v>
      </c>
      <c r="T1018" s="1">
        <v>45792</v>
      </c>
    </row>
    <row r="1019" spans="1:20" x14ac:dyDescent="0.2">
      <c r="A1019">
        <v>14906999385358</v>
      </c>
      <c r="B1019" t="s">
        <v>719</v>
      </c>
      <c r="C1019" t="s">
        <v>658</v>
      </c>
      <c r="D1019" t="s">
        <v>6016</v>
      </c>
      <c r="E1019">
        <v>1915167364</v>
      </c>
      <c r="F1019" t="s">
        <v>6017</v>
      </c>
      <c r="G1019" t="s">
        <v>6018</v>
      </c>
      <c r="H1019" t="s">
        <v>6019</v>
      </c>
      <c r="I1019" t="s">
        <v>90</v>
      </c>
      <c r="J1019">
        <v>80933</v>
      </c>
      <c r="K1019" t="s">
        <v>1374</v>
      </c>
      <c r="L1019" t="s">
        <v>81</v>
      </c>
      <c r="M1019" t="s">
        <v>104</v>
      </c>
      <c r="N1019" t="s">
        <v>31</v>
      </c>
      <c r="O1019" t="s">
        <v>32</v>
      </c>
      <c r="P1019" t="s">
        <v>60</v>
      </c>
      <c r="Q1019">
        <v>1646703324.8800001</v>
      </c>
      <c r="R1019">
        <v>3681</v>
      </c>
      <c r="S1019" s="1">
        <v>45423</v>
      </c>
      <c r="T1019" s="1">
        <v>45756</v>
      </c>
    </row>
    <row r="1020" spans="1:20" x14ac:dyDescent="0.2">
      <c r="A1020">
        <v>14878754695523</v>
      </c>
      <c r="B1020" t="s">
        <v>6020</v>
      </c>
      <c r="C1020" t="s">
        <v>5883</v>
      </c>
      <c r="D1020" t="s">
        <v>6021</v>
      </c>
      <c r="E1020" t="s">
        <v>6022</v>
      </c>
      <c r="F1020" t="s">
        <v>6023</v>
      </c>
      <c r="G1020" t="s">
        <v>6024</v>
      </c>
      <c r="H1020" t="s">
        <v>6025</v>
      </c>
      <c r="I1020" t="s">
        <v>1077</v>
      </c>
      <c r="J1020">
        <v>82815</v>
      </c>
      <c r="K1020" t="s">
        <v>586</v>
      </c>
      <c r="L1020" t="s">
        <v>246</v>
      </c>
      <c r="M1020" t="s">
        <v>70</v>
      </c>
      <c r="N1020" t="s">
        <v>45</v>
      </c>
      <c r="O1020" t="s">
        <v>105</v>
      </c>
      <c r="P1020" t="s">
        <v>82</v>
      </c>
      <c r="Q1020">
        <v>1715830246.75</v>
      </c>
      <c r="R1020">
        <v>86</v>
      </c>
      <c r="S1020" s="1">
        <v>45246</v>
      </c>
      <c r="T1020" s="1">
        <v>45788</v>
      </c>
    </row>
    <row r="1021" spans="1:20" x14ac:dyDescent="0.2">
      <c r="A1021">
        <v>13551968570508</v>
      </c>
      <c r="B1021" t="s">
        <v>2334</v>
      </c>
      <c r="C1021" t="s">
        <v>1080</v>
      </c>
      <c r="D1021" t="s">
        <v>6026</v>
      </c>
      <c r="E1021" t="s">
        <v>6027</v>
      </c>
      <c r="F1021" t="s">
        <v>6028</v>
      </c>
      <c r="G1021" t="s">
        <v>6029</v>
      </c>
      <c r="H1021" t="s">
        <v>6030</v>
      </c>
      <c r="I1021" t="s">
        <v>160</v>
      </c>
      <c r="J1021">
        <v>79297</v>
      </c>
      <c r="K1021" t="s">
        <v>4794</v>
      </c>
      <c r="L1021" t="s">
        <v>60</v>
      </c>
      <c r="M1021" t="s">
        <v>93</v>
      </c>
      <c r="N1021" t="s">
        <v>94</v>
      </c>
      <c r="O1021" t="s">
        <v>105</v>
      </c>
      <c r="P1021" t="s">
        <v>33</v>
      </c>
      <c r="Q1021">
        <v>871735257.14999998</v>
      </c>
      <c r="R1021">
        <v>2883</v>
      </c>
      <c r="S1021" s="1">
        <v>45858</v>
      </c>
      <c r="T1021" s="1">
        <v>45919</v>
      </c>
    </row>
    <row r="1022" spans="1:20" x14ac:dyDescent="0.2">
      <c r="A1022">
        <v>13322867170962</v>
      </c>
      <c r="B1022" t="s">
        <v>6031</v>
      </c>
      <c r="C1022" t="s">
        <v>2962</v>
      </c>
      <c r="D1022" t="s">
        <v>6032</v>
      </c>
      <c r="E1022" t="s">
        <v>6033</v>
      </c>
      <c r="F1022" t="s">
        <v>6034</v>
      </c>
      <c r="G1022" t="s">
        <v>6035</v>
      </c>
      <c r="H1022" t="s">
        <v>6036</v>
      </c>
      <c r="I1022" t="s">
        <v>634</v>
      </c>
      <c r="J1022">
        <v>35832</v>
      </c>
      <c r="K1022" t="s">
        <v>143</v>
      </c>
      <c r="L1022" t="s">
        <v>29</v>
      </c>
      <c r="M1022" t="s">
        <v>115</v>
      </c>
      <c r="N1022" t="s">
        <v>59</v>
      </c>
      <c r="O1022" t="s">
        <v>105</v>
      </c>
      <c r="P1022" t="s">
        <v>47</v>
      </c>
      <c r="Q1022">
        <v>1473348995.9100001</v>
      </c>
      <c r="R1022">
        <v>2251</v>
      </c>
      <c r="S1022" s="1">
        <v>45529</v>
      </c>
      <c r="T1022" s="1">
        <v>45763</v>
      </c>
    </row>
    <row r="1023" spans="1:20" x14ac:dyDescent="0.2">
      <c r="A1023">
        <v>11577363509620</v>
      </c>
      <c r="B1023" t="s">
        <v>579</v>
      </c>
      <c r="C1023" t="s">
        <v>6037</v>
      </c>
      <c r="D1023" t="s">
        <v>6038</v>
      </c>
      <c r="E1023" t="s">
        <v>6039</v>
      </c>
      <c r="F1023" t="s">
        <v>6040</v>
      </c>
      <c r="G1023" t="s">
        <v>6041</v>
      </c>
      <c r="H1023" t="s">
        <v>6042</v>
      </c>
      <c r="I1023" t="s">
        <v>402</v>
      </c>
      <c r="J1023">
        <v>29425</v>
      </c>
      <c r="K1023" t="s">
        <v>2685</v>
      </c>
      <c r="L1023" t="s">
        <v>60</v>
      </c>
      <c r="M1023" t="s">
        <v>115</v>
      </c>
      <c r="N1023" t="s">
        <v>59</v>
      </c>
      <c r="O1023" t="s">
        <v>105</v>
      </c>
      <c r="P1023" t="s">
        <v>60</v>
      </c>
      <c r="Q1023">
        <v>1538173304.01</v>
      </c>
      <c r="R1023">
        <v>2483</v>
      </c>
      <c r="S1023" s="1">
        <v>45571</v>
      </c>
      <c r="T1023" s="1">
        <v>45581</v>
      </c>
    </row>
    <row r="1024" spans="1:20" x14ac:dyDescent="0.2">
      <c r="A1024">
        <v>17745134976344</v>
      </c>
      <c r="B1024" t="s">
        <v>2578</v>
      </c>
      <c r="C1024" t="s">
        <v>2812</v>
      </c>
      <c r="D1024" t="s">
        <v>6043</v>
      </c>
      <c r="E1024">
        <f>1-461-266-3373</f>
        <v>-4099</v>
      </c>
      <c r="F1024" t="s">
        <v>6044</v>
      </c>
      <c r="G1024" t="s">
        <v>6045</v>
      </c>
      <c r="H1024" t="s">
        <v>6046</v>
      </c>
      <c r="I1024" t="s">
        <v>563</v>
      </c>
      <c r="J1024">
        <v>6209</v>
      </c>
      <c r="K1024" t="s">
        <v>885</v>
      </c>
      <c r="L1024" t="s">
        <v>57</v>
      </c>
      <c r="M1024" t="s">
        <v>368</v>
      </c>
      <c r="N1024" t="s">
        <v>94</v>
      </c>
      <c r="O1024" t="s">
        <v>46</v>
      </c>
      <c r="P1024" t="s">
        <v>60</v>
      </c>
      <c r="Q1024">
        <v>26142378.219999999</v>
      </c>
      <c r="R1024">
        <v>4602</v>
      </c>
      <c r="S1024" s="1">
        <v>45566</v>
      </c>
      <c r="T1024" s="1">
        <v>45824</v>
      </c>
    </row>
    <row r="1025" spans="1:20" x14ac:dyDescent="0.2">
      <c r="A1025">
        <v>13968260441949</v>
      </c>
      <c r="B1025" t="s">
        <v>413</v>
      </c>
      <c r="C1025" t="s">
        <v>468</v>
      </c>
      <c r="D1025" t="s">
        <v>6047</v>
      </c>
      <c r="E1025" t="s">
        <v>6048</v>
      </c>
      <c r="F1025" t="s">
        <v>6049</v>
      </c>
      <c r="G1025" t="s">
        <v>6050</v>
      </c>
      <c r="H1025" t="s">
        <v>6051</v>
      </c>
      <c r="I1025" t="s">
        <v>546</v>
      </c>
      <c r="J1025">
        <v>4882</v>
      </c>
      <c r="K1025" t="s">
        <v>376</v>
      </c>
      <c r="L1025" t="s">
        <v>60</v>
      </c>
      <c r="M1025" t="s">
        <v>30</v>
      </c>
      <c r="N1025" t="s">
        <v>59</v>
      </c>
      <c r="O1025" t="s">
        <v>71</v>
      </c>
      <c r="P1025" t="s">
        <v>47</v>
      </c>
      <c r="Q1025">
        <v>1524266011.4200001</v>
      </c>
      <c r="R1025">
        <v>3652</v>
      </c>
      <c r="S1025" s="1">
        <v>45485</v>
      </c>
      <c r="T1025" s="1">
        <v>45900</v>
      </c>
    </row>
    <row r="1026" spans="1:20" x14ac:dyDescent="0.2">
      <c r="A1026">
        <v>12446633978233</v>
      </c>
      <c r="B1026" t="s">
        <v>2327</v>
      </c>
      <c r="C1026" t="s">
        <v>3891</v>
      </c>
      <c r="D1026" t="s">
        <v>6052</v>
      </c>
      <c r="E1026">
        <v>8244977768</v>
      </c>
      <c r="F1026" t="s">
        <v>4048</v>
      </c>
      <c r="G1026" t="s">
        <v>6053</v>
      </c>
      <c r="H1026" t="s">
        <v>6054</v>
      </c>
      <c r="I1026" t="s">
        <v>169</v>
      </c>
      <c r="J1026">
        <v>27694</v>
      </c>
      <c r="K1026" t="s">
        <v>822</v>
      </c>
      <c r="L1026" t="s">
        <v>197</v>
      </c>
      <c r="M1026" t="s">
        <v>58</v>
      </c>
      <c r="N1026" t="s">
        <v>94</v>
      </c>
      <c r="O1026" t="s">
        <v>71</v>
      </c>
      <c r="P1026" t="s">
        <v>82</v>
      </c>
      <c r="Q1026">
        <v>428373643.76999998</v>
      </c>
      <c r="R1026">
        <v>1178</v>
      </c>
      <c r="S1026" s="1">
        <v>45636</v>
      </c>
      <c r="T1026" s="1">
        <v>45773</v>
      </c>
    </row>
    <row r="1027" spans="1:20" x14ac:dyDescent="0.2">
      <c r="A1027">
        <v>14821086190295</v>
      </c>
      <c r="B1027" t="s">
        <v>1420</v>
      </c>
      <c r="C1027" t="s">
        <v>3385</v>
      </c>
      <c r="D1027" t="s">
        <v>6055</v>
      </c>
      <c r="E1027" t="s">
        <v>6056</v>
      </c>
      <c r="F1027" t="s">
        <v>6057</v>
      </c>
      <c r="G1027" t="s">
        <v>6058</v>
      </c>
      <c r="H1027" t="s">
        <v>6059</v>
      </c>
      <c r="I1027" t="s">
        <v>563</v>
      </c>
      <c r="J1027">
        <v>14943</v>
      </c>
      <c r="K1027" t="s">
        <v>1443</v>
      </c>
      <c r="L1027" t="s">
        <v>246</v>
      </c>
      <c r="M1027" t="s">
        <v>368</v>
      </c>
      <c r="N1027" t="s">
        <v>31</v>
      </c>
      <c r="O1027" t="s">
        <v>105</v>
      </c>
      <c r="P1027" t="s">
        <v>82</v>
      </c>
      <c r="Q1027">
        <v>620136731.12</v>
      </c>
      <c r="R1027">
        <v>1018</v>
      </c>
      <c r="S1027" s="1">
        <v>45536</v>
      </c>
      <c r="T1027" s="1">
        <v>45886</v>
      </c>
    </row>
    <row r="1028" spans="1:20" x14ac:dyDescent="0.2">
      <c r="A1028">
        <v>17280929503735</v>
      </c>
      <c r="B1028" t="s">
        <v>6060</v>
      </c>
      <c r="C1028" t="s">
        <v>6061</v>
      </c>
      <c r="D1028" t="s">
        <v>6062</v>
      </c>
      <c r="E1028" t="s">
        <v>6063</v>
      </c>
      <c r="F1028" t="s">
        <v>6064</v>
      </c>
      <c r="G1028" t="s">
        <v>6065</v>
      </c>
      <c r="H1028" t="s">
        <v>6066</v>
      </c>
      <c r="I1028" t="s">
        <v>195</v>
      </c>
      <c r="J1028">
        <v>53953</v>
      </c>
      <c r="K1028" t="s">
        <v>1145</v>
      </c>
      <c r="L1028" t="s">
        <v>180</v>
      </c>
      <c r="M1028" t="s">
        <v>153</v>
      </c>
      <c r="N1028" t="s">
        <v>45</v>
      </c>
      <c r="O1028" t="s">
        <v>46</v>
      </c>
      <c r="P1028" t="s">
        <v>33</v>
      </c>
      <c r="Q1028">
        <v>1532659281.48</v>
      </c>
      <c r="R1028">
        <v>382</v>
      </c>
      <c r="S1028" s="1">
        <v>45447</v>
      </c>
      <c r="T1028" s="1">
        <v>45644</v>
      </c>
    </row>
    <row r="1029" spans="1:20" x14ac:dyDescent="0.2">
      <c r="A1029">
        <v>19189048953975</v>
      </c>
      <c r="B1029" t="s">
        <v>788</v>
      </c>
      <c r="C1029" t="s">
        <v>6067</v>
      </c>
      <c r="D1029" t="s">
        <v>6068</v>
      </c>
      <c r="E1029" t="s">
        <v>6069</v>
      </c>
      <c r="F1029" t="s">
        <v>6070</v>
      </c>
      <c r="G1029" t="s">
        <v>6071</v>
      </c>
      <c r="H1029" t="s">
        <v>6072</v>
      </c>
      <c r="I1029" t="s">
        <v>169</v>
      </c>
      <c r="J1029">
        <v>86661</v>
      </c>
      <c r="K1029" t="s">
        <v>2105</v>
      </c>
      <c r="L1029" t="s">
        <v>135</v>
      </c>
      <c r="M1029" t="s">
        <v>44</v>
      </c>
      <c r="N1029" t="s">
        <v>31</v>
      </c>
      <c r="O1029" t="s">
        <v>71</v>
      </c>
      <c r="P1029" t="s">
        <v>60</v>
      </c>
      <c r="Q1029">
        <v>663317696.42999995</v>
      </c>
      <c r="R1029">
        <v>331</v>
      </c>
      <c r="S1029" s="1">
        <v>45343</v>
      </c>
      <c r="T1029" s="1">
        <v>45550</v>
      </c>
    </row>
    <row r="1030" spans="1:20" x14ac:dyDescent="0.2">
      <c r="A1030">
        <v>13837964853369</v>
      </c>
      <c r="B1030" t="s">
        <v>351</v>
      </c>
      <c r="C1030" t="s">
        <v>789</v>
      </c>
      <c r="D1030" t="s">
        <v>6073</v>
      </c>
      <c r="E1030">
        <v>3858463299</v>
      </c>
      <c r="F1030" t="s">
        <v>6074</v>
      </c>
      <c r="G1030" t="s">
        <v>6075</v>
      </c>
      <c r="H1030" t="s">
        <v>6076</v>
      </c>
      <c r="I1030" t="s">
        <v>357</v>
      </c>
      <c r="J1030">
        <v>49541</v>
      </c>
      <c r="K1030" t="s">
        <v>4051</v>
      </c>
      <c r="L1030" t="s">
        <v>246</v>
      </c>
      <c r="M1030" t="s">
        <v>368</v>
      </c>
      <c r="N1030" t="s">
        <v>59</v>
      </c>
      <c r="O1030" t="s">
        <v>105</v>
      </c>
      <c r="P1030" t="s">
        <v>33</v>
      </c>
      <c r="Q1030">
        <v>1337107207.45</v>
      </c>
      <c r="R1030">
        <v>1728</v>
      </c>
      <c r="S1030" s="1">
        <v>45618</v>
      </c>
      <c r="T1030" s="1">
        <v>45638</v>
      </c>
    </row>
    <row r="1031" spans="1:20" x14ac:dyDescent="0.2">
      <c r="A1031">
        <v>14544168327602</v>
      </c>
      <c r="B1031" t="s">
        <v>548</v>
      </c>
      <c r="C1031" t="s">
        <v>5202</v>
      </c>
      <c r="D1031" t="s">
        <v>6077</v>
      </c>
      <c r="E1031" t="s">
        <v>6078</v>
      </c>
      <c r="F1031" t="s">
        <v>6079</v>
      </c>
      <c r="G1031" t="s">
        <v>6080</v>
      </c>
      <c r="H1031" t="s">
        <v>6081</v>
      </c>
      <c r="I1031" t="s">
        <v>79</v>
      </c>
      <c r="J1031">
        <v>83312</v>
      </c>
      <c r="K1031" t="s">
        <v>2078</v>
      </c>
      <c r="L1031" t="s">
        <v>180</v>
      </c>
      <c r="M1031" t="s">
        <v>153</v>
      </c>
      <c r="N1031" t="s">
        <v>45</v>
      </c>
      <c r="O1031" t="s">
        <v>32</v>
      </c>
      <c r="P1031" t="s">
        <v>33</v>
      </c>
      <c r="Q1031">
        <v>657987697.44000006</v>
      </c>
      <c r="R1031">
        <v>551</v>
      </c>
      <c r="S1031" s="1">
        <v>45296</v>
      </c>
      <c r="T1031" s="1">
        <v>45533</v>
      </c>
    </row>
    <row r="1032" spans="1:20" x14ac:dyDescent="0.2">
      <c r="A1032">
        <v>12180477570334</v>
      </c>
      <c r="B1032" t="s">
        <v>1964</v>
      </c>
      <c r="C1032" t="s">
        <v>3656</v>
      </c>
      <c r="D1032" t="s">
        <v>6082</v>
      </c>
      <c r="E1032" t="s">
        <v>6083</v>
      </c>
      <c r="F1032" t="s">
        <v>6084</v>
      </c>
      <c r="G1032" t="s">
        <v>6085</v>
      </c>
      <c r="H1032" t="s">
        <v>6086</v>
      </c>
      <c r="I1032" t="s">
        <v>27</v>
      </c>
      <c r="J1032">
        <v>98517</v>
      </c>
      <c r="K1032" t="s">
        <v>1615</v>
      </c>
      <c r="L1032" t="s">
        <v>135</v>
      </c>
      <c r="M1032" t="s">
        <v>44</v>
      </c>
      <c r="N1032" t="s">
        <v>59</v>
      </c>
      <c r="O1032" t="s">
        <v>46</v>
      </c>
      <c r="P1032" t="s">
        <v>47</v>
      </c>
      <c r="Q1032">
        <v>251638511.38999999</v>
      </c>
      <c r="R1032">
        <v>484</v>
      </c>
      <c r="S1032" s="1">
        <v>45883</v>
      </c>
      <c r="T1032" s="1">
        <v>45920</v>
      </c>
    </row>
    <row r="1033" spans="1:20" x14ac:dyDescent="0.2">
      <c r="A1033">
        <v>14017949404143</v>
      </c>
      <c r="B1033" t="s">
        <v>2430</v>
      </c>
      <c r="C1033" t="s">
        <v>2812</v>
      </c>
      <c r="D1033" t="s">
        <v>6087</v>
      </c>
      <c r="E1033" t="s">
        <v>6088</v>
      </c>
      <c r="F1033" t="s">
        <v>6089</v>
      </c>
      <c r="G1033" t="s">
        <v>6090</v>
      </c>
      <c r="H1033" t="s">
        <v>4779</v>
      </c>
      <c r="I1033" t="s">
        <v>563</v>
      </c>
      <c r="J1033">
        <v>53417</v>
      </c>
      <c r="K1033" t="s">
        <v>436</v>
      </c>
      <c r="L1033" t="s">
        <v>92</v>
      </c>
      <c r="M1033" t="s">
        <v>104</v>
      </c>
      <c r="N1033" t="s">
        <v>31</v>
      </c>
      <c r="O1033" t="s">
        <v>105</v>
      </c>
      <c r="P1033" t="s">
        <v>33</v>
      </c>
      <c r="Q1033">
        <v>199871052.62</v>
      </c>
      <c r="R1033">
        <v>4000</v>
      </c>
      <c r="S1033" s="1">
        <v>45516</v>
      </c>
      <c r="T1033" s="1">
        <v>45766</v>
      </c>
    </row>
    <row r="1034" spans="1:20" x14ac:dyDescent="0.2">
      <c r="A1034">
        <v>14812039039346</v>
      </c>
      <c r="B1034" t="s">
        <v>695</v>
      </c>
      <c r="C1034" t="s">
        <v>6091</v>
      </c>
      <c r="D1034" t="s">
        <v>6092</v>
      </c>
      <c r="E1034" t="s">
        <v>6093</v>
      </c>
      <c r="F1034" t="s">
        <v>6094</v>
      </c>
      <c r="G1034" t="s">
        <v>6095</v>
      </c>
      <c r="H1034" t="s">
        <v>6096</v>
      </c>
      <c r="I1034" t="s">
        <v>750</v>
      </c>
      <c r="J1034">
        <v>76112</v>
      </c>
      <c r="K1034" t="s">
        <v>300</v>
      </c>
      <c r="L1034" t="s">
        <v>180</v>
      </c>
      <c r="M1034" t="s">
        <v>115</v>
      </c>
      <c r="N1034" t="s">
        <v>45</v>
      </c>
      <c r="O1034" t="s">
        <v>105</v>
      </c>
      <c r="P1034" t="s">
        <v>33</v>
      </c>
      <c r="Q1034">
        <v>269336099.44</v>
      </c>
      <c r="R1034">
        <v>801</v>
      </c>
      <c r="S1034" s="1">
        <v>45855</v>
      </c>
      <c r="T1034" s="1">
        <v>45893</v>
      </c>
    </row>
    <row r="1035" spans="1:20" x14ac:dyDescent="0.2">
      <c r="A1035">
        <v>11452496287419</v>
      </c>
      <c r="B1035" t="s">
        <v>222</v>
      </c>
      <c r="C1035" t="s">
        <v>477</v>
      </c>
      <c r="D1035" t="s">
        <v>6097</v>
      </c>
      <c r="E1035" t="s">
        <v>6098</v>
      </c>
      <c r="F1035" t="s">
        <v>6099</v>
      </c>
      <c r="G1035" t="s">
        <v>6100</v>
      </c>
      <c r="H1035" t="s">
        <v>6101</v>
      </c>
      <c r="I1035" t="s">
        <v>770</v>
      </c>
      <c r="J1035">
        <v>14216</v>
      </c>
      <c r="K1035" t="s">
        <v>3510</v>
      </c>
      <c r="L1035" t="s">
        <v>135</v>
      </c>
      <c r="M1035" t="s">
        <v>70</v>
      </c>
      <c r="N1035" t="s">
        <v>59</v>
      </c>
      <c r="O1035" t="s">
        <v>105</v>
      </c>
      <c r="P1035" t="s">
        <v>82</v>
      </c>
      <c r="Q1035">
        <v>1039463245.6799999</v>
      </c>
      <c r="R1035">
        <v>1620</v>
      </c>
      <c r="S1035" s="1">
        <v>45245</v>
      </c>
      <c r="T1035" s="1">
        <v>45548</v>
      </c>
    </row>
    <row r="1036" spans="1:20" x14ac:dyDescent="0.2">
      <c r="A1036">
        <v>14850827847598</v>
      </c>
      <c r="B1036" t="s">
        <v>673</v>
      </c>
      <c r="C1036" t="s">
        <v>2019</v>
      </c>
      <c r="D1036" t="s">
        <v>6102</v>
      </c>
      <c r="E1036" t="s">
        <v>6103</v>
      </c>
      <c r="F1036" t="s">
        <v>6104</v>
      </c>
      <c r="G1036" t="s">
        <v>6105</v>
      </c>
      <c r="H1036" t="s">
        <v>6106</v>
      </c>
      <c r="I1036" t="s">
        <v>726</v>
      </c>
      <c r="J1036">
        <v>28042</v>
      </c>
      <c r="K1036" t="s">
        <v>2938</v>
      </c>
      <c r="L1036" t="s">
        <v>125</v>
      </c>
      <c r="M1036" t="s">
        <v>115</v>
      </c>
      <c r="N1036" t="s">
        <v>31</v>
      </c>
      <c r="O1036" t="s">
        <v>105</v>
      </c>
      <c r="P1036" t="s">
        <v>82</v>
      </c>
      <c r="Q1036">
        <v>155840134.81</v>
      </c>
      <c r="R1036">
        <v>2958</v>
      </c>
      <c r="S1036" s="1">
        <v>45678</v>
      </c>
      <c r="T1036" s="1">
        <v>45686</v>
      </c>
    </row>
    <row r="1037" spans="1:20" x14ac:dyDescent="0.2">
      <c r="A1037">
        <v>19977961510785</v>
      </c>
      <c r="B1037" t="s">
        <v>4594</v>
      </c>
      <c r="C1037" t="s">
        <v>580</v>
      </c>
      <c r="D1037" t="s">
        <v>6107</v>
      </c>
      <c r="E1037">
        <v>7008591438</v>
      </c>
      <c r="F1037" t="s">
        <v>6108</v>
      </c>
      <c r="G1037" t="s">
        <v>6109</v>
      </c>
      <c r="H1037" t="s">
        <v>6110</v>
      </c>
      <c r="I1037" t="s">
        <v>612</v>
      </c>
      <c r="J1037">
        <v>49805</v>
      </c>
      <c r="K1037" t="s">
        <v>1223</v>
      </c>
      <c r="L1037" t="s">
        <v>57</v>
      </c>
      <c r="M1037" t="s">
        <v>115</v>
      </c>
      <c r="N1037" t="s">
        <v>31</v>
      </c>
      <c r="O1037" t="s">
        <v>105</v>
      </c>
      <c r="P1037" t="s">
        <v>60</v>
      </c>
      <c r="Q1037">
        <v>196233179.75</v>
      </c>
      <c r="R1037">
        <v>3232</v>
      </c>
      <c r="S1037" s="1">
        <v>45490</v>
      </c>
      <c r="T1037" s="1">
        <v>45491</v>
      </c>
    </row>
    <row r="1038" spans="1:20" x14ac:dyDescent="0.2">
      <c r="A1038">
        <v>12414143034608</v>
      </c>
      <c r="B1038" t="s">
        <v>1538</v>
      </c>
      <c r="C1038" t="s">
        <v>2591</v>
      </c>
      <c r="D1038" t="s">
        <v>6111</v>
      </c>
      <c r="E1038" t="s">
        <v>6112</v>
      </c>
      <c r="F1038" t="s">
        <v>6113</v>
      </c>
      <c r="G1038" t="s">
        <v>6114</v>
      </c>
      <c r="H1038" t="s">
        <v>6115</v>
      </c>
      <c r="I1038" t="s">
        <v>531</v>
      </c>
      <c r="J1038">
        <v>8827</v>
      </c>
      <c r="K1038" t="s">
        <v>385</v>
      </c>
      <c r="L1038" t="s">
        <v>125</v>
      </c>
      <c r="M1038" t="s">
        <v>115</v>
      </c>
      <c r="N1038" t="s">
        <v>94</v>
      </c>
      <c r="O1038" t="s">
        <v>46</v>
      </c>
      <c r="P1038" t="s">
        <v>47</v>
      </c>
      <c r="Q1038">
        <v>612907787.82000005</v>
      </c>
      <c r="R1038">
        <v>352</v>
      </c>
      <c r="S1038" s="1">
        <v>45871</v>
      </c>
      <c r="T1038" s="1">
        <v>45876</v>
      </c>
    </row>
    <row r="1039" spans="1:20" x14ac:dyDescent="0.2">
      <c r="A1039">
        <v>19628682154172</v>
      </c>
      <c r="B1039" t="s">
        <v>823</v>
      </c>
      <c r="C1039" t="s">
        <v>6116</v>
      </c>
      <c r="D1039" t="s">
        <v>6117</v>
      </c>
      <c r="E1039" t="s">
        <v>6118</v>
      </c>
      <c r="F1039" t="s">
        <v>6119</v>
      </c>
      <c r="G1039" t="s">
        <v>6120</v>
      </c>
      <c r="H1039" t="s">
        <v>6121</v>
      </c>
      <c r="I1039" t="s">
        <v>212</v>
      </c>
      <c r="J1039">
        <v>82461</v>
      </c>
      <c r="K1039" t="s">
        <v>742</v>
      </c>
      <c r="L1039" t="s">
        <v>180</v>
      </c>
      <c r="M1039" t="s">
        <v>270</v>
      </c>
      <c r="N1039" t="s">
        <v>45</v>
      </c>
      <c r="O1039" t="s">
        <v>105</v>
      </c>
      <c r="P1039" t="s">
        <v>33</v>
      </c>
      <c r="Q1039">
        <v>1493935337.6199999</v>
      </c>
      <c r="R1039">
        <v>2004</v>
      </c>
      <c r="S1039" s="1">
        <v>45881</v>
      </c>
      <c r="T1039" s="1">
        <v>45889</v>
      </c>
    </row>
    <row r="1040" spans="1:20" x14ac:dyDescent="0.2">
      <c r="A1040">
        <v>12649836091864</v>
      </c>
      <c r="B1040" t="s">
        <v>2769</v>
      </c>
      <c r="C1040" t="s">
        <v>2335</v>
      </c>
      <c r="D1040" t="s">
        <v>6122</v>
      </c>
      <c r="E1040" t="s">
        <v>6123</v>
      </c>
      <c r="F1040" t="s">
        <v>6124</v>
      </c>
      <c r="G1040" t="s">
        <v>6125</v>
      </c>
      <c r="H1040" t="s">
        <v>6126</v>
      </c>
      <c r="I1040" t="s">
        <v>151</v>
      </c>
      <c r="J1040">
        <v>63275</v>
      </c>
      <c r="K1040" t="s">
        <v>1651</v>
      </c>
      <c r="L1040" t="s">
        <v>43</v>
      </c>
      <c r="M1040" t="s">
        <v>58</v>
      </c>
      <c r="N1040" t="s">
        <v>31</v>
      </c>
      <c r="O1040" t="s">
        <v>32</v>
      </c>
      <c r="P1040" t="s">
        <v>82</v>
      </c>
      <c r="Q1040">
        <v>304830757.39999998</v>
      </c>
      <c r="R1040">
        <v>2284</v>
      </c>
      <c r="S1040" s="1">
        <v>45229</v>
      </c>
      <c r="T1040" s="1">
        <v>45767</v>
      </c>
    </row>
    <row r="1041" spans="1:20" x14ac:dyDescent="0.2">
      <c r="A1041">
        <v>19605124401827</v>
      </c>
      <c r="B1041" t="s">
        <v>795</v>
      </c>
      <c r="C1041" t="s">
        <v>6127</v>
      </c>
      <c r="D1041" t="s">
        <v>6128</v>
      </c>
      <c r="E1041" t="s">
        <v>6129</v>
      </c>
      <c r="F1041" t="s">
        <v>6130</v>
      </c>
      <c r="G1041" t="s">
        <v>6131</v>
      </c>
      <c r="H1041" t="s">
        <v>6132</v>
      </c>
      <c r="I1041" t="s">
        <v>220</v>
      </c>
      <c r="J1041">
        <v>10293</v>
      </c>
      <c r="K1041" t="s">
        <v>735</v>
      </c>
      <c r="L1041" t="s">
        <v>197</v>
      </c>
      <c r="M1041" t="s">
        <v>44</v>
      </c>
      <c r="N1041" t="s">
        <v>45</v>
      </c>
      <c r="O1041" t="s">
        <v>105</v>
      </c>
      <c r="P1041" t="s">
        <v>33</v>
      </c>
      <c r="Q1041">
        <v>1806028597.75</v>
      </c>
      <c r="R1041">
        <v>3449</v>
      </c>
      <c r="S1041" s="1">
        <v>45606</v>
      </c>
      <c r="T1041" s="1">
        <v>45643</v>
      </c>
    </row>
    <row r="1042" spans="1:20" x14ac:dyDescent="0.2">
      <c r="A1042">
        <v>11040324895096</v>
      </c>
      <c r="B1042" t="s">
        <v>351</v>
      </c>
      <c r="C1042" t="s">
        <v>6133</v>
      </c>
      <c r="D1042" t="s">
        <v>6134</v>
      </c>
      <c r="E1042" t="s">
        <v>6135</v>
      </c>
      <c r="F1042" t="s">
        <v>6136</v>
      </c>
      <c r="G1042" t="s">
        <v>6137</v>
      </c>
      <c r="H1042" t="s">
        <v>6138</v>
      </c>
      <c r="I1042" t="s">
        <v>55</v>
      </c>
      <c r="J1042">
        <v>60304</v>
      </c>
      <c r="K1042" t="s">
        <v>1094</v>
      </c>
      <c r="L1042" t="s">
        <v>246</v>
      </c>
      <c r="M1042" t="s">
        <v>44</v>
      </c>
      <c r="N1042" t="s">
        <v>31</v>
      </c>
      <c r="O1042" t="s">
        <v>71</v>
      </c>
      <c r="P1042" t="s">
        <v>60</v>
      </c>
      <c r="Q1042">
        <v>1930689346.8699999</v>
      </c>
      <c r="R1042">
        <v>4905</v>
      </c>
      <c r="S1042" s="1">
        <v>45221</v>
      </c>
      <c r="T1042" s="1">
        <v>45355</v>
      </c>
    </row>
    <row r="1043" spans="1:20" x14ac:dyDescent="0.2">
      <c r="A1043">
        <v>14795323587590</v>
      </c>
      <c r="B1043" t="s">
        <v>4594</v>
      </c>
      <c r="C1043" t="s">
        <v>6139</v>
      </c>
      <c r="D1043" t="s">
        <v>6140</v>
      </c>
      <c r="E1043" t="s">
        <v>6141</v>
      </c>
      <c r="F1043" t="s">
        <v>1157</v>
      </c>
      <c r="G1043" t="s">
        <v>6142</v>
      </c>
      <c r="H1043" t="s">
        <v>6143</v>
      </c>
      <c r="I1043" t="s">
        <v>178</v>
      </c>
      <c r="J1043">
        <v>10752</v>
      </c>
      <c r="K1043" t="s">
        <v>1745</v>
      </c>
      <c r="L1043" t="s">
        <v>57</v>
      </c>
      <c r="M1043" t="s">
        <v>270</v>
      </c>
      <c r="N1043" t="s">
        <v>31</v>
      </c>
      <c r="O1043" t="s">
        <v>71</v>
      </c>
      <c r="P1043" t="s">
        <v>82</v>
      </c>
      <c r="Q1043">
        <v>1502132249.99</v>
      </c>
      <c r="R1043">
        <v>1772</v>
      </c>
      <c r="S1043" s="1">
        <v>45623</v>
      </c>
      <c r="T1043" s="1">
        <v>45806</v>
      </c>
    </row>
    <row r="1044" spans="1:20" x14ac:dyDescent="0.2">
      <c r="A1044">
        <v>13505282812715</v>
      </c>
      <c r="B1044" t="s">
        <v>6144</v>
      </c>
      <c r="C1044" t="s">
        <v>430</v>
      </c>
      <c r="D1044" t="s">
        <v>6145</v>
      </c>
      <c r="E1044" t="s">
        <v>6146</v>
      </c>
      <c r="F1044" t="s">
        <v>6147</v>
      </c>
      <c r="G1044" t="s">
        <v>6148</v>
      </c>
      <c r="H1044" t="s">
        <v>6149</v>
      </c>
      <c r="I1044" t="s">
        <v>474</v>
      </c>
      <c r="J1044">
        <v>32036</v>
      </c>
      <c r="K1044" t="s">
        <v>680</v>
      </c>
      <c r="L1044" t="s">
        <v>135</v>
      </c>
      <c r="M1044" t="s">
        <v>104</v>
      </c>
      <c r="N1044" t="s">
        <v>59</v>
      </c>
      <c r="O1044" t="s">
        <v>71</v>
      </c>
      <c r="P1044" t="s">
        <v>60</v>
      </c>
      <c r="Q1044">
        <v>917690586.74000001</v>
      </c>
      <c r="R1044">
        <v>352</v>
      </c>
      <c r="S1044" s="1">
        <v>45351</v>
      </c>
      <c r="T1044" s="1">
        <v>45379</v>
      </c>
    </row>
    <row r="1045" spans="1:20" x14ac:dyDescent="0.2">
      <c r="A1045">
        <v>15736062102586</v>
      </c>
      <c r="B1045" t="s">
        <v>83</v>
      </c>
      <c r="C1045" t="s">
        <v>84</v>
      </c>
      <c r="D1045" t="s">
        <v>6150</v>
      </c>
      <c r="E1045" t="s">
        <v>6151</v>
      </c>
      <c r="F1045" t="s">
        <v>6152</v>
      </c>
      <c r="G1045" t="s">
        <v>6153</v>
      </c>
      <c r="H1045" t="s">
        <v>6154</v>
      </c>
      <c r="I1045" t="s">
        <v>634</v>
      </c>
      <c r="J1045">
        <v>76699</v>
      </c>
      <c r="K1045" t="s">
        <v>3137</v>
      </c>
      <c r="L1045" t="s">
        <v>57</v>
      </c>
      <c r="M1045" t="s">
        <v>115</v>
      </c>
      <c r="N1045" t="s">
        <v>45</v>
      </c>
      <c r="O1045" t="s">
        <v>32</v>
      </c>
      <c r="P1045" t="s">
        <v>47</v>
      </c>
      <c r="Q1045">
        <v>1326730546.1700001</v>
      </c>
      <c r="R1045">
        <v>961</v>
      </c>
      <c r="S1045" s="1">
        <v>45220</v>
      </c>
      <c r="T1045" s="1">
        <v>45275</v>
      </c>
    </row>
    <row r="1046" spans="1:20" x14ac:dyDescent="0.2">
      <c r="A1046">
        <v>16546024627201</v>
      </c>
      <c r="B1046" t="s">
        <v>116</v>
      </c>
      <c r="C1046" t="s">
        <v>3561</v>
      </c>
      <c r="D1046" t="s">
        <v>6155</v>
      </c>
      <c r="E1046" t="s">
        <v>6156</v>
      </c>
      <c r="F1046" t="s">
        <v>6157</v>
      </c>
      <c r="G1046" t="s">
        <v>6158</v>
      </c>
      <c r="H1046" t="s">
        <v>6159</v>
      </c>
      <c r="I1046" t="s">
        <v>253</v>
      </c>
      <c r="J1046">
        <v>47870</v>
      </c>
      <c r="K1046" t="s">
        <v>1286</v>
      </c>
      <c r="L1046" t="s">
        <v>60</v>
      </c>
      <c r="M1046" t="s">
        <v>153</v>
      </c>
      <c r="N1046" t="s">
        <v>94</v>
      </c>
      <c r="O1046" t="s">
        <v>105</v>
      </c>
      <c r="P1046" t="s">
        <v>82</v>
      </c>
      <c r="Q1046">
        <v>699108753.35000002</v>
      </c>
      <c r="R1046">
        <v>1133</v>
      </c>
      <c r="S1046" s="1">
        <v>45671</v>
      </c>
      <c r="T1046" s="1">
        <v>45824</v>
      </c>
    </row>
    <row r="1047" spans="1:20" x14ac:dyDescent="0.2">
      <c r="A1047">
        <v>16150291439481</v>
      </c>
      <c r="B1047" t="s">
        <v>579</v>
      </c>
      <c r="C1047" t="s">
        <v>1946</v>
      </c>
      <c r="D1047" t="s">
        <v>6160</v>
      </c>
      <c r="E1047" t="s">
        <v>6161</v>
      </c>
      <c r="F1047" t="s">
        <v>6162</v>
      </c>
      <c r="G1047" t="s">
        <v>6163</v>
      </c>
      <c r="H1047" t="s">
        <v>6164</v>
      </c>
      <c r="I1047" t="s">
        <v>212</v>
      </c>
      <c r="J1047">
        <v>29535</v>
      </c>
      <c r="K1047" t="s">
        <v>993</v>
      </c>
      <c r="L1047" t="s">
        <v>81</v>
      </c>
      <c r="M1047" t="s">
        <v>93</v>
      </c>
      <c r="N1047" t="s">
        <v>45</v>
      </c>
      <c r="O1047" t="s">
        <v>105</v>
      </c>
      <c r="P1047" t="s">
        <v>47</v>
      </c>
      <c r="Q1047">
        <v>1126249237.3399999</v>
      </c>
      <c r="R1047">
        <v>4692</v>
      </c>
      <c r="S1047" s="1">
        <v>45897</v>
      </c>
      <c r="T1047" s="1">
        <v>45913</v>
      </c>
    </row>
    <row r="1048" spans="1:20" x14ac:dyDescent="0.2">
      <c r="A1048">
        <v>14742427056816</v>
      </c>
      <c r="B1048" t="s">
        <v>1137</v>
      </c>
      <c r="C1048" t="s">
        <v>1628</v>
      </c>
      <c r="D1048" t="s">
        <v>6165</v>
      </c>
      <c r="E1048" t="s">
        <v>6166</v>
      </c>
      <c r="F1048" t="s">
        <v>6167</v>
      </c>
      <c r="G1048" t="s">
        <v>6168</v>
      </c>
      <c r="H1048" t="s">
        <v>6169</v>
      </c>
      <c r="I1048" t="s">
        <v>325</v>
      </c>
      <c r="J1048">
        <v>75375</v>
      </c>
      <c r="K1048" t="s">
        <v>993</v>
      </c>
      <c r="L1048" t="s">
        <v>57</v>
      </c>
      <c r="M1048" t="s">
        <v>44</v>
      </c>
      <c r="N1048" t="s">
        <v>45</v>
      </c>
      <c r="O1048" t="s">
        <v>71</v>
      </c>
      <c r="P1048" t="s">
        <v>33</v>
      </c>
      <c r="Q1048">
        <v>323166721.69</v>
      </c>
      <c r="R1048">
        <v>705</v>
      </c>
      <c r="S1048" s="1">
        <v>45630</v>
      </c>
      <c r="T1048" s="1">
        <v>45639</v>
      </c>
    </row>
    <row r="1049" spans="1:20" x14ac:dyDescent="0.2">
      <c r="A1049">
        <v>17932828711317</v>
      </c>
      <c r="B1049" t="s">
        <v>673</v>
      </c>
      <c r="C1049" t="s">
        <v>6170</v>
      </c>
      <c r="D1049" t="s">
        <v>6171</v>
      </c>
      <c r="E1049" t="s">
        <v>6172</v>
      </c>
      <c r="F1049" t="s">
        <v>6173</v>
      </c>
      <c r="G1049" t="s">
        <v>6174</v>
      </c>
      <c r="H1049" t="s">
        <v>6175</v>
      </c>
      <c r="I1049" t="s">
        <v>151</v>
      </c>
      <c r="J1049">
        <v>18054</v>
      </c>
      <c r="K1049" t="s">
        <v>196</v>
      </c>
      <c r="L1049" t="s">
        <v>29</v>
      </c>
      <c r="M1049" t="s">
        <v>270</v>
      </c>
      <c r="N1049" t="s">
        <v>59</v>
      </c>
      <c r="O1049" t="s">
        <v>32</v>
      </c>
      <c r="P1049" t="s">
        <v>60</v>
      </c>
      <c r="Q1049">
        <v>1244590342.0999999</v>
      </c>
      <c r="R1049">
        <v>1360</v>
      </c>
      <c r="S1049" s="1">
        <v>45345</v>
      </c>
      <c r="T1049" s="1">
        <v>45710</v>
      </c>
    </row>
    <row r="1050" spans="1:20" x14ac:dyDescent="0.2">
      <c r="A1050">
        <v>17181260396503</v>
      </c>
      <c r="B1050" t="s">
        <v>1300</v>
      </c>
      <c r="C1050" t="s">
        <v>835</v>
      </c>
      <c r="D1050" t="s">
        <v>6176</v>
      </c>
      <c r="E1050" t="s">
        <v>6177</v>
      </c>
      <c r="F1050" t="s">
        <v>6178</v>
      </c>
      <c r="G1050" t="s">
        <v>6179</v>
      </c>
      <c r="H1050" t="s">
        <v>6180</v>
      </c>
      <c r="I1050" t="s">
        <v>858</v>
      </c>
      <c r="J1050">
        <v>71150</v>
      </c>
      <c r="K1050" t="s">
        <v>865</v>
      </c>
      <c r="L1050" t="s">
        <v>43</v>
      </c>
      <c r="M1050" t="s">
        <v>115</v>
      </c>
      <c r="N1050" t="s">
        <v>59</v>
      </c>
      <c r="O1050" t="s">
        <v>46</v>
      </c>
      <c r="P1050" t="s">
        <v>47</v>
      </c>
      <c r="Q1050">
        <v>1800695161.9300001</v>
      </c>
      <c r="R1050">
        <v>3985</v>
      </c>
      <c r="S1050" s="1">
        <v>45505</v>
      </c>
      <c r="T1050" s="1">
        <v>45777</v>
      </c>
    </row>
    <row r="1051" spans="1:20" x14ac:dyDescent="0.2">
      <c r="A1051">
        <v>14837170430263</v>
      </c>
      <c r="B1051" t="s">
        <v>1388</v>
      </c>
      <c r="C1051" t="s">
        <v>199</v>
      </c>
      <c r="D1051" t="s">
        <v>6181</v>
      </c>
      <c r="E1051" t="s">
        <v>6182</v>
      </c>
      <c r="F1051" t="s">
        <v>6183</v>
      </c>
      <c r="G1051" t="s">
        <v>6184</v>
      </c>
      <c r="H1051" t="s">
        <v>6185</v>
      </c>
      <c r="I1051" t="s">
        <v>531</v>
      </c>
      <c r="J1051">
        <v>5167</v>
      </c>
      <c r="K1051" t="s">
        <v>1078</v>
      </c>
      <c r="L1051" t="s">
        <v>180</v>
      </c>
      <c r="M1051" t="s">
        <v>70</v>
      </c>
      <c r="N1051" t="s">
        <v>94</v>
      </c>
      <c r="O1051" t="s">
        <v>46</v>
      </c>
      <c r="P1051" t="s">
        <v>33</v>
      </c>
      <c r="Q1051">
        <v>615612728.67999995</v>
      </c>
      <c r="R1051">
        <v>2222</v>
      </c>
      <c r="S1051" s="1">
        <v>45653</v>
      </c>
      <c r="T1051" s="1">
        <v>45803</v>
      </c>
    </row>
    <row r="1052" spans="1:20" x14ac:dyDescent="0.2">
      <c r="A1052">
        <v>15013977559679</v>
      </c>
      <c r="B1052" t="s">
        <v>351</v>
      </c>
      <c r="C1052" t="s">
        <v>6186</v>
      </c>
      <c r="D1052" t="s">
        <v>6187</v>
      </c>
      <c r="E1052" t="s">
        <v>6188</v>
      </c>
      <c r="F1052" t="s">
        <v>6189</v>
      </c>
      <c r="G1052" t="s">
        <v>6190</v>
      </c>
      <c r="H1052" t="s">
        <v>6191</v>
      </c>
      <c r="I1052" t="s">
        <v>90</v>
      </c>
      <c r="J1052">
        <v>22340</v>
      </c>
      <c r="K1052" t="s">
        <v>2787</v>
      </c>
      <c r="L1052" t="s">
        <v>60</v>
      </c>
      <c r="M1052" t="s">
        <v>44</v>
      </c>
      <c r="N1052" t="s">
        <v>45</v>
      </c>
      <c r="O1052" t="s">
        <v>46</v>
      </c>
      <c r="P1052" t="s">
        <v>47</v>
      </c>
      <c r="Q1052">
        <v>752197100.50999999</v>
      </c>
      <c r="R1052">
        <v>2136</v>
      </c>
      <c r="S1052" s="1">
        <v>45645</v>
      </c>
      <c r="T1052" s="1">
        <v>45713</v>
      </c>
    </row>
    <row r="1053" spans="1:20" x14ac:dyDescent="0.2">
      <c r="A1053">
        <v>19976048025351</v>
      </c>
      <c r="B1053" t="s">
        <v>2824</v>
      </c>
      <c r="C1053" t="s">
        <v>3960</v>
      </c>
      <c r="D1053" t="s">
        <v>6192</v>
      </c>
      <c r="E1053">
        <v>3245553214</v>
      </c>
      <c r="F1053" t="s">
        <v>6193</v>
      </c>
      <c r="G1053" t="s">
        <v>6194</v>
      </c>
      <c r="H1053" t="s">
        <v>6195</v>
      </c>
      <c r="I1053" t="s">
        <v>278</v>
      </c>
      <c r="J1053">
        <v>27956</v>
      </c>
      <c r="K1053" t="s">
        <v>564</v>
      </c>
      <c r="L1053" t="s">
        <v>125</v>
      </c>
      <c r="M1053" t="s">
        <v>104</v>
      </c>
      <c r="N1053" t="s">
        <v>31</v>
      </c>
      <c r="O1053" t="s">
        <v>46</v>
      </c>
      <c r="P1053" t="s">
        <v>60</v>
      </c>
      <c r="Q1053">
        <v>1521869903.77</v>
      </c>
      <c r="R1053">
        <v>2327</v>
      </c>
      <c r="S1053" s="1">
        <v>45614</v>
      </c>
      <c r="T1053" s="1">
        <v>45643</v>
      </c>
    </row>
    <row r="1054" spans="1:20" x14ac:dyDescent="0.2">
      <c r="A1054">
        <v>16122889473174</v>
      </c>
      <c r="B1054" t="s">
        <v>2358</v>
      </c>
      <c r="C1054" t="s">
        <v>3561</v>
      </c>
      <c r="D1054" t="s">
        <v>6196</v>
      </c>
      <c r="E1054" t="s">
        <v>6197</v>
      </c>
      <c r="F1054" t="s">
        <v>6198</v>
      </c>
      <c r="G1054" t="s">
        <v>6199</v>
      </c>
      <c r="H1054" t="s">
        <v>6200</v>
      </c>
      <c r="I1054" t="s">
        <v>308</v>
      </c>
      <c r="J1054">
        <v>20118</v>
      </c>
      <c r="K1054" t="s">
        <v>206</v>
      </c>
      <c r="L1054" t="s">
        <v>43</v>
      </c>
      <c r="M1054" t="s">
        <v>115</v>
      </c>
      <c r="N1054" t="s">
        <v>59</v>
      </c>
      <c r="O1054" t="s">
        <v>32</v>
      </c>
      <c r="P1054" t="s">
        <v>33</v>
      </c>
      <c r="Q1054">
        <v>1730968879.98</v>
      </c>
      <c r="R1054">
        <v>2623</v>
      </c>
      <c r="S1054" s="1">
        <v>45843</v>
      </c>
      <c r="T1054" s="1">
        <v>45895</v>
      </c>
    </row>
    <row r="1055" spans="1:20" x14ac:dyDescent="0.2">
      <c r="A1055">
        <v>12267293107505</v>
      </c>
      <c r="B1055" t="s">
        <v>1070</v>
      </c>
      <c r="C1055" t="s">
        <v>6201</v>
      </c>
      <c r="D1055" t="s">
        <v>6202</v>
      </c>
      <c r="E1055" t="s">
        <v>6203</v>
      </c>
      <c r="F1055" t="s">
        <v>6204</v>
      </c>
      <c r="G1055" t="s">
        <v>6205</v>
      </c>
      <c r="H1055" t="s">
        <v>6206</v>
      </c>
      <c r="I1055" t="s">
        <v>160</v>
      </c>
      <c r="J1055">
        <v>91049</v>
      </c>
      <c r="K1055" t="s">
        <v>1437</v>
      </c>
      <c r="L1055" t="s">
        <v>60</v>
      </c>
      <c r="M1055" t="s">
        <v>93</v>
      </c>
      <c r="N1055" t="s">
        <v>59</v>
      </c>
      <c r="O1055" t="s">
        <v>71</v>
      </c>
      <c r="P1055" t="s">
        <v>82</v>
      </c>
      <c r="Q1055">
        <v>408182956.13999999</v>
      </c>
      <c r="R1055">
        <v>3609</v>
      </c>
      <c r="S1055" s="1">
        <v>45217</v>
      </c>
      <c r="T1055" s="1">
        <v>45253</v>
      </c>
    </row>
    <row r="1056" spans="1:20" x14ac:dyDescent="0.2">
      <c r="A1056">
        <v>18001556262172</v>
      </c>
      <c r="B1056" t="s">
        <v>369</v>
      </c>
      <c r="C1056" t="s">
        <v>781</v>
      </c>
      <c r="D1056" t="s">
        <v>6207</v>
      </c>
      <c r="E1056" t="s">
        <v>6208</v>
      </c>
      <c r="F1056" t="s">
        <v>6209</v>
      </c>
      <c r="G1056" t="s">
        <v>6210</v>
      </c>
      <c r="H1056" t="s">
        <v>6211</v>
      </c>
      <c r="I1056" t="s">
        <v>375</v>
      </c>
      <c r="J1056">
        <v>62064</v>
      </c>
      <c r="K1056" t="s">
        <v>1707</v>
      </c>
      <c r="L1056" t="s">
        <v>43</v>
      </c>
      <c r="M1056" t="s">
        <v>368</v>
      </c>
      <c r="N1056" t="s">
        <v>31</v>
      </c>
      <c r="O1056" t="s">
        <v>46</v>
      </c>
      <c r="P1056" t="s">
        <v>60</v>
      </c>
      <c r="Q1056">
        <v>441797061.61000001</v>
      </c>
      <c r="R1056">
        <v>1940</v>
      </c>
      <c r="S1056" s="1">
        <v>45265</v>
      </c>
      <c r="T1056" s="1">
        <v>45364</v>
      </c>
    </row>
    <row r="1057" spans="1:20" x14ac:dyDescent="0.2">
      <c r="A1057">
        <v>11930044181133</v>
      </c>
      <c r="B1057" t="s">
        <v>1538</v>
      </c>
      <c r="C1057" t="s">
        <v>3692</v>
      </c>
      <c r="D1057" t="s">
        <v>6212</v>
      </c>
      <c r="E1057">
        <f>1-856-959-51</f>
        <v>-1865</v>
      </c>
      <c r="F1057" t="s">
        <v>6213</v>
      </c>
      <c r="G1057" t="s">
        <v>6214</v>
      </c>
      <c r="H1057" t="s">
        <v>6215</v>
      </c>
      <c r="I1057" t="s">
        <v>133</v>
      </c>
      <c r="J1057">
        <v>86736</v>
      </c>
      <c r="K1057" t="s">
        <v>6216</v>
      </c>
      <c r="L1057" t="s">
        <v>57</v>
      </c>
      <c r="M1057" t="s">
        <v>58</v>
      </c>
      <c r="N1057" t="s">
        <v>31</v>
      </c>
      <c r="O1057" t="s">
        <v>32</v>
      </c>
      <c r="P1057" t="s">
        <v>60</v>
      </c>
      <c r="Q1057">
        <v>1852444252.45</v>
      </c>
      <c r="R1057">
        <v>2283</v>
      </c>
      <c r="S1057" s="1">
        <v>45772</v>
      </c>
      <c r="T1057" s="1">
        <v>45865</v>
      </c>
    </row>
    <row r="1058" spans="1:20" x14ac:dyDescent="0.2">
      <c r="A1058">
        <v>18842024905087</v>
      </c>
      <c r="B1058" t="s">
        <v>6217</v>
      </c>
      <c r="C1058" t="s">
        <v>6218</v>
      </c>
      <c r="D1058" t="s">
        <v>6219</v>
      </c>
      <c r="E1058" t="s">
        <v>6220</v>
      </c>
      <c r="F1058" t="s">
        <v>6221</v>
      </c>
      <c r="G1058" t="s">
        <v>6222</v>
      </c>
      <c r="H1058" t="s">
        <v>6223</v>
      </c>
      <c r="I1058" t="s">
        <v>102</v>
      </c>
      <c r="J1058">
        <v>98565</v>
      </c>
      <c r="K1058" t="s">
        <v>170</v>
      </c>
      <c r="L1058" t="s">
        <v>60</v>
      </c>
      <c r="M1058" t="s">
        <v>270</v>
      </c>
      <c r="N1058" t="s">
        <v>94</v>
      </c>
      <c r="O1058" t="s">
        <v>105</v>
      </c>
      <c r="P1058" t="s">
        <v>82</v>
      </c>
      <c r="Q1058">
        <v>1064208348.61</v>
      </c>
      <c r="R1058">
        <v>3564</v>
      </c>
      <c r="S1058" s="1">
        <v>45718</v>
      </c>
      <c r="T1058" s="1">
        <v>45919</v>
      </c>
    </row>
    <row r="1059" spans="1:20" x14ac:dyDescent="0.2">
      <c r="A1059">
        <v>19356699469406</v>
      </c>
      <c r="B1059" t="s">
        <v>5769</v>
      </c>
      <c r="C1059" t="s">
        <v>2228</v>
      </c>
      <c r="D1059" t="s">
        <v>6224</v>
      </c>
      <c r="E1059" t="s">
        <v>6225</v>
      </c>
      <c r="F1059" t="s">
        <v>6226</v>
      </c>
      <c r="G1059" t="s">
        <v>6227</v>
      </c>
      <c r="H1059" t="s">
        <v>6228</v>
      </c>
      <c r="I1059" t="s">
        <v>750</v>
      </c>
      <c r="J1059">
        <v>35187</v>
      </c>
      <c r="K1059" t="s">
        <v>3058</v>
      </c>
      <c r="L1059" t="s">
        <v>60</v>
      </c>
      <c r="M1059" t="s">
        <v>44</v>
      </c>
      <c r="N1059" t="s">
        <v>45</v>
      </c>
      <c r="O1059" t="s">
        <v>46</v>
      </c>
      <c r="P1059" t="s">
        <v>82</v>
      </c>
      <c r="Q1059">
        <v>368913092.63999999</v>
      </c>
      <c r="R1059">
        <v>488</v>
      </c>
      <c r="S1059" s="1">
        <v>45203</v>
      </c>
      <c r="T1059" s="1">
        <v>45622</v>
      </c>
    </row>
    <row r="1060" spans="1:20" x14ac:dyDescent="0.2">
      <c r="A1060">
        <v>18351841586192</v>
      </c>
      <c r="B1060" t="s">
        <v>966</v>
      </c>
      <c r="C1060" t="s">
        <v>908</v>
      </c>
      <c r="D1060" t="s">
        <v>6229</v>
      </c>
      <c r="E1060" t="s">
        <v>6230</v>
      </c>
      <c r="F1060" t="s">
        <v>6231</v>
      </c>
      <c r="G1060" t="s">
        <v>6232</v>
      </c>
      <c r="H1060" t="s">
        <v>6233</v>
      </c>
      <c r="I1060" t="s">
        <v>750</v>
      </c>
      <c r="J1060">
        <v>83428</v>
      </c>
      <c r="K1060" t="s">
        <v>279</v>
      </c>
      <c r="L1060" t="s">
        <v>180</v>
      </c>
      <c r="M1060" t="s">
        <v>58</v>
      </c>
      <c r="N1060" t="s">
        <v>31</v>
      </c>
      <c r="O1060" t="s">
        <v>32</v>
      </c>
      <c r="P1060" t="s">
        <v>33</v>
      </c>
      <c r="Q1060">
        <v>1622688250.72</v>
      </c>
      <c r="R1060">
        <v>1249</v>
      </c>
      <c r="S1060" s="1">
        <v>45693</v>
      </c>
      <c r="T1060" s="1">
        <v>45808</v>
      </c>
    </row>
    <row r="1061" spans="1:20" x14ac:dyDescent="0.2">
      <c r="A1061">
        <v>18910182209890</v>
      </c>
      <c r="B1061" t="s">
        <v>5936</v>
      </c>
      <c r="C1061" t="s">
        <v>995</v>
      </c>
      <c r="D1061" t="s">
        <v>6234</v>
      </c>
      <c r="E1061" t="s">
        <v>6235</v>
      </c>
      <c r="F1061" t="s">
        <v>6236</v>
      </c>
      <c r="G1061" t="s">
        <v>6237</v>
      </c>
      <c r="H1061" t="s">
        <v>6238</v>
      </c>
      <c r="I1061" t="s">
        <v>133</v>
      </c>
      <c r="J1061">
        <v>50853</v>
      </c>
      <c r="K1061" t="s">
        <v>940</v>
      </c>
      <c r="L1061" t="s">
        <v>92</v>
      </c>
      <c r="M1061" t="s">
        <v>270</v>
      </c>
      <c r="N1061" t="s">
        <v>59</v>
      </c>
      <c r="O1061" t="s">
        <v>71</v>
      </c>
      <c r="P1061" t="s">
        <v>47</v>
      </c>
      <c r="Q1061">
        <v>1046287420.3099999</v>
      </c>
      <c r="R1061">
        <v>2812</v>
      </c>
      <c r="S1061" s="1">
        <v>45244</v>
      </c>
      <c r="T1061" s="1">
        <v>45908</v>
      </c>
    </row>
    <row r="1062" spans="1:20" x14ac:dyDescent="0.2">
      <c r="A1062">
        <v>14504517437465</v>
      </c>
      <c r="B1062" t="s">
        <v>712</v>
      </c>
      <c r="C1062" t="s">
        <v>713</v>
      </c>
      <c r="D1062" t="s">
        <v>6239</v>
      </c>
      <c r="E1062" t="s">
        <v>6240</v>
      </c>
      <c r="F1062" t="s">
        <v>6241</v>
      </c>
      <c r="G1062" t="s">
        <v>6242</v>
      </c>
      <c r="H1062" t="s">
        <v>6243</v>
      </c>
      <c r="I1062" t="s">
        <v>220</v>
      </c>
      <c r="J1062">
        <v>58018</v>
      </c>
      <c r="K1062" t="s">
        <v>1153</v>
      </c>
      <c r="L1062" t="s">
        <v>135</v>
      </c>
      <c r="M1062" t="s">
        <v>115</v>
      </c>
      <c r="N1062" t="s">
        <v>94</v>
      </c>
      <c r="O1062" t="s">
        <v>32</v>
      </c>
      <c r="P1062" t="s">
        <v>33</v>
      </c>
      <c r="Q1062">
        <v>1427745067.5799999</v>
      </c>
      <c r="R1062">
        <v>3015</v>
      </c>
      <c r="S1062" s="1">
        <v>45519</v>
      </c>
      <c r="T1062" s="1">
        <v>45916</v>
      </c>
    </row>
    <row r="1063" spans="1:20" x14ac:dyDescent="0.2">
      <c r="A1063">
        <v>17366884023835</v>
      </c>
      <c r="B1063" t="s">
        <v>6244</v>
      </c>
      <c r="C1063" t="s">
        <v>736</v>
      </c>
      <c r="D1063" t="s">
        <v>6245</v>
      </c>
      <c r="E1063">
        <f>1-743-59-5966</f>
        <v>-6767</v>
      </c>
      <c r="F1063" t="s">
        <v>6246</v>
      </c>
      <c r="G1063" t="s">
        <v>6247</v>
      </c>
      <c r="H1063" t="s">
        <v>6248</v>
      </c>
      <c r="I1063" t="s">
        <v>229</v>
      </c>
      <c r="J1063">
        <v>78116</v>
      </c>
      <c r="K1063" t="s">
        <v>309</v>
      </c>
      <c r="L1063" t="s">
        <v>125</v>
      </c>
      <c r="M1063" t="s">
        <v>153</v>
      </c>
      <c r="N1063" t="s">
        <v>59</v>
      </c>
      <c r="O1063" t="s">
        <v>105</v>
      </c>
      <c r="P1063" t="s">
        <v>60</v>
      </c>
      <c r="Q1063">
        <v>1096919495.21</v>
      </c>
      <c r="R1063">
        <v>1032</v>
      </c>
      <c r="S1063" s="1">
        <v>45298</v>
      </c>
      <c r="T1063" s="1">
        <v>45522</v>
      </c>
    </row>
    <row r="1064" spans="1:20" x14ac:dyDescent="0.2">
      <c r="A1064">
        <v>12137652908220</v>
      </c>
      <c r="B1064" t="s">
        <v>2026</v>
      </c>
      <c r="C1064" t="s">
        <v>4066</v>
      </c>
      <c r="D1064" t="s">
        <v>6249</v>
      </c>
      <c r="E1064" t="s">
        <v>6250</v>
      </c>
      <c r="F1064" t="s">
        <v>6251</v>
      </c>
      <c r="G1064" t="s">
        <v>6252</v>
      </c>
      <c r="H1064" t="s">
        <v>6253</v>
      </c>
      <c r="I1064" t="s">
        <v>2049</v>
      </c>
      <c r="J1064">
        <v>94468</v>
      </c>
      <c r="K1064" t="s">
        <v>1824</v>
      </c>
      <c r="L1064" t="s">
        <v>29</v>
      </c>
      <c r="M1064" t="s">
        <v>153</v>
      </c>
      <c r="N1064" t="s">
        <v>45</v>
      </c>
      <c r="O1064" t="s">
        <v>32</v>
      </c>
      <c r="P1064" t="s">
        <v>33</v>
      </c>
      <c r="Q1064">
        <v>1053082917.66</v>
      </c>
      <c r="R1064">
        <v>4520</v>
      </c>
      <c r="S1064" s="1">
        <v>45337</v>
      </c>
      <c r="T1064" s="1">
        <v>45750</v>
      </c>
    </row>
    <row r="1065" spans="1:20" x14ac:dyDescent="0.2">
      <c r="A1065">
        <v>11842621379317</v>
      </c>
      <c r="B1065" t="s">
        <v>467</v>
      </c>
      <c r="C1065" t="s">
        <v>6254</v>
      </c>
      <c r="D1065" t="s">
        <v>6255</v>
      </c>
      <c r="E1065" t="s">
        <v>6256</v>
      </c>
      <c r="F1065" t="s">
        <v>6257</v>
      </c>
      <c r="G1065" t="s">
        <v>6258</v>
      </c>
      <c r="H1065" t="s">
        <v>6259</v>
      </c>
      <c r="I1065" t="s">
        <v>2049</v>
      </c>
      <c r="J1065">
        <v>43813</v>
      </c>
      <c r="K1065" t="s">
        <v>161</v>
      </c>
      <c r="L1065" t="s">
        <v>81</v>
      </c>
      <c r="M1065" t="s">
        <v>153</v>
      </c>
      <c r="N1065" t="s">
        <v>59</v>
      </c>
      <c r="O1065" t="s">
        <v>71</v>
      </c>
      <c r="P1065" t="s">
        <v>33</v>
      </c>
      <c r="Q1065">
        <v>238243091.61000001</v>
      </c>
      <c r="R1065">
        <v>4355</v>
      </c>
      <c r="S1065" s="1">
        <v>45734</v>
      </c>
      <c r="T1065" s="1">
        <v>45794</v>
      </c>
    </row>
    <row r="1066" spans="1:20" x14ac:dyDescent="0.2">
      <c r="A1066">
        <v>15058747148945</v>
      </c>
      <c r="B1066" t="s">
        <v>719</v>
      </c>
      <c r="C1066" t="s">
        <v>954</v>
      </c>
      <c r="D1066" t="s">
        <v>6260</v>
      </c>
      <c r="E1066">
        <f>1-86-371-9562</f>
        <v>-10018</v>
      </c>
      <c r="F1066" t="s">
        <v>6261</v>
      </c>
      <c r="G1066" t="s">
        <v>6262</v>
      </c>
      <c r="H1066" t="s">
        <v>6263</v>
      </c>
      <c r="I1066" t="s">
        <v>68</v>
      </c>
      <c r="J1066">
        <v>49391</v>
      </c>
      <c r="K1066" t="s">
        <v>1476</v>
      </c>
      <c r="L1066" t="s">
        <v>246</v>
      </c>
      <c r="M1066" t="s">
        <v>270</v>
      </c>
      <c r="N1066" t="s">
        <v>59</v>
      </c>
      <c r="O1066" t="s">
        <v>32</v>
      </c>
      <c r="P1066" t="s">
        <v>33</v>
      </c>
      <c r="Q1066">
        <v>739427521.65999997</v>
      </c>
      <c r="R1066">
        <v>269</v>
      </c>
      <c r="S1066" s="1">
        <v>45865</v>
      </c>
      <c r="T1066" s="1">
        <v>45884</v>
      </c>
    </row>
    <row r="1067" spans="1:20" x14ac:dyDescent="0.2">
      <c r="A1067">
        <v>15070144184399</v>
      </c>
      <c r="B1067" t="s">
        <v>4967</v>
      </c>
      <c r="C1067" t="s">
        <v>789</v>
      </c>
      <c r="D1067" t="s">
        <v>6264</v>
      </c>
      <c r="E1067" t="s">
        <v>6265</v>
      </c>
      <c r="F1067" t="s">
        <v>6266</v>
      </c>
      <c r="G1067" t="s">
        <v>6267</v>
      </c>
      <c r="H1067" t="s">
        <v>6268</v>
      </c>
      <c r="I1067" t="s">
        <v>375</v>
      </c>
      <c r="J1067">
        <v>80397</v>
      </c>
      <c r="K1067" t="s">
        <v>2756</v>
      </c>
      <c r="L1067" t="s">
        <v>197</v>
      </c>
      <c r="M1067" t="s">
        <v>115</v>
      </c>
      <c r="N1067" t="s">
        <v>94</v>
      </c>
      <c r="O1067" t="s">
        <v>105</v>
      </c>
      <c r="P1067" t="s">
        <v>60</v>
      </c>
      <c r="Q1067">
        <v>188796826.13</v>
      </c>
      <c r="R1067">
        <v>941</v>
      </c>
      <c r="S1067" s="1">
        <v>45880</v>
      </c>
      <c r="T1067" s="1">
        <v>45920</v>
      </c>
    </row>
    <row r="1068" spans="1:20" x14ac:dyDescent="0.2">
      <c r="A1068">
        <v>17671254526854</v>
      </c>
      <c r="B1068" t="s">
        <v>6031</v>
      </c>
      <c r="C1068" t="s">
        <v>6269</v>
      </c>
      <c r="D1068" t="s">
        <v>6270</v>
      </c>
      <c r="E1068" t="s">
        <v>6271</v>
      </c>
      <c r="F1068" t="s">
        <v>6272</v>
      </c>
      <c r="G1068" t="s">
        <v>6273</v>
      </c>
      <c r="H1068" t="s">
        <v>6274</v>
      </c>
      <c r="I1068" t="s">
        <v>490</v>
      </c>
      <c r="J1068">
        <v>58945</v>
      </c>
      <c r="K1068" t="s">
        <v>143</v>
      </c>
      <c r="L1068" t="s">
        <v>81</v>
      </c>
      <c r="M1068" t="s">
        <v>30</v>
      </c>
      <c r="N1068" t="s">
        <v>59</v>
      </c>
      <c r="O1068" t="s">
        <v>32</v>
      </c>
      <c r="P1068" t="s">
        <v>47</v>
      </c>
      <c r="Q1068">
        <v>1716748344.3299999</v>
      </c>
      <c r="R1068">
        <v>1160</v>
      </c>
      <c r="S1068" s="1">
        <v>45691</v>
      </c>
      <c r="T1068" s="1">
        <v>45821</v>
      </c>
    </row>
    <row r="1069" spans="1:20" x14ac:dyDescent="0.2">
      <c r="A1069">
        <v>13764931165351</v>
      </c>
      <c r="B1069" t="s">
        <v>4949</v>
      </c>
      <c r="C1069" t="s">
        <v>2208</v>
      </c>
      <c r="D1069" t="s">
        <v>6275</v>
      </c>
      <c r="E1069">
        <v>3822404337</v>
      </c>
      <c r="F1069" t="s">
        <v>6276</v>
      </c>
      <c r="G1069" t="s">
        <v>6277</v>
      </c>
      <c r="H1069" t="s">
        <v>1849</v>
      </c>
      <c r="I1069" t="s">
        <v>2049</v>
      </c>
      <c r="J1069">
        <v>47464</v>
      </c>
      <c r="K1069" t="s">
        <v>436</v>
      </c>
      <c r="L1069" t="s">
        <v>29</v>
      </c>
      <c r="M1069" t="s">
        <v>115</v>
      </c>
      <c r="N1069" t="s">
        <v>59</v>
      </c>
      <c r="O1069" t="s">
        <v>46</v>
      </c>
      <c r="P1069" t="s">
        <v>33</v>
      </c>
      <c r="Q1069">
        <v>1925942518.29</v>
      </c>
      <c r="R1069">
        <v>4880</v>
      </c>
      <c r="S1069" s="1">
        <v>45272</v>
      </c>
      <c r="T1069" s="1">
        <v>45536</v>
      </c>
    </row>
    <row r="1070" spans="1:20" x14ac:dyDescent="0.2">
      <c r="A1070">
        <v>17268021487059</v>
      </c>
      <c r="B1070" t="s">
        <v>967</v>
      </c>
      <c r="C1070" t="s">
        <v>4066</v>
      </c>
      <c r="D1070" t="s">
        <v>6278</v>
      </c>
      <c r="E1070" t="s">
        <v>6279</v>
      </c>
      <c r="F1070" t="s">
        <v>6280</v>
      </c>
      <c r="G1070" t="s">
        <v>6281</v>
      </c>
      <c r="H1070" t="s">
        <v>6282</v>
      </c>
      <c r="I1070" t="s">
        <v>178</v>
      </c>
      <c r="J1070">
        <v>83790</v>
      </c>
      <c r="K1070" t="s">
        <v>179</v>
      </c>
      <c r="L1070" t="s">
        <v>180</v>
      </c>
      <c r="M1070" t="s">
        <v>104</v>
      </c>
      <c r="N1070" t="s">
        <v>31</v>
      </c>
      <c r="O1070" t="s">
        <v>46</v>
      </c>
      <c r="P1070" t="s">
        <v>82</v>
      </c>
      <c r="Q1070">
        <v>1565508767.28</v>
      </c>
      <c r="R1070">
        <v>2839</v>
      </c>
      <c r="S1070" s="1">
        <v>45918</v>
      </c>
      <c r="T1070" s="1">
        <v>45918</v>
      </c>
    </row>
    <row r="1071" spans="1:20" x14ac:dyDescent="0.2">
      <c r="A1071">
        <v>11887302443767</v>
      </c>
      <c r="B1071" t="s">
        <v>788</v>
      </c>
      <c r="C1071" t="s">
        <v>3385</v>
      </c>
      <c r="D1071" t="s">
        <v>6283</v>
      </c>
      <c r="E1071" t="s">
        <v>6284</v>
      </c>
      <c r="F1071" t="s">
        <v>6285</v>
      </c>
      <c r="G1071" t="s">
        <v>6286</v>
      </c>
      <c r="H1071" t="s">
        <v>6287</v>
      </c>
      <c r="I1071" t="s">
        <v>133</v>
      </c>
      <c r="J1071">
        <v>82905</v>
      </c>
      <c r="K1071" t="s">
        <v>3926</v>
      </c>
      <c r="L1071" t="s">
        <v>60</v>
      </c>
      <c r="M1071" t="s">
        <v>153</v>
      </c>
      <c r="N1071" t="s">
        <v>59</v>
      </c>
      <c r="O1071" t="s">
        <v>105</v>
      </c>
      <c r="P1071" t="s">
        <v>47</v>
      </c>
      <c r="Q1071">
        <v>1408959266.5999999</v>
      </c>
      <c r="R1071">
        <v>3087</v>
      </c>
      <c r="S1071" s="1">
        <v>45232</v>
      </c>
      <c r="T1071" s="1">
        <v>45397</v>
      </c>
    </row>
    <row r="1072" spans="1:20" x14ac:dyDescent="0.2">
      <c r="A1072">
        <v>19618088446980</v>
      </c>
      <c r="B1072" t="s">
        <v>719</v>
      </c>
      <c r="C1072" t="s">
        <v>3145</v>
      </c>
      <c r="D1072" t="s">
        <v>6288</v>
      </c>
      <c r="E1072" t="s">
        <v>6289</v>
      </c>
      <c r="F1072" t="s">
        <v>6290</v>
      </c>
      <c r="G1072" t="s">
        <v>6291</v>
      </c>
      <c r="H1072" t="s">
        <v>6292</v>
      </c>
      <c r="I1072" t="s">
        <v>366</v>
      </c>
      <c r="J1072">
        <v>47058</v>
      </c>
      <c r="K1072" t="s">
        <v>170</v>
      </c>
      <c r="L1072" t="s">
        <v>197</v>
      </c>
      <c r="M1072" t="s">
        <v>368</v>
      </c>
      <c r="N1072" t="s">
        <v>94</v>
      </c>
      <c r="O1072" t="s">
        <v>32</v>
      </c>
      <c r="P1072" t="s">
        <v>82</v>
      </c>
      <c r="Q1072">
        <v>482272582.80000001</v>
      </c>
      <c r="R1072">
        <v>2769</v>
      </c>
      <c r="S1072" s="1">
        <v>45698</v>
      </c>
      <c r="T1072" s="1">
        <v>45895</v>
      </c>
    </row>
    <row r="1073" spans="1:20" x14ac:dyDescent="0.2">
      <c r="A1073">
        <v>11750292794905</v>
      </c>
      <c r="B1073" t="s">
        <v>287</v>
      </c>
      <c r="C1073" t="s">
        <v>5342</v>
      </c>
      <c r="D1073" t="s">
        <v>6293</v>
      </c>
      <c r="E1073" t="s">
        <v>6294</v>
      </c>
      <c r="F1073" t="s">
        <v>6295</v>
      </c>
      <c r="G1073" t="s">
        <v>6296</v>
      </c>
      <c r="H1073" t="s">
        <v>6297</v>
      </c>
      <c r="I1073" t="s">
        <v>726</v>
      </c>
      <c r="J1073">
        <v>16744</v>
      </c>
      <c r="K1073" t="s">
        <v>763</v>
      </c>
      <c r="L1073" t="s">
        <v>125</v>
      </c>
      <c r="M1073" t="s">
        <v>30</v>
      </c>
      <c r="N1073" t="s">
        <v>31</v>
      </c>
      <c r="O1073" t="s">
        <v>32</v>
      </c>
      <c r="P1073" t="s">
        <v>33</v>
      </c>
      <c r="Q1073">
        <v>315955294.23000002</v>
      </c>
      <c r="R1073">
        <v>66</v>
      </c>
      <c r="S1073" s="1">
        <v>45892</v>
      </c>
      <c r="T1073" s="1">
        <v>45909</v>
      </c>
    </row>
    <row r="1074" spans="1:20" x14ac:dyDescent="0.2">
      <c r="A1074">
        <v>15172345992041</v>
      </c>
      <c r="B1074" t="s">
        <v>5201</v>
      </c>
      <c r="C1074" t="s">
        <v>2196</v>
      </c>
      <c r="D1074" t="s">
        <v>6298</v>
      </c>
      <c r="E1074" t="s">
        <v>6299</v>
      </c>
      <c r="F1074" t="s">
        <v>6300</v>
      </c>
      <c r="G1074" t="s">
        <v>6301</v>
      </c>
      <c r="H1074" t="s">
        <v>6302</v>
      </c>
      <c r="I1074" t="s">
        <v>349</v>
      </c>
      <c r="J1074">
        <v>24735</v>
      </c>
      <c r="K1074" t="s">
        <v>1367</v>
      </c>
      <c r="L1074" t="s">
        <v>57</v>
      </c>
      <c r="M1074" t="s">
        <v>153</v>
      </c>
      <c r="N1074" t="s">
        <v>94</v>
      </c>
      <c r="O1074" t="s">
        <v>32</v>
      </c>
      <c r="P1074" t="s">
        <v>60</v>
      </c>
      <c r="Q1074">
        <v>1100492764.25</v>
      </c>
      <c r="R1074">
        <v>2281</v>
      </c>
      <c r="S1074" s="1">
        <v>45350</v>
      </c>
      <c r="T1074" s="1">
        <v>45532</v>
      </c>
    </row>
    <row r="1075" spans="1:20" x14ac:dyDescent="0.2">
      <c r="A1075">
        <v>13069773851857</v>
      </c>
      <c r="B1075" t="s">
        <v>377</v>
      </c>
      <c r="C1075" t="s">
        <v>1628</v>
      </c>
      <c r="D1075" t="s">
        <v>6303</v>
      </c>
      <c r="E1075" t="s">
        <v>6304</v>
      </c>
      <c r="F1075" t="s">
        <v>6305</v>
      </c>
      <c r="G1075" t="s">
        <v>6306</v>
      </c>
      <c r="H1075" t="s">
        <v>6307</v>
      </c>
      <c r="I1075" t="s">
        <v>349</v>
      </c>
      <c r="J1075">
        <v>25239</v>
      </c>
      <c r="K1075" t="s">
        <v>2775</v>
      </c>
      <c r="L1075" t="s">
        <v>57</v>
      </c>
      <c r="M1075" t="s">
        <v>115</v>
      </c>
      <c r="N1075" t="s">
        <v>59</v>
      </c>
      <c r="O1075" t="s">
        <v>46</v>
      </c>
      <c r="P1075" t="s">
        <v>60</v>
      </c>
      <c r="Q1075">
        <v>543462490.58000004</v>
      </c>
      <c r="R1075">
        <v>3481</v>
      </c>
      <c r="S1075" s="1">
        <v>45312</v>
      </c>
      <c r="T1075" s="1">
        <v>45762</v>
      </c>
    </row>
    <row r="1076" spans="1:20" x14ac:dyDescent="0.2">
      <c r="A1076">
        <v>19781587399930</v>
      </c>
      <c r="B1076" t="s">
        <v>823</v>
      </c>
      <c r="C1076" t="s">
        <v>3291</v>
      </c>
      <c r="D1076" t="s">
        <v>6308</v>
      </c>
      <c r="E1076" t="s">
        <v>6309</v>
      </c>
      <c r="F1076" t="s">
        <v>6310</v>
      </c>
      <c r="G1076" t="s">
        <v>6311</v>
      </c>
      <c r="H1076" t="s">
        <v>6312</v>
      </c>
      <c r="I1076" t="s">
        <v>546</v>
      </c>
      <c r="J1076">
        <v>75420</v>
      </c>
      <c r="K1076" t="s">
        <v>2902</v>
      </c>
      <c r="L1076" t="s">
        <v>246</v>
      </c>
      <c r="M1076" t="s">
        <v>104</v>
      </c>
      <c r="N1076" t="s">
        <v>45</v>
      </c>
      <c r="O1076" t="s">
        <v>105</v>
      </c>
      <c r="P1076" t="s">
        <v>60</v>
      </c>
      <c r="Q1076">
        <v>473860251.25</v>
      </c>
      <c r="R1076">
        <v>2237</v>
      </c>
      <c r="S1076" s="1">
        <v>45872</v>
      </c>
      <c r="T1076" s="1">
        <v>45892</v>
      </c>
    </row>
    <row r="1077" spans="1:20" x14ac:dyDescent="0.2">
      <c r="A1077">
        <v>11493120236670</v>
      </c>
      <c r="B1077" t="s">
        <v>2455</v>
      </c>
      <c r="C1077" t="s">
        <v>4229</v>
      </c>
      <c r="D1077" t="s">
        <v>6313</v>
      </c>
      <c r="E1077" t="s">
        <v>6314</v>
      </c>
      <c r="F1077" t="s">
        <v>6315</v>
      </c>
      <c r="G1077" t="s">
        <v>6316</v>
      </c>
      <c r="H1077" t="s">
        <v>6317</v>
      </c>
      <c r="I1077" t="s">
        <v>123</v>
      </c>
      <c r="J1077">
        <v>55568</v>
      </c>
      <c r="K1077" t="s">
        <v>1341</v>
      </c>
      <c r="L1077" t="s">
        <v>180</v>
      </c>
      <c r="M1077" t="s">
        <v>270</v>
      </c>
      <c r="N1077" t="s">
        <v>59</v>
      </c>
      <c r="O1077" t="s">
        <v>46</v>
      </c>
      <c r="P1077" t="s">
        <v>82</v>
      </c>
      <c r="Q1077">
        <v>1597142063.97</v>
      </c>
      <c r="R1077">
        <v>4688</v>
      </c>
      <c r="S1077" s="1">
        <v>45231</v>
      </c>
      <c r="T1077" s="1">
        <v>45760</v>
      </c>
    </row>
    <row r="1078" spans="1:20" x14ac:dyDescent="0.2">
      <c r="A1078">
        <v>11252548984743</v>
      </c>
      <c r="B1078" t="s">
        <v>2656</v>
      </c>
      <c r="C1078" t="s">
        <v>764</v>
      </c>
      <c r="D1078" t="s">
        <v>6318</v>
      </c>
      <c r="E1078">
        <f>1-982-270-5804</f>
        <v>-7055</v>
      </c>
      <c r="F1078" t="s">
        <v>6319</v>
      </c>
      <c r="G1078" t="s">
        <v>6320</v>
      </c>
      <c r="H1078" t="s">
        <v>6321</v>
      </c>
      <c r="I1078" t="s">
        <v>384</v>
      </c>
      <c r="J1078">
        <v>95942</v>
      </c>
      <c r="K1078" t="s">
        <v>28</v>
      </c>
      <c r="L1078" t="s">
        <v>92</v>
      </c>
      <c r="M1078" t="s">
        <v>270</v>
      </c>
      <c r="N1078" t="s">
        <v>94</v>
      </c>
      <c r="O1078" t="s">
        <v>71</v>
      </c>
      <c r="P1078" t="s">
        <v>33</v>
      </c>
      <c r="Q1078">
        <v>324580442.95999998</v>
      </c>
      <c r="R1078">
        <v>1146</v>
      </c>
      <c r="S1078" s="1">
        <v>45876</v>
      </c>
      <c r="T1078" s="1">
        <v>45916</v>
      </c>
    </row>
    <row r="1079" spans="1:20" x14ac:dyDescent="0.2">
      <c r="A1079">
        <v>17767817204454</v>
      </c>
      <c r="B1079" t="s">
        <v>643</v>
      </c>
      <c r="C1079" t="s">
        <v>4291</v>
      </c>
      <c r="D1079" t="s">
        <v>6322</v>
      </c>
      <c r="E1079" t="s">
        <v>6323</v>
      </c>
      <c r="F1079" t="s">
        <v>6324</v>
      </c>
      <c r="G1079" t="s">
        <v>6325</v>
      </c>
      <c r="H1079" t="s">
        <v>6326</v>
      </c>
      <c r="I1079" t="s">
        <v>1202</v>
      </c>
      <c r="J1079">
        <v>30174</v>
      </c>
      <c r="K1079" t="s">
        <v>2823</v>
      </c>
      <c r="L1079" t="s">
        <v>81</v>
      </c>
      <c r="M1079" t="s">
        <v>270</v>
      </c>
      <c r="N1079" t="s">
        <v>45</v>
      </c>
      <c r="O1079" t="s">
        <v>32</v>
      </c>
      <c r="P1079" t="s">
        <v>47</v>
      </c>
      <c r="Q1079">
        <v>374652579.44</v>
      </c>
      <c r="R1079">
        <v>2358</v>
      </c>
      <c r="S1079" s="1">
        <v>45713</v>
      </c>
      <c r="T1079" s="1">
        <v>45804</v>
      </c>
    </row>
    <row r="1080" spans="1:20" x14ac:dyDescent="0.2">
      <c r="A1080">
        <v>11804582431805</v>
      </c>
      <c r="B1080" t="s">
        <v>280</v>
      </c>
      <c r="C1080" t="s">
        <v>199</v>
      </c>
      <c r="D1080" t="s">
        <v>6327</v>
      </c>
      <c r="E1080" t="s">
        <v>6328</v>
      </c>
      <c r="F1080" t="s">
        <v>6329</v>
      </c>
      <c r="G1080" t="s">
        <v>6330</v>
      </c>
      <c r="H1080" t="s">
        <v>6331</v>
      </c>
      <c r="I1080" t="s">
        <v>220</v>
      </c>
      <c r="J1080">
        <v>47681</v>
      </c>
      <c r="K1080" t="s">
        <v>403</v>
      </c>
      <c r="L1080" t="s">
        <v>43</v>
      </c>
      <c r="M1080" t="s">
        <v>368</v>
      </c>
      <c r="N1080" t="s">
        <v>45</v>
      </c>
      <c r="O1080" t="s">
        <v>105</v>
      </c>
      <c r="P1080" t="s">
        <v>82</v>
      </c>
      <c r="Q1080">
        <v>1142834963.24</v>
      </c>
      <c r="R1080">
        <v>1550</v>
      </c>
      <c r="S1080" s="1">
        <v>45518</v>
      </c>
      <c r="T1080" s="1">
        <v>45583</v>
      </c>
    </row>
    <row r="1081" spans="1:20" x14ac:dyDescent="0.2">
      <c r="A1081">
        <v>15624083981545</v>
      </c>
      <c r="B1081" t="s">
        <v>1216</v>
      </c>
      <c r="C1081" t="s">
        <v>6332</v>
      </c>
      <c r="D1081" t="s">
        <v>6333</v>
      </c>
      <c r="E1081" t="s">
        <v>6334</v>
      </c>
      <c r="F1081" t="s">
        <v>6335</v>
      </c>
      <c r="G1081" t="s">
        <v>6336</v>
      </c>
      <c r="H1081" t="s">
        <v>6337</v>
      </c>
      <c r="I1081" t="s">
        <v>178</v>
      </c>
      <c r="J1081">
        <v>81924</v>
      </c>
      <c r="K1081" t="s">
        <v>1837</v>
      </c>
      <c r="L1081" t="s">
        <v>57</v>
      </c>
      <c r="M1081" t="s">
        <v>93</v>
      </c>
      <c r="N1081" t="s">
        <v>94</v>
      </c>
      <c r="O1081" t="s">
        <v>71</v>
      </c>
      <c r="P1081" t="s">
        <v>33</v>
      </c>
      <c r="Q1081">
        <v>1856655776.8399999</v>
      </c>
      <c r="R1081">
        <v>3747</v>
      </c>
      <c r="S1081" s="1">
        <v>45799</v>
      </c>
      <c r="T1081" s="1">
        <v>45867</v>
      </c>
    </row>
    <row r="1082" spans="1:20" x14ac:dyDescent="0.2">
      <c r="A1082">
        <v>16627668028407</v>
      </c>
      <c r="B1082" t="s">
        <v>6338</v>
      </c>
      <c r="C1082" t="s">
        <v>3030</v>
      </c>
      <c r="D1082" t="s">
        <v>6339</v>
      </c>
      <c r="E1082" t="s">
        <v>6340</v>
      </c>
      <c r="F1082" t="s">
        <v>6341</v>
      </c>
      <c r="G1082" t="s">
        <v>6342</v>
      </c>
      <c r="H1082" t="s">
        <v>6343</v>
      </c>
      <c r="I1082" t="s">
        <v>770</v>
      </c>
      <c r="J1082">
        <v>76911</v>
      </c>
      <c r="K1082" t="s">
        <v>2381</v>
      </c>
      <c r="L1082" t="s">
        <v>135</v>
      </c>
      <c r="M1082" t="s">
        <v>44</v>
      </c>
      <c r="N1082" t="s">
        <v>59</v>
      </c>
      <c r="O1082" t="s">
        <v>32</v>
      </c>
      <c r="P1082" t="s">
        <v>33</v>
      </c>
      <c r="Q1082">
        <v>1153438161.0899999</v>
      </c>
      <c r="R1082">
        <v>3622</v>
      </c>
      <c r="S1082" s="1">
        <v>45462</v>
      </c>
      <c r="T1082" s="1">
        <v>45718</v>
      </c>
    </row>
    <row r="1083" spans="1:20" x14ac:dyDescent="0.2">
      <c r="A1083">
        <v>17341184483512</v>
      </c>
      <c r="B1083" t="s">
        <v>6344</v>
      </c>
      <c r="C1083" t="s">
        <v>2951</v>
      </c>
      <c r="D1083" t="s">
        <v>6345</v>
      </c>
      <c r="E1083">
        <v>5293026534</v>
      </c>
      <c r="F1083" t="s">
        <v>6346</v>
      </c>
      <c r="G1083" t="s">
        <v>6347</v>
      </c>
      <c r="H1083" t="s">
        <v>6348</v>
      </c>
      <c r="I1083" t="s">
        <v>308</v>
      </c>
      <c r="J1083">
        <v>62800</v>
      </c>
      <c r="K1083" t="s">
        <v>6349</v>
      </c>
      <c r="L1083" t="s">
        <v>81</v>
      </c>
      <c r="M1083" t="s">
        <v>368</v>
      </c>
      <c r="N1083" t="s">
        <v>59</v>
      </c>
      <c r="O1083" t="s">
        <v>105</v>
      </c>
      <c r="P1083" t="s">
        <v>33</v>
      </c>
      <c r="Q1083">
        <v>1211312258.55</v>
      </c>
      <c r="R1083">
        <v>2996</v>
      </c>
      <c r="S1083" s="1">
        <v>45699</v>
      </c>
      <c r="T1083" s="1">
        <v>45906</v>
      </c>
    </row>
    <row r="1084" spans="1:20" x14ac:dyDescent="0.2">
      <c r="A1084">
        <v>16916996278061</v>
      </c>
      <c r="B1084" t="s">
        <v>5567</v>
      </c>
      <c r="C1084" t="s">
        <v>256</v>
      </c>
      <c r="D1084" t="s">
        <v>6350</v>
      </c>
      <c r="E1084" t="s">
        <v>6351</v>
      </c>
      <c r="F1084" t="s">
        <v>6352</v>
      </c>
      <c r="G1084" t="s">
        <v>6353</v>
      </c>
      <c r="H1084" t="s">
        <v>6354</v>
      </c>
      <c r="I1084" t="s">
        <v>474</v>
      </c>
      <c r="J1084">
        <v>55705</v>
      </c>
      <c r="K1084" t="s">
        <v>847</v>
      </c>
      <c r="L1084" t="s">
        <v>29</v>
      </c>
      <c r="M1084" t="s">
        <v>58</v>
      </c>
      <c r="N1084" t="s">
        <v>94</v>
      </c>
      <c r="O1084" t="s">
        <v>46</v>
      </c>
      <c r="P1084" t="s">
        <v>82</v>
      </c>
      <c r="Q1084">
        <v>1387547238.3199999</v>
      </c>
      <c r="R1084">
        <v>4292</v>
      </c>
      <c r="S1084" s="1">
        <v>45335</v>
      </c>
      <c r="T1084" s="1">
        <v>45808</v>
      </c>
    </row>
    <row r="1085" spans="1:20" x14ac:dyDescent="0.2">
      <c r="A1085">
        <v>17795467035477</v>
      </c>
      <c r="B1085" t="s">
        <v>287</v>
      </c>
      <c r="C1085" t="s">
        <v>1406</v>
      </c>
      <c r="D1085" t="s">
        <v>6355</v>
      </c>
      <c r="E1085" t="s">
        <v>6356</v>
      </c>
      <c r="F1085" t="s">
        <v>6357</v>
      </c>
      <c r="G1085" t="s">
        <v>6358</v>
      </c>
      <c r="H1085" t="s">
        <v>6359</v>
      </c>
      <c r="I1085" t="s">
        <v>411</v>
      </c>
      <c r="J1085">
        <v>3724</v>
      </c>
      <c r="K1085" t="s">
        <v>947</v>
      </c>
      <c r="L1085" t="s">
        <v>180</v>
      </c>
      <c r="M1085" t="s">
        <v>153</v>
      </c>
      <c r="N1085" t="s">
        <v>94</v>
      </c>
      <c r="O1085" t="s">
        <v>32</v>
      </c>
      <c r="P1085" t="s">
        <v>82</v>
      </c>
      <c r="Q1085">
        <v>1434340243.55</v>
      </c>
      <c r="R1085">
        <v>1423</v>
      </c>
      <c r="S1085" s="1">
        <v>45508</v>
      </c>
      <c r="T1085" s="1">
        <v>45657</v>
      </c>
    </row>
    <row r="1086" spans="1:20" x14ac:dyDescent="0.2">
      <c r="A1086">
        <v>17420074279001</v>
      </c>
      <c r="B1086" t="s">
        <v>4488</v>
      </c>
      <c r="C1086" t="s">
        <v>6360</v>
      </c>
      <c r="D1086" t="s">
        <v>6361</v>
      </c>
      <c r="E1086">
        <v>5516302977</v>
      </c>
      <c r="F1086" t="s">
        <v>6362</v>
      </c>
      <c r="G1086" t="s">
        <v>6363</v>
      </c>
      <c r="H1086" t="s">
        <v>6364</v>
      </c>
      <c r="I1086" t="s">
        <v>220</v>
      </c>
      <c r="J1086">
        <v>3244</v>
      </c>
      <c r="K1086" t="s">
        <v>2756</v>
      </c>
      <c r="L1086" t="s">
        <v>57</v>
      </c>
      <c r="M1086" t="s">
        <v>115</v>
      </c>
      <c r="N1086" t="s">
        <v>31</v>
      </c>
      <c r="O1086" t="s">
        <v>105</v>
      </c>
      <c r="P1086" t="s">
        <v>82</v>
      </c>
      <c r="Q1086">
        <v>875751295.11000001</v>
      </c>
      <c r="R1086">
        <v>1075</v>
      </c>
      <c r="S1086" s="1">
        <v>45774</v>
      </c>
      <c r="T1086" s="1">
        <v>45780</v>
      </c>
    </row>
    <row r="1087" spans="1:20" x14ac:dyDescent="0.2">
      <c r="A1087">
        <v>19078603187523</v>
      </c>
      <c r="B1087" t="s">
        <v>6365</v>
      </c>
      <c r="C1087" t="s">
        <v>422</v>
      </c>
      <c r="D1087" t="s">
        <v>6366</v>
      </c>
      <c r="E1087" t="s">
        <v>6367</v>
      </c>
      <c r="F1087" t="s">
        <v>4020</v>
      </c>
      <c r="G1087" t="s">
        <v>6368</v>
      </c>
      <c r="H1087" t="s">
        <v>6369</v>
      </c>
      <c r="I1087" t="s">
        <v>1144</v>
      </c>
      <c r="J1087">
        <v>12947</v>
      </c>
      <c r="K1087" t="s">
        <v>1348</v>
      </c>
      <c r="L1087" t="s">
        <v>92</v>
      </c>
      <c r="M1087" t="s">
        <v>368</v>
      </c>
      <c r="N1087" t="s">
        <v>59</v>
      </c>
      <c r="O1087" t="s">
        <v>71</v>
      </c>
      <c r="P1087" t="s">
        <v>47</v>
      </c>
      <c r="Q1087">
        <v>1985407528.3699999</v>
      </c>
      <c r="R1087">
        <v>2390</v>
      </c>
      <c r="S1087" s="1">
        <v>45638</v>
      </c>
      <c r="T1087" s="1">
        <v>45868</v>
      </c>
    </row>
    <row r="1088" spans="1:20" x14ac:dyDescent="0.2">
      <c r="A1088">
        <v>12050901618968</v>
      </c>
      <c r="B1088" t="s">
        <v>6370</v>
      </c>
      <c r="C1088" t="s">
        <v>6371</v>
      </c>
      <c r="D1088" t="s">
        <v>6372</v>
      </c>
      <c r="E1088" t="s">
        <v>6373</v>
      </c>
      <c r="F1088" t="s">
        <v>6374</v>
      </c>
      <c r="G1088" t="s">
        <v>6375</v>
      </c>
      <c r="H1088" t="s">
        <v>6376</v>
      </c>
      <c r="I1088" t="s">
        <v>220</v>
      </c>
      <c r="J1088">
        <v>37155</v>
      </c>
      <c r="K1088" t="s">
        <v>1007</v>
      </c>
      <c r="L1088" t="s">
        <v>180</v>
      </c>
      <c r="M1088" t="s">
        <v>70</v>
      </c>
      <c r="N1088" t="s">
        <v>94</v>
      </c>
      <c r="O1088" t="s">
        <v>105</v>
      </c>
      <c r="P1088" t="s">
        <v>33</v>
      </c>
      <c r="Q1088">
        <v>1015183161.75</v>
      </c>
      <c r="R1088">
        <v>4480</v>
      </c>
      <c r="S1088" s="1">
        <v>45493</v>
      </c>
      <c r="T1088" s="1">
        <v>45577</v>
      </c>
    </row>
    <row r="1089" spans="1:20" x14ac:dyDescent="0.2">
      <c r="A1089">
        <v>16290553583690</v>
      </c>
      <c r="B1089" t="s">
        <v>1124</v>
      </c>
      <c r="C1089" t="s">
        <v>5658</v>
      </c>
      <c r="D1089" t="s">
        <v>6377</v>
      </c>
      <c r="E1089" t="s">
        <v>6378</v>
      </c>
      <c r="F1089" t="s">
        <v>6379</v>
      </c>
      <c r="G1089" t="s">
        <v>6380</v>
      </c>
      <c r="H1089" t="s">
        <v>6381</v>
      </c>
      <c r="I1089" t="s">
        <v>384</v>
      </c>
      <c r="J1089">
        <v>64646</v>
      </c>
      <c r="K1089" t="s">
        <v>2167</v>
      </c>
      <c r="L1089" t="s">
        <v>43</v>
      </c>
      <c r="M1089" t="s">
        <v>115</v>
      </c>
      <c r="N1089" t="s">
        <v>31</v>
      </c>
      <c r="O1089" t="s">
        <v>105</v>
      </c>
      <c r="P1089" t="s">
        <v>82</v>
      </c>
      <c r="Q1089">
        <v>174377936.97</v>
      </c>
      <c r="R1089">
        <v>4999</v>
      </c>
      <c r="S1089" s="1">
        <v>45556</v>
      </c>
      <c r="T1089" s="1">
        <v>45739</v>
      </c>
    </row>
    <row r="1090" spans="1:20" x14ac:dyDescent="0.2">
      <c r="A1090">
        <v>17004248531223</v>
      </c>
      <c r="B1090" t="s">
        <v>1702</v>
      </c>
      <c r="C1090" t="s">
        <v>1268</v>
      </c>
      <c r="D1090" t="s">
        <v>6382</v>
      </c>
      <c r="E1090" t="s">
        <v>6383</v>
      </c>
      <c r="F1090" t="s">
        <v>6384</v>
      </c>
      <c r="G1090" t="s">
        <v>6385</v>
      </c>
      <c r="H1090" t="s">
        <v>6386</v>
      </c>
      <c r="I1090" t="s">
        <v>133</v>
      </c>
      <c r="J1090">
        <v>16433</v>
      </c>
      <c r="K1090" t="s">
        <v>539</v>
      </c>
      <c r="L1090" t="s">
        <v>125</v>
      </c>
      <c r="M1090" t="s">
        <v>93</v>
      </c>
      <c r="N1090" t="s">
        <v>45</v>
      </c>
      <c r="O1090" t="s">
        <v>46</v>
      </c>
      <c r="P1090" t="s">
        <v>82</v>
      </c>
      <c r="Q1090">
        <v>1065278744.4299999</v>
      </c>
      <c r="R1090">
        <v>4845</v>
      </c>
      <c r="S1090" s="1">
        <v>45300</v>
      </c>
      <c r="T1090" s="1">
        <v>45876</v>
      </c>
    </row>
    <row r="1091" spans="1:20" x14ac:dyDescent="0.2">
      <c r="A1091">
        <v>17893641448495</v>
      </c>
      <c r="B1091" t="s">
        <v>1715</v>
      </c>
      <c r="C1091" t="s">
        <v>5664</v>
      </c>
      <c r="D1091" t="s">
        <v>6387</v>
      </c>
      <c r="E1091" t="s">
        <v>6388</v>
      </c>
      <c r="F1091" t="s">
        <v>6389</v>
      </c>
      <c r="G1091" t="s">
        <v>6390</v>
      </c>
      <c r="H1091" t="s">
        <v>6391</v>
      </c>
      <c r="I1091" t="s">
        <v>627</v>
      </c>
      <c r="J1091">
        <v>71203</v>
      </c>
      <c r="K1091" t="s">
        <v>4122</v>
      </c>
      <c r="L1091" t="s">
        <v>180</v>
      </c>
      <c r="M1091" t="s">
        <v>93</v>
      </c>
      <c r="N1091" t="s">
        <v>59</v>
      </c>
      <c r="O1091" t="s">
        <v>71</v>
      </c>
      <c r="P1091" t="s">
        <v>82</v>
      </c>
      <c r="Q1091">
        <v>898723928.35000002</v>
      </c>
      <c r="R1091">
        <v>2874</v>
      </c>
      <c r="S1091" s="1">
        <v>45433</v>
      </c>
      <c r="T1091" s="1">
        <v>45444</v>
      </c>
    </row>
    <row r="1092" spans="1:20" x14ac:dyDescent="0.2">
      <c r="A1092">
        <v>12788374018847</v>
      </c>
      <c r="B1092" t="s">
        <v>1906</v>
      </c>
      <c r="C1092" t="s">
        <v>5187</v>
      </c>
      <c r="D1092" t="s">
        <v>6392</v>
      </c>
      <c r="E1092">
        <v>6876052717</v>
      </c>
      <c r="F1092" t="s">
        <v>6393</v>
      </c>
      <c r="G1092" t="s">
        <v>6394</v>
      </c>
      <c r="H1092" t="s">
        <v>6395</v>
      </c>
      <c r="I1092" t="s">
        <v>546</v>
      </c>
      <c r="J1092">
        <v>94440</v>
      </c>
      <c r="K1092" t="s">
        <v>2351</v>
      </c>
      <c r="L1092" t="s">
        <v>29</v>
      </c>
      <c r="M1092" t="s">
        <v>153</v>
      </c>
      <c r="N1092" t="s">
        <v>31</v>
      </c>
      <c r="O1092" t="s">
        <v>71</v>
      </c>
      <c r="P1092" t="s">
        <v>33</v>
      </c>
      <c r="Q1092">
        <v>1331305918.24</v>
      </c>
      <c r="R1092">
        <v>2864</v>
      </c>
      <c r="S1092" s="1">
        <v>45756</v>
      </c>
      <c r="T1092" s="1">
        <v>45809</v>
      </c>
    </row>
    <row r="1093" spans="1:20" x14ac:dyDescent="0.2">
      <c r="A1093">
        <v>15152334620080</v>
      </c>
      <c r="B1093" t="s">
        <v>4488</v>
      </c>
      <c r="C1093" t="s">
        <v>789</v>
      </c>
      <c r="D1093" t="s">
        <v>6396</v>
      </c>
      <c r="E1093" t="s">
        <v>6397</v>
      </c>
      <c r="F1093" t="s">
        <v>6398</v>
      </c>
      <c r="G1093" t="s">
        <v>6399</v>
      </c>
      <c r="H1093" t="s">
        <v>6400</v>
      </c>
      <c r="I1093" t="s">
        <v>325</v>
      </c>
      <c r="J1093">
        <v>51182</v>
      </c>
      <c r="K1093" t="s">
        <v>1443</v>
      </c>
      <c r="L1093" t="s">
        <v>92</v>
      </c>
      <c r="M1093" t="s">
        <v>58</v>
      </c>
      <c r="N1093" t="s">
        <v>45</v>
      </c>
      <c r="O1093" t="s">
        <v>32</v>
      </c>
      <c r="P1093" t="s">
        <v>33</v>
      </c>
      <c r="Q1093">
        <v>1484198966.6900001</v>
      </c>
      <c r="R1093">
        <v>899</v>
      </c>
      <c r="S1093" s="1">
        <v>45397</v>
      </c>
      <c r="T1093" s="1">
        <v>45606</v>
      </c>
    </row>
    <row r="1094" spans="1:20" x14ac:dyDescent="0.2">
      <c r="A1094">
        <v>15346015226985</v>
      </c>
      <c r="B1094" t="s">
        <v>6401</v>
      </c>
      <c r="C1094" t="s">
        <v>4302</v>
      </c>
      <c r="D1094" t="s">
        <v>6402</v>
      </c>
      <c r="E1094">
        <f>1-802-501-4017</f>
        <v>-5319</v>
      </c>
      <c r="F1094" t="s">
        <v>6272</v>
      </c>
      <c r="G1094" t="s">
        <v>6403</v>
      </c>
      <c r="H1094" t="s">
        <v>6404</v>
      </c>
      <c r="I1094" t="s">
        <v>212</v>
      </c>
      <c r="J1094">
        <v>88755</v>
      </c>
      <c r="K1094" t="s">
        <v>134</v>
      </c>
      <c r="L1094" t="s">
        <v>43</v>
      </c>
      <c r="M1094" t="s">
        <v>368</v>
      </c>
      <c r="N1094" t="s">
        <v>94</v>
      </c>
      <c r="O1094" t="s">
        <v>105</v>
      </c>
      <c r="P1094" t="s">
        <v>33</v>
      </c>
      <c r="Q1094">
        <v>851761771.10000002</v>
      </c>
      <c r="R1094">
        <v>4145</v>
      </c>
      <c r="S1094" s="1">
        <v>45531</v>
      </c>
      <c r="T1094" s="1">
        <v>45836</v>
      </c>
    </row>
    <row r="1095" spans="1:20" x14ac:dyDescent="0.2">
      <c r="A1095">
        <v>19520967037411</v>
      </c>
      <c r="B1095" t="s">
        <v>95</v>
      </c>
      <c r="C1095" t="s">
        <v>3145</v>
      </c>
      <c r="D1095" t="s">
        <v>6405</v>
      </c>
      <c r="E1095" t="s">
        <v>6406</v>
      </c>
      <c r="F1095" t="s">
        <v>6407</v>
      </c>
      <c r="G1095" t="s">
        <v>6408</v>
      </c>
      <c r="H1095" t="s">
        <v>6409</v>
      </c>
      <c r="I1095" t="s">
        <v>1627</v>
      </c>
      <c r="J1095">
        <v>62971</v>
      </c>
      <c r="K1095" t="s">
        <v>2932</v>
      </c>
      <c r="L1095" t="s">
        <v>57</v>
      </c>
      <c r="M1095" t="s">
        <v>30</v>
      </c>
      <c r="N1095" t="s">
        <v>31</v>
      </c>
      <c r="O1095" t="s">
        <v>71</v>
      </c>
      <c r="P1095" t="s">
        <v>60</v>
      </c>
      <c r="Q1095">
        <v>443027363.54000002</v>
      </c>
      <c r="R1095">
        <v>1393</v>
      </c>
      <c r="S1095" s="1">
        <v>45875</v>
      </c>
      <c r="T1095" s="1">
        <v>45899</v>
      </c>
    </row>
    <row r="1096" spans="1:20" x14ac:dyDescent="0.2">
      <c r="A1096">
        <v>15954007057285</v>
      </c>
      <c r="B1096" t="s">
        <v>3071</v>
      </c>
      <c r="C1096" t="s">
        <v>6410</v>
      </c>
      <c r="D1096" t="s">
        <v>6411</v>
      </c>
      <c r="E1096" t="s">
        <v>6412</v>
      </c>
      <c r="F1096" t="s">
        <v>6413</v>
      </c>
      <c r="G1096" t="s">
        <v>6414</v>
      </c>
      <c r="H1096" t="s">
        <v>2499</v>
      </c>
      <c r="I1096" t="s">
        <v>278</v>
      </c>
      <c r="J1096">
        <v>97057</v>
      </c>
      <c r="K1096" t="s">
        <v>1602</v>
      </c>
      <c r="L1096" t="s">
        <v>197</v>
      </c>
      <c r="M1096" t="s">
        <v>104</v>
      </c>
      <c r="N1096" t="s">
        <v>59</v>
      </c>
      <c r="O1096" t="s">
        <v>32</v>
      </c>
      <c r="P1096" t="s">
        <v>82</v>
      </c>
      <c r="Q1096">
        <v>924507477.32000005</v>
      </c>
      <c r="R1096">
        <v>3071</v>
      </c>
      <c r="S1096" s="1">
        <v>45717</v>
      </c>
      <c r="T1096" s="1">
        <v>45786</v>
      </c>
    </row>
    <row r="1097" spans="1:20" x14ac:dyDescent="0.2">
      <c r="A1097">
        <v>11687318828564</v>
      </c>
      <c r="B1097" t="s">
        <v>116</v>
      </c>
      <c r="C1097" t="s">
        <v>2444</v>
      </c>
      <c r="D1097" t="s">
        <v>6415</v>
      </c>
      <c r="E1097" t="s">
        <v>6416</v>
      </c>
      <c r="F1097" t="s">
        <v>6417</v>
      </c>
      <c r="G1097" t="s">
        <v>6418</v>
      </c>
      <c r="H1097" t="s">
        <v>6419</v>
      </c>
      <c r="I1097" t="s">
        <v>1202</v>
      </c>
      <c r="J1097">
        <v>41613</v>
      </c>
      <c r="K1097" t="s">
        <v>1758</v>
      </c>
      <c r="L1097" t="s">
        <v>81</v>
      </c>
      <c r="M1097" t="s">
        <v>44</v>
      </c>
      <c r="N1097" t="s">
        <v>31</v>
      </c>
      <c r="O1097" t="s">
        <v>46</v>
      </c>
      <c r="P1097" t="s">
        <v>82</v>
      </c>
      <c r="Q1097">
        <v>494041865.25999999</v>
      </c>
      <c r="R1097">
        <v>479</v>
      </c>
      <c r="S1097" s="1">
        <v>45808</v>
      </c>
      <c r="T1097" s="1">
        <v>45854</v>
      </c>
    </row>
    <row r="1098" spans="1:20" x14ac:dyDescent="0.2">
      <c r="A1098">
        <v>12287798281178</v>
      </c>
      <c r="B1098" t="s">
        <v>263</v>
      </c>
      <c r="C1098" t="s">
        <v>1037</v>
      </c>
      <c r="D1098" t="s">
        <v>6420</v>
      </c>
      <c r="E1098" t="s">
        <v>6421</v>
      </c>
      <c r="F1098" t="s">
        <v>6422</v>
      </c>
      <c r="G1098" t="s">
        <v>6423</v>
      </c>
      <c r="H1098" t="s">
        <v>6424</v>
      </c>
      <c r="I1098" t="s">
        <v>375</v>
      </c>
      <c r="J1098">
        <v>30374</v>
      </c>
      <c r="K1098" t="s">
        <v>1850</v>
      </c>
      <c r="L1098" t="s">
        <v>92</v>
      </c>
      <c r="M1098" t="s">
        <v>368</v>
      </c>
      <c r="N1098" t="s">
        <v>31</v>
      </c>
      <c r="O1098" t="s">
        <v>46</v>
      </c>
      <c r="P1098" t="s">
        <v>82</v>
      </c>
      <c r="Q1098">
        <v>1001378880.37</v>
      </c>
      <c r="R1098">
        <v>2638</v>
      </c>
      <c r="S1098" s="1">
        <v>45562</v>
      </c>
      <c r="T1098" s="1">
        <v>45800</v>
      </c>
    </row>
    <row r="1099" spans="1:20" x14ac:dyDescent="0.2">
      <c r="A1099">
        <v>19851278009966</v>
      </c>
      <c r="B1099" t="s">
        <v>5140</v>
      </c>
      <c r="C1099" t="s">
        <v>247</v>
      </c>
      <c r="D1099" t="s">
        <v>6425</v>
      </c>
      <c r="E1099" t="s">
        <v>6426</v>
      </c>
      <c r="F1099" t="s">
        <v>6427</v>
      </c>
      <c r="G1099" t="s">
        <v>6428</v>
      </c>
      <c r="H1099" t="s">
        <v>6429</v>
      </c>
      <c r="I1099" t="s">
        <v>1077</v>
      </c>
      <c r="J1099">
        <v>26145</v>
      </c>
      <c r="K1099" t="s">
        <v>4849</v>
      </c>
      <c r="L1099" t="s">
        <v>60</v>
      </c>
      <c r="M1099" t="s">
        <v>368</v>
      </c>
      <c r="N1099" t="s">
        <v>59</v>
      </c>
      <c r="O1099" t="s">
        <v>46</v>
      </c>
      <c r="P1099" t="s">
        <v>33</v>
      </c>
      <c r="Q1099">
        <v>195370050.56</v>
      </c>
      <c r="R1099">
        <v>2529</v>
      </c>
      <c r="S1099" s="1">
        <v>45593</v>
      </c>
      <c r="T1099" s="1">
        <v>45708</v>
      </c>
    </row>
    <row r="1100" spans="1:20" x14ac:dyDescent="0.2">
      <c r="A1100">
        <v>11568369366381</v>
      </c>
      <c r="B1100" t="s">
        <v>6430</v>
      </c>
      <c r="C1100" t="s">
        <v>199</v>
      </c>
      <c r="D1100" t="s">
        <v>6431</v>
      </c>
      <c r="E1100" t="s">
        <v>6432</v>
      </c>
      <c r="F1100" t="s">
        <v>6433</v>
      </c>
      <c r="G1100" t="s">
        <v>6434</v>
      </c>
      <c r="H1100" t="s">
        <v>6435</v>
      </c>
      <c r="I1100" t="s">
        <v>79</v>
      </c>
      <c r="J1100">
        <v>71486</v>
      </c>
      <c r="K1100" t="s">
        <v>914</v>
      </c>
      <c r="L1100" t="s">
        <v>43</v>
      </c>
      <c r="M1100" t="s">
        <v>104</v>
      </c>
      <c r="N1100" t="s">
        <v>59</v>
      </c>
      <c r="O1100" t="s">
        <v>105</v>
      </c>
      <c r="P1100" t="s">
        <v>60</v>
      </c>
      <c r="Q1100">
        <v>857659799.54999995</v>
      </c>
      <c r="R1100">
        <v>2331</v>
      </c>
      <c r="S1100" s="1">
        <v>45672</v>
      </c>
      <c r="T1100" s="1">
        <v>45757</v>
      </c>
    </row>
    <row r="1101" spans="1:20" x14ac:dyDescent="0.2">
      <c r="A1101">
        <v>17870635755692</v>
      </c>
      <c r="B1101" t="s">
        <v>635</v>
      </c>
      <c r="C1101" t="s">
        <v>4943</v>
      </c>
      <c r="D1101" t="s">
        <v>6436</v>
      </c>
      <c r="E1101" t="s">
        <v>6437</v>
      </c>
      <c r="F1101" t="s">
        <v>6438</v>
      </c>
      <c r="G1101" t="s">
        <v>6439</v>
      </c>
      <c r="H1101" t="s">
        <v>6440</v>
      </c>
      <c r="I1101" t="s">
        <v>151</v>
      </c>
      <c r="J1101">
        <v>95234</v>
      </c>
      <c r="K1101" t="s">
        <v>466</v>
      </c>
      <c r="L1101" t="s">
        <v>246</v>
      </c>
      <c r="M1101" t="s">
        <v>115</v>
      </c>
      <c r="N1101" t="s">
        <v>94</v>
      </c>
      <c r="O1101" t="s">
        <v>105</v>
      </c>
      <c r="P1101" t="s">
        <v>47</v>
      </c>
      <c r="Q1101">
        <v>103572657.42</v>
      </c>
      <c r="R1101">
        <v>913</v>
      </c>
      <c r="S1101" s="1">
        <v>45692</v>
      </c>
      <c r="T1101" s="1">
        <v>45749</v>
      </c>
    </row>
    <row r="1102" spans="1:20" x14ac:dyDescent="0.2">
      <c r="A1102">
        <v>11495608087871</v>
      </c>
      <c r="B1102" t="s">
        <v>1526</v>
      </c>
      <c r="C1102" t="s">
        <v>1477</v>
      </c>
      <c r="D1102" t="s">
        <v>6441</v>
      </c>
      <c r="E1102" t="s">
        <v>6442</v>
      </c>
      <c r="F1102" t="s">
        <v>6443</v>
      </c>
      <c r="G1102" t="s">
        <v>6444</v>
      </c>
      <c r="H1102" t="s">
        <v>6445</v>
      </c>
      <c r="I1102" t="s">
        <v>325</v>
      </c>
      <c r="J1102">
        <v>76456</v>
      </c>
      <c r="K1102" t="s">
        <v>394</v>
      </c>
      <c r="L1102" t="s">
        <v>197</v>
      </c>
      <c r="M1102" t="s">
        <v>153</v>
      </c>
      <c r="N1102" t="s">
        <v>94</v>
      </c>
      <c r="O1102" t="s">
        <v>105</v>
      </c>
      <c r="P1102" t="s">
        <v>60</v>
      </c>
      <c r="Q1102">
        <v>1537089805.98</v>
      </c>
      <c r="R1102">
        <v>4188</v>
      </c>
      <c r="S1102" s="1">
        <v>45327</v>
      </c>
      <c r="T1102" s="1">
        <v>45352</v>
      </c>
    </row>
    <row r="1103" spans="1:20" x14ac:dyDescent="0.2">
      <c r="A1103">
        <v>15606043387984</v>
      </c>
      <c r="B1103" t="s">
        <v>4140</v>
      </c>
      <c r="C1103" t="s">
        <v>6446</v>
      </c>
      <c r="D1103" t="s">
        <v>6447</v>
      </c>
      <c r="E1103" t="s">
        <v>6448</v>
      </c>
      <c r="F1103" t="s">
        <v>6449</v>
      </c>
      <c r="G1103" t="s">
        <v>6450</v>
      </c>
      <c r="H1103" t="s">
        <v>6451</v>
      </c>
      <c r="I1103" t="s">
        <v>384</v>
      </c>
      <c r="J1103">
        <v>81812</v>
      </c>
      <c r="K1103" t="s">
        <v>642</v>
      </c>
      <c r="L1103" t="s">
        <v>135</v>
      </c>
      <c r="M1103" t="s">
        <v>93</v>
      </c>
      <c r="N1103" t="s">
        <v>94</v>
      </c>
      <c r="O1103" t="s">
        <v>32</v>
      </c>
      <c r="P1103" t="s">
        <v>60</v>
      </c>
      <c r="Q1103">
        <v>1936534880.03</v>
      </c>
      <c r="R1103">
        <v>2257</v>
      </c>
      <c r="S1103" s="1">
        <v>45261</v>
      </c>
      <c r="T1103" s="1">
        <v>45401</v>
      </c>
    </row>
    <row r="1104" spans="1:20" x14ac:dyDescent="0.2">
      <c r="A1104">
        <v>11388616903696</v>
      </c>
      <c r="B1104" t="s">
        <v>2585</v>
      </c>
      <c r="C1104" t="s">
        <v>879</v>
      </c>
      <c r="D1104" t="s">
        <v>6452</v>
      </c>
      <c r="E1104" t="s">
        <v>6453</v>
      </c>
      <c r="F1104" t="s">
        <v>6454</v>
      </c>
      <c r="G1104" t="s">
        <v>6455</v>
      </c>
      <c r="H1104" t="s">
        <v>6456</v>
      </c>
      <c r="I1104" t="s">
        <v>384</v>
      </c>
      <c r="J1104">
        <v>50874</v>
      </c>
      <c r="K1104" t="s">
        <v>1153</v>
      </c>
      <c r="L1104" t="s">
        <v>43</v>
      </c>
      <c r="M1104" t="s">
        <v>44</v>
      </c>
      <c r="N1104" t="s">
        <v>31</v>
      </c>
      <c r="O1104" t="s">
        <v>46</v>
      </c>
      <c r="P1104" t="s">
        <v>82</v>
      </c>
      <c r="Q1104">
        <v>195568730.28</v>
      </c>
      <c r="R1104">
        <v>1231</v>
      </c>
      <c r="S1104" s="1">
        <v>45722</v>
      </c>
      <c r="T1104" s="1">
        <v>45787</v>
      </c>
    </row>
    <row r="1105" spans="1:20" x14ac:dyDescent="0.2">
      <c r="A1105">
        <v>17535598575683</v>
      </c>
      <c r="B1105" t="s">
        <v>1079</v>
      </c>
      <c r="C1105" t="s">
        <v>1355</v>
      </c>
      <c r="D1105" t="s">
        <v>6457</v>
      </c>
      <c r="E1105" t="s">
        <v>6458</v>
      </c>
      <c r="F1105" t="s">
        <v>6189</v>
      </c>
      <c r="G1105" t="s">
        <v>6459</v>
      </c>
      <c r="H1105" t="s">
        <v>6460</v>
      </c>
      <c r="I1105" t="s">
        <v>750</v>
      </c>
      <c r="J1105">
        <v>14349</v>
      </c>
      <c r="K1105" t="s">
        <v>196</v>
      </c>
      <c r="L1105" t="s">
        <v>57</v>
      </c>
      <c r="M1105" t="s">
        <v>93</v>
      </c>
      <c r="N1105" t="s">
        <v>94</v>
      </c>
      <c r="O1105" t="s">
        <v>32</v>
      </c>
      <c r="P1105" t="s">
        <v>82</v>
      </c>
      <c r="Q1105">
        <v>1582088797.1800001</v>
      </c>
      <c r="R1105">
        <v>3146</v>
      </c>
      <c r="S1105" s="1">
        <v>45788</v>
      </c>
      <c r="T1105" s="1">
        <v>45906</v>
      </c>
    </row>
    <row r="1106" spans="1:20" x14ac:dyDescent="0.2">
      <c r="A1106">
        <v>11373420953122</v>
      </c>
      <c r="B1106" t="s">
        <v>5809</v>
      </c>
      <c r="C1106" t="s">
        <v>1844</v>
      </c>
      <c r="D1106" t="s">
        <v>6461</v>
      </c>
      <c r="E1106" t="s">
        <v>6462</v>
      </c>
      <c r="F1106" t="s">
        <v>6463</v>
      </c>
      <c r="G1106" t="s">
        <v>6464</v>
      </c>
      <c r="H1106" t="s">
        <v>6465</v>
      </c>
      <c r="I1106" t="s">
        <v>113</v>
      </c>
      <c r="J1106">
        <v>72054</v>
      </c>
      <c r="K1106" t="s">
        <v>3185</v>
      </c>
      <c r="L1106" t="s">
        <v>81</v>
      </c>
      <c r="M1106" t="s">
        <v>93</v>
      </c>
      <c r="N1106" t="s">
        <v>31</v>
      </c>
      <c r="O1106" t="s">
        <v>32</v>
      </c>
      <c r="P1106" t="s">
        <v>82</v>
      </c>
      <c r="Q1106">
        <v>47449427.859999999</v>
      </c>
      <c r="R1106">
        <v>656</v>
      </c>
      <c r="S1106" s="1">
        <v>45508</v>
      </c>
      <c r="T1106" s="1">
        <v>45601</v>
      </c>
    </row>
    <row r="1107" spans="1:20" x14ac:dyDescent="0.2">
      <c r="A1107">
        <v>19196501217554</v>
      </c>
      <c r="B1107" t="s">
        <v>6466</v>
      </c>
      <c r="C1107" t="s">
        <v>3656</v>
      </c>
      <c r="D1107" t="s">
        <v>6467</v>
      </c>
      <c r="E1107" t="s">
        <v>6468</v>
      </c>
      <c r="F1107" t="s">
        <v>6469</v>
      </c>
      <c r="G1107" t="s">
        <v>6470</v>
      </c>
      <c r="H1107" t="s">
        <v>6471</v>
      </c>
      <c r="I1107" t="s">
        <v>490</v>
      </c>
      <c r="J1107">
        <v>79478</v>
      </c>
      <c r="K1107" t="s">
        <v>309</v>
      </c>
      <c r="L1107" t="s">
        <v>81</v>
      </c>
      <c r="M1107" t="s">
        <v>44</v>
      </c>
      <c r="N1107" t="s">
        <v>59</v>
      </c>
      <c r="O1107" t="s">
        <v>71</v>
      </c>
      <c r="P1107" t="s">
        <v>82</v>
      </c>
      <c r="Q1107">
        <v>1080698766.72</v>
      </c>
      <c r="R1107">
        <v>3496</v>
      </c>
      <c r="S1107" s="1">
        <v>45507</v>
      </c>
      <c r="T1107" s="1">
        <v>45581</v>
      </c>
    </row>
    <row r="1108" spans="1:20" x14ac:dyDescent="0.2">
      <c r="A1108">
        <v>11388169088515</v>
      </c>
      <c r="B1108" t="s">
        <v>6472</v>
      </c>
      <c r="C1108" t="s">
        <v>6473</v>
      </c>
      <c r="D1108" t="s">
        <v>6474</v>
      </c>
      <c r="E1108" t="s">
        <v>6475</v>
      </c>
      <c r="F1108" t="s">
        <v>6476</v>
      </c>
      <c r="G1108" t="s">
        <v>6477</v>
      </c>
      <c r="H1108" t="s">
        <v>6478</v>
      </c>
      <c r="I1108" t="s">
        <v>1144</v>
      </c>
      <c r="J1108">
        <v>70732</v>
      </c>
      <c r="K1108" t="s">
        <v>6216</v>
      </c>
      <c r="L1108" t="s">
        <v>29</v>
      </c>
      <c r="M1108" t="s">
        <v>104</v>
      </c>
      <c r="N1108" t="s">
        <v>45</v>
      </c>
      <c r="O1108" t="s">
        <v>46</v>
      </c>
      <c r="P1108" t="s">
        <v>60</v>
      </c>
      <c r="Q1108">
        <v>1989689827.71</v>
      </c>
      <c r="R1108">
        <v>4191</v>
      </c>
      <c r="S1108" s="1">
        <v>45336</v>
      </c>
      <c r="T1108" s="1">
        <v>45501</v>
      </c>
    </row>
    <row r="1109" spans="1:20" x14ac:dyDescent="0.2">
      <c r="A1109">
        <v>19740675139927</v>
      </c>
      <c r="B1109" t="s">
        <v>5981</v>
      </c>
      <c r="C1109" t="s">
        <v>4369</v>
      </c>
      <c r="D1109" t="s">
        <v>6479</v>
      </c>
      <c r="E1109" t="s">
        <v>6480</v>
      </c>
      <c r="F1109" t="s">
        <v>6481</v>
      </c>
      <c r="G1109" t="s">
        <v>6482</v>
      </c>
      <c r="H1109" t="s">
        <v>6483</v>
      </c>
      <c r="I1109" t="s">
        <v>750</v>
      </c>
      <c r="J1109">
        <v>5364</v>
      </c>
      <c r="K1109" t="s">
        <v>238</v>
      </c>
      <c r="L1109" t="s">
        <v>60</v>
      </c>
      <c r="M1109" t="s">
        <v>270</v>
      </c>
      <c r="N1109" t="s">
        <v>31</v>
      </c>
      <c r="O1109" t="s">
        <v>71</v>
      </c>
      <c r="P1109" t="s">
        <v>60</v>
      </c>
      <c r="Q1109">
        <v>1792269281.5599999</v>
      </c>
      <c r="R1109">
        <v>3531</v>
      </c>
      <c r="S1109" s="1">
        <v>45574</v>
      </c>
      <c r="T1109" s="1">
        <v>45788</v>
      </c>
    </row>
    <row r="1110" spans="1:20" x14ac:dyDescent="0.2">
      <c r="A1110">
        <v>17154869652902</v>
      </c>
      <c r="B1110" t="s">
        <v>4594</v>
      </c>
      <c r="C1110" t="s">
        <v>5330</v>
      </c>
      <c r="D1110" t="s">
        <v>6484</v>
      </c>
      <c r="E1110" t="s">
        <v>6485</v>
      </c>
      <c r="F1110" t="s">
        <v>6486</v>
      </c>
      <c r="G1110" t="s">
        <v>6487</v>
      </c>
      <c r="H1110" t="s">
        <v>6488</v>
      </c>
      <c r="I1110" t="s">
        <v>612</v>
      </c>
      <c r="J1110">
        <v>2265</v>
      </c>
      <c r="K1110" t="s">
        <v>3504</v>
      </c>
      <c r="L1110" t="s">
        <v>81</v>
      </c>
      <c r="M1110" t="s">
        <v>93</v>
      </c>
      <c r="N1110" t="s">
        <v>94</v>
      </c>
      <c r="O1110" t="s">
        <v>105</v>
      </c>
      <c r="P1110" t="s">
        <v>60</v>
      </c>
      <c r="Q1110">
        <v>1704727611.1400001</v>
      </c>
      <c r="R1110">
        <v>4859</v>
      </c>
      <c r="S1110" s="1">
        <v>45412</v>
      </c>
      <c r="T1110" s="1">
        <v>45896</v>
      </c>
    </row>
    <row r="1111" spans="1:20" x14ac:dyDescent="0.2">
      <c r="A1111">
        <v>16231599909306</v>
      </c>
      <c r="B1111" t="s">
        <v>6489</v>
      </c>
      <c r="C1111" t="s">
        <v>565</v>
      </c>
      <c r="D1111" t="s">
        <v>6490</v>
      </c>
      <c r="E1111" t="s">
        <v>6491</v>
      </c>
      <c r="F1111" t="s">
        <v>6492</v>
      </c>
      <c r="G1111" t="s">
        <v>6493</v>
      </c>
      <c r="H1111" t="s">
        <v>6494</v>
      </c>
      <c r="I1111" t="s">
        <v>229</v>
      </c>
      <c r="J1111">
        <v>95059</v>
      </c>
      <c r="K1111" t="s">
        <v>1722</v>
      </c>
      <c r="L1111" t="s">
        <v>57</v>
      </c>
      <c r="M1111" t="s">
        <v>30</v>
      </c>
      <c r="N1111" t="s">
        <v>59</v>
      </c>
      <c r="O1111" t="s">
        <v>71</v>
      </c>
      <c r="P1111" t="s">
        <v>33</v>
      </c>
      <c r="Q1111">
        <v>387562856.56</v>
      </c>
      <c r="R1111">
        <v>4167</v>
      </c>
      <c r="S1111" s="1">
        <v>45550</v>
      </c>
      <c r="T1111" s="1">
        <v>45671</v>
      </c>
    </row>
    <row r="1112" spans="1:20" x14ac:dyDescent="0.2">
      <c r="A1112">
        <v>17884264249547</v>
      </c>
      <c r="B1112" t="s">
        <v>476</v>
      </c>
      <c r="C1112" t="s">
        <v>549</v>
      </c>
      <c r="D1112" t="s">
        <v>6495</v>
      </c>
      <c r="E1112" t="s">
        <v>6496</v>
      </c>
      <c r="F1112" t="s">
        <v>6497</v>
      </c>
      <c r="G1112" t="s">
        <v>6498</v>
      </c>
      <c r="H1112" t="s">
        <v>6499</v>
      </c>
      <c r="I1112" t="s">
        <v>634</v>
      </c>
      <c r="J1112">
        <v>51018</v>
      </c>
      <c r="K1112" t="s">
        <v>1443</v>
      </c>
      <c r="L1112" t="s">
        <v>43</v>
      </c>
      <c r="M1112" t="s">
        <v>153</v>
      </c>
      <c r="N1112" t="s">
        <v>59</v>
      </c>
      <c r="O1112" t="s">
        <v>46</v>
      </c>
      <c r="P1112" t="s">
        <v>82</v>
      </c>
      <c r="Q1112">
        <v>1940126077.0799999</v>
      </c>
      <c r="R1112">
        <v>3299</v>
      </c>
      <c r="S1112" s="1">
        <v>45285</v>
      </c>
      <c r="T1112" s="1">
        <v>45708</v>
      </c>
    </row>
    <row r="1113" spans="1:20" x14ac:dyDescent="0.2">
      <c r="A1113">
        <v>12751271340012</v>
      </c>
      <c r="B1113" t="s">
        <v>788</v>
      </c>
      <c r="C1113" t="s">
        <v>867</v>
      </c>
      <c r="D1113" t="s">
        <v>6500</v>
      </c>
      <c r="E1113">
        <v>7759715342</v>
      </c>
      <c r="F1113" t="s">
        <v>6501</v>
      </c>
      <c r="G1113" t="s">
        <v>6502</v>
      </c>
      <c r="H1113" t="s">
        <v>6503</v>
      </c>
      <c r="I1113" t="s">
        <v>102</v>
      </c>
      <c r="J1113">
        <v>6436</v>
      </c>
      <c r="K1113" t="s">
        <v>170</v>
      </c>
      <c r="L1113" t="s">
        <v>180</v>
      </c>
      <c r="M1113" t="s">
        <v>30</v>
      </c>
      <c r="N1113" t="s">
        <v>31</v>
      </c>
      <c r="O1113" t="s">
        <v>105</v>
      </c>
      <c r="P1113" t="s">
        <v>33</v>
      </c>
      <c r="Q1113">
        <v>1517538698.73</v>
      </c>
      <c r="R1113">
        <v>891</v>
      </c>
      <c r="S1113" s="1">
        <v>45722</v>
      </c>
      <c r="T1113" s="1">
        <v>45840</v>
      </c>
    </row>
    <row r="1114" spans="1:20" x14ac:dyDescent="0.2">
      <c r="A1114">
        <v>18065234765745</v>
      </c>
      <c r="B1114" t="s">
        <v>4636</v>
      </c>
      <c r="C1114" t="s">
        <v>3307</v>
      </c>
      <c r="D1114" t="s">
        <v>6504</v>
      </c>
      <c r="E1114" t="s">
        <v>6505</v>
      </c>
      <c r="F1114" t="s">
        <v>6506</v>
      </c>
      <c r="G1114" t="s">
        <v>6507</v>
      </c>
      <c r="H1114" t="s">
        <v>6508</v>
      </c>
      <c r="I1114" t="s">
        <v>627</v>
      </c>
      <c r="J1114">
        <v>39740</v>
      </c>
      <c r="K1114" t="s">
        <v>2260</v>
      </c>
      <c r="L1114" t="s">
        <v>197</v>
      </c>
      <c r="M1114" t="s">
        <v>368</v>
      </c>
      <c r="N1114" t="s">
        <v>45</v>
      </c>
      <c r="O1114" t="s">
        <v>71</v>
      </c>
      <c r="P1114" t="s">
        <v>82</v>
      </c>
      <c r="Q1114">
        <v>1371836839.26</v>
      </c>
      <c r="R1114">
        <v>1729</v>
      </c>
      <c r="S1114" s="1">
        <v>45365</v>
      </c>
      <c r="T1114" s="1">
        <v>45511</v>
      </c>
    </row>
    <row r="1115" spans="1:20" x14ac:dyDescent="0.2">
      <c r="A1115">
        <v>12556843180427</v>
      </c>
      <c r="B1115" t="s">
        <v>4128</v>
      </c>
      <c r="C1115" t="s">
        <v>1894</v>
      </c>
      <c r="D1115" t="s">
        <v>6509</v>
      </c>
      <c r="E1115" t="s">
        <v>6510</v>
      </c>
      <c r="F1115" t="s">
        <v>6511</v>
      </c>
      <c r="G1115" t="s">
        <v>6512</v>
      </c>
      <c r="H1115" t="s">
        <v>6513</v>
      </c>
      <c r="I1115" t="s">
        <v>726</v>
      </c>
      <c r="J1115">
        <v>77347</v>
      </c>
      <c r="K1115" t="s">
        <v>2655</v>
      </c>
      <c r="L1115" t="s">
        <v>60</v>
      </c>
      <c r="M1115" t="s">
        <v>368</v>
      </c>
      <c r="N1115" t="s">
        <v>59</v>
      </c>
      <c r="O1115" t="s">
        <v>46</v>
      </c>
      <c r="P1115" t="s">
        <v>33</v>
      </c>
      <c r="Q1115">
        <v>1863266120.9100001</v>
      </c>
      <c r="R1115">
        <v>73</v>
      </c>
      <c r="S1115" s="1">
        <v>45892</v>
      </c>
      <c r="T1115" s="1">
        <v>45905</v>
      </c>
    </row>
    <row r="1116" spans="1:20" x14ac:dyDescent="0.2">
      <c r="A1116">
        <v>12177243464146</v>
      </c>
      <c r="B1116" t="s">
        <v>5947</v>
      </c>
      <c r="C1116" t="s">
        <v>3634</v>
      </c>
      <c r="D1116" t="s">
        <v>6514</v>
      </c>
      <c r="E1116" t="s">
        <v>6515</v>
      </c>
      <c r="F1116" t="s">
        <v>3653</v>
      </c>
      <c r="G1116" t="s">
        <v>6516</v>
      </c>
      <c r="H1116" t="s">
        <v>6517</v>
      </c>
      <c r="I1116" t="s">
        <v>710</v>
      </c>
      <c r="J1116">
        <v>65339</v>
      </c>
      <c r="K1116" t="s">
        <v>170</v>
      </c>
      <c r="L1116" t="s">
        <v>92</v>
      </c>
      <c r="M1116" t="s">
        <v>70</v>
      </c>
      <c r="N1116" t="s">
        <v>94</v>
      </c>
      <c r="O1116" t="s">
        <v>46</v>
      </c>
      <c r="P1116" t="s">
        <v>82</v>
      </c>
      <c r="Q1116">
        <v>559269970.62</v>
      </c>
      <c r="R1116">
        <v>4394</v>
      </c>
      <c r="S1116" s="1">
        <v>45643</v>
      </c>
      <c r="T1116" s="1">
        <v>45915</v>
      </c>
    </row>
    <row r="1117" spans="1:20" x14ac:dyDescent="0.2">
      <c r="A1117">
        <v>17703546424414</v>
      </c>
      <c r="B1117" t="s">
        <v>2221</v>
      </c>
      <c r="C1117" t="s">
        <v>1723</v>
      </c>
      <c r="D1117" t="s">
        <v>6518</v>
      </c>
      <c r="E1117" t="s">
        <v>6519</v>
      </c>
      <c r="F1117" t="s">
        <v>6520</v>
      </c>
      <c r="G1117" t="s">
        <v>6521</v>
      </c>
      <c r="H1117" t="s">
        <v>6522</v>
      </c>
      <c r="I1117" t="s">
        <v>531</v>
      </c>
      <c r="J1117">
        <v>42588</v>
      </c>
      <c r="K1117" t="s">
        <v>1938</v>
      </c>
      <c r="L1117" t="s">
        <v>197</v>
      </c>
      <c r="M1117" t="s">
        <v>70</v>
      </c>
      <c r="N1117" t="s">
        <v>59</v>
      </c>
      <c r="O1117" t="s">
        <v>32</v>
      </c>
      <c r="P1117" t="s">
        <v>82</v>
      </c>
      <c r="Q1117">
        <v>689346549.11000001</v>
      </c>
      <c r="R1117">
        <v>4782</v>
      </c>
      <c r="S1117" s="1">
        <v>45532</v>
      </c>
      <c r="T1117" s="1">
        <v>45710</v>
      </c>
    </row>
    <row r="1118" spans="1:20" x14ac:dyDescent="0.2">
      <c r="A1118">
        <v>12084958798411</v>
      </c>
      <c r="B1118" t="s">
        <v>1310</v>
      </c>
      <c r="C1118" t="s">
        <v>6523</v>
      </c>
      <c r="D1118" t="s">
        <v>6524</v>
      </c>
      <c r="E1118" t="s">
        <v>6525</v>
      </c>
      <c r="F1118" t="s">
        <v>6526</v>
      </c>
      <c r="G1118" t="s">
        <v>6527</v>
      </c>
      <c r="H1118" t="s">
        <v>6528</v>
      </c>
      <c r="I1118" t="s">
        <v>293</v>
      </c>
      <c r="J1118">
        <v>35874</v>
      </c>
      <c r="K1118" t="s">
        <v>2713</v>
      </c>
      <c r="L1118" t="s">
        <v>29</v>
      </c>
      <c r="M1118" t="s">
        <v>70</v>
      </c>
      <c r="N1118" t="s">
        <v>45</v>
      </c>
      <c r="O1118" t="s">
        <v>105</v>
      </c>
      <c r="P1118" t="s">
        <v>82</v>
      </c>
      <c r="Q1118">
        <v>4655036.5199999996</v>
      </c>
      <c r="R1118">
        <v>1316</v>
      </c>
      <c r="S1118" s="1">
        <v>45204</v>
      </c>
      <c r="T1118" s="1">
        <v>45551</v>
      </c>
    </row>
    <row r="1119" spans="1:20" x14ac:dyDescent="0.2">
      <c r="A1119">
        <v>13893454216559</v>
      </c>
      <c r="B1119" t="s">
        <v>2392</v>
      </c>
      <c r="C1119" t="s">
        <v>6529</v>
      </c>
      <c r="D1119" t="s">
        <v>6530</v>
      </c>
      <c r="E1119" t="s">
        <v>6531</v>
      </c>
      <c r="F1119" t="s">
        <v>6532</v>
      </c>
      <c r="G1119" t="s">
        <v>6533</v>
      </c>
      <c r="H1119" t="s">
        <v>6534</v>
      </c>
      <c r="I1119" t="s">
        <v>308</v>
      </c>
      <c r="J1119">
        <v>40957</v>
      </c>
      <c r="K1119" t="s">
        <v>2239</v>
      </c>
      <c r="L1119" t="s">
        <v>57</v>
      </c>
      <c r="M1119" t="s">
        <v>153</v>
      </c>
      <c r="N1119" t="s">
        <v>59</v>
      </c>
      <c r="O1119" t="s">
        <v>32</v>
      </c>
      <c r="P1119" t="s">
        <v>47</v>
      </c>
      <c r="Q1119">
        <v>584308462.63</v>
      </c>
      <c r="R1119">
        <v>126</v>
      </c>
      <c r="S1119" s="1">
        <v>45804</v>
      </c>
      <c r="T1119" s="1">
        <v>45887</v>
      </c>
    </row>
    <row r="1120" spans="1:20" x14ac:dyDescent="0.2">
      <c r="A1120">
        <v>17904689900911</v>
      </c>
      <c r="B1120" t="s">
        <v>451</v>
      </c>
      <c r="C1120" t="s">
        <v>2365</v>
      </c>
      <c r="D1120" t="s">
        <v>6535</v>
      </c>
      <c r="E1120" t="s">
        <v>6536</v>
      </c>
      <c r="F1120" t="s">
        <v>6537</v>
      </c>
      <c r="G1120" t="s">
        <v>6538</v>
      </c>
      <c r="H1120" t="s">
        <v>6539</v>
      </c>
      <c r="I1120" t="s">
        <v>178</v>
      </c>
      <c r="J1120">
        <v>8632</v>
      </c>
      <c r="K1120" t="s">
        <v>143</v>
      </c>
      <c r="L1120" t="s">
        <v>125</v>
      </c>
      <c r="M1120" t="s">
        <v>30</v>
      </c>
      <c r="N1120" t="s">
        <v>31</v>
      </c>
      <c r="O1120" t="s">
        <v>71</v>
      </c>
      <c r="P1120" t="s">
        <v>47</v>
      </c>
      <c r="Q1120">
        <v>1062601158.54</v>
      </c>
      <c r="R1120">
        <v>4637</v>
      </c>
      <c r="S1120" s="1">
        <v>45465</v>
      </c>
      <c r="T1120" s="1">
        <v>45640</v>
      </c>
    </row>
    <row r="1121" spans="1:20" x14ac:dyDescent="0.2">
      <c r="A1121">
        <v>18630041386655</v>
      </c>
      <c r="B1121" t="s">
        <v>1388</v>
      </c>
      <c r="C1121" t="s">
        <v>549</v>
      </c>
      <c r="D1121" t="s">
        <v>6540</v>
      </c>
      <c r="E1121" t="s">
        <v>6541</v>
      </c>
      <c r="F1121" t="s">
        <v>6542</v>
      </c>
      <c r="G1121" t="s">
        <v>6543</v>
      </c>
      <c r="H1121" t="s">
        <v>6544</v>
      </c>
      <c r="I1121" t="s">
        <v>384</v>
      </c>
      <c r="J1121">
        <v>43082</v>
      </c>
      <c r="K1121" t="s">
        <v>2655</v>
      </c>
      <c r="L1121" t="s">
        <v>60</v>
      </c>
      <c r="M1121" t="s">
        <v>30</v>
      </c>
      <c r="N1121" t="s">
        <v>94</v>
      </c>
      <c r="O1121" t="s">
        <v>105</v>
      </c>
      <c r="P1121" t="s">
        <v>33</v>
      </c>
      <c r="Q1121">
        <v>830387778.71000004</v>
      </c>
      <c r="R1121">
        <v>401</v>
      </c>
      <c r="S1121" s="1">
        <v>45718</v>
      </c>
      <c r="T1121" s="1">
        <v>45728</v>
      </c>
    </row>
    <row r="1122" spans="1:20" x14ac:dyDescent="0.2">
      <c r="A1122">
        <v>12301276986458</v>
      </c>
      <c r="B1122" t="s">
        <v>1137</v>
      </c>
      <c r="C1122" t="s">
        <v>1584</v>
      </c>
      <c r="D1122" t="s">
        <v>6545</v>
      </c>
      <c r="E1122" t="s">
        <v>6546</v>
      </c>
      <c r="F1122" t="s">
        <v>6547</v>
      </c>
      <c r="G1122" t="s">
        <v>6548</v>
      </c>
      <c r="H1122" t="s">
        <v>6549</v>
      </c>
      <c r="I1122" t="s">
        <v>627</v>
      </c>
      <c r="J1122">
        <v>35993</v>
      </c>
      <c r="K1122" t="s">
        <v>878</v>
      </c>
      <c r="L1122" t="s">
        <v>125</v>
      </c>
      <c r="M1122" t="s">
        <v>70</v>
      </c>
      <c r="N1122" t="s">
        <v>45</v>
      </c>
      <c r="O1122" t="s">
        <v>46</v>
      </c>
      <c r="P1122" t="s">
        <v>60</v>
      </c>
      <c r="Q1122">
        <v>1198094749.3499999</v>
      </c>
      <c r="R1122">
        <v>3470</v>
      </c>
      <c r="S1122" s="1">
        <v>45450</v>
      </c>
      <c r="T1122" s="1">
        <v>45490</v>
      </c>
    </row>
    <row r="1123" spans="1:20" x14ac:dyDescent="0.2">
      <c r="A1123">
        <v>15251972550001</v>
      </c>
      <c r="B1123" t="s">
        <v>673</v>
      </c>
      <c r="C1123" t="s">
        <v>6550</v>
      </c>
      <c r="D1123" t="s">
        <v>6551</v>
      </c>
      <c r="E1123" t="s">
        <v>6552</v>
      </c>
      <c r="F1123" t="s">
        <v>6553</v>
      </c>
      <c r="G1123" t="s">
        <v>6554</v>
      </c>
      <c r="H1123" t="s">
        <v>2668</v>
      </c>
      <c r="I1123" t="s">
        <v>375</v>
      </c>
      <c r="J1123">
        <v>54439</v>
      </c>
      <c r="K1123" t="s">
        <v>1419</v>
      </c>
      <c r="L1123" t="s">
        <v>197</v>
      </c>
      <c r="M1123" t="s">
        <v>115</v>
      </c>
      <c r="N1123" t="s">
        <v>45</v>
      </c>
      <c r="O1123" t="s">
        <v>71</v>
      </c>
      <c r="P1123" t="s">
        <v>60</v>
      </c>
      <c r="Q1123">
        <v>1845420915.72</v>
      </c>
      <c r="R1123">
        <v>2479</v>
      </c>
      <c r="S1123" s="1">
        <v>45220</v>
      </c>
      <c r="T1123" s="1">
        <v>45345</v>
      </c>
    </row>
    <row r="1124" spans="1:20" x14ac:dyDescent="0.2">
      <c r="A1124">
        <v>12792022551482</v>
      </c>
      <c r="B1124" t="s">
        <v>351</v>
      </c>
      <c r="C1124" t="s">
        <v>6555</v>
      </c>
      <c r="D1124" t="s">
        <v>6556</v>
      </c>
      <c r="E1124" t="s">
        <v>6557</v>
      </c>
      <c r="F1124" t="s">
        <v>6558</v>
      </c>
      <c r="G1124" t="s">
        <v>6559</v>
      </c>
      <c r="H1124" t="s">
        <v>6560</v>
      </c>
      <c r="I1124" t="s">
        <v>1202</v>
      </c>
      <c r="J1124">
        <v>94108</v>
      </c>
      <c r="K1124" t="s">
        <v>1543</v>
      </c>
      <c r="L1124" t="s">
        <v>29</v>
      </c>
      <c r="M1124" t="s">
        <v>93</v>
      </c>
      <c r="N1124" t="s">
        <v>59</v>
      </c>
      <c r="O1124" t="s">
        <v>46</v>
      </c>
      <c r="P1124" t="s">
        <v>33</v>
      </c>
      <c r="Q1124">
        <v>811230542.79999995</v>
      </c>
      <c r="R1124">
        <v>2420</v>
      </c>
      <c r="S1124" s="1">
        <v>45589</v>
      </c>
      <c r="T1124" s="1">
        <v>45734</v>
      </c>
    </row>
    <row r="1125" spans="1:20" x14ac:dyDescent="0.2">
      <c r="A1125">
        <v>16803922670549</v>
      </c>
      <c r="B1125" t="s">
        <v>915</v>
      </c>
      <c r="C1125" t="s">
        <v>6561</v>
      </c>
      <c r="D1125" t="s">
        <v>6562</v>
      </c>
      <c r="E1125" t="s">
        <v>6563</v>
      </c>
      <c r="F1125" t="s">
        <v>6564</v>
      </c>
      <c r="G1125" t="s">
        <v>6565</v>
      </c>
      <c r="H1125" t="s">
        <v>6566</v>
      </c>
      <c r="I1125" t="s">
        <v>393</v>
      </c>
      <c r="J1125">
        <v>65774</v>
      </c>
      <c r="K1125" t="s">
        <v>3185</v>
      </c>
      <c r="L1125" t="s">
        <v>180</v>
      </c>
      <c r="M1125" t="s">
        <v>270</v>
      </c>
      <c r="N1125" t="s">
        <v>31</v>
      </c>
      <c r="O1125" t="s">
        <v>46</v>
      </c>
      <c r="P1125" t="s">
        <v>82</v>
      </c>
      <c r="Q1125">
        <v>627930781.49000001</v>
      </c>
      <c r="R1125">
        <v>3761</v>
      </c>
      <c r="S1125" s="1">
        <v>45531</v>
      </c>
      <c r="T1125" s="1">
        <v>45814</v>
      </c>
    </row>
    <row r="1126" spans="1:20" x14ac:dyDescent="0.2">
      <c r="A1126">
        <v>11455079054828</v>
      </c>
      <c r="B1126" t="s">
        <v>953</v>
      </c>
      <c r="C1126" t="s">
        <v>2812</v>
      </c>
      <c r="D1126" t="s">
        <v>6567</v>
      </c>
      <c r="E1126" t="s">
        <v>6568</v>
      </c>
      <c r="F1126" t="s">
        <v>6569</v>
      </c>
      <c r="G1126" t="s">
        <v>6570</v>
      </c>
      <c r="H1126" t="s">
        <v>6571</v>
      </c>
      <c r="I1126" t="s">
        <v>546</v>
      </c>
      <c r="J1126">
        <v>81824</v>
      </c>
      <c r="K1126" t="s">
        <v>586</v>
      </c>
      <c r="L1126" t="s">
        <v>60</v>
      </c>
      <c r="M1126" t="s">
        <v>30</v>
      </c>
      <c r="N1126" t="s">
        <v>59</v>
      </c>
      <c r="O1126" t="s">
        <v>105</v>
      </c>
      <c r="P1126" t="s">
        <v>82</v>
      </c>
      <c r="Q1126">
        <v>38421215.630000003</v>
      </c>
      <c r="R1126">
        <v>3653</v>
      </c>
      <c r="S1126" s="1">
        <v>45687</v>
      </c>
      <c r="T1126" s="1">
        <v>45728</v>
      </c>
    </row>
    <row r="1127" spans="1:20" x14ac:dyDescent="0.2">
      <c r="A1127">
        <v>15674921337106</v>
      </c>
      <c r="B1127" t="s">
        <v>2856</v>
      </c>
      <c r="C1127" t="s">
        <v>6572</v>
      </c>
      <c r="D1127" t="s">
        <v>6573</v>
      </c>
      <c r="E1127" t="s">
        <v>6574</v>
      </c>
      <c r="F1127" t="s">
        <v>6575</v>
      </c>
      <c r="G1127" t="s">
        <v>6576</v>
      </c>
      <c r="H1127" t="s">
        <v>6577</v>
      </c>
      <c r="I1127" t="s">
        <v>212</v>
      </c>
      <c r="J1127">
        <v>97415</v>
      </c>
      <c r="K1127" t="s">
        <v>1186</v>
      </c>
      <c r="L1127" t="s">
        <v>135</v>
      </c>
      <c r="M1127" t="s">
        <v>70</v>
      </c>
      <c r="N1127" t="s">
        <v>31</v>
      </c>
      <c r="O1127" t="s">
        <v>32</v>
      </c>
      <c r="P1127" t="s">
        <v>33</v>
      </c>
      <c r="Q1127">
        <v>31901971.079999998</v>
      </c>
      <c r="R1127">
        <v>3021</v>
      </c>
      <c r="S1127" s="1">
        <v>45843</v>
      </c>
      <c r="T1127" s="1">
        <v>45869</v>
      </c>
    </row>
    <row r="1128" spans="1:20" x14ac:dyDescent="0.2">
      <c r="A1128">
        <v>12225679386143</v>
      </c>
      <c r="B1128" t="s">
        <v>673</v>
      </c>
      <c r="C1128" t="s">
        <v>2538</v>
      </c>
      <c r="D1128" t="s">
        <v>6578</v>
      </c>
      <c r="E1128" t="s">
        <v>6579</v>
      </c>
      <c r="F1128" t="s">
        <v>6580</v>
      </c>
      <c r="G1128" t="s">
        <v>6581</v>
      </c>
      <c r="H1128" t="s">
        <v>6582</v>
      </c>
      <c r="I1128" t="s">
        <v>123</v>
      </c>
      <c r="J1128">
        <v>29808</v>
      </c>
      <c r="K1128" t="s">
        <v>2351</v>
      </c>
      <c r="L1128" t="s">
        <v>60</v>
      </c>
      <c r="M1128" t="s">
        <v>104</v>
      </c>
      <c r="N1128" t="s">
        <v>94</v>
      </c>
      <c r="O1128" t="s">
        <v>71</v>
      </c>
      <c r="P1128" t="s">
        <v>33</v>
      </c>
      <c r="Q1128">
        <v>1388248021.97</v>
      </c>
      <c r="R1128">
        <v>1163</v>
      </c>
      <c r="S1128" s="1">
        <v>45698</v>
      </c>
      <c r="T1128" s="1">
        <v>45901</v>
      </c>
    </row>
    <row r="1129" spans="1:20" x14ac:dyDescent="0.2">
      <c r="A1129">
        <v>18167658940468</v>
      </c>
      <c r="B1129" t="s">
        <v>2769</v>
      </c>
      <c r="C1129" t="s">
        <v>163</v>
      </c>
      <c r="D1129" t="s">
        <v>6583</v>
      </c>
      <c r="E1129" t="s">
        <v>6584</v>
      </c>
      <c r="F1129" t="s">
        <v>6585</v>
      </c>
      <c r="G1129" t="s">
        <v>6586</v>
      </c>
      <c r="H1129" t="s">
        <v>6587</v>
      </c>
      <c r="I1129" t="s">
        <v>2049</v>
      </c>
      <c r="J1129">
        <v>79929</v>
      </c>
      <c r="K1129" t="s">
        <v>751</v>
      </c>
      <c r="L1129" t="s">
        <v>81</v>
      </c>
      <c r="M1129" t="s">
        <v>115</v>
      </c>
      <c r="N1129" t="s">
        <v>94</v>
      </c>
      <c r="O1129" t="s">
        <v>105</v>
      </c>
      <c r="P1129" t="s">
        <v>82</v>
      </c>
      <c r="Q1129">
        <v>1951145874.52</v>
      </c>
      <c r="R1129">
        <v>4880</v>
      </c>
      <c r="S1129" s="1">
        <v>45799</v>
      </c>
      <c r="T1129" s="1">
        <v>45902</v>
      </c>
    </row>
    <row r="1130" spans="1:20" x14ac:dyDescent="0.2">
      <c r="A1130">
        <v>15283074016225</v>
      </c>
      <c r="B1130" t="s">
        <v>1102</v>
      </c>
      <c r="C1130" t="s">
        <v>4715</v>
      </c>
      <c r="D1130" t="s">
        <v>6588</v>
      </c>
      <c r="E1130" t="s">
        <v>6589</v>
      </c>
      <c r="F1130" t="s">
        <v>6590</v>
      </c>
      <c r="G1130" t="s">
        <v>6591</v>
      </c>
      <c r="H1130" t="s">
        <v>6592</v>
      </c>
      <c r="I1130" t="s">
        <v>151</v>
      </c>
      <c r="J1130">
        <v>9630</v>
      </c>
      <c r="K1130" t="s">
        <v>1437</v>
      </c>
      <c r="L1130" t="s">
        <v>125</v>
      </c>
      <c r="M1130" t="s">
        <v>70</v>
      </c>
      <c r="N1130" t="s">
        <v>94</v>
      </c>
      <c r="O1130" t="s">
        <v>32</v>
      </c>
      <c r="P1130" t="s">
        <v>82</v>
      </c>
      <c r="Q1130">
        <v>1719479919.24</v>
      </c>
      <c r="R1130">
        <v>267</v>
      </c>
      <c r="S1130" s="1">
        <v>45822</v>
      </c>
      <c r="T1130" s="1">
        <v>45852</v>
      </c>
    </row>
    <row r="1131" spans="1:20" x14ac:dyDescent="0.2">
      <c r="A1131">
        <v>19566938952745</v>
      </c>
      <c r="B1131" t="s">
        <v>743</v>
      </c>
      <c r="C1131" t="s">
        <v>2120</v>
      </c>
      <c r="D1131" t="s">
        <v>6593</v>
      </c>
      <c r="E1131" t="s">
        <v>6594</v>
      </c>
      <c r="F1131" t="s">
        <v>6595</v>
      </c>
      <c r="G1131" t="s">
        <v>6596</v>
      </c>
      <c r="H1131" t="s">
        <v>6597</v>
      </c>
      <c r="I1131" t="s">
        <v>366</v>
      </c>
      <c r="J1131">
        <v>24668</v>
      </c>
      <c r="K1131" t="s">
        <v>2724</v>
      </c>
      <c r="L1131" t="s">
        <v>92</v>
      </c>
      <c r="M1131" t="s">
        <v>44</v>
      </c>
      <c r="N1131" t="s">
        <v>94</v>
      </c>
      <c r="O1131" t="s">
        <v>105</v>
      </c>
      <c r="P1131" t="s">
        <v>60</v>
      </c>
      <c r="Q1131">
        <v>1576023342.99</v>
      </c>
      <c r="R1131">
        <v>4872</v>
      </c>
      <c r="S1131" s="1">
        <v>45396</v>
      </c>
      <c r="T1131" s="1">
        <v>45428</v>
      </c>
    </row>
    <row r="1132" spans="1:20" x14ac:dyDescent="0.2">
      <c r="A1132">
        <v>14350162477947</v>
      </c>
      <c r="B1132" t="s">
        <v>1500</v>
      </c>
      <c r="C1132" t="s">
        <v>6598</v>
      </c>
      <c r="D1132" t="s">
        <v>6599</v>
      </c>
      <c r="E1132" t="s">
        <v>6600</v>
      </c>
      <c r="F1132" t="s">
        <v>6601</v>
      </c>
      <c r="G1132" t="s">
        <v>6602</v>
      </c>
      <c r="H1132" t="s">
        <v>6603</v>
      </c>
      <c r="I1132" t="s">
        <v>490</v>
      </c>
      <c r="J1132">
        <v>71901</v>
      </c>
      <c r="K1132" t="s">
        <v>1938</v>
      </c>
      <c r="L1132" t="s">
        <v>43</v>
      </c>
      <c r="M1132" t="s">
        <v>93</v>
      </c>
      <c r="N1132" t="s">
        <v>31</v>
      </c>
      <c r="O1132" t="s">
        <v>105</v>
      </c>
      <c r="P1132" t="s">
        <v>82</v>
      </c>
      <c r="Q1132">
        <v>1195961010.95</v>
      </c>
      <c r="R1132">
        <v>4369</v>
      </c>
      <c r="S1132" s="1">
        <v>45299</v>
      </c>
      <c r="T1132" s="1">
        <v>45509</v>
      </c>
    </row>
    <row r="1133" spans="1:20" x14ac:dyDescent="0.2">
      <c r="A1133">
        <v>13077174201097</v>
      </c>
      <c r="B1133" t="s">
        <v>795</v>
      </c>
      <c r="C1133" t="s">
        <v>1609</v>
      </c>
      <c r="D1133" t="s">
        <v>6604</v>
      </c>
      <c r="E1133" t="s">
        <v>6605</v>
      </c>
      <c r="F1133" t="s">
        <v>6606</v>
      </c>
      <c r="G1133" t="s">
        <v>6607</v>
      </c>
      <c r="H1133" t="s">
        <v>5970</v>
      </c>
      <c r="I1133" t="s">
        <v>325</v>
      </c>
      <c r="J1133">
        <v>88688</v>
      </c>
      <c r="K1133" t="s">
        <v>3399</v>
      </c>
      <c r="L1133" t="s">
        <v>57</v>
      </c>
      <c r="M1133" t="s">
        <v>70</v>
      </c>
      <c r="N1133" t="s">
        <v>45</v>
      </c>
      <c r="O1133" t="s">
        <v>105</v>
      </c>
      <c r="P1133" t="s">
        <v>82</v>
      </c>
      <c r="Q1133">
        <v>15600164.460000001</v>
      </c>
      <c r="R1133">
        <v>2188</v>
      </c>
      <c r="S1133" s="1">
        <v>45351</v>
      </c>
      <c r="T1133" s="1">
        <v>45441</v>
      </c>
    </row>
    <row r="1134" spans="1:20" x14ac:dyDescent="0.2">
      <c r="A1134">
        <v>16610373258293</v>
      </c>
      <c r="B1134" t="s">
        <v>1037</v>
      </c>
      <c r="C1134" t="s">
        <v>2872</v>
      </c>
      <c r="D1134" t="s">
        <v>6608</v>
      </c>
      <c r="E1134" t="s">
        <v>6609</v>
      </c>
      <c r="F1134" t="s">
        <v>6610</v>
      </c>
      <c r="G1134" t="s">
        <v>6611</v>
      </c>
      <c r="H1134" t="s">
        <v>6612</v>
      </c>
      <c r="I1134" t="s">
        <v>79</v>
      </c>
      <c r="J1134">
        <v>581</v>
      </c>
      <c r="K1134" t="s">
        <v>1512</v>
      </c>
      <c r="L1134" t="s">
        <v>29</v>
      </c>
      <c r="M1134" t="s">
        <v>153</v>
      </c>
      <c r="N1134" t="s">
        <v>45</v>
      </c>
      <c r="O1134" t="s">
        <v>71</v>
      </c>
      <c r="P1134" t="s">
        <v>33</v>
      </c>
      <c r="Q1134">
        <v>1550484570.9200001</v>
      </c>
      <c r="R1134">
        <v>4851</v>
      </c>
      <c r="S1134" s="1">
        <v>45397</v>
      </c>
      <c r="T1134" s="1">
        <v>45598</v>
      </c>
    </row>
    <row r="1135" spans="1:20" x14ac:dyDescent="0.2">
      <c r="A1135">
        <v>15040637232741</v>
      </c>
      <c r="B1135" t="s">
        <v>728</v>
      </c>
      <c r="C1135" t="s">
        <v>720</v>
      </c>
      <c r="D1135" t="s">
        <v>6613</v>
      </c>
      <c r="E1135" t="s">
        <v>6614</v>
      </c>
      <c r="F1135" t="s">
        <v>6615</v>
      </c>
      <c r="G1135" t="s">
        <v>6616</v>
      </c>
      <c r="H1135" t="s">
        <v>6617</v>
      </c>
      <c r="I1135" t="s">
        <v>634</v>
      </c>
      <c r="J1135">
        <v>60523</v>
      </c>
      <c r="K1135" t="s">
        <v>317</v>
      </c>
      <c r="L1135" t="s">
        <v>125</v>
      </c>
      <c r="M1135" t="s">
        <v>58</v>
      </c>
      <c r="N1135" t="s">
        <v>45</v>
      </c>
      <c r="O1135" t="s">
        <v>71</v>
      </c>
      <c r="P1135" t="s">
        <v>60</v>
      </c>
      <c r="Q1135">
        <v>1928319245.49</v>
      </c>
      <c r="R1135">
        <v>4765</v>
      </c>
      <c r="S1135" s="1">
        <v>45701</v>
      </c>
      <c r="T1135" s="1">
        <v>45822</v>
      </c>
    </row>
    <row r="1136" spans="1:20" x14ac:dyDescent="0.2">
      <c r="A1136">
        <v>12526824691217</v>
      </c>
      <c r="B1136" t="s">
        <v>1388</v>
      </c>
      <c r="C1136" t="s">
        <v>1368</v>
      </c>
      <c r="D1136" t="s">
        <v>6618</v>
      </c>
      <c r="E1136" t="s">
        <v>6619</v>
      </c>
      <c r="F1136" t="s">
        <v>6620</v>
      </c>
      <c r="G1136" t="s">
        <v>6621</v>
      </c>
      <c r="H1136" t="s">
        <v>6622</v>
      </c>
      <c r="I1136" t="s">
        <v>411</v>
      </c>
      <c r="J1136">
        <v>26168</v>
      </c>
      <c r="K1136" t="s">
        <v>2932</v>
      </c>
      <c r="L1136" t="s">
        <v>180</v>
      </c>
      <c r="M1136" t="s">
        <v>368</v>
      </c>
      <c r="N1136" t="s">
        <v>31</v>
      </c>
      <c r="O1136" t="s">
        <v>105</v>
      </c>
      <c r="P1136" t="s">
        <v>47</v>
      </c>
      <c r="Q1136">
        <v>292410136.50999999</v>
      </c>
      <c r="R1136">
        <v>2306</v>
      </c>
      <c r="S1136" s="1">
        <v>45758</v>
      </c>
      <c r="T1136" s="1">
        <v>45766</v>
      </c>
    </row>
    <row r="1137" spans="1:20" x14ac:dyDescent="0.2">
      <c r="A1137">
        <v>11023915633472</v>
      </c>
      <c r="B1137" t="s">
        <v>1187</v>
      </c>
      <c r="C1137" t="s">
        <v>6623</v>
      </c>
      <c r="D1137" t="s">
        <v>6624</v>
      </c>
      <c r="E1137" t="s">
        <v>6625</v>
      </c>
      <c r="F1137" t="s">
        <v>6626</v>
      </c>
      <c r="G1137" t="s">
        <v>6627</v>
      </c>
      <c r="H1137" t="s">
        <v>6628</v>
      </c>
      <c r="I1137" t="s">
        <v>1077</v>
      </c>
      <c r="J1137">
        <v>33159</v>
      </c>
      <c r="K1137" t="s">
        <v>711</v>
      </c>
      <c r="L1137" t="s">
        <v>29</v>
      </c>
      <c r="M1137" t="s">
        <v>70</v>
      </c>
      <c r="N1137" t="s">
        <v>45</v>
      </c>
      <c r="O1137" t="s">
        <v>32</v>
      </c>
      <c r="P1137" t="s">
        <v>60</v>
      </c>
      <c r="Q1137">
        <v>1854632298.21</v>
      </c>
      <c r="R1137">
        <v>1482</v>
      </c>
      <c r="S1137" s="1">
        <v>45372</v>
      </c>
      <c r="T1137" s="1">
        <v>45390</v>
      </c>
    </row>
    <row r="1138" spans="1:20" x14ac:dyDescent="0.2">
      <c r="A1138">
        <v>19276117577848</v>
      </c>
      <c r="B1138" t="s">
        <v>1702</v>
      </c>
      <c r="C1138" t="s">
        <v>189</v>
      </c>
      <c r="D1138" t="s">
        <v>6629</v>
      </c>
      <c r="E1138" t="s">
        <v>6630</v>
      </c>
      <c r="F1138" t="s">
        <v>6631</v>
      </c>
      <c r="G1138" t="s">
        <v>6632</v>
      </c>
      <c r="H1138" t="s">
        <v>6633</v>
      </c>
      <c r="I1138" t="s">
        <v>375</v>
      </c>
      <c r="J1138">
        <v>1379</v>
      </c>
      <c r="K1138" t="s">
        <v>1455</v>
      </c>
      <c r="L1138" t="s">
        <v>135</v>
      </c>
      <c r="M1138" t="s">
        <v>153</v>
      </c>
      <c r="N1138" t="s">
        <v>45</v>
      </c>
      <c r="O1138" t="s">
        <v>71</v>
      </c>
      <c r="P1138" t="s">
        <v>82</v>
      </c>
      <c r="Q1138">
        <v>1056259173.78</v>
      </c>
      <c r="R1138">
        <v>2642</v>
      </c>
      <c r="S1138" s="1">
        <v>45525</v>
      </c>
      <c r="T1138" s="1">
        <v>45841</v>
      </c>
    </row>
    <row r="1139" spans="1:20" x14ac:dyDescent="0.2">
      <c r="A1139">
        <v>16556570630067</v>
      </c>
      <c r="B1139" t="s">
        <v>1964</v>
      </c>
      <c r="C1139" t="s">
        <v>6634</v>
      </c>
      <c r="D1139" t="s">
        <v>6635</v>
      </c>
      <c r="E1139" t="s">
        <v>6636</v>
      </c>
      <c r="F1139" t="s">
        <v>6637</v>
      </c>
      <c r="G1139" t="s">
        <v>6638</v>
      </c>
      <c r="H1139" t="s">
        <v>6639</v>
      </c>
      <c r="I1139" t="s">
        <v>1475</v>
      </c>
      <c r="J1139">
        <v>18713</v>
      </c>
      <c r="K1139" t="s">
        <v>254</v>
      </c>
      <c r="L1139" t="s">
        <v>125</v>
      </c>
      <c r="M1139" t="s">
        <v>58</v>
      </c>
      <c r="N1139" t="s">
        <v>31</v>
      </c>
      <c r="O1139" t="s">
        <v>32</v>
      </c>
      <c r="P1139" t="s">
        <v>47</v>
      </c>
      <c r="Q1139">
        <v>1480121571.6700001</v>
      </c>
      <c r="R1139">
        <v>1304</v>
      </c>
      <c r="S1139" s="1">
        <v>45734</v>
      </c>
      <c r="T1139" s="1">
        <v>45899</v>
      </c>
    </row>
    <row r="1140" spans="1:20" x14ac:dyDescent="0.2">
      <c r="A1140">
        <v>13949833269747</v>
      </c>
      <c r="B1140" t="s">
        <v>116</v>
      </c>
      <c r="C1140" t="s">
        <v>430</v>
      </c>
      <c r="D1140" t="s">
        <v>6640</v>
      </c>
      <c r="E1140">
        <v>874855979</v>
      </c>
      <c r="F1140" t="s">
        <v>175</v>
      </c>
      <c r="G1140" t="s">
        <v>6641</v>
      </c>
      <c r="H1140" t="s">
        <v>6642</v>
      </c>
      <c r="I1140" t="s">
        <v>212</v>
      </c>
      <c r="J1140">
        <v>44327</v>
      </c>
      <c r="K1140" t="s">
        <v>907</v>
      </c>
      <c r="L1140" t="s">
        <v>43</v>
      </c>
      <c r="M1140" t="s">
        <v>70</v>
      </c>
      <c r="N1140" t="s">
        <v>59</v>
      </c>
      <c r="O1140" t="s">
        <v>46</v>
      </c>
      <c r="P1140" t="s">
        <v>60</v>
      </c>
      <c r="Q1140">
        <v>1840917807.26</v>
      </c>
      <c r="R1140">
        <v>2338</v>
      </c>
      <c r="S1140" s="1">
        <v>45425</v>
      </c>
      <c r="T1140" s="1">
        <v>45668</v>
      </c>
    </row>
    <row r="1141" spans="1:20" x14ac:dyDescent="0.2">
      <c r="A1141">
        <v>12616955104781</v>
      </c>
      <c r="B1141" t="s">
        <v>72</v>
      </c>
      <c r="C1141" t="s">
        <v>1413</v>
      </c>
      <c r="D1141" t="s">
        <v>6643</v>
      </c>
      <c r="E1141" t="s">
        <v>6644</v>
      </c>
      <c r="F1141" t="s">
        <v>6645</v>
      </c>
      <c r="G1141" t="s">
        <v>6646</v>
      </c>
      <c r="H1141" t="s">
        <v>6647</v>
      </c>
      <c r="I1141" t="s">
        <v>411</v>
      </c>
      <c r="J1141">
        <v>47791</v>
      </c>
      <c r="K1141" t="s">
        <v>1266</v>
      </c>
      <c r="L1141" t="s">
        <v>57</v>
      </c>
      <c r="M1141" t="s">
        <v>44</v>
      </c>
      <c r="N1141" t="s">
        <v>31</v>
      </c>
      <c r="O1141" t="s">
        <v>105</v>
      </c>
      <c r="P1141" t="s">
        <v>47</v>
      </c>
      <c r="Q1141">
        <v>531280230.01999998</v>
      </c>
      <c r="R1141">
        <v>2984</v>
      </c>
      <c r="S1141" s="1">
        <v>45703</v>
      </c>
      <c r="T1141" s="1">
        <v>45814</v>
      </c>
    </row>
    <row r="1142" spans="1:20" x14ac:dyDescent="0.2">
      <c r="A1142">
        <v>15926731974888</v>
      </c>
      <c r="B1142" t="s">
        <v>6648</v>
      </c>
      <c r="C1142" t="s">
        <v>5600</v>
      </c>
      <c r="D1142" t="s">
        <v>6649</v>
      </c>
      <c r="E1142" t="s">
        <v>6650</v>
      </c>
      <c r="F1142" t="s">
        <v>6651</v>
      </c>
      <c r="G1142" t="s">
        <v>6652</v>
      </c>
      <c r="H1142" t="s">
        <v>6653</v>
      </c>
      <c r="I1142" t="s">
        <v>384</v>
      </c>
      <c r="J1142">
        <v>26909</v>
      </c>
      <c r="K1142" t="s">
        <v>4881</v>
      </c>
      <c r="L1142" t="s">
        <v>57</v>
      </c>
      <c r="M1142" t="s">
        <v>70</v>
      </c>
      <c r="N1142" t="s">
        <v>45</v>
      </c>
      <c r="O1142" t="s">
        <v>32</v>
      </c>
      <c r="P1142" t="s">
        <v>47</v>
      </c>
      <c r="Q1142">
        <v>523512527.30000001</v>
      </c>
      <c r="R1142">
        <v>3352</v>
      </c>
      <c r="S1142" s="1">
        <v>45803</v>
      </c>
      <c r="T1142" s="1">
        <v>45880</v>
      </c>
    </row>
    <row r="1143" spans="1:20" x14ac:dyDescent="0.2">
      <c r="A1143">
        <v>15011766137204</v>
      </c>
      <c r="B1143" t="s">
        <v>4967</v>
      </c>
      <c r="C1143" t="s">
        <v>1180</v>
      </c>
      <c r="D1143" t="s">
        <v>6654</v>
      </c>
      <c r="E1143" t="s">
        <v>6655</v>
      </c>
      <c r="F1143" t="s">
        <v>4411</v>
      </c>
      <c r="G1143" t="s">
        <v>6656</v>
      </c>
      <c r="H1143" t="s">
        <v>6657</v>
      </c>
      <c r="I1143" t="s">
        <v>113</v>
      </c>
      <c r="J1143">
        <v>25517</v>
      </c>
      <c r="K1143" t="s">
        <v>1476</v>
      </c>
      <c r="L1143" t="s">
        <v>246</v>
      </c>
      <c r="M1143" t="s">
        <v>93</v>
      </c>
      <c r="N1143" t="s">
        <v>45</v>
      </c>
      <c r="O1143" t="s">
        <v>105</v>
      </c>
      <c r="P1143" t="s">
        <v>60</v>
      </c>
      <c r="Q1143">
        <v>474861752.38</v>
      </c>
      <c r="R1143">
        <v>1379</v>
      </c>
      <c r="S1143" s="1">
        <v>45535</v>
      </c>
      <c r="T1143" s="1">
        <v>45782</v>
      </c>
    </row>
    <row r="1144" spans="1:20" x14ac:dyDescent="0.2">
      <c r="A1144">
        <v>18909174333994</v>
      </c>
      <c r="B1144" t="s">
        <v>4636</v>
      </c>
      <c r="C1144" t="s">
        <v>549</v>
      </c>
      <c r="D1144" t="s">
        <v>6658</v>
      </c>
      <c r="E1144" t="s">
        <v>6659</v>
      </c>
      <c r="F1144" t="s">
        <v>2204</v>
      </c>
      <c r="G1144" t="s">
        <v>6660</v>
      </c>
      <c r="H1144" t="s">
        <v>6661</v>
      </c>
      <c r="I1144" t="s">
        <v>858</v>
      </c>
      <c r="J1144">
        <v>90999</v>
      </c>
      <c r="K1144" t="s">
        <v>878</v>
      </c>
      <c r="L1144" t="s">
        <v>29</v>
      </c>
      <c r="M1144" t="s">
        <v>70</v>
      </c>
      <c r="N1144" t="s">
        <v>94</v>
      </c>
      <c r="O1144" t="s">
        <v>46</v>
      </c>
      <c r="P1144" t="s">
        <v>47</v>
      </c>
      <c r="Q1144">
        <v>122821310.55</v>
      </c>
      <c r="R1144">
        <v>810</v>
      </c>
      <c r="S1144" s="1">
        <v>45390</v>
      </c>
      <c r="T1144" s="1">
        <v>45772</v>
      </c>
    </row>
    <row r="1145" spans="1:20" x14ac:dyDescent="0.2">
      <c r="A1145">
        <v>14940923430603</v>
      </c>
      <c r="B1145" t="s">
        <v>540</v>
      </c>
      <c r="C1145" t="s">
        <v>6662</v>
      </c>
      <c r="D1145" t="s">
        <v>6663</v>
      </c>
      <c r="E1145" t="s">
        <v>6664</v>
      </c>
      <c r="F1145" t="s">
        <v>1673</v>
      </c>
      <c r="G1145" t="s">
        <v>6665</v>
      </c>
      <c r="H1145" t="s">
        <v>6666</v>
      </c>
      <c r="I1145" t="s">
        <v>308</v>
      </c>
      <c r="J1145">
        <v>78683</v>
      </c>
      <c r="K1145" t="s">
        <v>940</v>
      </c>
      <c r="L1145" t="s">
        <v>57</v>
      </c>
      <c r="M1145" t="s">
        <v>44</v>
      </c>
      <c r="N1145" t="s">
        <v>31</v>
      </c>
      <c r="O1145" t="s">
        <v>32</v>
      </c>
      <c r="P1145" t="s">
        <v>33</v>
      </c>
      <c r="Q1145">
        <v>1547119268.98</v>
      </c>
      <c r="R1145">
        <v>4576</v>
      </c>
      <c r="S1145" s="1">
        <v>45601</v>
      </c>
      <c r="T1145" s="1">
        <v>45754</v>
      </c>
    </row>
    <row r="1146" spans="1:20" x14ac:dyDescent="0.2">
      <c r="A1146">
        <v>12786020718521</v>
      </c>
      <c r="B1146" t="s">
        <v>6667</v>
      </c>
      <c r="C1146" t="s">
        <v>4524</v>
      </c>
      <c r="D1146" t="s">
        <v>6668</v>
      </c>
      <c r="E1146" t="s">
        <v>6669</v>
      </c>
      <c r="F1146" t="s">
        <v>6670</v>
      </c>
      <c r="G1146" t="s">
        <v>6671</v>
      </c>
      <c r="H1146" t="s">
        <v>6672</v>
      </c>
      <c r="I1146" t="s">
        <v>90</v>
      </c>
      <c r="J1146">
        <v>9030</v>
      </c>
      <c r="K1146" t="s">
        <v>69</v>
      </c>
      <c r="L1146" t="s">
        <v>43</v>
      </c>
      <c r="M1146" t="s">
        <v>270</v>
      </c>
      <c r="N1146" t="s">
        <v>94</v>
      </c>
      <c r="O1146" t="s">
        <v>32</v>
      </c>
      <c r="P1146" t="s">
        <v>47</v>
      </c>
      <c r="Q1146">
        <v>659667477.02999997</v>
      </c>
      <c r="R1146">
        <v>1466</v>
      </c>
      <c r="S1146" s="1">
        <v>45736</v>
      </c>
      <c r="T1146" s="1">
        <v>45803</v>
      </c>
    </row>
    <row r="1147" spans="1:20" x14ac:dyDescent="0.2">
      <c r="A1147">
        <v>11865882919653</v>
      </c>
      <c r="B1147" t="s">
        <v>6673</v>
      </c>
      <c r="C1147" t="s">
        <v>995</v>
      </c>
      <c r="D1147" t="s">
        <v>6674</v>
      </c>
      <c r="E1147" t="s">
        <v>6675</v>
      </c>
      <c r="F1147" t="s">
        <v>6676</v>
      </c>
      <c r="G1147" t="s">
        <v>6677</v>
      </c>
      <c r="H1147" t="s">
        <v>6678</v>
      </c>
      <c r="I1147" t="s">
        <v>195</v>
      </c>
      <c r="J1147">
        <v>90394</v>
      </c>
      <c r="K1147" t="s">
        <v>735</v>
      </c>
      <c r="L1147" t="s">
        <v>43</v>
      </c>
      <c r="M1147" t="s">
        <v>30</v>
      </c>
      <c r="N1147" t="s">
        <v>59</v>
      </c>
      <c r="O1147" t="s">
        <v>71</v>
      </c>
      <c r="P1147" t="s">
        <v>82</v>
      </c>
      <c r="Q1147">
        <v>311900724.87</v>
      </c>
      <c r="R1147">
        <v>4025</v>
      </c>
      <c r="S1147" s="1">
        <v>45654</v>
      </c>
      <c r="T1147" s="1">
        <v>45894</v>
      </c>
    </row>
    <row r="1148" spans="1:20" x14ac:dyDescent="0.2">
      <c r="A1148">
        <v>12959471459246</v>
      </c>
      <c r="B1148" t="s">
        <v>4869</v>
      </c>
      <c r="C1148" t="s">
        <v>6679</v>
      </c>
      <c r="D1148" t="s">
        <v>6680</v>
      </c>
      <c r="E1148" t="s">
        <v>6681</v>
      </c>
      <c r="F1148" t="s">
        <v>6682</v>
      </c>
      <c r="G1148" t="s">
        <v>6683</v>
      </c>
      <c r="H1148" t="s">
        <v>6684</v>
      </c>
      <c r="I1148" t="s">
        <v>411</v>
      </c>
      <c r="J1148">
        <v>83592</v>
      </c>
      <c r="K1148" t="s">
        <v>547</v>
      </c>
      <c r="L1148" t="s">
        <v>246</v>
      </c>
      <c r="M1148" t="s">
        <v>115</v>
      </c>
      <c r="N1148" t="s">
        <v>59</v>
      </c>
      <c r="O1148" t="s">
        <v>32</v>
      </c>
      <c r="P1148" t="s">
        <v>60</v>
      </c>
      <c r="Q1148">
        <v>1082509433.5799999</v>
      </c>
      <c r="R1148">
        <v>927</v>
      </c>
      <c r="S1148" s="1">
        <v>45571</v>
      </c>
      <c r="T1148" s="1">
        <v>45605</v>
      </c>
    </row>
    <row r="1149" spans="1:20" x14ac:dyDescent="0.2">
      <c r="A1149">
        <v>13133684309011</v>
      </c>
      <c r="B1149" t="s">
        <v>6685</v>
      </c>
      <c r="C1149" t="s">
        <v>84</v>
      </c>
      <c r="D1149" t="s">
        <v>6686</v>
      </c>
      <c r="E1149" t="s">
        <v>6687</v>
      </c>
      <c r="F1149" t="s">
        <v>6688</v>
      </c>
      <c r="G1149" t="s">
        <v>6689</v>
      </c>
      <c r="H1149" t="s">
        <v>6690</v>
      </c>
      <c r="I1149" t="s">
        <v>55</v>
      </c>
      <c r="J1149">
        <v>4960</v>
      </c>
      <c r="K1149" t="s">
        <v>2437</v>
      </c>
      <c r="L1149" t="s">
        <v>180</v>
      </c>
      <c r="M1149" t="s">
        <v>30</v>
      </c>
      <c r="N1149" t="s">
        <v>59</v>
      </c>
      <c r="O1149" t="s">
        <v>71</v>
      </c>
      <c r="P1149" t="s">
        <v>47</v>
      </c>
      <c r="Q1149">
        <v>437717047.82999998</v>
      </c>
      <c r="R1149">
        <v>2573</v>
      </c>
      <c r="S1149" s="1">
        <v>45725</v>
      </c>
      <c r="T1149" s="1">
        <v>45864</v>
      </c>
    </row>
    <row r="1150" spans="1:20" x14ac:dyDescent="0.2">
      <c r="A1150">
        <v>14012474236177</v>
      </c>
      <c r="B1150" t="s">
        <v>2294</v>
      </c>
      <c r="C1150" t="s">
        <v>835</v>
      </c>
      <c r="D1150" t="s">
        <v>6691</v>
      </c>
      <c r="E1150" t="s">
        <v>6692</v>
      </c>
      <c r="F1150" t="s">
        <v>6693</v>
      </c>
      <c r="G1150" t="s">
        <v>6694</v>
      </c>
      <c r="H1150" t="s">
        <v>6695</v>
      </c>
      <c r="I1150" t="s">
        <v>1475</v>
      </c>
      <c r="J1150">
        <v>5001</v>
      </c>
      <c r="K1150" t="s">
        <v>376</v>
      </c>
      <c r="L1150" t="s">
        <v>246</v>
      </c>
      <c r="M1150" t="s">
        <v>93</v>
      </c>
      <c r="N1150" t="s">
        <v>45</v>
      </c>
      <c r="O1150" t="s">
        <v>71</v>
      </c>
      <c r="P1150" t="s">
        <v>47</v>
      </c>
      <c r="Q1150">
        <v>308751160.06</v>
      </c>
      <c r="R1150">
        <v>4129</v>
      </c>
      <c r="S1150" s="1">
        <v>45340</v>
      </c>
      <c r="T1150" s="1">
        <v>45739</v>
      </c>
    </row>
    <row r="1151" spans="1:20" x14ac:dyDescent="0.2">
      <c r="A1151">
        <v>11177148373272</v>
      </c>
      <c r="B1151" t="s">
        <v>712</v>
      </c>
      <c r="C1151" t="s">
        <v>2714</v>
      </c>
      <c r="D1151" t="s">
        <v>6696</v>
      </c>
      <c r="E1151" t="s">
        <v>6697</v>
      </c>
      <c r="F1151" t="s">
        <v>6698</v>
      </c>
      <c r="G1151" t="s">
        <v>6699</v>
      </c>
      <c r="H1151" t="s">
        <v>5443</v>
      </c>
      <c r="I1151" t="s">
        <v>411</v>
      </c>
      <c r="J1151">
        <v>9900</v>
      </c>
      <c r="K1151" t="s">
        <v>403</v>
      </c>
      <c r="L1151" t="s">
        <v>197</v>
      </c>
      <c r="M1151" t="s">
        <v>153</v>
      </c>
      <c r="N1151" t="s">
        <v>94</v>
      </c>
      <c r="O1151" t="s">
        <v>46</v>
      </c>
      <c r="P1151" t="s">
        <v>82</v>
      </c>
      <c r="Q1151">
        <v>1897378852.6900001</v>
      </c>
      <c r="R1151">
        <v>4880</v>
      </c>
      <c r="S1151" s="1">
        <v>45718</v>
      </c>
      <c r="T1151" s="1">
        <v>45852</v>
      </c>
    </row>
    <row r="1152" spans="1:20" x14ac:dyDescent="0.2">
      <c r="A1152">
        <v>18858637835737</v>
      </c>
      <c r="B1152" t="s">
        <v>2014</v>
      </c>
      <c r="C1152" t="s">
        <v>6700</v>
      </c>
      <c r="D1152" t="s">
        <v>6701</v>
      </c>
      <c r="E1152" t="s">
        <v>6702</v>
      </c>
      <c r="F1152" t="s">
        <v>6703</v>
      </c>
      <c r="G1152" t="s">
        <v>6704</v>
      </c>
      <c r="H1152" t="s">
        <v>6705</v>
      </c>
      <c r="I1152" t="s">
        <v>133</v>
      </c>
      <c r="J1152">
        <v>78541</v>
      </c>
      <c r="K1152" t="s">
        <v>91</v>
      </c>
      <c r="L1152" t="s">
        <v>180</v>
      </c>
      <c r="M1152" t="s">
        <v>368</v>
      </c>
      <c r="N1152" t="s">
        <v>59</v>
      </c>
      <c r="O1152" t="s">
        <v>105</v>
      </c>
      <c r="P1152" t="s">
        <v>82</v>
      </c>
      <c r="Q1152">
        <v>1717631884.53</v>
      </c>
      <c r="R1152">
        <v>281</v>
      </c>
      <c r="S1152" s="1">
        <v>45412</v>
      </c>
      <c r="T1152" s="1">
        <v>45794</v>
      </c>
    </row>
    <row r="1153" spans="1:20" x14ac:dyDescent="0.2">
      <c r="A1153">
        <v>14071333361193</v>
      </c>
      <c r="B1153" t="s">
        <v>2455</v>
      </c>
      <c r="C1153" t="s">
        <v>1449</v>
      </c>
      <c r="D1153" t="s">
        <v>6706</v>
      </c>
      <c r="E1153" t="s">
        <v>6707</v>
      </c>
      <c r="F1153" t="s">
        <v>6708</v>
      </c>
      <c r="G1153" t="s">
        <v>6709</v>
      </c>
      <c r="H1153" t="s">
        <v>6710</v>
      </c>
      <c r="I1153" t="s">
        <v>612</v>
      </c>
      <c r="J1153">
        <v>27250</v>
      </c>
      <c r="K1153" t="s">
        <v>711</v>
      </c>
      <c r="L1153" t="s">
        <v>92</v>
      </c>
      <c r="M1153" t="s">
        <v>44</v>
      </c>
      <c r="N1153" t="s">
        <v>45</v>
      </c>
      <c r="O1153" t="s">
        <v>105</v>
      </c>
      <c r="P1153" t="s">
        <v>82</v>
      </c>
      <c r="Q1153">
        <v>576268351.09000003</v>
      </c>
      <c r="R1153">
        <v>4089</v>
      </c>
      <c r="S1153" s="1">
        <v>45301</v>
      </c>
      <c r="T1153" s="1">
        <v>45405</v>
      </c>
    </row>
    <row r="1154" spans="1:20" x14ac:dyDescent="0.2">
      <c r="A1154">
        <v>15814000694072</v>
      </c>
      <c r="B1154" t="s">
        <v>823</v>
      </c>
      <c r="C1154" t="s">
        <v>6218</v>
      </c>
      <c r="D1154" t="s">
        <v>6711</v>
      </c>
      <c r="E1154" t="s">
        <v>6712</v>
      </c>
      <c r="F1154" t="s">
        <v>6713</v>
      </c>
      <c r="G1154" t="s">
        <v>6714</v>
      </c>
      <c r="H1154" t="s">
        <v>6715</v>
      </c>
      <c r="I1154" t="s">
        <v>151</v>
      </c>
      <c r="J1154">
        <v>20083</v>
      </c>
      <c r="K1154" t="s">
        <v>1595</v>
      </c>
      <c r="L1154" t="s">
        <v>81</v>
      </c>
      <c r="M1154" t="s">
        <v>70</v>
      </c>
      <c r="N1154" t="s">
        <v>45</v>
      </c>
      <c r="O1154" t="s">
        <v>105</v>
      </c>
      <c r="P1154" t="s">
        <v>60</v>
      </c>
      <c r="Q1154">
        <v>1549289538.3599999</v>
      </c>
      <c r="R1154">
        <v>330</v>
      </c>
      <c r="S1154" s="1">
        <v>45523</v>
      </c>
      <c r="T1154" s="1">
        <v>45543</v>
      </c>
    </row>
    <row r="1155" spans="1:20" x14ac:dyDescent="0.2">
      <c r="A1155">
        <v>16368724061118</v>
      </c>
      <c r="B1155" t="s">
        <v>548</v>
      </c>
      <c r="C1155" t="s">
        <v>6716</v>
      </c>
      <c r="D1155" t="s">
        <v>6717</v>
      </c>
      <c r="E1155" t="s">
        <v>6718</v>
      </c>
      <c r="F1155" t="s">
        <v>6719</v>
      </c>
      <c r="G1155" t="s">
        <v>6720</v>
      </c>
      <c r="H1155" t="s">
        <v>6721</v>
      </c>
      <c r="I1155" t="s">
        <v>612</v>
      </c>
      <c r="J1155">
        <v>20515</v>
      </c>
      <c r="K1155" t="s">
        <v>2167</v>
      </c>
      <c r="L1155" t="s">
        <v>135</v>
      </c>
      <c r="M1155" t="s">
        <v>58</v>
      </c>
      <c r="N1155" t="s">
        <v>45</v>
      </c>
      <c r="O1155" t="s">
        <v>46</v>
      </c>
      <c r="P1155" t="s">
        <v>60</v>
      </c>
      <c r="Q1155">
        <v>813432688.26999998</v>
      </c>
      <c r="R1155">
        <v>2278</v>
      </c>
      <c r="S1155" s="1">
        <v>45295</v>
      </c>
      <c r="T1155" s="1">
        <v>45899</v>
      </c>
    </row>
    <row r="1156" spans="1:20" x14ac:dyDescent="0.2">
      <c r="A1156">
        <v>18060478293893</v>
      </c>
      <c r="B1156" t="s">
        <v>359</v>
      </c>
      <c r="C1156" t="s">
        <v>6722</v>
      </c>
      <c r="D1156" t="s">
        <v>6723</v>
      </c>
      <c r="E1156" t="s">
        <v>6724</v>
      </c>
      <c r="F1156" t="s">
        <v>6725</v>
      </c>
      <c r="G1156" t="s">
        <v>6726</v>
      </c>
      <c r="H1156" t="s">
        <v>6727</v>
      </c>
      <c r="I1156" t="s">
        <v>366</v>
      </c>
      <c r="J1156">
        <v>45332</v>
      </c>
      <c r="K1156" t="s">
        <v>238</v>
      </c>
      <c r="L1156" t="s">
        <v>92</v>
      </c>
      <c r="M1156" t="s">
        <v>58</v>
      </c>
      <c r="N1156" t="s">
        <v>31</v>
      </c>
      <c r="O1156" t="s">
        <v>105</v>
      </c>
      <c r="P1156" t="s">
        <v>60</v>
      </c>
      <c r="Q1156">
        <v>965336929.78999996</v>
      </c>
      <c r="R1156">
        <v>4499</v>
      </c>
      <c r="S1156" s="1">
        <v>45291</v>
      </c>
      <c r="T1156" s="1">
        <v>45860</v>
      </c>
    </row>
    <row r="1157" spans="1:20" x14ac:dyDescent="0.2">
      <c r="A1157">
        <v>14551798020432</v>
      </c>
      <c r="B1157" t="s">
        <v>673</v>
      </c>
      <c r="C1157" t="s">
        <v>789</v>
      </c>
      <c r="D1157" t="s">
        <v>6728</v>
      </c>
      <c r="E1157" t="s">
        <v>6729</v>
      </c>
      <c r="F1157" t="s">
        <v>6730</v>
      </c>
      <c r="G1157" t="s">
        <v>6731</v>
      </c>
      <c r="H1157" t="s">
        <v>6732</v>
      </c>
      <c r="I1157" t="s">
        <v>113</v>
      </c>
      <c r="J1157">
        <v>74268</v>
      </c>
      <c r="K1157" t="s">
        <v>475</v>
      </c>
      <c r="L1157" t="s">
        <v>92</v>
      </c>
      <c r="M1157" t="s">
        <v>153</v>
      </c>
      <c r="N1157" t="s">
        <v>94</v>
      </c>
      <c r="O1157" t="s">
        <v>32</v>
      </c>
      <c r="P1157" t="s">
        <v>47</v>
      </c>
      <c r="Q1157">
        <v>241182408.88</v>
      </c>
      <c r="R1157">
        <v>1792</v>
      </c>
      <c r="S1157" s="1">
        <v>45548</v>
      </c>
      <c r="T1157" s="1">
        <v>45569</v>
      </c>
    </row>
    <row r="1158" spans="1:20" x14ac:dyDescent="0.2">
      <c r="A1158">
        <v>15876259485056</v>
      </c>
      <c r="B1158" t="s">
        <v>6733</v>
      </c>
      <c r="C1158" t="s">
        <v>6734</v>
      </c>
      <c r="D1158" t="s">
        <v>6735</v>
      </c>
      <c r="E1158" t="s">
        <v>6736</v>
      </c>
      <c r="F1158" t="s">
        <v>6737</v>
      </c>
      <c r="G1158" t="s">
        <v>6738</v>
      </c>
      <c r="H1158" t="s">
        <v>6739</v>
      </c>
      <c r="I1158" t="s">
        <v>858</v>
      </c>
      <c r="J1158">
        <v>9377</v>
      </c>
      <c r="K1158" t="s">
        <v>1602</v>
      </c>
      <c r="L1158" t="s">
        <v>125</v>
      </c>
      <c r="M1158" t="s">
        <v>368</v>
      </c>
      <c r="N1158" t="s">
        <v>59</v>
      </c>
      <c r="O1158" t="s">
        <v>105</v>
      </c>
      <c r="P1158" t="s">
        <v>33</v>
      </c>
      <c r="Q1158">
        <v>747008792.79999995</v>
      </c>
      <c r="R1158">
        <v>887</v>
      </c>
      <c r="S1158" s="1">
        <v>45805</v>
      </c>
      <c r="T1158" s="1">
        <v>45880</v>
      </c>
    </row>
    <row r="1159" spans="1:20" x14ac:dyDescent="0.2">
      <c r="A1159">
        <v>11040678724986</v>
      </c>
      <c r="B1159" t="s">
        <v>1958</v>
      </c>
      <c r="C1159" t="s">
        <v>2788</v>
      </c>
      <c r="D1159" t="s">
        <v>6740</v>
      </c>
      <c r="E1159" t="s">
        <v>6741</v>
      </c>
      <c r="F1159" t="s">
        <v>6742</v>
      </c>
      <c r="G1159" t="s">
        <v>6743</v>
      </c>
      <c r="H1159" t="s">
        <v>6744</v>
      </c>
      <c r="I1159" t="s">
        <v>178</v>
      </c>
      <c r="J1159">
        <v>77635</v>
      </c>
      <c r="K1159" t="s">
        <v>134</v>
      </c>
      <c r="L1159" t="s">
        <v>29</v>
      </c>
      <c r="M1159" t="s">
        <v>104</v>
      </c>
      <c r="N1159" t="s">
        <v>59</v>
      </c>
      <c r="O1159" t="s">
        <v>71</v>
      </c>
      <c r="P1159" t="s">
        <v>47</v>
      </c>
      <c r="Q1159">
        <v>1892261592.8099999</v>
      </c>
      <c r="R1159">
        <v>1818</v>
      </c>
      <c r="S1159" s="1">
        <v>45574</v>
      </c>
      <c r="T1159" s="1">
        <v>45677</v>
      </c>
    </row>
    <row r="1160" spans="1:20" x14ac:dyDescent="0.2">
      <c r="A1160">
        <v>12405748966176</v>
      </c>
      <c r="B1160" t="s">
        <v>4506</v>
      </c>
      <c r="C1160" t="s">
        <v>1180</v>
      </c>
      <c r="D1160" t="s">
        <v>6745</v>
      </c>
      <c r="E1160" t="s">
        <v>6746</v>
      </c>
      <c r="F1160" t="s">
        <v>6747</v>
      </c>
      <c r="G1160" t="s">
        <v>6748</v>
      </c>
      <c r="H1160" t="s">
        <v>6749</v>
      </c>
      <c r="I1160" t="s">
        <v>770</v>
      </c>
      <c r="J1160">
        <v>55435</v>
      </c>
      <c r="K1160" t="s">
        <v>1029</v>
      </c>
      <c r="L1160" t="s">
        <v>135</v>
      </c>
      <c r="M1160" t="s">
        <v>153</v>
      </c>
      <c r="N1160" t="s">
        <v>31</v>
      </c>
      <c r="O1160" t="s">
        <v>32</v>
      </c>
      <c r="P1160" t="s">
        <v>47</v>
      </c>
      <c r="Q1160">
        <v>1193442458.3599999</v>
      </c>
      <c r="R1160">
        <v>2101</v>
      </c>
      <c r="S1160" s="1">
        <v>45382</v>
      </c>
      <c r="T1160" s="1">
        <v>45412</v>
      </c>
    </row>
    <row r="1161" spans="1:20" x14ac:dyDescent="0.2">
      <c r="A1161">
        <v>16626885107588</v>
      </c>
      <c r="B1161" t="s">
        <v>95</v>
      </c>
      <c r="C1161" t="s">
        <v>5749</v>
      </c>
      <c r="D1161" t="s">
        <v>6750</v>
      </c>
      <c r="E1161" t="s">
        <v>6751</v>
      </c>
      <c r="F1161" t="s">
        <v>6752</v>
      </c>
      <c r="G1161" t="s">
        <v>6753</v>
      </c>
      <c r="H1161" t="s">
        <v>6754</v>
      </c>
      <c r="I1161" t="s">
        <v>627</v>
      </c>
      <c r="J1161">
        <v>45510</v>
      </c>
      <c r="K1161" t="s">
        <v>1113</v>
      </c>
      <c r="L1161" t="s">
        <v>135</v>
      </c>
      <c r="M1161" t="s">
        <v>93</v>
      </c>
      <c r="N1161" t="s">
        <v>31</v>
      </c>
      <c r="O1161" t="s">
        <v>32</v>
      </c>
      <c r="P1161" t="s">
        <v>33</v>
      </c>
      <c r="Q1161">
        <v>1816716197.1600001</v>
      </c>
      <c r="R1161">
        <v>734</v>
      </c>
      <c r="S1161" s="1">
        <v>45319</v>
      </c>
      <c r="T1161" s="1">
        <v>45804</v>
      </c>
    </row>
    <row r="1162" spans="1:20" x14ac:dyDescent="0.2">
      <c r="A1162">
        <v>18549964140875</v>
      </c>
      <c r="B1162" t="s">
        <v>451</v>
      </c>
      <c r="C1162" t="s">
        <v>62</v>
      </c>
      <c r="D1162" t="s">
        <v>6755</v>
      </c>
      <c r="E1162" t="s">
        <v>6756</v>
      </c>
      <c r="F1162" t="s">
        <v>6757</v>
      </c>
      <c r="G1162" t="s">
        <v>6758</v>
      </c>
      <c r="H1162" t="s">
        <v>6759</v>
      </c>
      <c r="I1162" t="s">
        <v>68</v>
      </c>
      <c r="J1162">
        <v>35585</v>
      </c>
      <c r="K1162" t="s">
        <v>1462</v>
      </c>
      <c r="L1162" t="s">
        <v>125</v>
      </c>
      <c r="M1162" t="s">
        <v>368</v>
      </c>
      <c r="N1162" t="s">
        <v>31</v>
      </c>
      <c r="O1162" t="s">
        <v>71</v>
      </c>
      <c r="P1162" t="s">
        <v>60</v>
      </c>
      <c r="Q1162">
        <v>1237569971.6300001</v>
      </c>
      <c r="R1162">
        <v>2957</v>
      </c>
      <c r="S1162" s="1">
        <v>45682</v>
      </c>
      <c r="T1162" s="1">
        <v>45713</v>
      </c>
    </row>
    <row r="1163" spans="1:20" x14ac:dyDescent="0.2">
      <c r="A1163">
        <v>14854391355969</v>
      </c>
      <c r="B1163" t="s">
        <v>1795</v>
      </c>
      <c r="C1163" t="s">
        <v>1946</v>
      </c>
      <c r="D1163" t="s">
        <v>6760</v>
      </c>
      <c r="E1163" t="s">
        <v>6761</v>
      </c>
      <c r="F1163" t="s">
        <v>6762</v>
      </c>
      <c r="G1163" t="s">
        <v>6763</v>
      </c>
      <c r="H1163" t="s">
        <v>6764</v>
      </c>
      <c r="I1163" t="s">
        <v>229</v>
      </c>
      <c r="J1163">
        <v>53264</v>
      </c>
      <c r="K1163" t="s">
        <v>2314</v>
      </c>
      <c r="L1163" t="s">
        <v>125</v>
      </c>
      <c r="M1163" t="s">
        <v>104</v>
      </c>
      <c r="N1163" t="s">
        <v>45</v>
      </c>
      <c r="O1163" t="s">
        <v>105</v>
      </c>
      <c r="P1163" t="s">
        <v>33</v>
      </c>
      <c r="Q1163">
        <v>329952292.98000002</v>
      </c>
      <c r="R1163">
        <v>3373</v>
      </c>
      <c r="S1163" s="1">
        <v>45918</v>
      </c>
      <c r="T1163" s="1">
        <v>45920</v>
      </c>
    </row>
    <row r="1164" spans="1:20" x14ac:dyDescent="0.2">
      <c r="A1164">
        <v>11027590841304</v>
      </c>
      <c r="B1164" t="s">
        <v>2611</v>
      </c>
      <c r="C1164" t="s">
        <v>6765</v>
      </c>
      <c r="D1164" t="s">
        <v>6766</v>
      </c>
      <c r="E1164" t="s">
        <v>6767</v>
      </c>
      <c r="F1164" t="s">
        <v>6768</v>
      </c>
      <c r="G1164" t="s">
        <v>6769</v>
      </c>
      <c r="H1164" t="s">
        <v>6770</v>
      </c>
      <c r="I1164" t="s">
        <v>726</v>
      </c>
      <c r="J1164">
        <v>90938</v>
      </c>
      <c r="K1164" t="s">
        <v>1029</v>
      </c>
      <c r="L1164" t="s">
        <v>43</v>
      </c>
      <c r="M1164" t="s">
        <v>70</v>
      </c>
      <c r="N1164" t="s">
        <v>94</v>
      </c>
      <c r="O1164" t="s">
        <v>105</v>
      </c>
      <c r="P1164" t="s">
        <v>33</v>
      </c>
      <c r="Q1164">
        <v>627401028.36000001</v>
      </c>
      <c r="R1164">
        <v>1997</v>
      </c>
      <c r="S1164" s="1">
        <v>45268</v>
      </c>
      <c r="T1164" s="1">
        <v>45802</v>
      </c>
    </row>
    <row r="1165" spans="1:20" x14ac:dyDescent="0.2">
      <c r="A1165">
        <v>14673494836653</v>
      </c>
      <c r="B1165" t="s">
        <v>728</v>
      </c>
      <c r="C1165" t="s">
        <v>2794</v>
      </c>
      <c r="D1165" t="s">
        <v>6771</v>
      </c>
      <c r="E1165" t="s">
        <v>6772</v>
      </c>
      <c r="F1165" t="s">
        <v>6773</v>
      </c>
      <c r="G1165" t="s">
        <v>6774</v>
      </c>
      <c r="H1165" t="s">
        <v>6775</v>
      </c>
      <c r="I1165" t="s">
        <v>79</v>
      </c>
      <c r="J1165">
        <v>25431</v>
      </c>
      <c r="K1165" t="s">
        <v>1931</v>
      </c>
      <c r="L1165" t="s">
        <v>135</v>
      </c>
      <c r="M1165" t="s">
        <v>104</v>
      </c>
      <c r="N1165" t="s">
        <v>31</v>
      </c>
      <c r="O1165" t="s">
        <v>71</v>
      </c>
      <c r="P1165" t="s">
        <v>47</v>
      </c>
      <c r="Q1165">
        <v>536696468.35000002</v>
      </c>
      <c r="R1165">
        <v>515</v>
      </c>
      <c r="S1165" s="1">
        <v>45723</v>
      </c>
      <c r="T1165" s="1">
        <v>45814</v>
      </c>
    </row>
    <row r="1166" spans="1:20" x14ac:dyDescent="0.2">
      <c r="A1166">
        <v>17561157453081</v>
      </c>
      <c r="B1166" t="s">
        <v>1958</v>
      </c>
      <c r="C1166" t="s">
        <v>1946</v>
      </c>
      <c r="D1166" t="s">
        <v>6776</v>
      </c>
      <c r="E1166" t="s">
        <v>6777</v>
      </c>
      <c r="F1166" t="s">
        <v>6778</v>
      </c>
      <c r="G1166" t="s">
        <v>6779</v>
      </c>
      <c r="H1166" t="s">
        <v>6780</v>
      </c>
      <c r="I1166" t="s">
        <v>293</v>
      </c>
      <c r="J1166">
        <v>90451</v>
      </c>
      <c r="K1166" t="s">
        <v>394</v>
      </c>
      <c r="L1166" t="s">
        <v>246</v>
      </c>
      <c r="M1166" t="s">
        <v>115</v>
      </c>
      <c r="N1166" t="s">
        <v>45</v>
      </c>
      <c r="O1166" t="s">
        <v>46</v>
      </c>
      <c r="P1166" t="s">
        <v>33</v>
      </c>
      <c r="Q1166">
        <v>1648343131.3399999</v>
      </c>
      <c r="R1166">
        <v>3064</v>
      </c>
      <c r="S1166" s="1">
        <v>45555</v>
      </c>
      <c r="T1166" s="1">
        <v>45880</v>
      </c>
    </row>
    <row r="1167" spans="1:20" x14ac:dyDescent="0.2">
      <c r="A1167">
        <v>17823295227001</v>
      </c>
      <c r="B1167" t="s">
        <v>6781</v>
      </c>
      <c r="C1167" t="s">
        <v>6782</v>
      </c>
      <c r="D1167" t="s">
        <v>6783</v>
      </c>
      <c r="E1167" t="s">
        <v>6784</v>
      </c>
      <c r="F1167" t="s">
        <v>6785</v>
      </c>
      <c r="G1167" t="s">
        <v>6786</v>
      </c>
      <c r="H1167" t="s">
        <v>6787</v>
      </c>
      <c r="I1167" t="s">
        <v>531</v>
      </c>
      <c r="J1167">
        <v>70717</v>
      </c>
      <c r="K1167" t="s">
        <v>91</v>
      </c>
      <c r="L1167" t="s">
        <v>125</v>
      </c>
      <c r="M1167" t="s">
        <v>44</v>
      </c>
      <c r="N1167" t="s">
        <v>45</v>
      </c>
      <c r="O1167" t="s">
        <v>32</v>
      </c>
      <c r="P1167" t="s">
        <v>33</v>
      </c>
      <c r="Q1167">
        <v>1950607230.1199999</v>
      </c>
      <c r="R1167">
        <v>1277</v>
      </c>
      <c r="S1167" s="1">
        <v>45746</v>
      </c>
      <c r="T1167" s="1">
        <v>45906</v>
      </c>
    </row>
    <row r="1168" spans="1:20" x14ac:dyDescent="0.2">
      <c r="A1168">
        <v>11432309556849</v>
      </c>
      <c r="B1168" t="s">
        <v>815</v>
      </c>
      <c r="C1168" t="s">
        <v>841</v>
      </c>
      <c r="D1168" t="s">
        <v>6788</v>
      </c>
      <c r="E1168" t="s">
        <v>6789</v>
      </c>
      <c r="F1168" t="s">
        <v>6790</v>
      </c>
      <c r="G1168" t="s">
        <v>6791</v>
      </c>
      <c r="H1168" t="s">
        <v>6792</v>
      </c>
      <c r="I1168" t="s">
        <v>726</v>
      </c>
      <c r="J1168">
        <v>2381</v>
      </c>
      <c r="K1168" t="s">
        <v>1317</v>
      </c>
      <c r="L1168" t="s">
        <v>125</v>
      </c>
      <c r="M1168" t="s">
        <v>153</v>
      </c>
      <c r="N1168" t="s">
        <v>31</v>
      </c>
      <c r="O1168" t="s">
        <v>32</v>
      </c>
      <c r="P1168" t="s">
        <v>47</v>
      </c>
      <c r="Q1168">
        <v>367939440.82999998</v>
      </c>
      <c r="R1168">
        <v>2962</v>
      </c>
      <c r="S1168" s="1">
        <v>45567</v>
      </c>
      <c r="T1168" s="1">
        <v>45587</v>
      </c>
    </row>
    <row r="1169" spans="1:20" x14ac:dyDescent="0.2">
      <c r="A1169">
        <v>11569060033701</v>
      </c>
      <c r="B1169" t="s">
        <v>1669</v>
      </c>
      <c r="C1169" t="s">
        <v>6793</v>
      </c>
      <c r="D1169" t="s">
        <v>6794</v>
      </c>
      <c r="E1169" t="s">
        <v>6795</v>
      </c>
      <c r="F1169" t="s">
        <v>6796</v>
      </c>
      <c r="G1169" t="s">
        <v>6797</v>
      </c>
      <c r="H1169" t="s">
        <v>6798</v>
      </c>
      <c r="I1169" t="s">
        <v>113</v>
      </c>
      <c r="J1169">
        <v>69695</v>
      </c>
      <c r="K1169" t="s">
        <v>2133</v>
      </c>
      <c r="L1169" t="s">
        <v>125</v>
      </c>
      <c r="M1169" t="s">
        <v>58</v>
      </c>
      <c r="N1169" t="s">
        <v>31</v>
      </c>
      <c r="O1169" t="s">
        <v>32</v>
      </c>
      <c r="P1169" t="s">
        <v>82</v>
      </c>
      <c r="Q1169">
        <v>494275294.05000001</v>
      </c>
      <c r="R1169">
        <v>1767</v>
      </c>
      <c r="S1169" s="1">
        <v>45404</v>
      </c>
      <c r="T1169" s="1">
        <v>45824</v>
      </c>
    </row>
    <row r="1170" spans="1:20" x14ac:dyDescent="0.2">
      <c r="A1170">
        <v>13151637130296</v>
      </c>
      <c r="B1170" t="s">
        <v>6685</v>
      </c>
      <c r="C1170" t="s">
        <v>789</v>
      </c>
      <c r="D1170" t="s">
        <v>6799</v>
      </c>
      <c r="E1170" t="s">
        <v>6800</v>
      </c>
      <c r="F1170" t="s">
        <v>6801</v>
      </c>
      <c r="G1170" t="s">
        <v>6802</v>
      </c>
      <c r="H1170" t="s">
        <v>6803</v>
      </c>
      <c r="I1170" t="s">
        <v>612</v>
      </c>
      <c r="J1170">
        <v>83455</v>
      </c>
      <c r="K1170" t="s">
        <v>2239</v>
      </c>
      <c r="L1170" t="s">
        <v>92</v>
      </c>
      <c r="M1170" t="s">
        <v>270</v>
      </c>
      <c r="N1170" t="s">
        <v>59</v>
      </c>
      <c r="O1170" t="s">
        <v>46</v>
      </c>
      <c r="P1170" t="s">
        <v>82</v>
      </c>
      <c r="Q1170">
        <v>1650452301.8499999</v>
      </c>
      <c r="R1170">
        <v>1682</v>
      </c>
      <c r="S1170" s="1">
        <v>45513</v>
      </c>
      <c r="T1170" s="1">
        <v>45901</v>
      </c>
    </row>
    <row r="1171" spans="1:20" x14ac:dyDescent="0.2">
      <c r="A1171">
        <v>19207332735386</v>
      </c>
      <c r="B1171" t="s">
        <v>280</v>
      </c>
      <c r="C1171" t="s">
        <v>137</v>
      </c>
      <c r="D1171" t="s">
        <v>6804</v>
      </c>
      <c r="E1171" t="s">
        <v>6805</v>
      </c>
      <c r="F1171" t="s">
        <v>6806</v>
      </c>
      <c r="G1171" t="s">
        <v>6807</v>
      </c>
      <c r="H1171" t="s">
        <v>6808</v>
      </c>
      <c r="I1171" t="s">
        <v>384</v>
      </c>
      <c r="J1171">
        <v>43530</v>
      </c>
      <c r="K1171" t="s">
        <v>702</v>
      </c>
      <c r="L1171" t="s">
        <v>125</v>
      </c>
      <c r="M1171" t="s">
        <v>93</v>
      </c>
      <c r="N1171" t="s">
        <v>59</v>
      </c>
      <c r="O1171" t="s">
        <v>105</v>
      </c>
      <c r="P1171" t="s">
        <v>47</v>
      </c>
      <c r="Q1171">
        <v>1950725986.45</v>
      </c>
      <c r="R1171">
        <v>2539</v>
      </c>
      <c r="S1171" s="1">
        <v>45913</v>
      </c>
      <c r="T1171" s="1">
        <v>45918</v>
      </c>
    </row>
    <row r="1172" spans="1:20" x14ac:dyDescent="0.2">
      <c r="A1172">
        <v>16295963588341</v>
      </c>
      <c r="B1172" t="s">
        <v>3584</v>
      </c>
      <c r="C1172" t="s">
        <v>5359</v>
      </c>
      <c r="D1172" t="s">
        <v>6809</v>
      </c>
      <c r="E1172" t="s">
        <v>6810</v>
      </c>
      <c r="F1172" t="s">
        <v>6811</v>
      </c>
      <c r="G1172" t="s">
        <v>6812</v>
      </c>
      <c r="H1172" t="s">
        <v>6813</v>
      </c>
      <c r="I1172" t="s">
        <v>411</v>
      </c>
      <c r="J1172">
        <v>49420</v>
      </c>
      <c r="K1172" t="s">
        <v>914</v>
      </c>
      <c r="L1172" t="s">
        <v>43</v>
      </c>
      <c r="M1172" t="s">
        <v>104</v>
      </c>
      <c r="N1172" t="s">
        <v>31</v>
      </c>
      <c r="O1172" t="s">
        <v>71</v>
      </c>
      <c r="P1172" t="s">
        <v>47</v>
      </c>
      <c r="Q1172">
        <v>707608766.95000005</v>
      </c>
      <c r="R1172">
        <v>2376</v>
      </c>
      <c r="S1172" s="1">
        <v>45335</v>
      </c>
      <c r="T1172" s="1">
        <v>45752</v>
      </c>
    </row>
    <row r="1173" spans="1:20" x14ac:dyDescent="0.2">
      <c r="A1173">
        <v>16547803750270</v>
      </c>
      <c r="B1173" t="s">
        <v>1300</v>
      </c>
      <c r="C1173" t="s">
        <v>6814</v>
      </c>
      <c r="D1173" t="s">
        <v>6815</v>
      </c>
      <c r="E1173" t="s">
        <v>6816</v>
      </c>
      <c r="F1173" t="s">
        <v>990</v>
      </c>
      <c r="G1173" t="s">
        <v>6817</v>
      </c>
      <c r="H1173" t="s">
        <v>6818</v>
      </c>
      <c r="I1173" t="s">
        <v>308</v>
      </c>
      <c r="J1173">
        <v>5667</v>
      </c>
      <c r="K1173" t="s">
        <v>650</v>
      </c>
      <c r="L1173" t="s">
        <v>135</v>
      </c>
      <c r="M1173" t="s">
        <v>44</v>
      </c>
      <c r="N1173" t="s">
        <v>31</v>
      </c>
      <c r="O1173" t="s">
        <v>105</v>
      </c>
      <c r="P1173" t="s">
        <v>33</v>
      </c>
      <c r="Q1173">
        <v>1126000018.71</v>
      </c>
      <c r="R1173">
        <v>712</v>
      </c>
      <c r="S1173" s="1">
        <v>45587</v>
      </c>
      <c r="T1173" s="1">
        <v>45681</v>
      </c>
    </row>
    <row r="1174" spans="1:20" x14ac:dyDescent="0.2">
      <c r="A1174">
        <v>12234719773357</v>
      </c>
      <c r="B1174" t="s">
        <v>681</v>
      </c>
      <c r="C1174" t="s">
        <v>1023</v>
      </c>
      <c r="D1174" t="s">
        <v>6819</v>
      </c>
      <c r="E1174">
        <v>5617210186</v>
      </c>
      <c r="F1174" t="s">
        <v>6820</v>
      </c>
      <c r="G1174" t="s">
        <v>6821</v>
      </c>
      <c r="H1174" t="s">
        <v>6822</v>
      </c>
      <c r="I1174" t="s">
        <v>1077</v>
      </c>
      <c r="J1174">
        <v>26926</v>
      </c>
      <c r="K1174" t="s">
        <v>672</v>
      </c>
      <c r="L1174" t="s">
        <v>135</v>
      </c>
      <c r="M1174" t="s">
        <v>30</v>
      </c>
      <c r="N1174" t="s">
        <v>94</v>
      </c>
      <c r="O1174" t="s">
        <v>71</v>
      </c>
      <c r="P1174" t="s">
        <v>47</v>
      </c>
      <c r="Q1174">
        <v>786490139.30999994</v>
      </c>
      <c r="R1174">
        <v>2240</v>
      </c>
      <c r="S1174" s="1">
        <v>45324</v>
      </c>
      <c r="T1174" s="1">
        <v>45784</v>
      </c>
    </row>
    <row r="1175" spans="1:20" x14ac:dyDescent="0.2">
      <c r="A1175">
        <v>13277233152052</v>
      </c>
      <c r="B1175" t="s">
        <v>5769</v>
      </c>
      <c r="C1175" t="s">
        <v>3561</v>
      </c>
      <c r="D1175" t="s">
        <v>6823</v>
      </c>
      <c r="E1175">
        <v>7881980320</v>
      </c>
      <c r="F1175" t="s">
        <v>6824</v>
      </c>
      <c r="G1175" t="s">
        <v>6825</v>
      </c>
      <c r="H1175" t="s">
        <v>6826</v>
      </c>
      <c r="I1175" t="s">
        <v>195</v>
      </c>
      <c r="J1175">
        <v>82569</v>
      </c>
      <c r="K1175" t="s">
        <v>2488</v>
      </c>
      <c r="L1175" t="s">
        <v>125</v>
      </c>
      <c r="M1175" t="s">
        <v>93</v>
      </c>
      <c r="N1175" t="s">
        <v>94</v>
      </c>
      <c r="O1175" t="s">
        <v>105</v>
      </c>
      <c r="P1175" t="s">
        <v>47</v>
      </c>
      <c r="Q1175">
        <v>1987140808.02</v>
      </c>
      <c r="R1175">
        <v>2090</v>
      </c>
      <c r="S1175" s="1">
        <v>45374</v>
      </c>
      <c r="T1175" s="1">
        <v>45921</v>
      </c>
    </row>
    <row r="1176" spans="1:20" x14ac:dyDescent="0.2">
      <c r="A1176">
        <v>17311338990850</v>
      </c>
      <c r="B1176" t="s">
        <v>966</v>
      </c>
      <c r="C1176" t="s">
        <v>1838</v>
      </c>
      <c r="D1176" t="s">
        <v>6827</v>
      </c>
      <c r="E1176" t="s">
        <v>6828</v>
      </c>
      <c r="F1176" t="s">
        <v>6829</v>
      </c>
      <c r="G1176" t="s">
        <v>6830</v>
      </c>
      <c r="H1176" t="s">
        <v>6831</v>
      </c>
      <c r="I1176" t="s">
        <v>357</v>
      </c>
      <c r="J1176">
        <v>51046</v>
      </c>
      <c r="K1176" t="s">
        <v>5176</v>
      </c>
      <c r="L1176" t="s">
        <v>81</v>
      </c>
      <c r="M1176" t="s">
        <v>30</v>
      </c>
      <c r="N1176" t="s">
        <v>59</v>
      </c>
      <c r="O1176" t="s">
        <v>71</v>
      </c>
      <c r="P1176" t="s">
        <v>47</v>
      </c>
      <c r="Q1176">
        <v>145822187.94999999</v>
      </c>
      <c r="R1176">
        <v>569</v>
      </c>
      <c r="S1176" s="1">
        <v>45335</v>
      </c>
      <c r="T1176" s="1">
        <v>45864</v>
      </c>
    </row>
    <row r="1177" spans="1:20" x14ac:dyDescent="0.2">
      <c r="A1177">
        <v>19096237263471</v>
      </c>
      <c r="B1177" t="s">
        <v>310</v>
      </c>
      <c r="C1177" t="s">
        <v>3145</v>
      </c>
      <c r="D1177" t="s">
        <v>6832</v>
      </c>
      <c r="E1177">
        <v>429670189</v>
      </c>
      <c r="F1177" t="s">
        <v>6833</v>
      </c>
      <c r="G1177" t="s">
        <v>6834</v>
      </c>
      <c r="H1177" t="s">
        <v>6835</v>
      </c>
      <c r="I1177" t="s">
        <v>195</v>
      </c>
      <c r="J1177">
        <v>99700</v>
      </c>
      <c r="K1177" t="s">
        <v>2842</v>
      </c>
      <c r="L1177" t="s">
        <v>81</v>
      </c>
      <c r="M1177" t="s">
        <v>115</v>
      </c>
      <c r="N1177" t="s">
        <v>31</v>
      </c>
      <c r="O1177" t="s">
        <v>105</v>
      </c>
      <c r="P1177" t="s">
        <v>60</v>
      </c>
      <c r="Q1177">
        <v>1069723936.73</v>
      </c>
      <c r="R1177">
        <v>720</v>
      </c>
      <c r="S1177" s="1">
        <v>45228</v>
      </c>
      <c r="T1177" s="1">
        <v>45722</v>
      </c>
    </row>
    <row r="1178" spans="1:20" x14ac:dyDescent="0.2">
      <c r="A1178">
        <v>14767403537387</v>
      </c>
      <c r="B1178" t="s">
        <v>673</v>
      </c>
      <c r="C1178" t="s">
        <v>713</v>
      </c>
      <c r="D1178" t="s">
        <v>6836</v>
      </c>
      <c r="E1178" t="s">
        <v>6837</v>
      </c>
      <c r="F1178" t="s">
        <v>6838</v>
      </c>
      <c r="G1178" t="s">
        <v>6839</v>
      </c>
      <c r="H1178" t="s">
        <v>6840</v>
      </c>
      <c r="I1178" t="s">
        <v>220</v>
      </c>
      <c r="J1178">
        <v>82203</v>
      </c>
      <c r="K1178" t="s">
        <v>4122</v>
      </c>
      <c r="L1178" t="s">
        <v>57</v>
      </c>
      <c r="M1178" t="s">
        <v>44</v>
      </c>
      <c r="N1178" t="s">
        <v>45</v>
      </c>
      <c r="O1178" t="s">
        <v>46</v>
      </c>
      <c r="P1178" t="s">
        <v>60</v>
      </c>
      <c r="Q1178">
        <v>730676932.65999997</v>
      </c>
      <c r="R1178">
        <v>3408</v>
      </c>
      <c r="S1178" s="1">
        <v>45271</v>
      </c>
      <c r="T1178" s="1">
        <v>45872</v>
      </c>
    </row>
    <row r="1179" spans="1:20" x14ac:dyDescent="0.2">
      <c r="A1179">
        <v>12063797281178</v>
      </c>
      <c r="B1179" t="s">
        <v>6244</v>
      </c>
      <c r="C1179" t="s">
        <v>3150</v>
      </c>
      <c r="D1179" t="s">
        <v>6841</v>
      </c>
      <c r="E1179" t="s">
        <v>6842</v>
      </c>
      <c r="F1179" t="s">
        <v>6843</v>
      </c>
      <c r="G1179" t="s">
        <v>6844</v>
      </c>
      <c r="H1179" t="s">
        <v>6845</v>
      </c>
      <c r="I1179" t="s">
        <v>220</v>
      </c>
      <c r="J1179">
        <v>70875</v>
      </c>
      <c r="K1179" t="s">
        <v>1476</v>
      </c>
      <c r="L1179" t="s">
        <v>57</v>
      </c>
      <c r="M1179" t="s">
        <v>270</v>
      </c>
      <c r="N1179" t="s">
        <v>59</v>
      </c>
      <c r="O1179" t="s">
        <v>105</v>
      </c>
      <c r="P1179" t="s">
        <v>60</v>
      </c>
      <c r="Q1179">
        <v>1314965950.22</v>
      </c>
      <c r="R1179">
        <v>3427</v>
      </c>
      <c r="S1179" s="1">
        <v>45202</v>
      </c>
      <c r="T1179" s="1">
        <v>45893</v>
      </c>
    </row>
    <row r="1180" spans="1:20" x14ac:dyDescent="0.2">
      <c r="A1180">
        <v>17374538516390</v>
      </c>
      <c r="B1180" t="s">
        <v>239</v>
      </c>
      <c r="C1180" t="s">
        <v>781</v>
      </c>
      <c r="D1180" t="s">
        <v>6846</v>
      </c>
      <c r="E1180">
        <v>6662595932</v>
      </c>
      <c r="F1180" t="s">
        <v>6847</v>
      </c>
      <c r="G1180" t="s">
        <v>6848</v>
      </c>
      <c r="H1180" t="s">
        <v>6849</v>
      </c>
      <c r="I1180" t="s">
        <v>858</v>
      </c>
      <c r="J1180">
        <v>40438</v>
      </c>
      <c r="K1180" t="s">
        <v>458</v>
      </c>
      <c r="L1180" t="s">
        <v>57</v>
      </c>
      <c r="M1180" t="s">
        <v>368</v>
      </c>
      <c r="N1180" t="s">
        <v>31</v>
      </c>
      <c r="O1180" t="s">
        <v>71</v>
      </c>
      <c r="P1180" t="s">
        <v>82</v>
      </c>
      <c r="Q1180">
        <v>1845771189.26</v>
      </c>
      <c r="R1180">
        <v>2040</v>
      </c>
      <c r="S1180" s="1">
        <v>45212</v>
      </c>
      <c r="T1180" s="1">
        <v>45218</v>
      </c>
    </row>
    <row r="1181" spans="1:20" x14ac:dyDescent="0.2">
      <c r="A1181">
        <v>18637032807993</v>
      </c>
      <c r="B1181" t="s">
        <v>4167</v>
      </c>
      <c r="C1181" t="s">
        <v>96</v>
      </c>
      <c r="D1181" t="s">
        <v>6850</v>
      </c>
      <c r="E1181" t="s">
        <v>6851</v>
      </c>
      <c r="F1181" t="s">
        <v>6852</v>
      </c>
      <c r="G1181" t="s">
        <v>6853</v>
      </c>
      <c r="H1181" t="s">
        <v>6854</v>
      </c>
      <c r="I1181" t="s">
        <v>195</v>
      </c>
      <c r="J1181">
        <v>36970</v>
      </c>
      <c r="K1181" t="s">
        <v>1101</v>
      </c>
      <c r="L1181" t="s">
        <v>81</v>
      </c>
      <c r="M1181" t="s">
        <v>115</v>
      </c>
      <c r="N1181" t="s">
        <v>59</v>
      </c>
      <c r="O1181" t="s">
        <v>71</v>
      </c>
      <c r="P1181" t="s">
        <v>60</v>
      </c>
      <c r="Q1181">
        <v>543314456.65999997</v>
      </c>
      <c r="R1181">
        <v>1772</v>
      </c>
      <c r="S1181" s="1">
        <v>45365</v>
      </c>
      <c r="T1181" s="1">
        <v>45909</v>
      </c>
    </row>
    <row r="1182" spans="1:20" x14ac:dyDescent="0.2">
      <c r="A1182">
        <v>17434404739477</v>
      </c>
      <c r="B1182" t="s">
        <v>83</v>
      </c>
      <c r="C1182" t="s">
        <v>3856</v>
      </c>
      <c r="D1182" t="s">
        <v>6855</v>
      </c>
      <c r="E1182" t="s">
        <v>6856</v>
      </c>
      <c r="F1182" t="s">
        <v>6857</v>
      </c>
      <c r="G1182" t="s">
        <v>6858</v>
      </c>
      <c r="H1182" t="s">
        <v>6859</v>
      </c>
      <c r="I1182" t="s">
        <v>160</v>
      </c>
      <c r="J1182">
        <v>80220</v>
      </c>
      <c r="K1182" t="s">
        <v>3244</v>
      </c>
      <c r="L1182" t="s">
        <v>92</v>
      </c>
      <c r="M1182" t="s">
        <v>30</v>
      </c>
      <c r="N1182" t="s">
        <v>59</v>
      </c>
      <c r="O1182" t="s">
        <v>105</v>
      </c>
      <c r="P1182" t="s">
        <v>60</v>
      </c>
      <c r="Q1182">
        <v>331290186.48000002</v>
      </c>
      <c r="R1182">
        <v>4592</v>
      </c>
      <c r="S1182" s="1">
        <v>45849</v>
      </c>
      <c r="T1182" s="1">
        <v>45884</v>
      </c>
    </row>
    <row r="1183" spans="1:20" x14ac:dyDescent="0.2">
      <c r="A1183">
        <v>14678951504147</v>
      </c>
      <c r="B1183" t="s">
        <v>4488</v>
      </c>
      <c r="C1183" t="s">
        <v>2431</v>
      </c>
      <c r="D1183" t="s">
        <v>6860</v>
      </c>
      <c r="E1183" t="s">
        <v>6861</v>
      </c>
      <c r="F1183" t="s">
        <v>6862</v>
      </c>
      <c r="G1183" t="s">
        <v>6863</v>
      </c>
      <c r="H1183" t="s">
        <v>6864</v>
      </c>
      <c r="I1183" t="s">
        <v>384</v>
      </c>
      <c r="J1183">
        <v>78333</v>
      </c>
      <c r="K1183" t="s">
        <v>6865</v>
      </c>
      <c r="L1183" t="s">
        <v>29</v>
      </c>
      <c r="M1183" t="s">
        <v>70</v>
      </c>
      <c r="N1183" t="s">
        <v>94</v>
      </c>
      <c r="O1183" t="s">
        <v>71</v>
      </c>
      <c r="P1183" t="s">
        <v>47</v>
      </c>
      <c r="Q1183">
        <v>1387587928.1700001</v>
      </c>
      <c r="R1183">
        <v>4687</v>
      </c>
      <c r="S1183" s="1">
        <v>45248</v>
      </c>
      <c r="T1183" s="1">
        <v>45454</v>
      </c>
    </row>
    <row r="1184" spans="1:20" x14ac:dyDescent="0.2">
      <c r="A1184">
        <v>19452666142434</v>
      </c>
      <c r="B1184" t="s">
        <v>689</v>
      </c>
      <c r="C1184" t="s">
        <v>6866</v>
      </c>
      <c r="D1184" t="s">
        <v>6867</v>
      </c>
      <c r="E1184">
        <f>1-449-982-3058</f>
        <v>-4488</v>
      </c>
      <c r="F1184" t="s">
        <v>6868</v>
      </c>
      <c r="G1184" t="s">
        <v>6869</v>
      </c>
      <c r="H1184" t="s">
        <v>204</v>
      </c>
      <c r="I1184" t="s">
        <v>1077</v>
      </c>
      <c r="J1184">
        <v>58268</v>
      </c>
      <c r="K1184" t="s">
        <v>2314</v>
      </c>
      <c r="L1184" t="s">
        <v>246</v>
      </c>
      <c r="M1184" t="s">
        <v>58</v>
      </c>
      <c r="N1184" t="s">
        <v>45</v>
      </c>
      <c r="O1184" t="s">
        <v>71</v>
      </c>
      <c r="P1184" t="s">
        <v>82</v>
      </c>
      <c r="Q1184">
        <v>191864832.88</v>
      </c>
      <c r="R1184">
        <v>1454</v>
      </c>
      <c r="S1184" s="1">
        <v>45336</v>
      </c>
      <c r="T1184" s="1">
        <v>45824</v>
      </c>
    </row>
    <row r="1185" spans="1:20" x14ac:dyDescent="0.2">
      <c r="A1185">
        <v>17618436266993</v>
      </c>
      <c r="B1185" t="s">
        <v>95</v>
      </c>
      <c r="C1185" t="s">
        <v>6870</v>
      </c>
      <c r="D1185" t="s">
        <v>6871</v>
      </c>
      <c r="E1185" t="s">
        <v>6872</v>
      </c>
      <c r="F1185" t="s">
        <v>6873</v>
      </c>
      <c r="G1185" t="s">
        <v>6874</v>
      </c>
      <c r="H1185" t="s">
        <v>6875</v>
      </c>
      <c r="I1185" t="s">
        <v>627</v>
      </c>
      <c r="J1185">
        <v>57941</v>
      </c>
      <c r="K1185" t="s">
        <v>1595</v>
      </c>
      <c r="L1185" t="s">
        <v>29</v>
      </c>
      <c r="M1185" t="s">
        <v>58</v>
      </c>
      <c r="N1185" t="s">
        <v>94</v>
      </c>
      <c r="O1185" t="s">
        <v>71</v>
      </c>
      <c r="P1185" t="s">
        <v>33</v>
      </c>
      <c r="Q1185">
        <v>1383873598.23</v>
      </c>
      <c r="R1185">
        <v>1577</v>
      </c>
      <c r="S1185" s="1">
        <v>45910</v>
      </c>
      <c r="T1185" s="1">
        <v>45913</v>
      </c>
    </row>
    <row r="1186" spans="1:20" x14ac:dyDescent="0.2">
      <c r="A1186">
        <v>19807240408754</v>
      </c>
      <c r="B1186" t="s">
        <v>377</v>
      </c>
      <c r="C1186" t="s">
        <v>580</v>
      </c>
      <c r="D1186" t="s">
        <v>6876</v>
      </c>
      <c r="E1186" t="s">
        <v>6877</v>
      </c>
      <c r="F1186" t="s">
        <v>6878</v>
      </c>
      <c r="G1186" t="s">
        <v>6879</v>
      </c>
      <c r="H1186" t="s">
        <v>6880</v>
      </c>
      <c r="I1186" t="s">
        <v>79</v>
      </c>
      <c r="J1186">
        <v>90180</v>
      </c>
      <c r="K1186" t="s">
        <v>3104</v>
      </c>
      <c r="L1186" t="s">
        <v>246</v>
      </c>
      <c r="M1186" t="s">
        <v>44</v>
      </c>
      <c r="N1186" t="s">
        <v>45</v>
      </c>
      <c r="O1186" t="s">
        <v>32</v>
      </c>
      <c r="P1186" t="s">
        <v>47</v>
      </c>
      <c r="Q1186">
        <v>1708675200.1400001</v>
      </c>
      <c r="R1186">
        <v>2427</v>
      </c>
      <c r="S1186" s="1">
        <v>45248</v>
      </c>
      <c r="T1186" s="1">
        <v>45761</v>
      </c>
    </row>
    <row r="1187" spans="1:20" x14ac:dyDescent="0.2">
      <c r="A1187">
        <v>11861257299096</v>
      </c>
      <c r="B1187" t="s">
        <v>2578</v>
      </c>
      <c r="C1187" t="s">
        <v>3420</v>
      </c>
      <c r="D1187" t="s">
        <v>6881</v>
      </c>
      <c r="E1187" t="s">
        <v>6882</v>
      </c>
      <c r="F1187" t="s">
        <v>6883</v>
      </c>
      <c r="G1187" t="s">
        <v>6884</v>
      </c>
      <c r="H1187" t="s">
        <v>6885</v>
      </c>
      <c r="I1187" t="s">
        <v>393</v>
      </c>
      <c r="J1187">
        <v>4604</v>
      </c>
      <c r="K1187" t="s">
        <v>6865</v>
      </c>
      <c r="L1187" t="s">
        <v>29</v>
      </c>
      <c r="M1187" t="s">
        <v>70</v>
      </c>
      <c r="N1187" t="s">
        <v>94</v>
      </c>
      <c r="O1187" t="s">
        <v>46</v>
      </c>
      <c r="P1187" t="s">
        <v>33</v>
      </c>
      <c r="Q1187">
        <v>1828165510.8800001</v>
      </c>
      <c r="R1187">
        <v>2403</v>
      </c>
      <c r="S1187" s="1">
        <v>45210</v>
      </c>
      <c r="T1187" s="1">
        <v>45252</v>
      </c>
    </row>
    <row r="1188" spans="1:20" x14ac:dyDescent="0.2">
      <c r="A1188">
        <v>12474667181485</v>
      </c>
      <c r="B1188" t="s">
        <v>2214</v>
      </c>
      <c r="C1188" t="s">
        <v>1463</v>
      </c>
      <c r="D1188" t="s">
        <v>6886</v>
      </c>
      <c r="E1188" t="s">
        <v>6887</v>
      </c>
      <c r="F1188" t="s">
        <v>6888</v>
      </c>
      <c r="G1188" t="s">
        <v>6889</v>
      </c>
      <c r="H1188" t="s">
        <v>6890</v>
      </c>
      <c r="I1188" t="s">
        <v>169</v>
      </c>
      <c r="J1188">
        <v>73338</v>
      </c>
      <c r="K1188" t="s">
        <v>972</v>
      </c>
      <c r="L1188" t="s">
        <v>29</v>
      </c>
      <c r="M1188" t="s">
        <v>368</v>
      </c>
      <c r="N1188" t="s">
        <v>31</v>
      </c>
      <c r="O1188" t="s">
        <v>71</v>
      </c>
      <c r="P1188" t="s">
        <v>47</v>
      </c>
      <c r="Q1188">
        <v>1273504014.8299999</v>
      </c>
      <c r="R1188">
        <v>2826</v>
      </c>
      <c r="S1188" s="1">
        <v>45455</v>
      </c>
      <c r="T1188" s="1">
        <v>45726</v>
      </c>
    </row>
    <row r="1189" spans="1:20" x14ac:dyDescent="0.2">
      <c r="A1189">
        <v>15665853436210</v>
      </c>
      <c r="B1189" t="s">
        <v>5809</v>
      </c>
      <c r="C1189" t="s">
        <v>651</v>
      </c>
      <c r="D1189" t="s">
        <v>6891</v>
      </c>
      <c r="E1189">
        <v>6898469991</v>
      </c>
      <c r="F1189" t="s">
        <v>6892</v>
      </c>
      <c r="G1189" t="s">
        <v>6893</v>
      </c>
      <c r="H1189" t="s">
        <v>6894</v>
      </c>
      <c r="I1189" t="s">
        <v>102</v>
      </c>
      <c r="J1189">
        <v>23059</v>
      </c>
      <c r="K1189" t="s">
        <v>4051</v>
      </c>
      <c r="L1189" t="s">
        <v>57</v>
      </c>
      <c r="M1189" t="s">
        <v>70</v>
      </c>
      <c r="N1189" t="s">
        <v>59</v>
      </c>
      <c r="O1189" t="s">
        <v>105</v>
      </c>
      <c r="P1189" t="s">
        <v>82</v>
      </c>
      <c r="Q1189">
        <v>1018587849.09</v>
      </c>
      <c r="R1189">
        <v>1557</v>
      </c>
      <c r="S1189" s="1">
        <v>45695</v>
      </c>
      <c r="T1189" s="1">
        <v>45868</v>
      </c>
    </row>
    <row r="1190" spans="1:20" x14ac:dyDescent="0.2">
      <c r="A1190">
        <v>12080576643285</v>
      </c>
      <c r="B1190" t="s">
        <v>788</v>
      </c>
      <c r="C1190" t="s">
        <v>1783</v>
      </c>
      <c r="D1190" t="s">
        <v>6895</v>
      </c>
      <c r="E1190" t="s">
        <v>6896</v>
      </c>
      <c r="F1190" t="s">
        <v>6897</v>
      </c>
      <c r="G1190" t="s">
        <v>6898</v>
      </c>
      <c r="H1190" t="s">
        <v>6899</v>
      </c>
      <c r="I1190" t="s">
        <v>546</v>
      </c>
      <c r="J1190">
        <v>38818</v>
      </c>
      <c r="K1190" t="s">
        <v>1525</v>
      </c>
      <c r="L1190" t="s">
        <v>135</v>
      </c>
      <c r="M1190" t="s">
        <v>44</v>
      </c>
      <c r="N1190" t="s">
        <v>59</v>
      </c>
      <c r="O1190" t="s">
        <v>71</v>
      </c>
      <c r="P1190" t="s">
        <v>82</v>
      </c>
      <c r="Q1190">
        <v>630263139.83000004</v>
      </c>
      <c r="R1190">
        <v>582</v>
      </c>
      <c r="S1190" s="1">
        <v>45556</v>
      </c>
      <c r="T1190" s="1">
        <v>45567</v>
      </c>
    </row>
    <row r="1191" spans="1:20" x14ac:dyDescent="0.2">
      <c r="A1191">
        <v>15292291286788</v>
      </c>
      <c r="B1191" t="s">
        <v>351</v>
      </c>
      <c r="C1191" t="s">
        <v>3145</v>
      </c>
      <c r="D1191" t="s">
        <v>6900</v>
      </c>
      <c r="E1191" t="s">
        <v>6901</v>
      </c>
      <c r="F1191" t="s">
        <v>6902</v>
      </c>
      <c r="G1191" t="s">
        <v>6903</v>
      </c>
      <c r="H1191" t="s">
        <v>6904</v>
      </c>
      <c r="I1191" t="s">
        <v>770</v>
      </c>
      <c r="J1191">
        <v>81737</v>
      </c>
      <c r="K1191" t="s">
        <v>1651</v>
      </c>
      <c r="L1191" t="s">
        <v>135</v>
      </c>
      <c r="M1191" t="s">
        <v>93</v>
      </c>
      <c r="N1191" t="s">
        <v>45</v>
      </c>
      <c r="O1191" t="s">
        <v>71</v>
      </c>
      <c r="P1191" t="s">
        <v>47</v>
      </c>
      <c r="Q1191">
        <v>1431081342.4200001</v>
      </c>
      <c r="R1191">
        <v>3769</v>
      </c>
      <c r="S1191" s="1">
        <v>45682</v>
      </c>
      <c r="T1191" s="1">
        <v>45738</v>
      </c>
    </row>
    <row r="1192" spans="1:20" x14ac:dyDescent="0.2">
      <c r="A1192">
        <v>12250462430246</v>
      </c>
      <c r="B1192" t="s">
        <v>6905</v>
      </c>
      <c r="C1192" t="s">
        <v>6906</v>
      </c>
      <c r="D1192" t="s">
        <v>6907</v>
      </c>
      <c r="E1192" t="s">
        <v>6908</v>
      </c>
      <c r="F1192" t="s">
        <v>6909</v>
      </c>
      <c r="G1192" t="s">
        <v>6910</v>
      </c>
      <c r="H1192" t="s">
        <v>6911</v>
      </c>
      <c r="I1192" t="s">
        <v>1475</v>
      </c>
      <c r="J1192">
        <v>40553</v>
      </c>
      <c r="K1192" t="s">
        <v>642</v>
      </c>
      <c r="L1192" t="s">
        <v>29</v>
      </c>
      <c r="M1192" t="s">
        <v>44</v>
      </c>
      <c r="N1192" t="s">
        <v>59</v>
      </c>
      <c r="O1192" t="s">
        <v>32</v>
      </c>
      <c r="P1192" t="s">
        <v>33</v>
      </c>
      <c r="Q1192">
        <v>1884427986.3</v>
      </c>
      <c r="R1192">
        <v>2178</v>
      </c>
      <c r="S1192" s="1">
        <v>45445</v>
      </c>
      <c r="T1192" s="1">
        <v>45758</v>
      </c>
    </row>
    <row r="1193" spans="1:20" x14ac:dyDescent="0.2">
      <c r="A1193">
        <v>16571166489535</v>
      </c>
      <c r="B1193" t="s">
        <v>1575</v>
      </c>
      <c r="C1193" t="s">
        <v>319</v>
      </c>
      <c r="D1193" t="s">
        <v>6912</v>
      </c>
      <c r="E1193" t="s">
        <v>6913</v>
      </c>
      <c r="F1193" t="s">
        <v>6914</v>
      </c>
      <c r="G1193" t="s">
        <v>6915</v>
      </c>
      <c r="H1193" t="s">
        <v>6916</v>
      </c>
      <c r="I1193" t="s">
        <v>366</v>
      </c>
      <c r="J1193">
        <v>43018</v>
      </c>
      <c r="K1193" t="s">
        <v>3244</v>
      </c>
      <c r="L1193" t="s">
        <v>246</v>
      </c>
      <c r="M1193" t="s">
        <v>368</v>
      </c>
      <c r="N1193" t="s">
        <v>45</v>
      </c>
      <c r="O1193" t="s">
        <v>105</v>
      </c>
      <c r="P1193" t="s">
        <v>82</v>
      </c>
      <c r="Q1193">
        <v>1926913604.4200001</v>
      </c>
      <c r="R1193">
        <v>3186</v>
      </c>
      <c r="S1193" s="1">
        <v>45238</v>
      </c>
      <c r="T1193" s="1">
        <v>45813</v>
      </c>
    </row>
    <row r="1194" spans="1:20" x14ac:dyDescent="0.2">
      <c r="A1194">
        <v>16952794343604</v>
      </c>
      <c r="B1194" t="s">
        <v>1310</v>
      </c>
      <c r="C1194" t="s">
        <v>995</v>
      </c>
      <c r="D1194" t="s">
        <v>6917</v>
      </c>
      <c r="E1194" t="s">
        <v>6918</v>
      </c>
      <c r="F1194" t="s">
        <v>6919</v>
      </c>
      <c r="G1194" t="s">
        <v>6920</v>
      </c>
      <c r="H1194" t="s">
        <v>6921</v>
      </c>
      <c r="I1194" t="s">
        <v>195</v>
      </c>
      <c r="J1194">
        <v>39992</v>
      </c>
      <c r="K1194" t="s">
        <v>69</v>
      </c>
      <c r="L1194" t="s">
        <v>60</v>
      </c>
      <c r="M1194" t="s">
        <v>70</v>
      </c>
      <c r="N1194" t="s">
        <v>45</v>
      </c>
      <c r="O1194" t="s">
        <v>71</v>
      </c>
      <c r="P1194" t="s">
        <v>47</v>
      </c>
      <c r="Q1194">
        <v>490915177.19999999</v>
      </c>
      <c r="R1194">
        <v>2427</v>
      </c>
      <c r="S1194" s="1">
        <v>45642</v>
      </c>
      <c r="T1194" s="1">
        <v>45740</v>
      </c>
    </row>
    <row r="1195" spans="1:20" x14ac:dyDescent="0.2">
      <c r="A1195">
        <v>15349592315702</v>
      </c>
      <c r="B1195" t="s">
        <v>2430</v>
      </c>
      <c r="C1195" t="s">
        <v>549</v>
      </c>
      <c r="D1195" t="s">
        <v>6922</v>
      </c>
      <c r="E1195" t="s">
        <v>6923</v>
      </c>
      <c r="F1195" t="s">
        <v>6924</v>
      </c>
      <c r="G1195" t="s">
        <v>6925</v>
      </c>
      <c r="H1195" t="s">
        <v>5763</v>
      </c>
      <c r="I1195" t="s">
        <v>490</v>
      </c>
      <c r="J1195">
        <v>43026</v>
      </c>
      <c r="K1195" t="s">
        <v>170</v>
      </c>
      <c r="L1195" t="s">
        <v>57</v>
      </c>
      <c r="M1195" t="s">
        <v>93</v>
      </c>
      <c r="N1195" t="s">
        <v>59</v>
      </c>
      <c r="O1195" t="s">
        <v>71</v>
      </c>
      <c r="P1195" t="s">
        <v>33</v>
      </c>
      <c r="Q1195">
        <v>828522694.89999998</v>
      </c>
      <c r="R1195">
        <v>2099</v>
      </c>
      <c r="S1195" s="1">
        <v>45679</v>
      </c>
      <c r="T1195" s="1">
        <v>45714</v>
      </c>
    </row>
    <row r="1196" spans="1:20" x14ac:dyDescent="0.2">
      <c r="A1196">
        <v>16176936842284</v>
      </c>
      <c r="B1196" t="s">
        <v>5769</v>
      </c>
      <c r="C1196" t="s">
        <v>430</v>
      </c>
      <c r="D1196" t="s">
        <v>6926</v>
      </c>
      <c r="E1196">
        <f>1-649-850-8861</f>
        <v>-10359</v>
      </c>
      <c r="F1196" t="s">
        <v>6927</v>
      </c>
      <c r="G1196" t="s">
        <v>6928</v>
      </c>
      <c r="H1196" t="s">
        <v>6929</v>
      </c>
      <c r="I1196" t="s">
        <v>212</v>
      </c>
      <c r="J1196">
        <v>7123</v>
      </c>
      <c r="K1196" t="s">
        <v>1153</v>
      </c>
      <c r="L1196" t="s">
        <v>92</v>
      </c>
      <c r="M1196" t="s">
        <v>368</v>
      </c>
      <c r="N1196" t="s">
        <v>31</v>
      </c>
      <c r="O1196" t="s">
        <v>105</v>
      </c>
      <c r="P1196" t="s">
        <v>33</v>
      </c>
      <c r="Q1196">
        <v>602398421.44000006</v>
      </c>
      <c r="R1196">
        <v>4064</v>
      </c>
      <c r="S1196" s="1">
        <v>45379</v>
      </c>
      <c r="T1196" s="1">
        <v>45808</v>
      </c>
    </row>
    <row r="1197" spans="1:20" x14ac:dyDescent="0.2">
      <c r="A1197">
        <v>15598535250735</v>
      </c>
      <c r="B1197" t="s">
        <v>2301</v>
      </c>
      <c r="C1197" t="s">
        <v>3400</v>
      </c>
      <c r="D1197" t="s">
        <v>6930</v>
      </c>
      <c r="E1197" t="s">
        <v>6931</v>
      </c>
      <c r="F1197" t="s">
        <v>6932</v>
      </c>
      <c r="G1197" t="s">
        <v>6933</v>
      </c>
      <c r="H1197" t="s">
        <v>6934</v>
      </c>
      <c r="I1197" t="s">
        <v>531</v>
      </c>
      <c r="J1197">
        <v>8221</v>
      </c>
      <c r="K1197" t="s">
        <v>1078</v>
      </c>
      <c r="L1197" t="s">
        <v>197</v>
      </c>
      <c r="M1197" t="s">
        <v>104</v>
      </c>
      <c r="N1197" t="s">
        <v>59</v>
      </c>
      <c r="O1197" t="s">
        <v>71</v>
      </c>
      <c r="P1197" t="s">
        <v>82</v>
      </c>
      <c r="Q1197">
        <v>1922893165.4200001</v>
      </c>
      <c r="R1197">
        <v>3645</v>
      </c>
      <c r="S1197" s="1">
        <v>45388</v>
      </c>
      <c r="T1197" s="1">
        <v>45537</v>
      </c>
    </row>
    <row r="1198" spans="1:20" x14ac:dyDescent="0.2">
      <c r="A1198">
        <v>19072060295920</v>
      </c>
      <c r="B1198" t="s">
        <v>359</v>
      </c>
      <c r="C1198" t="s">
        <v>3350</v>
      </c>
      <c r="D1198" t="s">
        <v>6935</v>
      </c>
      <c r="E1198" t="s">
        <v>6936</v>
      </c>
      <c r="F1198" t="s">
        <v>6937</v>
      </c>
      <c r="G1198" t="s">
        <v>6938</v>
      </c>
      <c r="H1198" t="s">
        <v>6939</v>
      </c>
      <c r="I1198" t="s">
        <v>563</v>
      </c>
      <c r="J1198">
        <v>52606</v>
      </c>
      <c r="K1198" t="s">
        <v>1086</v>
      </c>
      <c r="L1198" t="s">
        <v>81</v>
      </c>
      <c r="M1198" t="s">
        <v>368</v>
      </c>
      <c r="N1198" t="s">
        <v>94</v>
      </c>
      <c r="O1198" t="s">
        <v>105</v>
      </c>
      <c r="P1198" t="s">
        <v>82</v>
      </c>
      <c r="Q1198">
        <v>719083045.89999998</v>
      </c>
      <c r="R1198">
        <v>4877</v>
      </c>
      <c r="S1198" s="1">
        <v>45827</v>
      </c>
      <c r="T1198" s="1">
        <v>45869</v>
      </c>
    </row>
    <row r="1199" spans="1:20" x14ac:dyDescent="0.2">
      <c r="A1199">
        <v>17781125615420</v>
      </c>
      <c r="B1199" t="s">
        <v>6940</v>
      </c>
      <c r="C1199" t="s">
        <v>1628</v>
      </c>
      <c r="D1199" t="s">
        <v>6941</v>
      </c>
      <c r="E1199" t="s">
        <v>6942</v>
      </c>
      <c r="F1199" t="s">
        <v>6943</v>
      </c>
      <c r="G1199" t="s">
        <v>6944</v>
      </c>
      <c r="H1199" t="s">
        <v>6945</v>
      </c>
      <c r="I1199" t="s">
        <v>750</v>
      </c>
      <c r="J1199">
        <v>81913</v>
      </c>
      <c r="K1199" t="s">
        <v>2461</v>
      </c>
      <c r="L1199" t="s">
        <v>180</v>
      </c>
      <c r="M1199" t="s">
        <v>368</v>
      </c>
      <c r="N1199" t="s">
        <v>31</v>
      </c>
      <c r="O1199" t="s">
        <v>71</v>
      </c>
      <c r="P1199" t="s">
        <v>82</v>
      </c>
      <c r="Q1199">
        <v>899761620.59000003</v>
      </c>
      <c r="R1199">
        <v>2094</v>
      </c>
      <c r="S1199" s="1">
        <v>45733</v>
      </c>
      <c r="T1199" s="1">
        <v>45838</v>
      </c>
    </row>
    <row r="1200" spans="1:20" x14ac:dyDescent="0.2">
      <c r="A1200">
        <v>14668358299361</v>
      </c>
      <c r="B1200" t="s">
        <v>3437</v>
      </c>
      <c r="C1200" t="s">
        <v>6946</v>
      </c>
      <c r="D1200" t="s">
        <v>6947</v>
      </c>
      <c r="E1200" t="s">
        <v>6948</v>
      </c>
      <c r="F1200" t="s">
        <v>6949</v>
      </c>
      <c r="G1200" t="s">
        <v>6950</v>
      </c>
      <c r="H1200" t="s">
        <v>6951</v>
      </c>
      <c r="I1200" t="s">
        <v>205</v>
      </c>
      <c r="J1200">
        <v>63048</v>
      </c>
      <c r="K1200" t="s">
        <v>3137</v>
      </c>
      <c r="L1200" t="s">
        <v>92</v>
      </c>
      <c r="M1200" t="s">
        <v>93</v>
      </c>
      <c r="N1200" t="s">
        <v>31</v>
      </c>
      <c r="O1200" t="s">
        <v>46</v>
      </c>
      <c r="P1200" t="s">
        <v>33</v>
      </c>
      <c r="Q1200">
        <v>127145718.58</v>
      </c>
      <c r="R1200">
        <v>3462</v>
      </c>
      <c r="S1200" s="1">
        <v>45592</v>
      </c>
      <c r="T1200" s="1">
        <v>45769</v>
      </c>
    </row>
    <row r="1201" spans="1:20" x14ac:dyDescent="0.2">
      <c r="A1201">
        <v>11303726659079</v>
      </c>
      <c r="B1201" t="s">
        <v>540</v>
      </c>
      <c r="C1201" t="s">
        <v>6952</v>
      </c>
      <c r="D1201" t="s">
        <v>6953</v>
      </c>
      <c r="E1201" t="s">
        <v>6954</v>
      </c>
      <c r="F1201" t="s">
        <v>5435</v>
      </c>
      <c r="G1201" t="s">
        <v>6955</v>
      </c>
      <c r="H1201" t="s">
        <v>6956</v>
      </c>
      <c r="I1201" t="s">
        <v>113</v>
      </c>
      <c r="J1201">
        <v>30124</v>
      </c>
      <c r="K1201" t="s">
        <v>2932</v>
      </c>
      <c r="L1201" t="s">
        <v>57</v>
      </c>
      <c r="M1201" t="s">
        <v>153</v>
      </c>
      <c r="N1201" t="s">
        <v>59</v>
      </c>
      <c r="O1201" t="s">
        <v>71</v>
      </c>
      <c r="P1201" t="s">
        <v>47</v>
      </c>
      <c r="Q1201">
        <v>544238867.30999994</v>
      </c>
      <c r="R1201">
        <v>4058</v>
      </c>
      <c r="S1201" s="1">
        <v>45530</v>
      </c>
      <c r="T1201" s="1">
        <v>45672</v>
      </c>
    </row>
    <row r="1202" spans="1:20" x14ac:dyDescent="0.2">
      <c r="A1202">
        <v>15120741137332</v>
      </c>
      <c r="B1202" t="s">
        <v>6957</v>
      </c>
      <c r="C1202" t="s">
        <v>3192</v>
      </c>
      <c r="D1202" t="s">
        <v>6958</v>
      </c>
      <c r="E1202">
        <f>1-933-236-8821</f>
        <v>-9989</v>
      </c>
      <c r="F1202" t="s">
        <v>6959</v>
      </c>
      <c r="G1202" t="s">
        <v>6960</v>
      </c>
      <c r="H1202" t="s">
        <v>6961</v>
      </c>
      <c r="I1202" t="s">
        <v>563</v>
      </c>
      <c r="J1202">
        <v>26622</v>
      </c>
      <c r="K1202" t="s">
        <v>326</v>
      </c>
      <c r="L1202" t="s">
        <v>29</v>
      </c>
      <c r="M1202" t="s">
        <v>30</v>
      </c>
      <c r="N1202" t="s">
        <v>45</v>
      </c>
      <c r="O1202" t="s">
        <v>71</v>
      </c>
      <c r="P1202" t="s">
        <v>33</v>
      </c>
      <c r="Q1202">
        <v>585979506.25</v>
      </c>
      <c r="R1202">
        <v>119</v>
      </c>
      <c r="S1202" s="1">
        <v>45522</v>
      </c>
      <c r="T1202" s="1">
        <v>45855</v>
      </c>
    </row>
    <row r="1203" spans="1:20" x14ac:dyDescent="0.2">
      <c r="A1203">
        <v>15694323802878</v>
      </c>
      <c r="B1203" t="s">
        <v>1195</v>
      </c>
      <c r="C1203" t="s">
        <v>6962</v>
      </c>
      <c r="D1203" t="s">
        <v>6963</v>
      </c>
      <c r="E1203" t="s">
        <v>6964</v>
      </c>
      <c r="F1203" t="s">
        <v>6965</v>
      </c>
      <c r="G1203" t="s">
        <v>6966</v>
      </c>
      <c r="H1203" t="s">
        <v>6967</v>
      </c>
      <c r="I1203" t="s">
        <v>55</v>
      </c>
      <c r="J1203">
        <v>63456</v>
      </c>
      <c r="K1203" t="s">
        <v>1230</v>
      </c>
      <c r="L1203" t="s">
        <v>57</v>
      </c>
      <c r="M1203" t="s">
        <v>30</v>
      </c>
      <c r="N1203" t="s">
        <v>94</v>
      </c>
      <c r="O1203" t="s">
        <v>32</v>
      </c>
      <c r="P1203" t="s">
        <v>47</v>
      </c>
      <c r="Q1203">
        <v>114326181.33</v>
      </c>
      <c r="R1203">
        <v>1185</v>
      </c>
      <c r="S1203" s="1">
        <v>45862</v>
      </c>
      <c r="T1203" s="1">
        <v>45875</v>
      </c>
    </row>
    <row r="1204" spans="1:20" x14ac:dyDescent="0.2">
      <c r="A1204">
        <v>16039668831009</v>
      </c>
      <c r="B1204" t="s">
        <v>3845</v>
      </c>
      <c r="C1204" t="s">
        <v>6572</v>
      </c>
      <c r="D1204" t="s">
        <v>6968</v>
      </c>
      <c r="E1204">
        <v>6000786311</v>
      </c>
      <c r="F1204" t="s">
        <v>6969</v>
      </c>
      <c r="G1204" t="s">
        <v>6970</v>
      </c>
      <c r="H1204" t="s">
        <v>6971</v>
      </c>
      <c r="I1204" t="s">
        <v>384</v>
      </c>
      <c r="J1204">
        <v>62740</v>
      </c>
      <c r="K1204" t="s">
        <v>238</v>
      </c>
      <c r="L1204" t="s">
        <v>81</v>
      </c>
      <c r="M1204" t="s">
        <v>270</v>
      </c>
      <c r="N1204" t="s">
        <v>45</v>
      </c>
      <c r="O1204" t="s">
        <v>46</v>
      </c>
      <c r="P1204" t="s">
        <v>60</v>
      </c>
      <c r="Q1204">
        <v>1030916449.21</v>
      </c>
      <c r="R1204">
        <v>4406</v>
      </c>
      <c r="S1204" s="1">
        <v>45547</v>
      </c>
      <c r="T1204" s="1">
        <v>45815</v>
      </c>
    </row>
    <row r="1205" spans="1:20" x14ac:dyDescent="0.2">
      <c r="A1205">
        <v>18488175624946</v>
      </c>
      <c r="B1205" t="s">
        <v>5809</v>
      </c>
      <c r="C1205" t="s">
        <v>2066</v>
      </c>
      <c r="D1205" t="s">
        <v>6972</v>
      </c>
      <c r="E1205" t="s">
        <v>6973</v>
      </c>
      <c r="F1205" t="s">
        <v>6974</v>
      </c>
      <c r="G1205" t="s">
        <v>6975</v>
      </c>
      <c r="H1205" t="s">
        <v>6976</v>
      </c>
      <c r="I1205" t="s">
        <v>195</v>
      </c>
      <c r="J1205">
        <v>34828</v>
      </c>
      <c r="K1205" t="s">
        <v>1938</v>
      </c>
      <c r="L1205" t="s">
        <v>246</v>
      </c>
      <c r="M1205" t="s">
        <v>93</v>
      </c>
      <c r="N1205" t="s">
        <v>59</v>
      </c>
      <c r="O1205" t="s">
        <v>71</v>
      </c>
      <c r="P1205" t="s">
        <v>47</v>
      </c>
      <c r="Q1205">
        <v>403201833.51999998</v>
      </c>
      <c r="R1205">
        <v>690</v>
      </c>
      <c r="S1205" s="1">
        <v>45463</v>
      </c>
      <c r="T1205" s="1">
        <v>45886</v>
      </c>
    </row>
    <row r="1206" spans="1:20" x14ac:dyDescent="0.2">
      <c r="A1206">
        <v>11180067708878</v>
      </c>
      <c r="B1206" t="s">
        <v>1702</v>
      </c>
      <c r="C1206" t="s">
        <v>155</v>
      </c>
      <c r="D1206" t="s">
        <v>6977</v>
      </c>
      <c r="E1206">
        <v>100777526</v>
      </c>
      <c r="F1206" t="s">
        <v>6978</v>
      </c>
      <c r="G1206" t="s">
        <v>6979</v>
      </c>
      <c r="H1206" t="s">
        <v>6980</v>
      </c>
      <c r="I1206" t="s">
        <v>123</v>
      </c>
      <c r="J1206">
        <v>88595</v>
      </c>
      <c r="K1206" t="s">
        <v>1113</v>
      </c>
      <c r="L1206" t="s">
        <v>125</v>
      </c>
      <c r="M1206" t="s">
        <v>270</v>
      </c>
      <c r="N1206" t="s">
        <v>59</v>
      </c>
      <c r="O1206" t="s">
        <v>105</v>
      </c>
      <c r="P1206" t="s">
        <v>60</v>
      </c>
      <c r="Q1206">
        <v>1343757627.71</v>
      </c>
      <c r="R1206">
        <v>2829</v>
      </c>
      <c r="S1206" s="1">
        <v>45899</v>
      </c>
      <c r="T1206" s="1">
        <v>45900</v>
      </c>
    </row>
    <row r="1207" spans="1:20" x14ac:dyDescent="0.2">
      <c r="A1207">
        <v>15329496389925</v>
      </c>
      <c r="B1207" t="s">
        <v>2611</v>
      </c>
      <c r="C1207" t="s">
        <v>2844</v>
      </c>
      <c r="D1207" t="s">
        <v>6981</v>
      </c>
      <c r="E1207" t="s">
        <v>6982</v>
      </c>
      <c r="F1207" t="s">
        <v>6983</v>
      </c>
      <c r="G1207" t="s">
        <v>6984</v>
      </c>
      <c r="H1207" t="s">
        <v>6985</v>
      </c>
      <c r="I1207" t="s">
        <v>375</v>
      </c>
      <c r="J1207">
        <v>32425</v>
      </c>
      <c r="K1207" t="s">
        <v>1615</v>
      </c>
      <c r="L1207" t="s">
        <v>29</v>
      </c>
      <c r="M1207" t="s">
        <v>30</v>
      </c>
      <c r="N1207" t="s">
        <v>45</v>
      </c>
      <c r="O1207" t="s">
        <v>46</v>
      </c>
      <c r="P1207" t="s">
        <v>60</v>
      </c>
      <c r="Q1207">
        <v>1650076518.6800001</v>
      </c>
      <c r="R1207">
        <v>2878</v>
      </c>
      <c r="S1207" s="1">
        <v>45625</v>
      </c>
      <c r="T1207" s="1">
        <v>45706</v>
      </c>
    </row>
    <row r="1208" spans="1:20" x14ac:dyDescent="0.2">
      <c r="A1208">
        <v>11044625669075</v>
      </c>
      <c r="B1208" t="s">
        <v>271</v>
      </c>
      <c r="C1208" t="s">
        <v>704</v>
      </c>
      <c r="D1208" t="s">
        <v>6986</v>
      </c>
      <c r="E1208" t="s">
        <v>6987</v>
      </c>
      <c r="F1208" t="s">
        <v>52</v>
      </c>
      <c r="G1208" t="s">
        <v>6988</v>
      </c>
      <c r="H1208" t="s">
        <v>6989</v>
      </c>
      <c r="I1208" t="s">
        <v>41</v>
      </c>
      <c r="J1208">
        <v>26988</v>
      </c>
      <c r="K1208" t="s">
        <v>1015</v>
      </c>
      <c r="L1208" t="s">
        <v>92</v>
      </c>
      <c r="M1208" t="s">
        <v>58</v>
      </c>
      <c r="N1208" t="s">
        <v>94</v>
      </c>
      <c r="O1208" t="s">
        <v>105</v>
      </c>
      <c r="P1208" t="s">
        <v>82</v>
      </c>
      <c r="Q1208">
        <v>1062968257.1799999</v>
      </c>
      <c r="R1208">
        <v>2667</v>
      </c>
      <c r="S1208" s="1">
        <v>45374</v>
      </c>
      <c r="T1208" s="1">
        <v>45843</v>
      </c>
    </row>
    <row r="1209" spans="1:20" x14ac:dyDescent="0.2">
      <c r="A1209">
        <v>16086121720090</v>
      </c>
      <c r="B1209" t="s">
        <v>2824</v>
      </c>
      <c r="C1209" t="s">
        <v>6990</v>
      </c>
      <c r="D1209" t="s">
        <v>6991</v>
      </c>
      <c r="E1209" t="s">
        <v>6992</v>
      </c>
      <c r="F1209" t="s">
        <v>6993</v>
      </c>
      <c r="G1209" t="s">
        <v>6994</v>
      </c>
      <c r="H1209" t="s">
        <v>6995</v>
      </c>
      <c r="I1209" t="s">
        <v>113</v>
      </c>
      <c r="J1209">
        <v>3978</v>
      </c>
      <c r="K1209" t="s">
        <v>1615</v>
      </c>
      <c r="L1209" t="s">
        <v>81</v>
      </c>
      <c r="M1209" t="s">
        <v>93</v>
      </c>
      <c r="N1209" t="s">
        <v>59</v>
      </c>
      <c r="O1209" t="s">
        <v>71</v>
      </c>
      <c r="P1209" t="s">
        <v>33</v>
      </c>
      <c r="Q1209">
        <v>231903508.87</v>
      </c>
      <c r="R1209">
        <v>3071</v>
      </c>
      <c r="S1209" s="1">
        <v>45420</v>
      </c>
      <c r="T1209" s="1">
        <v>45485</v>
      </c>
    </row>
    <row r="1210" spans="1:20" x14ac:dyDescent="0.2">
      <c r="A1210">
        <v>16430332944865</v>
      </c>
      <c r="B1210" t="s">
        <v>6940</v>
      </c>
      <c r="C1210" t="s">
        <v>1023</v>
      </c>
      <c r="D1210" t="s">
        <v>6996</v>
      </c>
      <c r="E1210" t="s">
        <v>6997</v>
      </c>
      <c r="F1210" t="s">
        <v>6998</v>
      </c>
      <c r="G1210" t="s">
        <v>6999</v>
      </c>
      <c r="H1210" t="s">
        <v>5160</v>
      </c>
      <c r="I1210" t="s">
        <v>726</v>
      </c>
      <c r="J1210">
        <v>59429</v>
      </c>
      <c r="K1210" t="s">
        <v>42</v>
      </c>
      <c r="L1210" t="s">
        <v>92</v>
      </c>
      <c r="M1210" t="s">
        <v>44</v>
      </c>
      <c r="N1210" t="s">
        <v>94</v>
      </c>
      <c r="O1210" t="s">
        <v>46</v>
      </c>
      <c r="P1210" t="s">
        <v>60</v>
      </c>
      <c r="Q1210">
        <v>1902270943.73</v>
      </c>
      <c r="R1210">
        <v>871</v>
      </c>
      <c r="S1210" s="1">
        <v>45800</v>
      </c>
      <c r="T1210" s="1">
        <v>45919</v>
      </c>
    </row>
    <row r="1211" spans="1:20" x14ac:dyDescent="0.2">
      <c r="A1211">
        <v>17666724671336</v>
      </c>
      <c r="B1211" t="s">
        <v>540</v>
      </c>
      <c r="C1211" t="s">
        <v>651</v>
      </c>
      <c r="D1211" t="s">
        <v>7000</v>
      </c>
      <c r="E1211">
        <v>539529398</v>
      </c>
      <c r="F1211" t="s">
        <v>6290</v>
      </c>
      <c r="G1211" t="s">
        <v>7001</v>
      </c>
      <c r="H1211" t="s">
        <v>7002</v>
      </c>
      <c r="I1211" t="s">
        <v>411</v>
      </c>
      <c r="J1211">
        <v>5793</v>
      </c>
      <c r="K1211" t="s">
        <v>1063</v>
      </c>
      <c r="L1211" t="s">
        <v>135</v>
      </c>
      <c r="M1211" t="s">
        <v>58</v>
      </c>
      <c r="N1211" t="s">
        <v>31</v>
      </c>
      <c r="O1211" t="s">
        <v>105</v>
      </c>
      <c r="P1211" t="s">
        <v>82</v>
      </c>
      <c r="Q1211">
        <v>997997229.64999998</v>
      </c>
      <c r="R1211">
        <v>3831</v>
      </c>
      <c r="S1211" s="1">
        <v>45562</v>
      </c>
      <c r="T1211" s="1">
        <v>45588</v>
      </c>
    </row>
    <row r="1212" spans="1:20" x14ac:dyDescent="0.2">
      <c r="A1212">
        <v>12670571754321</v>
      </c>
      <c r="B1212" t="s">
        <v>5916</v>
      </c>
      <c r="C1212" t="s">
        <v>7003</v>
      </c>
      <c r="D1212" t="s">
        <v>7004</v>
      </c>
      <c r="E1212">
        <f>1-926-258-3487</f>
        <v>-4670</v>
      </c>
      <c r="F1212" t="s">
        <v>7005</v>
      </c>
      <c r="G1212" t="s">
        <v>7006</v>
      </c>
      <c r="H1212" t="s">
        <v>7007</v>
      </c>
      <c r="I1212" t="s">
        <v>563</v>
      </c>
      <c r="J1212">
        <v>87635</v>
      </c>
      <c r="K1212" t="s">
        <v>1476</v>
      </c>
      <c r="L1212" t="s">
        <v>43</v>
      </c>
      <c r="M1212" t="s">
        <v>70</v>
      </c>
      <c r="N1212" t="s">
        <v>59</v>
      </c>
      <c r="O1212" t="s">
        <v>46</v>
      </c>
      <c r="P1212" t="s">
        <v>60</v>
      </c>
      <c r="Q1212">
        <v>1715258572.1500001</v>
      </c>
      <c r="R1212">
        <v>146</v>
      </c>
      <c r="S1212" s="1">
        <v>45239</v>
      </c>
      <c r="T1212" s="1">
        <v>45372</v>
      </c>
    </row>
    <row r="1213" spans="1:20" x14ac:dyDescent="0.2">
      <c r="A1213">
        <v>19137934681410</v>
      </c>
      <c r="B1213" t="s">
        <v>3290</v>
      </c>
      <c r="C1213" t="s">
        <v>145</v>
      </c>
      <c r="D1213" t="s">
        <v>7008</v>
      </c>
      <c r="E1213" t="s">
        <v>7009</v>
      </c>
      <c r="F1213" t="s">
        <v>7010</v>
      </c>
      <c r="G1213" t="s">
        <v>7011</v>
      </c>
      <c r="H1213" t="s">
        <v>7012</v>
      </c>
      <c r="I1213" t="s">
        <v>375</v>
      </c>
      <c r="J1213">
        <v>83320</v>
      </c>
      <c r="K1213" t="s">
        <v>1260</v>
      </c>
      <c r="L1213" t="s">
        <v>197</v>
      </c>
      <c r="M1213" t="s">
        <v>58</v>
      </c>
      <c r="N1213" t="s">
        <v>45</v>
      </c>
      <c r="O1213" t="s">
        <v>105</v>
      </c>
      <c r="P1213" t="s">
        <v>47</v>
      </c>
      <c r="Q1213">
        <v>1258457618.0899999</v>
      </c>
      <c r="R1213">
        <v>2923</v>
      </c>
      <c r="S1213" s="1">
        <v>45916</v>
      </c>
      <c r="T1213" s="1">
        <v>45916</v>
      </c>
    </row>
    <row r="1214" spans="1:20" x14ac:dyDescent="0.2">
      <c r="A1214">
        <v>14641843389753</v>
      </c>
      <c r="B1214" t="s">
        <v>7013</v>
      </c>
      <c r="C1214" t="s">
        <v>1023</v>
      </c>
      <c r="D1214" t="s">
        <v>7014</v>
      </c>
      <c r="E1214" t="s">
        <v>7015</v>
      </c>
      <c r="F1214" t="s">
        <v>7016</v>
      </c>
      <c r="G1214" t="s">
        <v>7017</v>
      </c>
      <c r="H1214" t="s">
        <v>7018</v>
      </c>
      <c r="I1214" t="s">
        <v>563</v>
      </c>
      <c r="J1214">
        <v>2491</v>
      </c>
      <c r="K1214" t="s">
        <v>385</v>
      </c>
      <c r="L1214" t="s">
        <v>81</v>
      </c>
      <c r="M1214" t="s">
        <v>58</v>
      </c>
      <c r="N1214" t="s">
        <v>45</v>
      </c>
      <c r="O1214" t="s">
        <v>105</v>
      </c>
      <c r="P1214" t="s">
        <v>60</v>
      </c>
      <c r="Q1214">
        <v>24217443.170000002</v>
      </c>
      <c r="R1214">
        <v>3180</v>
      </c>
      <c r="S1214" s="1">
        <v>45855</v>
      </c>
      <c r="T1214" s="1">
        <v>45911</v>
      </c>
    </row>
    <row r="1215" spans="1:20" x14ac:dyDescent="0.2">
      <c r="A1215">
        <v>14058539930520</v>
      </c>
      <c r="B1215" t="s">
        <v>262</v>
      </c>
      <c r="C1215" t="s">
        <v>468</v>
      </c>
      <c r="D1215" t="s">
        <v>7019</v>
      </c>
      <c r="E1215" t="s">
        <v>7020</v>
      </c>
      <c r="F1215" t="s">
        <v>7021</v>
      </c>
      <c r="G1215" t="s">
        <v>7022</v>
      </c>
      <c r="H1215" t="s">
        <v>7023</v>
      </c>
      <c r="I1215" t="s">
        <v>178</v>
      </c>
      <c r="J1215">
        <v>85031</v>
      </c>
      <c r="K1215" t="s">
        <v>179</v>
      </c>
      <c r="L1215" t="s">
        <v>246</v>
      </c>
      <c r="M1215" t="s">
        <v>30</v>
      </c>
      <c r="N1215" t="s">
        <v>31</v>
      </c>
      <c r="O1215" t="s">
        <v>71</v>
      </c>
      <c r="P1215" t="s">
        <v>33</v>
      </c>
      <c r="Q1215">
        <v>1144588189.25</v>
      </c>
      <c r="R1215">
        <v>900</v>
      </c>
      <c r="S1215" s="1">
        <v>45804</v>
      </c>
      <c r="T1215" s="1">
        <v>45904</v>
      </c>
    </row>
    <row r="1216" spans="1:20" x14ac:dyDescent="0.2">
      <c r="A1216">
        <v>17873177815588</v>
      </c>
      <c r="B1216" t="s">
        <v>7024</v>
      </c>
      <c r="C1216" t="s">
        <v>4973</v>
      </c>
      <c r="D1216" t="s">
        <v>7025</v>
      </c>
      <c r="E1216" t="s">
        <v>7026</v>
      </c>
      <c r="F1216" t="s">
        <v>7027</v>
      </c>
      <c r="G1216" t="s">
        <v>7028</v>
      </c>
      <c r="H1216" t="s">
        <v>7029</v>
      </c>
      <c r="I1216" t="s">
        <v>402</v>
      </c>
      <c r="J1216">
        <v>62071</v>
      </c>
      <c r="K1216" t="s">
        <v>3058</v>
      </c>
      <c r="L1216" t="s">
        <v>81</v>
      </c>
      <c r="M1216" t="s">
        <v>93</v>
      </c>
      <c r="N1216" t="s">
        <v>31</v>
      </c>
      <c r="O1216" t="s">
        <v>46</v>
      </c>
      <c r="P1216" t="s">
        <v>60</v>
      </c>
      <c r="Q1216">
        <v>1839626870.54</v>
      </c>
      <c r="R1216">
        <v>2694</v>
      </c>
      <c r="S1216" s="1">
        <v>45325</v>
      </c>
      <c r="T1216" s="1">
        <v>45511</v>
      </c>
    </row>
    <row r="1217" spans="1:20" x14ac:dyDescent="0.2">
      <c r="A1217">
        <v>14605036096001</v>
      </c>
      <c r="B1217" t="s">
        <v>2221</v>
      </c>
      <c r="C1217" t="s">
        <v>7030</v>
      </c>
      <c r="D1217" t="s">
        <v>7031</v>
      </c>
      <c r="E1217" t="s">
        <v>7032</v>
      </c>
      <c r="F1217" t="s">
        <v>7033</v>
      </c>
      <c r="G1217" t="s">
        <v>7034</v>
      </c>
      <c r="H1217" t="s">
        <v>7035</v>
      </c>
      <c r="I1217" t="s">
        <v>612</v>
      </c>
      <c r="J1217">
        <v>67334</v>
      </c>
      <c r="K1217" t="s">
        <v>269</v>
      </c>
      <c r="L1217" t="s">
        <v>92</v>
      </c>
      <c r="M1217" t="s">
        <v>368</v>
      </c>
      <c r="N1217" t="s">
        <v>31</v>
      </c>
      <c r="O1217" t="s">
        <v>105</v>
      </c>
      <c r="P1217" t="s">
        <v>47</v>
      </c>
      <c r="Q1217">
        <v>295485409.33999997</v>
      </c>
      <c r="R1217">
        <v>2433</v>
      </c>
      <c r="S1217" s="1">
        <v>45799</v>
      </c>
      <c r="T1217" s="1">
        <v>45875</v>
      </c>
    </row>
    <row r="1218" spans="1:20" x14ac:dyDescent="0.2">
      <c r="A1218">
        <v>16087269972019</v>
      </c>
      <c r="B1218" t="s">
        <v>7036</v>
      </c>
      <c r="C1218" t="s">
        <v>7037</v>
      </c>
      <c r="D1218" t="s">
        <v>7038</v>
      </c>
      <c r="E1218" t="s">
        <v>7039</v>
      </c>
      <c r="F1218" t="s">
        <v>7040</v>
      </c>
      <c r="G1218" t="s">
        <v>7041</v>
      </c>
      <c r="H1218" t="s">
        <v>7042</v>
      </c>
      <c r="I1218" t="s">
        <v>2049</v>
      </c>
      <c r="J1218">
        <v>34129</v>
      </c>
      <c r="K1218" t="s">
        <v>334</v>
      </c>
      <c r="L1218" t="s">
        <v>29</v>
      </c>
      <c r="M1218" t="s">
        <v>270</v>
      </c>
      <c r="N1218" t="s">
        <v>45</v>
      </c>
      <c r="O1218" t="s">
        <v>46</v>
      </c>
      <c r="P1218" t="s">
        <v>60</v>
      </c>
      <c r="Q1218">
        <v>1185068106.1199999</v>
      </c>
      <c r="R1218">
        <v>3086</v>
      </c>
      <c r="S1218" s="1">
        <v>45764</v>
      </c>
      <c r="T1218" s="1">
        <v>45902</v>
      </c>
    </row>
    <row r="1219" spans="1:20" x14ac:dyDescent="0.2">
      <c r="A1219">
        <v>16481438989199</v>
      </c>
      <c r="B1219" t="s">
        <v>7043</v>
      </c>
      <c r="C1219" t="s">
        <v>7044</v>
      </c>
      <c r="D1219" t="s">
        <v>7045</v>
      </c>
      <c r="E1219">
        <f>1-725-389-8107</f>
        <v>-9220</v>
      </c>
      <c r="F1219" t="s">
        <v>5477</v>
      </c>
      <c r="G1219" t="s">
        <v>7046</v>
      </c>
      <c r="H1219" t="s">
        <v>7047</v>
      </c>
      <c r="I1219" t="s">
        <v>79</v>
      </c>
      <c r="J1219">
        <v>52455</v>
      </c>
      <c r="K1219" t="s">
        <v>613</v>
      </c>
      <c r="L1219" t="s">
        <v>60</v>
      </c>
      <c r="M1219" t="s">
        <v>115</v>
      </c>
      <c r="N1219" t="s">
        <v>59</v>
      </c>
      <c r="O1219" t="s">
        <v>46</v>
      </c>
      <c r="P1219" t="s">
        <v>60</v>
      </c>
      <c r="Q1219">
        <v>1511292146.5599999</v>
      </c>
      <c r="R1219">
        <v>4467</v>
      </c>
      <c r="S1219" s="1">
        <v>45534</v>
      </c>
      <c r="T1219" s="1">
        <v>45815</v>
      </c>
    </row>
    <row r="1220" spans="1:20" x14ac:dyDescent="0.2">
      <c r="A1220">
        <v>13599268592903</v>
      </c>
      <c r="B1220" t="s">
        <v>7048</v>
      </c>
      <c r="C1220" t="s">
        <v>651</v>
      </c>
      <c r="D1220" t="s">
        <v>7049</v>
      </c>
      <c r="E1220" t="s">
        <v>7050</v>
      </c>
      <c r="F1220" t="s">
        <v>7051</v>
      </c>
      <c r="G1220" t="s">
        <v>7052</v>
      </c>
      <c r="H1220" t="s">
        <v>177</v>
      </c>
      <c r="I1220" t="s">
        <v>41</v>
      </c>
      <c r="J1220">
        <v>72929</v>
      </c>
      <c r="K1220" t="s">
        <v>985</v>
      </c>
      <c r="L1220" t="s">
        <v>246</v>
      </c>
      <c r="M1220" t="s">
        <v>115</v>
      </c>
      <c r="N1220" t="s">
        <v>31</v>
      </c>
      <c r="O1220" t="s">
        <v>71</v>
      </c>
      <c r="P1220" t="s">
        <v>82</v>
      </c>
      <c r="Q1220">
        <v>1021287500.65</v>
      </c>
      <c r="R1220">
        <v>4512</v>
      </c>
      <c r="S1220" s="1">
        <v>45198</v>
      </c>
      <c r="T1220" s="1">
        <v>45793</v>
      </c>
    </row>
    <row r="1221" spans="1:20" x14ac:dyDescent="0.2">
      <c r="A1221">
        <v>13923202171307</v>
      </c>
      <c r="B1221" t="s">
        <v>1037</v>
      </c>
      <c r="C1221" t="s">
        <v>879</v>
      </c>
      <c r="D1221" t="s">
        <v>7053</v>
      </c>
      <c r="E1221" t="s">
        <v>7054</v>
      </c>
      <c r="F1221" t="s">
        <v>7055</v>
      </c>
      <c r="G1221" t="s">
        <v>7056</v>
      </c>
      <c r="H1221" t="s">
        <v>7057</v>
      </c>
      <c r="I1221" t="s">
        <v>375</v>
      </c>
      <c r="J1221">
        <v>86651</v>
      </c>
      <c r="K1221" t="s">
        <v>6216</v>
      </c>
      <c r="L1221" t="s">
        <v>60</v>
      </c>
      <c r="M1221" t="s">
        <v>153</v>
      </c>
      <c r="N1221" t="s">
        <v>59</v>
      </c>
      <c r="O1221" t="s">
        <v>71</v>
      </c>
      <c r="P1221" t="s">
        <v>47</v>
      </c>
      <c r="Q1221">
        <v>1639231624.1199999</v>
      </c>
      <c r="R1221">
        <v>1608</v>
      </c>
      <c r="S1221" s="1">
        <v>45707</v>
      </c>
      <c r="T1221" s="1">
        <v>45814</v>
      </c>
    </row>
    <row r="1222" spans="1:20" x14ac:dyDescent="0.2">
      <c r="A1222">
        <v>13532492851766</v>
      </c>
      <c r="B1222" t="s">
        <v>116</v>
      </c>
      <c r="C1222" t="s">
        <v>7058</v>
      </c>
      <c r="D1222" t="s">
        <v>7059</v>
      </c>
      <c r="E1222" t="s">
        <v>7060</v>
      </c>
      <c r="F1222" t="s">
        <v>7061</v>
      </c>
      <c r="G1222" t="s">
        <v>7062</v>
      </c>
      <c r="H1222" t="s">
        <v>7063</v>
      </c>
      <c r="I1222" t="s">
        <v>68</v>
      </c>
      <c r="J1222">
        <v>9205</v>
      </c>
      <c r="K1222" t="s">
        <v>300</v>
      </c>
      <c r="L1222" t="s">
        <v>246</v>
      </c>
      <c r="M1222" t="s">
        <v>58</v>
      </c>
      <c r="N1222" t="s">
        <v>59</v>
      </c>
      <c r="O1222" t="s">
        <v>71</v>
      </c>
      <c r="P1222" t="s">
        <v>82</v>
      </c>
      <c r="Q1222">
        <v>692315662.42999995</v>
      </c>
      <c r="R1222">
        <v>4886</v>
      </c>
      <c r="S1222" s="1">
        <v>45675</v>
      </c>
      <c r="T1222" s="1">
        <v>45737</v>
      </c>
    </row>
    <row r="1223" spans="1:20" x14ac:dyDescent="0.2">
      <c r="A1223">
        <v>17076135279991</v>
      </c>
      <c r="B1223" t="s">
        <v>681</v>
      </c>
      <c r="C1223" t="s">
        <v>651</v>
      </c>
      <c r="D1223" t="s">
        <v>7064</v>
      </c>
      <c r="E1223" t="s">
        <v>7065</v>
      </c>
      <c r="F1223" t="s">
        <v>7066</v>
      </c>
      <c r="G1223" t="s">
        <v>7067</v>
      </c>
      <c r="H1223" t="s">
        <v>3691</v>
      </c>
      <c r="I1223" t="s">
        <v>634</v>
      </c>
      <c r="J1223">
        <v>75159</v>
      </c>
      <c r="K1223" t="s">
        <v>4122</v>
      </c>
      <c r="L1223" t="s">
        <v>180</v>
      </c>
      <c r="M1223" t="s">
        <v>30</v>
      </c>
      <c r="N1223" t="s">
        <v>59</v>
      </c>
      <c r="O1223" t="s">
        <v>105</v>
      </c>
      <c r="P1223" t="s">
        <v>33</v>
      </c>
      <c r="Q1223">
        <v>1969526348.8699999</v>
      </c>
      <c r="R1223">
        <v>971</v>
      </c>
      <c r="S1223" s="1">
        <v>45394</v>
      </c>
      <c r="T1223" s="1">
        <v>45463</v>
      </c>
    </row>
    <row r="1224" spans="1:20" x14ac:dyDescent="0.2">
      <c r="A1224">
        <v>17316458886788</v>
      </c>
      <c r="B1224" t="s">
        <v>815</v>
      </c>
      <c r="C1224" t="s">
        <v>2154</v>
      </c>
      <c r="D1224" t="s">
        <v>7068</v>
      </c>
      <c r="E1224" t="s">
        <v>7069</v>
      </c>
      <c r="F1224" t="s">
        <v>7070</v>
      </c>
      <c r="G1224" t="s">
        <v>7071</v>
      </c>
      <c r="H1224" t="s">
        <v>7072</v>
      </c>
      <c r="I1224" t="s">
        <v>55</v>
      </c>
      <c r="J1224">
        <v>910</v>
      </c>
      <c r="K1224" t="s">
        <v>1186</v>
      </c>
      <c r="L1224" t="s">
        <v>180</v>
      </c>
      <c r="M1224" t="s">
        <v>153</v>
      </c>
      <c r="N1224" t="s">
        <v>94</v>
      </c>
      <c r="O1224" t="s">
        <v>105</v>
      </c>
      <c r="P1224" t="s">
        <v>60</v>
      </c>
      <c r="Q1224">
        <v>1152070675.8499999</v>
      </c>
      <c r="R1224">
        <v>596</v>
      </c>
      <c r="S1224" s="1">
        <v>45477</v>
      </c>
      <c r="T1224" s="1">
        <v>45576</v>
      </c>
    </row>
    <row r="1225" spans="1:20" x14ac:dyDescent="0.2">
      <c r="A1225">
        <v>17324352849707</v>
      </c>
      <c r="B1225" t="s">
        <v>1238</v>
      </c>
      <c r="C1225" t="s">
        <v>2957</v>
      </c>
      <c r="D1225" t="s">
        <v>7073</v>
      </c>
      <c r="E1225" t="s">
        <v>7074</v>
      </c>
      <c r="F1225" t="s">
        <v>7075</v>
      </c>
      <c r="G1225" t="s">
        <v>7076</v>
      </c>
      <c r="H1225" t="s">
        <v>7077</v>
      </c>
      <c r="I1225" t="s">
        <v>531</v>
      </c>
      <c r="J1225">
        <v>98524</v>
      </c>
      <c r="K1225" t="s">
        <v>134</v>
      </c>
      <c r="L1225" t="s">
        <v>246</v>
      </c>
      <c r="M1225" t="s">
        <v>153</v>
      </c>
      <c r="N1225" t="s">
        <v>94</v>
      </c>
      <c r="O1225" t="s">
        <v>71</v>
      </c>
      <c r="P1225" t="s">
        <v>82</v>
      </c>
      <c r="Q1225">
        <v>1438906178.6500001</v>
      </c>
      <c r="R1225">
        <v>1241</v>
      </c>
      <c r="S1225" s="1">
        <v>45194</v>
      </c>
      <c r="T1225" s="1">
        <v>45556</v>
      </c>
    </row>
    <row r="1226" spans="1:20" x14ac:dyDescent="0.2">
      <c r="A1226">
        <v>18207989078231</v>
      </c>
      <c r="B1226" t="s">
        <v>377</v>
      </c>
      <c r="C1226" t="s">
        <v>507</v>
      </c>
      <c r="D1226" t="s">
        <v>7078</v>
      </c>
      <c r="E1226" t="s">
        <v>7079</v>
      </c>
      <c r="F1226" t="s">
        <v>7080</v>
      </c>
      <c r="G1226" t="s">
        <v>7081</v>
      </c>
      <c r="H1226" t="s">
        <v>7082</v>
      </c>
      <c r="I1226" t="s">
        <v>253</v>
      </c>
      <c r="J1226">
        <v>22740</v>
      </c>
      <c r="K1226" t="s">
        <v>367</v>
      </c>
      <c r="L1226" t="s">
        <v>81</v>
      </c>
      <c r="M1226" t="s">
        <v>104</v>
      </c>
      <c r="N1226" t="s">
        <v>59</v>
      </c>
      <c r="O1226" t="s">
        <v>46</v>
      </c>
      <c r="P1226" t="s">
        <v>47</v>
      </c>
      <c r="Q1226">
        <v>371672451.99000001</v>
      </c>
      <c r="R1226">
        <v>4004</v>
      </c>
      <c r="S1226" s="1">
        <v>45673</v>
      </c>
      <c r="T1226" s="1">
        <v>45873</v>
      </c>
    </row>
    <row r="1227" spans="1:20" x14ac:dyDescent="0.2">
      <c r="A1227">
        <v>12145935577037</v>
      </c>
      <c r="B1227" t="s">
        <v>7083</v>
      </c>
      <c r="C1227" t="s">
        <v>2196</v>
      </c>
      <c r="D1227" t="s">
        <v>7084</v>
      </c>
      <c r="E1227" t="s">
        <v>7085</v>
      </c>
      <c r="F1227" t="s">
        <v>7086</v>
      </c>
      <c r="G1227" t="s">
        <v>7087</v>
      </c>
      <c r="H1227" t="s">
        <v>7088</v>
      </c>
      <c r="I1227" t="s">
        <v>133</v>
      </c>
      <c r="J1227">
        <v>78377</v>
      </c>
      <c r="K1227" t="s">
        <v>1615</v>
      </c>
      <c r="L1227" t="s">
        <v>180</v>
      </c>
      <c r="M1227" t="s">
        <v>93</v>
      </c>
      <c r="N1227" t="s">
        <v>31</v>
      </c>
      <c r="O1227" t="s">
        <v>71</v>
      </c>
      <c r="P1227" t="s">
        <v>33</v>
      </c>
      <c r="Q1227">
        <v>1233433474.6600001</v>
      </c>
      <c r="R1227">
        <v>1110</v>
      </c>
      <c r="S1227" s="1">
        <v>45580</v>
      </c>
      <c r="T1227" s="1">
        <v>45722</v>
      </c>
    </row>
    <row r="1228" spans="1:20" x14ac:dyDescent="0.2">
      <c r="A1228">
        <v>12129895005896</v>
      </c>
      <c r="B1228" t="s">
        <v>5049</v>
      </c>
      <c r="C1228" t="s">
        <v>514</v>
      </c>
      <c r="D1228" t="s">
        <v>7089</v>
      </c>
      <c r="E1228" t="s">
        <v>7090</v>
      </c>
      <c r="F1228" t="s">
        <v>7091</v>
      </c>
      <c r="G1228" t="s">
        <v>7092</v>
      </c>
      <c r="H1228" t="s">
        <v>7093</v>
      </c>
      <c r="I1228" t="s">
        <v>750</v>
      </c>
      <c r="J1228">
        <v>32431</v>
      </c>
      <c r="K1228" t="s">
        <v>664</v>
      </c>
      <c r="L1228" t="s">
        <v>135</v>
      </c>
      <c r="M1228" t="s">
        <v>58</v>
      </c>
      <c r="N1228" t="s">
        <v>45</v>
      </c>
      <c r="O1228" t="s">
        <v>105</v>
      </c>
      <c r="P1228" t="s">
        <v>33</v>
      </c>
      <c r="Q1228">
        <v>687702853.90999997</v>
      </c>
      <c r="R1228">
        <v>4760</v>
      </c>
      <c r="S1228" s="1">
        <v>45498</v>
      </c>
      <c r="T1228" s="1">
        <v>45914</v>
      </c>
    </row>
    <row r="1229" spans="1:20" x14ac:dyDescent="0.2">
      <c r="A1229">
        <v>11212801812912</v>
      </c>
      <c r="B1229" t="s">
        <v>7094</v>
      </c>
      <c r="C1229" t="s">
        <v>3692</v>
      </c>
      <c r="D1229" t="s">
        <v>7095</v>
      </c>
      <c r="E1229" t="s">
        <v>7096</v>
      </c>
      <c r="F1229" t="s">
        <v>7097</v>
      </c>
      <c r="G1229" t="s">
        <v>7098</v>
      </c>
      <c r="H1229" t="s">
        <v>7099</v>
      </c>
      <c r="I1229" t="s">
        <v>123</v>
      </c>
      <c r="J1229">
        <v>15844</v>
      </c>
      <c r="K1229" t="s">
        <v>619</v>
      </c>
      <c r="L1229" t="s">
        <v>197</v>
      </c>
      <c r="M1229" t="s">
        <v>153</v>
      </c>
      <c r="N1229" t="s">
        <v>31</v>
      </c>
      <c r="O1229" t="s">
        <v>46</v>
      </c>
      <c r="P1229" t="s">
        <v>47</v>
      </c>
      <c r="Q1229">
        <v>1426770598.7</v>
      </c>
      <c r="R1229">
        <v>3266</v>
      </c>
      <c r="S1229" s="1">
        <v>45590</v>
      </c>
      <c r="T1229" s="1">
        <v>45791</v>
      </c>
    </row>
    <row r="1230" spans="1:20" x14ac:dyDescent="0.2">
      <c r="A1230">
        <v>17804905787285</v>
      </c>
      <c r="B1230" t="s">
        <v>3801</v>
      </c>
      <c r="C1230" t="s">
        <v>145</v>
      </c>
      <c r="D1230" t="s">
        <v>7100</v>
      </c>
      <c r="E1230" t="s">
        <v>7101</v>
      </c>
      <c r="F1230" t="s">
        <v>7102</v>
      </c>
      <c r="G1230" t="s">
        <v>7103</v>
      </c>
      <c r="H1230" t="s">
        <v>7104</v>
      </c>
      <c r="I1230" t="s">
        <v>278</v>
      </c>
      <c r="J1230">
        <v>99192</v>
      </c>
      <c r="K1230" t="s">
        <v>1824</v>
      </c>
      <c r="L1230" t="s">
        <v>246</v>
      </c>
      <c r="M1230" t="s">
        <v>368</v>
      </c>
      <c r="N1230" t="s">
        <v>31</v>
      </c>
      <c r="O1230" t="s">
        <v>46</v>
      </c>
      <c r="P1230" t="s">
        <v>33</v>
      </c>
      <c r="Q1230">
        <v>930012084.51999998</v>
      </c>
      <c r="R1230">
        <v>4746</v>
      </c>
      <c r="S1230" s="1">
        <v>45814</v>
      </c>
      <c r="T1230" s="1">
        <v>45844</v>
      </c>
    </row>
    <row r="1231" spans="1:20" x14ac:dyDescent="0.2">
      <c r="A1231">
        <v>12700378227265</v>
      </c>
      <c r="B1231" t="s">
        <v>2398</v>
      </c>
      <c r="C1231" t="s">
        <v>1838</v>
      </c>
      <c r="D1231" t="s">
        <v>7105</v>
      </c>
      <c r="E1231" t="s">
        <v>7106</v>
      </c>
      <c r="F1231" t="s">
        <v>7107</v>
      </c>
      <c r="G1231" t="s">
        <v>7108</v>
      </c>
      <c r="H1231" t="s">
        <v>7109</v>
      </c>
      <c r="I1231" t="s">
        <v>1627</v>
      </c>
      <c r="J1231">
        <v>28429</v>
      </c>
      <c r="K1231" t="s">
        <v>334</v>
      </c>
      <c r="L1231" t="s">
        <v>135</v>
      </c>
      <c r="M1231" t="s">
        <v>30</v>
      </c>
      <c r="N1231" t="s">
        <v>94</v>
      </c>
      <c r="O1231" t="s">
        <v>46</v>
      </c>
      <c r="P1231" t="s">
        <v>33</v>
      </c>
      <c r="Q1231">
        <v>468239443.26999998</v>
      </c>
      <c r="R1231">
        <v>2314</v>
      </c>
      <c r="S1231" s="1">
        <v>45698</v>
      </c>
      <c r="T1231" s="1">
        <v>45720</v>
      </c>
    </row>
    <row r="1232" spans="1:20" x14ac:dyDescent="0.2">
      <c r="A1232">
        <v>12019854199876</v>
      </c>
      <c r="B1232" t="s">
        <v>351</v>
      </c>
      <c r="C1232" t="s">
        <v>4489</v>
      </c>
      <c r="D1232" t="s">
        <v>7110</v>
      </c>
      <c r="E1232" t="s">
        <v>7111</v>
      </c>
      <c r="F1232" t="s">
        <v>7112</v>
      </c>
      <c r="G1232" t="s">
        <v>7113</v>
      </c>
      <c r="H1232" t="s">
        <v>7114</v>
      </c>
      <c r="I1232" t="s">
        <v>858</v>
      </c>
      <c r="J1232">
        <v>28506</v>
      </c>
      <c r="K1232" t="s">
        <v>1789</v>
      </c>
      <c r="L1232" t="s">
        <v>180</v>
      </c>
      <c r="M1232" t="s">
        <v>93</v>
      </c>
      <c r="N1232" t="s">
        <v>31</v>
      </c>
      <c r="O1232" t="s">
        <v>32</v>
      </c>
      <c r="P1232" t="s">
        <v>33</v>
      </c>
      <c r="Q1232">
        <v>339686123.13</v>
      </c>
      <c r="R1232">
        <v>1132</v>
      </c>
      <c r="S1232" s="1">
        <v>45198</v>
      </c>
      <c r="T1232" s="1">
        <v>45709</v>
      </c>
    </row>
    <row r="1233" spans="1:20" x14ac:dyDescent="0.2">
      <c r="A1233">
        <v>14724513717759</v>
      </c>
      <c r="B1233" t="s">
        <v>7115</v>
      </c>
      <c r="C1233" t="s">
        <v>7116</v>
      </c>
      <c r="D1233" t="s">
        <v>7117</v>
      </c>
      <c r="E1233">
        <f>1-380-901-1338</f>
        <v>-2618</v>
      </c>
      <c r="F1233" t="s">
        <v>7118</v>
      </c>
      <c r="G1233" t="s">
        <v>7119</v>
      </c>
      <c r="H1233" t="s">
        <v>7120</v>
      </c>
      <c r="I1233" t="s">
        <v>393</v>
      </c>
      <c r="J1233">
        <v>62670</v>
      </c>
      <c r="K1233" t="s">
        <v>1186</v>
      </c>
      <c r="L1233" t="s">
        <v>92</v>
      </c>
      <c r="M1233" t="s">
        <v>58</v>
      </c>
      <c r="N1233" t="s">
        <v>94</v>
      </c>
      <c r="O1233" t="s">
        <v>71</v>
      </c>
      <c r="P1233" t="s">
        <v>82</v>
      </c>
      <c r="Q1233">
        <v>1526875689.05</v>
      </c>
      <c r="R1233">
        <v>2343</v>
      </c>
      <c r="S1233" s="1">
        <v>45324</v>
      </c>
      <c r="T1233" s="1">
        <v>45888</v>
      </c>
    </row>
    <row r="1234" spans="1:20" x14ac:dyDescent="0.2">
      <c r="A1234">
        <v>16079733909907</v>
      </c>
      <c r="B1234" t="s">
        <v>2014</v>
      </c>
      <c r="C1234" t="s">
        <v>879</v>
      </c>
      <c r="D1234" t="s">
        <v>7121</v>
      </c>
      <c r="E1234" t="s">
        <v>7122</v>
      </c>
      <c r="F1234" t="s">
        <v>7123</v>
      </c>
      <c r="G1234" t="s">
        <v>7124</v>
      </c>
      <c r="H1234" t="s">
        <v>7125</v>
      </c>
      <c r="I1234" t="s">
        <v>195</v>
      </c>
      <c r="J1234">
        <v>43346</v>
      </c>
      <c r="K1234" t="s">
        <v>934</v>
      </c>
      <c r="L1234" t="s">
        <v>246</v>
      </c>
      <c r="M1234" t="s">
        <v>93</v>
      </c>
      <c r="N1234" t="s">
        <v>45</v>
      </c>
      <c r="O1234" t="s">
        <v>71</v>
      </c>
      <c r="P1234" t="s">
        <v>33</v>
      </c>
      <c r="Q1234">
        <v>1426616955.97</v>
      </c>
      <c r="R1234">
        <v>1434</v>
      </c>
      <c r="S1234" s="1">
        <v>45270</v>
      </c>
      <c r="T1234" s="1">
        <v>45546</v>
      </c>
    </row>
    <row r="1235" spans="1:20" x14ac:dyDescent="0.2">
      <c r="A1235">
        <v>13612803388575</v>
      </c>
      <c r="B1235" t="s">
        <v>287</v>
      </c>
      <c r="C1235" t="s">
        <v>4134</v>
      </c>
      <c r="D1235" t="s">
        <v>7126</v>
      </c>
      <c r="E1235" t="s">
        <v>7127</v>
      </c>
      <c r="F1235" t="s">
        <v>7128</v>
      </c>
      <c r="G1235" t="s">
        <v>7129</v>
      </c>
      <c r="H1235" t="s">
        <v>7130</v>
      </c>
      <c r="I1235" t="s">
        <v>384</v>
      </c>
      <c r="J1235">
        <v>30971</v>
      </c>
      <c r="K1235" t="s">
        <v>2811</v>
      </c>
      <c r="L1235" t="s">
        <v>180</v>
      </c>
      <c r="M1235" t="s">
        <v>30</v>
      </c>
      <c r="N1235" t="s">
        <v>94</v>
      </c>
      <c r="O1235" t="s">
        <v>71</v>
      </c>
      <c r="P1235" t="s">
        <v>82</v>
      </c>
      <c r="Q1235">
        <v>1529987497.1900001</v>
      </c>
      <c r="R1235">
        <v>570</v>
      </c>
      <c r="S1235" s="1">
        <v>45350</v>
      </c>
      <c r="T1235" s="1">
        <v>45510</v>
      </c>
    </row>
    <row r="1236" spans="1:20" x14ac:dyDescent="0.2">
      <c r="A1236">
        <v>11146710541243</v>
      </c>
      <c r="B1236" t="s">
        <v>1070</v>
      </c>
      <c r="C1236" t="s">
        <v>5342</v>
      </c>
      <c r="D1236" t="s">
        <v>7131</v>
      </c>
      <c r="E1236" t="s">
        <v>7132</v>
      </c>
      <c r="F1236" t="s">
        <v>7133</v>
      </c>
      <c r="G1236" t="s">
        <v>7134</v>
      </c>
      <c r="H1236" t="s">
        <v>513</v>
      </c>
      <c r="I1236" t="s">
        <v>1475</v>
      </c>
      <c r="J1236">
        <v>92827</v>
      </c>
      <c r="K1236" t="s">
        <v>702</v>
      </c>
      <c r="L1236" t="s">
        <v>57</v>
      </c>
      <c r="M1236" t="s">
        <v>58</v>
      </c>
      <c r="N1236" t="s">
        <v>45</v>
      </c>
      <c r="O1236" t="s">
        <v>46</v>
      </c>
      <c r="P1236" t="s">
        <v>82</v>
      </c>
      <c r="Q1236">
        <v>367029349.01999998</v>
      </c>
      <c r="R1236">
        <v>30</v>
      </c>
      <c r="S1236" s="1">
        <v>45598</v>
      </c>
      <c r="T1236" s="1">
        <v>45617</v>
      </c>
    </row>
    <row r="1237" spans="1:20" x14ac:dyDescent="0.2">
      <c r="A1237">
        <v>19815199373256</v>
      </c>
      <c r="B1237" t="s">
        <v>3071</v>
      </c>
      <c r="C1237" t="s">
        <v>5658</v>
      </c>
      <c r="D1237" t="s">
        <v>7135</v>
      </c>
      <c r="E1237" t="s">
        <v>7136</v>
      </c>
      <c r="F1237" t="s">
        <v>7137</v>
      </c>
      <c r="G1237" t="s">
        <v>7138</v>
      </c>
      <c r="H1237" t="s">
        <v>7139</v>
      </c>
      <c r="I1237" t="s">
        <v>205</v>
      </c>
      <c r="J1237">
        <v>57516</v>
      </c>
      <c r="K1237" t="s">
        <v>751</v>
      </c>
      <c r="L1237" t="s">
        <v>29</v>
      </c>
      <c r="M1237" t="s">
        <v>115</v>
      </c>
      <c r="N1237" t="s">
        <v>45</v>
      </c>
      <c r="O1237" t="s">
        <v>105</v>
      </c>
      <c r="P1237" t="s">
        <v>33</v>
      </c>
      <c r="Q1237">
        <v>1098279275.98</v>
      </c>
      <c r="R1237">
        <v>49</v>
      </c>
      <c r="S1237" s="1">
        <v>45816</v>
      </c>
      <c r="T1237" s="1">
        <v>45877</v>
      </c>
    </row>
    <row r="1238" spans="1:20" x14ac:dyDescent="0.2">
      <c r="A1238">
        <v>12220033089741</v>
      </c>
      <c r="B1238" t="s">
        <v>404</v>
      </c>
      <c r="C1238" t="s">
        <v>879</v>
      </c>
      <c r="D1238" t="s">
        <v>7140</v>
      </c>
      <c r="E1238" t="s">
        <v>7141</v>
      </c>
      <c r="F1238" t="s">
        <v>3495</v>
      </c>
      <c r="G1238" t="s">
        <v>7142</v>
      </c>
      <c r="H1238" t="s">
        <v>7143</v>
      </c>
      <c r="I1238" t="s">
        <v>229</v>
      </c>
      <c r="J1238">
        <v>13822</v>
      </c>
      <c r="K1238" t="s">
        <v>196</v>
      </c>
      <c r="L1238" t="s">
        <v>60</v>
      </c>
      <c r="M1238" t="s">
        <v>58</v>
      </c>
      <c r="N1238" t="s">
        <v>45</v>
      </c>
      <c r="O1238" t="s">
        <v>71</v>
      </c>
      <c r="P1238" t="s">
        <v>60</v>
      </c>
      <c r="Q1238">
        <v>1026791565.77</v>
      </c>
      <c r="R1238">
        <v>11</v>
      </c>
      <c r="S1238" s="1">
        <v>45660</v>
      </c>
      <c r="T1238" s="1">
        <v>45918</v>
      </c>
    </row>
    <row r="1239" spans="1:20" x14ac:dyDescent="0.2">
      <c r="A1239">
        <v>15325102323011</v>
      </c>
      <c r="B1239" t="s">
        <v>1310</v>
      </c>
      <c r="C1239" t="s">
        <v>7144</v>
      </c>
      <c r="D1239" t="s">
        <v>7145</v>
      </c>
      <c r="E1239" t="s">
        <v>7146</v>
      </c>
      <c r="F1239" t="s">
        <v>7147</v>
      </c>
      <c r="G1239" t="s">
        <v>7148</v>
      </c>
      <c r="H1239" t="s">
        <v>7149</v>
      </c>
      <c r="I1239" t="s">
        <v>858</v>
      </c>
      <c r="J1239">
        <v>27575</v>
      </c>
      <c r="K1239" t="s">
        <v>934</v>
      </c>
      <c r="L1239" t="s">
        <v>135</v>
      </c>
      <c r="M1239" t="s">
        <v>153</v>
      </c>
      <c r="N1239" t="s">
        <v>94</v>
      </c>
      <c r="O1239" t="s">
        <v>71</v>
      </c>
      <c r="P1239" t="s">
        <v>82</v>
      </c>
      <c r="Q1239">
        <v>1355709874.6199999</v>
      </c>
      <c r="R1239">
        <v>2038</v>
      </c>
      <c r="S1239" s="1">
        <v>45394</v>
      </c>
      <c r="T1239" s="1">
        <v>45749</v>
      </c>
    </row>
    <row r="1240" spans="1:20" x14ac:dyDescent="0.2">
      <c r="A1240">
        <v>14479965038272</v>
      </c>
      <c r="B1240" t="s">
        <v>2856</v>
      </c>
      <c r="C1240" t="s">
        <v>7150</v>
      </c>
      <c r="D1240" t="s">
        <v>7151</v>
      </c>
      <c r="E1240" t="s">
        <v>7152</v>
      </c>
      <c r="F1240" t="s">
        <v>7153</v>
      </c>
      <c r="G1240" t="s">
        <v>7154</v>
      </c>
      <c r="H1240" t="s">
        <v>7155</v>
      </c>
      <c r="I1240" t="s">
        <v>726</v>
      </c>
      <c r="J1240">
        <v>95145</v>
      </c>
      <c r="K1240" t="s">
        <v>326</v>
      </c>
      <c r="L1240" t="s">
        <v>246</v>
      </c>
      <c r="M1240" t="s">
        <v>93</v>
      </c>
      <c r="N1240" t="s">
        <v>94</v>
      </c>
      <c r="O1240" t="s">
        <v>105</v>
      </c>
      <c r="P1240" t="s">
        <v>82</v>
      </c>
      <c r="Q1240">
        <v>1335222685.6800001</v>
      </c>
      <c r="R1240">
        <v>3585</v>
      </c>
      <c r="S1240" s="1">
        <v>45543</v>
      </c>
      <c r="T1240" s="1">
        <v>45773</v>
      </c>
    </row>
    <row r="1241" spans="1:20" x14ac:dyDescent="0.2">
      <c r="A1241">
        <v>14741661108977</v>
      </c>
      <c r="B1241" t="s">
        <v>1203</v>
      </c>
      <c r="C1241" t="s">
        <v>207</v>
      </c>
      <c r="D1241" t="s">
        <v>7156</v>
      </c>
      <c r="E1241">
        <f>1-973-278-4039</f>
        <v>-5289</v>
      </c>
      <c r="F1241" t="s">
        <v>7157</v>
      </c>
      <c r="G1241" t="s">
        <v>7158</v>
      </c>
      <c r="H1241" t="s">
        <v>7159</v>
      </c>
      <c r="I1241" t="s">
        <v>366</v>
      </c>
      <c r="J1241">
        <v>78437</v>
      </c>
      <c r="K1241" t="s">
        <v>466</v>
      </c>
      <c r="L1241" t="s">
        <v>60</v>
      </c>
      <c r="M1241" t="s">
        <v>30</v>
      </c>
      <c r="N1241" t="s">
        <v>94</v>
      </c>
      <c r="O1241" t="s">
        <v>46</v>
      </c>
      <c r="P1241" t="s">
        <v>47</v>
      </c>
      <c r="Q1241">
        <v>1172616499.9200001</v>
      </c>
      <c r="R1241">
        <v>311</v>
      </c>
      <c r="S1241" s="1">
        <v>45850</v>
      </c>
      <c r="T1241" s="1">
        <v>45856</v>
      </c>
    </row>
    <row r="1242" spans="1:20" x14ac:dyDescent="0.2">
      <c r="A1242">
        <v>15724449745620</v>
      </c>
      <c r="B1242" t="s">
        <v>915</v>
      </c>
      <c r="C1242" t="s">
        <v>2365</v>
      </c>
      <c r="D1242" t="s">
        <v>7160</v>
      </c>
      <c r="E1242" t="s">
        <v>7161</v>
      </c>
      <c r="F1242" t="s">
        <v>7162</v>
      </c>
      <c r="G1242" t="s">
        <v>7163</v>
      </c>
      <c r="H1242" t="s">
        <v>7164</v>
      </c>
      <c r="I1242" t="s">
        <v>253</v>
      </c>
      <c r="J1242">
        <v>23253</v>
      </c>
      <c r="K1242" t="s">
        <v>385</v>
      </c>
      <c r="L1242" t="s">
        <v>29</v>
      </c>
      <c r="M1242" t="s">
        <v>70</v>
      </c>
      <c r="N1242" t="s">
        <v>59</v>
      </c>
      <c r="O1242" t="s">
        <v>32</v>
      </c>
      <c r="P1242" t="s">
        <v>47</v>
      </c>
      <c r="Q1242">
        <v>700349860.34000003</v>
      </c>
      <c r="R1242">
        <v>3988</v>
      </c>
      <c r="S1242" s="1">
        <v>45669</v>
      </c>
      <c r="T1242" s="1">
        <v>45768</v>
      </c>
    </row>
    <row r="1243" spans="1:20" x14ac:dyDescent="0.2">
      <c r="A1243">
        <v>14173324744667</v>
      </c>
      <c r="B1243" t="s">
        <v>929</v>
      </c>
      <c r="C1243" t="s">
        <v>1946</v>
      </c>
      <c r="D1243" t="s">
        <v>7165</v>
      </c>
      <c r="E1243" t="s">
        <v>7166</v>
      </c>
      <c r="F1243" t="s">
        <v>7167</v>
      </c>
      <c r="G1243" t="s">
        <v>7168</v>
      </c>
      <c r="H1243" t="s">
        <v>7169</v>
      </c>
      <c r="I1243" t="s">
        <v>393</v>
      </c>
      <c r="J1243">
        <v>59279</v>
      </c>
      <c r="K1243" t="s">
        <v>965</v>
      </c>
      <c r="L1243" t="s">
        <v>43</v>
      </c>
      <c r="M1243" t="s">
        <v>93</v>
      </c>
      <c r="N1243" t="s">
        <v>59</v>
      </c>
      <c r="O1243" t="s">
        <v>46</v>
      </c>
      <c r="P1243" t="s">
        <v>47</v>
      </c>
      <c r="Q1243">
        <v>1750715058.3</v>
      </c>
      <c r="R1243">
        <v>49</v>
      </c>
      <c r="S1243" s="1">
        <v>45700</v>
      </c>
      <c r="T1243" s="1">
        <v>45783</v>
      </c>
    </row>
    <row r="1244" spans="1:20" x14ac:dyDescent="0.2">
      <c r="A1244">
        <v>11478061461661</v>
      </c>
      <c r="B1244" t="s">
        <v>1195</v>
      </c>
      <c r="C1244" t="s">
        <v>1249</v>
      </c>
      <c r="D1244" t="s">
        <v>7170</v>
      </c>
      <c r="E1244" t="s">
        <v>7171</v>
      </c>
      <c r="F1244" t="s">
        <v>5350</v>
      </c>
      <c r="G1244" t="s">
        <v>7172</v>
      </c>
      <c r="H1244" t="s">
        <v>7173</v>
      </c>
      <c r="I1244" t="s">
        <v>726</v>
      </c>
      <c r="J1244">
        <v>58312</v>
      </c>
      <c r="K1244" t="s">
        <v>2950</v>
      </c>
      <c r="L1244" t="s">
        <v>197</v>
      </c>
      <c r="M1244" t="s">
        <v>93</v>
      </c>
      <c r="N1244" t="s">
        <v>59</v>
      </c>
      <c r="O1244" t="s">
        <v>105</v>
      </c>
      <c r="P1244" t="s">
        <v>47</v>
      </c>
      <c r="Q1244">
        <v>202850381.38999999</v>
      </c>
      <c r="R1244">
        <v>1914</v>
      </c>
      <c r="S1244" s="1">
        <v>45225</v>
      </c>
      <c r="T1244" s="1">
        <v>45432</v>
      </c>
    </row>
    <row r="1245" spans="1:20" x14ac:dyDescent="0.2">
      <c r="A1245">
        <v>16500671673341</v>
      </c>
      <c r="B1245" t="s">
        <v>7174</v>
      </c>
      <c r="C1245" t="s">
        <v>7175</v>
      </c>
      <c r="D1245" t="s">
        <v>7176</v>
      </c>
      <c r="E1245" t="s">
        <v>7177</v>
      </c>
      <c r="F1245" t="s">
        <v>7178</v>
      </c>
      <c r="G1245" t="s">
        <v>7179</v>
      </c>
      <c r="H1245" t="s">
        <v>7180</v>
      </c>
      <c r="I1245" t="s">
        <v>160</v>
      </c>
      <c r="J1245">
        <v>14297</v>
      </c>
      <c r="K1245" t="s">
        <v>3041</v>
      </c>
      <c r="L1245" t="s">
        <v>246</v>
      </c>
      <c r="M1245" t="s">
        <v>30</v>
      </c>
      <c r="N1245" t="s">
        <v>59</v>
      </c>
      <c r="O1245" t="s">
        <v>105</v>
      </c>
      <c r="P1245" t="s">
        <v>60</v>
      </c>
      <c r="Q1245">
        <v>1277103153.73</v>
      </c>
      <c r="R1245">
        <v>4527</v>
      </c>
      <c r="S1245" s="1">
        <v>45570</v>
      </c>
      <c r="T1245" s="1">
        <v>45898</v>
      </c>
    </row>
    <row r="1246" spans="1:20" x14ac:dyDescent="0.2">
      <c r="A1246">
        <v>14872063479560</v>
      </c>
      <c r="B1246" t="s">
        <v>263</v>
      </c>
      <c r="C1246" t="s">
        <v>1906</v>
      </c>
      <c r="D1246" t="s">
        <v>7181</v>
      </c>
      <c r="E1246" t="s">
        <v>7182</v>
      </c>
      <c r="F1246" t="s">
        <v>7183</v>
      </c>
      <c r="G1246" t="s">
        <v>7184</v>
      </c>
      <c r="H1246" t="s">
        <v>7185</v>
      </c>
      <c r="I1246" t="s">
        <v>178</v>
      </c>
      <c r="J1246">
        <v>55386</v>
      </c>
      <c r="K1246" t="s">
        <v>525</v>
      </c>
      <c r="L1246" t="s">
        <v>81</v>
      </c>
      <c r="M1246" t="s">
        <v>30</v>
      </c>
      <c r="N1246" t="s">
        <v>45</v>
      </c>
      <c r="O1246" t="s">
        <v>46</v>
      </c>
      <c r="P1246" t="s">
        <v>47</v>
      </c>
      <c r="Q1246">
        <v>1416361354.1900001</v>
      </c>
      <c r="R1246">
        <v>4040</v>
      </c>
      <c r="S1246" s="1">
        <v>45238</v>
      </c>
      <c r="T1246" s="1">
        <v>45318</v>
      </c>
    </row>
    <row r="1247" spans="1:20" x14ac:dyDescent="0.2">
      <c r="A1247">
        <v>11633558429340</v>
      </c>
      <c r="B1247" t="s">
        <v>7186</v>
      </c>
      <c r="C1247" t="s">
        <v>1361</v>
      </c>
      <c r="D1247" t="s">
        <v>7187</v>
      </c>
      <c r="E1247" t="s">
        <v>7188</v>
      </c>
      <c r="F1247" t="s">
        <v>7189</v>
      </c>
      <c r="G1247" t="s">
        <v>7190</v>
      </c>
      <c r="H1247" t="s">
        <v>7191</v>
      </c>
      <c r="I1247" t="s">
        <v>55</v>
      </c>
      <c r="J1247">
        <v>27951</v>
      </c>
      <c r="K1247" t="s">
        <v>1850</v>
      </c>
      <c r="L1247" t="s">
        <v>125</v>
      </c>
      <c r="M1247" t="s">
        <v>44</v>
      </c>
      <c r="N1247" t="s">
        <v>59</v>
      </c>
      <c r="O1247" t="s">
        <v>71</v>
      </c>
      <c r="P1247" t="s">
        <v>47</v>
      </c>
      <c r="Q1247">
        <v>1521523653.24</v>
      </c>
      <c r="R1247">
        <v>28</v>
      </c>
      <c r="S1247" s="1">
        <v>45764</v>
      </c>
      <c r="T1247" s="1">
        <v>45917</v>
      </c>
    </row>
    <row r="1248" spans="1:20" x14ac:dyDescent="0.2">
      <c r="A1248">
        <v>11812942841868</v>
      </c>
      <c r="B1248" t="s">
        <v>3697</v>
      </c>
      <c r="C1248" t="s">
        <v>359</v>
      </c>
      <c r="D1248" t="s">
        <v>7192</v>
      </c>
      <c r="E1248" t="s">
        <v>7193</v>
      </c>
      <c r="F1248" t="s">
        <v>7194</v>
      </c>
      <c r="G1248" t="s">
        <v>7195</v>
      </c>
      <c r="H1248" t="s">
        <v>7196</v>
      </c>
      <c r="I1248" t="s">
        <v>102</v>
      </c>
      <c r="J1248">
        <v>88515</v>
      </c>
      <c r="K1248" t="s">
        <v>1651</v>
      </c>
      <c r="L1248" t="s">
        <v>135</v>
      </c>
      <c r="M1248" t="s">
        <v>93</v>
      </c>
      <c r="N1248" t="s">
        <v>45</v>
      </c>
      <c r="O1248" t="s">
        <v>71</v>
      </c>
      <c r="P1248" t="s">
        <v>33</v>
      </c>
      <c r="Q1248">
        <v>327255850</v>
      </c>
      <c r="R1248">
        <v>2841</v>
      </c>
      <c r="S1248" s="1">
        <v>45355</v>
      </c>
      <c r="T1248" s="1">
        <v>45619</v>
      </c>
    </row>
    <row r="1249" spans="1:20" x14ac:dyDescent="0.2">
      <c r="A1249">
        <v>13794172734763</v>
      </c>
      <c r="B1249" t="s">
        <v>643</v>
      </c>
      <c r="C1249" t="s">
        <v>4266</v>
      </c>
      <c r="D1249" t="s">
        <v>7197</v>
      </c>
      <c r="E1249">
        <f>1-893-315-2766</f>
        <v>-3973</v>
      </c>
      <c r="F1249" t="s">
        <v>7198</v>
      </c>
      <c r="G1249" t="s">
        <v>7199</v>
      </c>
      <c r="H1249" t="s">
        <v>7200</v>
      </c>
      <c r="I1249" t="s">
        <v>546</v>
      </c>
      <c r="J1249">
        <v>18708</v>
      </c>
      <c r="K1249" t="s">
        <v>367</v>
      </c>
      <c r="L1249" t="s">
        <v>92</v>
      </c>
      <c r="M1249" t="s">
        <v>30</v>
      </c>
      <c r="N1249" t="s">
        <v>45</v>
      </c>
      <c r="O1249" t="s">
        <v>32</v>
      </c>
      <c r="P1249" t="s">
        <v>82</v>
      </c>
      <c r="Q1249">
        <v>104817350.44</v>
      </c>
      <c r="R1249">
        <v>2813</v>
      </c>
      <c r="S1249" s="1">
        <v>45469</v>
      </c>
      <c r="T1249" s="1">
        <v>45648</v>
      </c>
    </row>
    <row r="1250" spans="1:20" x14ac:dyDescent="0.2">
      <c r="A1250">
        <v>14188383786989</v>
      </c>
      <c r="B1250" t="s">
        <v>359</v>
      </c>
      <c r="C1250" t="s">
        <v>281</v>
      </c>
      <c r="D1250" t="s">
        <v>7201</v>
      </c>
      <c r="E1250" t="s">
        <v>7202</v>
      </c>
      <c r="F1250" t="s">
        <v>5950</v>
      </c>
      <c r="G1250" t="s">
        <v>7203</v>
      </c>
      <c r="H1250" t="s">
        <v>7204</v>
      </c>
      <c r="I1250" t="s">
        <v>68</v>
      </c>
      <c r="J1250">
        <v>26679</v>
      </c>
      <c r="K1250" t="s">
        <v>206</v>
      </c>
      <c r="L1250" t="s">
        <v>43</v>
      </c>
      <c r="M1250" t="s">
        <v>270</v>
      </c>
      <c r="N1250" t="s">
        <v>31</v>
      </c>
      <c r="O1250" t="s">
        <v>105</v>
      </c>
      <c r="P1250" t="s">
        <v>33</v>
      </c>
      <c r="Q1250">
        <v>48971901.109999999</v>
      </c>
      <c r="R1250">
        <v>1818</v>
      </c>
      <c r="S1250" s="1">
        <v>45439</v>
      </c>
      <c r="T1250" s="1">
        <v>45639</v>
      </c>
    </row>
    <row r="1251" spans="1:20" x14ac:dyDescent="0.2">
      <c r="A1251">
        <v>11462589801837</v>
      </c>
      <c r="B1251" t="s">
        <v>7205</v>
      </c>
      <c r="C1251" t="s">
        <v>3064</v>
      </c>
      <c r="D1251" t="s">
        <v>7206</v>
      </c>
      <c r="E1251" t="s">
        <v>7207</v>
      </c>
      <c r="F1251" t="s">
        <v>7208</v>
      </c>
      <c r="G1251" t="s">
        <v>7209</v>
      </c>
      <c r="H1251" t="s">
        <v>7210</v>
      </c>
      <c r="I1251" t="s">
        <v>220</v>
      </c>
      <c r="J1251">
        <v>54751</v>
      </c>
      <c r="K1251" t="s">
        <v>1905</v>
      </c>
      <c r="L1251" t="s">
        <v>81</v>
      </c>
      <c r="M1251" t="s">
        <v>104</v>
      </c>
      <c r="N1251" t="s">
        <v>94</v>
      </c>
      <c r="O1251" t="s">
        <v>46</v>
      </c>
      <c r="P1251" t="s">
        <v>60</v>
      </c>
      <c r="Q1251">
        <v>715410736.21000004</v>
      </c>
      <c r="R1251">
        <v>3180</v>
      </c>
      <c r="S1251" s="1">
        <v>45512</v>
      </c>
      <c r="T1251" s="1">
        <v>45832</v>
      </c>
    </row>
    <row r="1252" spans="1:20" x14ac:dyDescent="0.2">
      <c r="A1252">
        <v>19204340527570</v>
      </c>
      <c r="B1252" t="s">
        <v>231</v>
      </c>
      <c r="C1252" t="s">
        <v>7211</v>
      </c>
      <c r="D1252" t="s">
        <v>7212</v>
      </c>
      <c r="E1252" t="s">
        <v>7213</v>
      </c>
      <c r="F1252" t="s">
        <v>7214</v>
      </c>
      <c r="G1252" t="s">
        <v>7215</v>
      </c>
      <c r="H1252" t="s">
        <v>7216</v>
      </c>
      <c r="I1252" t="s">
        <v>474</v>
      </c>
      <c r="J1252">
        <v>65358</v>
      </c>
      <c r="K1252" t="s">
        <v>1367</v>
      </c>
      <c r="L1252" t="s">
        <v>125</v>
      </c>
      <c r="M1252" t="s">
        <v>104</v>
      </c>
      <c r="N1252" t="s">
        <v>31</v>
      </c>
      <c r="O1252" t="s">
        <v>105</v>
      </c>
      <c r="P1252" t="s">
        <v>60</v>
      </c>
      <c r="Q1252">
        <v>566378415.42999995</v>
      </c>
      <c r="R1252">
        <v>3425</v>
      </c>
      <c r="S1252" s="1">
        <v>45918</v>
      </c>
      <c r="T1252" s="1">
        <v>45919</v>
      </c>
    </row>
    <row r="1253" spans="1:20" x14ac:dyDescent="0.2">
      <c r="A1253">
        <v>14159036915721</v>
      </c>
      <c r="B1253" t="s">
        <v>359</v>
      </c>
      <c r="C1253" t="s">
        <v>967</v>
      </c>
      <c r="D1253" t="s">
        <v>7217</v>
      </c>
      <c r="E1253" t="s">
        <v>7218</v>
      </c>
      <c r="F1253" t="s">
        <v>7219</v>
      </c>
      <c r="G1253" t="s">
        <v>7220</v>
      </c>
      <c r="H1253" t="s">
        <v>7221</v>
      </c>
      <c r="I1253" t="s">
        <v>178</v>
      </c>
      <c r="J1253">
        <v>77276</v>
      </c>
      <c r="K1253" t="s">
        <v>1525</v>
      </c>
      <c r="L1253" t="s">
        <v>29</v>
      </c>
      <c r="M1253" t="s">
        <v>30</v>
      </c>
      <c r="N1253" t="s">
        <v>59</v>
      </c>
      <c r="O1253" t="s">
        <v>105</v>
      </c>
      <c r="P1253" t="s">
        <v>33</v>
      </c>
      <c r="Q1253">
        <v>652598756.05999994</v>
      </c>
      <c r="R1253">
        <v>2756</v>
      </c>
      <c r="S1253" s="1">
        <v>45712</v>
      </c>
      <c r="T1253" s="1">
        <v>45846</v>
      </c>
    </row>
    <row r="1254" spans="1:20" x14ac:dyDescent="0.2">
      <c r="A1254">
        <v>14329940887796</v>
      </c>
      <c r="B1254" t="s">
        <v>1526</v>
      </c>
      <c r="C1254" t="s">
        <v>7222</v>
      </c>
      <c r="D1254" t="s">
        <v>7223</v>
      </c>
      <c r="E1254" t="s">
        <v>7224</v>
      </c>
      <c r="F1254" t="s">
        <v>7225</v>
      </c>
      <c r="G1254" t="s">
        <v>7226</v>
      </c>
      <c r="H1254" t="s">
        <v>7227</v>
      </c>
      <c r="I1254" t="s">
        <v>1475</v>
      </c>
      <c r="J1254">
        <v>96958</v>
      </c>
      <c r="K1254" t="s">
        <v>1443</v>
      </c>
      <c r="L1254" t="s">
        <v>125</v>
      </c>
      <c r="M1254" t="s">
        <v>44</v>
      </c>
      <c r="N1254" t="s">
        <v>31</v>
      </c>
      <c r="O1254" t="s">
        <v>32</v>
      </c>
      <c r="P1254" t="s">
        <v>82</v>
      </c>
      <c r="Q1254">
        <v>1136878572.7</v>
      </c>
      <c r="R1254">
        <v>4569</v>
      </c>
      <c r="S1254" s="1">
        <v>45258</v>
      </c>
      <c r="T1254" s="1">
        <v>45551</v>
      </c>
    </row>
    <row r="1255" spans="1:20" x14ac:dyDescent="0.2">
      <c r="A1255">
        <v>18667375471471</v>
      </c>
      <c r="B1255" t="s">
        <v>351</v>
      </c>
      <c r="C1255" t="s">
        <v>500</v>
      </c>
      <c r="D1255" t="s">
        <v>7228</v>
      </c>
      <c r="E1255" t="s">
        <v>7229</v>
      </c>
      <c r="F1255" t="s">
        <v>7230</v>
      </c>
      <c r="G1255" t="s">
        <v>7231</v>
      </c>
      <c r="H1255" t="s">
        <v>7232</v>
      </c>
      <c r="I1255" t="s">
        <v>253</v>
      </c>
      <c r="J1255">
        <v>32518</v>
      </c>
      <c r="K1255" t="s">
        <v>2811</v>
      </c>
      <c r="L1255" t="s">
        <v>29</v>
      </c>
      <c r="M1255" t="s">
        <v>104</v>
      </c>
      <c r="N1255" t="s">
        <v>59</v>
      </c>
      <c r="O1255" t="s">
        <v>105</v>
      </c>
      <c r="P1255" t="s">
        <v>47</v>
      </c>
      <c r="Q1255">
        <v>1632598484.48</v>
      </c>
      <c r="R1255">
        <v>2038</v>
      </c>
      <c r="S1255" s="1">
        <v>45516</v>
      </c>
      <c r="T1255" s="1">
        <v>45577</v>
      </c>
    </row>
    <row r="1256" spans="1:20" x14ac:dyDescent="0.2">
      <c r="A1256">
        <v>12754964061635</v>
      </c>
      <c r="B1256" t="s">
        <v>2903</v>
      </c>
      <c r="C1256" t="s">
        <v>4765</v>
      </c>
      <c r="D1256" t="s">
        <v>7233</v>
      </c>
      <c r="E1256" t="s">
        <v>7234</v>
      </c>
      <c r="F1256" t="s">
        <v>7235</v>
      </c>
      <c r="G1256" t="s">
        <v>7236</v>
      </c>
      <c r="H1256" t="s">
        <v>7237</v>
      </c>
      <c r="I1256" t="s">
        <v>79</v>
      </c>
      <c r="J1256">
        <v>13415</v>
      </c>
      <c r="K1256" t="s">
        <v>2461</v>
      </c>
      <c r="L1256" t="s">
        <v>246</v>
      </c>
      <c r="M1256" t="s">
        <v>270</v>
      </c>
      <c r="N1256" t="s">
        <v>45</v>
      </c>
      <c r="O1256" t="s">
        <v>32</v>
      </c>
      <c r="P1256" t="s">
        <v>47</v>
      </c>
      <c r="Q1256">
        <v>13387893.75</v>
      </c>
      <c r="R1256">
        <v>3499</v>
      </c>
      <c r="S1256" s="1">
        <v>45644</v>
      </c>
      <c r="T1256" s="1">
        <v>45728</v>
      </c>
    </row>
    <row r="1257" spans="1:20" x14ac:dyDescent="0.2">
      <c r="A1257">
        <v>16575734135716</v>
      </c>
      <c r="B1257" t="s">
        <v>2392</v>
      </c>
      <c r="C1257" t="s">
        <v>2084</v>
      </c>
      <c r="D1257" t="s">
        <v>7238</v>
      </c>
      <c r="E1257">
        <v>6357995967</v>
      </c>
      <c r="F1257" t="s">
        <v>7239</v>
      </c>
      <c r="G1257" t="s">
        <v>7240</v>
      </c>
      <c r="H1257" t="s">
        <v>7241</v>
      </c>
      <c r="I1257" t="s">
        <v>79</v>
      </c>
      <c r="J1257">
        <v>43234</v>
      </c>
      <c r="K1257" t="s">
        <v>1015</v>
      </c>
      <c r="L1257" t="s">
        <v>57</v>
      </c>
      <c r="M1257" t="s">
        <v>115</v>
      </c>
      <c r="N1257" t="s">
        <v>45</v>
      </c>
      <c r="O1257" t="s">
        <v>46</v>
      </c>
      <c r="P1257" t="s">
        <v>47</v>
      </c>
      <c r="Q1257">
        <v>873542486.76999998</v>
      </c>
      <c r="R1257">
        <v>4920</v>
      </c>
      <c r="S1257" s="1">
        <v>45834</v>
      </c>
      <c r="T1257" s="1">
        <v>45837</v>
      </c>
    </row>
    <row r="1258" spans="1:20" x14ac:dyDescent="0.2">
      <c r="A1258">
        <v>18094176276063</v>
      </c>
      <c r="B1258" t="s">
        <v>643</v>
      </c>
      <c r="C1258" t="s">
        <v>1747</v>
      </c>
      <c r="D1258" t="s">
        <v>7242</v>
      </c>
      <c r="E1258" t="s">
        <v>7243</v>
      </c>
      <c r="F1258" t="s">
        <v>7244</v>
      </c>
      <c r="G1258" t="s">
        <v>7245</v>
      </c>
      <c r="H1258" t="s">
        <v>7246</v>
      </c>
      <c r="I1258" t="s">
        <v>79</v>
      </c>
      <c r="J1258">
        <v>43477</v>
      </c>
      <c r="K1258" t="s">
        <v>1651</v>
      </c>
      <c r="L1258" t="s">
        <v>57</v>
      </c>
      <c r="M1258" t="s">
        <v>30</v>
      </c>
      <c r="N1258" t="s">
        <v>31</v>
      </c>
      <c r="O1258" t="s">
        <v>105</v>
      </c>
      <c r="P1258" t="s">
        <v>33</v>
      </c>
      <c r="Q1258">
        <v>1759784265.8699999</v>
      </c>
      <c r="R1258">
        <v>3331</v>
      </c>
      <c r="S1258" s="1">
        <v>45391</v>
      </c>
      <c r="T1258" s="1">
        <v>45819</v>
      </c>
    </row>
    <row r="1259" spans="1:20" x14ac:dyDescent="0.2">
      <c r="A1259">
        <v>18006186786024</v>
      </c>
      <c r="B1259" t="s">
        <v>1070</v>
      </c>
      <c r="C1259" t="s">
        <v>4956</v>
      </c>
      <c r="D1259" t="s">
        <v>7247</v>
      </c>
      <c r="E1259" t="s">
        <v>7248</v>
      </c>
      <c r="F1259" t="s">
        <v>7249</v>
      </c>
      <c r="G1259" t="s">
        <v>7250</v>
      </c>
      <c r="H1259" t="s">
        <v>7251</v>
      </c>
      <c r="I1259" t="s">
        <v>384</v>
      </c>
      <c r="J1259">
        <v>90951</v>
      </c>
      <c r="K1259" t="s">
        <v>3504</v>
      </c>
      <c r="L1259" t="s">
        <v>197</v>
      </c>
      <c r="M1259" t="s">
        <v>30</v>
      </c>
      <c r="N1259" t="s">
        <v>45</v>
      </c>
      <c r="O1259" t="s">
        <v>71</v>
      </c>
      <c r="P1259" t="s">
        <v>82</v>
      </c>
      <c r="Q1259">
        <v>587751693.48000002</v>
      </c>
      <c r="R1259">
        <v>3377</v>
      </c>
      <c r="S1259" s="1">
        <v>45456</v>
      </c>
      <c r="T1259" s="1">
        <v>45592</v>
      </c>
    </row>
    <row r="1260" spans="1:20" x14ac:dyDescent="0.2">
      <c r="A1260">
        <v>19535527251735</v>
      </c>
      <c r="B1260" t="s">
        <v>2106</v>
      </c>
      <c r="C1260" t="s">
        <v>7252</v>
      </c>
      <c r="D1260" t="s">
        <v>7253</v>
      </c>
      <c r="E1260" t="s">
        <v>7254</v>
      </c>
      <c r="F1260" t="s">
        <v>7255</v>
      </c>
      <c r="G1260" t="s">
        <v>7256</v>
      </c>
      <c r="H1260" t="s">
        <v>7257</v>
      </c>
      <c r="I1260" t="s">
        <v>41</v>
      </c>
      <c r="J1260">
        <v>8827</v>
      </c>
      <c r="K1260" t="s">
        <v>3510</v>
      </c>
      <c r="L1260" t="s">
        <v>125</v>
      </c>
      <c r="M1260" t="s">
        <v>104</v>
      </c>
      <c r="N1260" t="s">
        <v>59</v>
      </c>
      <c r="O1260" t="s">
        <v>32</v>
      </c>
      <c r="P1260" t="s">
        <v>60</v>
      </c>
      <c r="Q1260">
        <v>1856282966.4300001</v>
      </c>
      <c r="R1260">
        <v>3185</v>
      </c>
      <c r="S1260" s="1">
        <v>45433</v>
      </c>
      <c r="T1260" s="1">
        <v>45564</v>
      </c>
    </row>
    <row r="1261" spans="1:20" x14ac:dyDescent="0.2">
      <c r="A1261">
        <v>17552619151161</v>
      </c>
      <c r="B1261" t="s">
        <v>788</v>
      </c>
      <c r="C1261" t="s">
        <v>7258</v>
      </c>
      <c r="D1261" t="s">
        <v>7259</v>
      </c>
      <c r="E1261" t="s">
        <v>7260</v>
      </c>
      <c r="F1261" t="s">
        <v>7261</v>
      </c>
      <c r="G1261" t="s">
        <v>7262</v>
      </c>
      <c r="H1261" t="s">
        <v>7263</v>
      </c>
      <c r="I1261" t="s">
        <v>770</v>
      </c>
      <c r="J1261">
        <v>60367</v>
      </c>
      <c r="K1261" t="s">
        <v>80</v>
      </c>
      <c r="L1261" t="s">
        <v>60</v>
      </c>
      <c r="M1261" t="s">
        <v>153</v>
      </c>
      <c r="N1261" t="s">
        <v>45</v>
      </c>
      <c r="O1261" t="s">
        <v>46</v>
      </c>
      <c r="P1261" t="s">
        <v>60</v>
      </c>
      <c r="Q1261">
        <v>289229588.47000003</v>
      </c>
      <c r="R1261">
        <v>509</v>
      </c>
      <c r="S1261" s="1">
        <v>45772</v>
      </c>
      <c r="T1261" s="1">
        <v>45906</v>
      </c>
    </row>
    <row r="1262" spans="1:20" x14ac:dyDescent="0.2">
      <c r="A1262">
        <v>17877707273989</v>
      </c>
      <c r="B1262" t="s">
        <v>377</v>
      </c>
      <c r="C1262" t="s">
        <v>430</v>
      </c>
      <c r="D1262" t="s">
        <v>7264</v>
      </c>
      <c r="E1262" t="s">
        <v>7265</v>
      </c>
      <c r="F1262" t="s">
        <v>7266</v>
      </c>
      <c r="G1262" t="s">
        <v>7267</v>
      </c>
      <c r="H1262" t="s">
        <v>7268</v>
      </c>
      <c r="I1262" t="s">
        <v>55</v>
      </c>
      <c r="J1262">
        <v>41982</v>
      </c>
      <c r="K1262" t="s">
        <v>394</v>
      </c>
      <c r="L1262" t="s">
        <v>135</v>
      </c>
      <c r="M1262" t="s">
        <v>30</v>
      </c>
      <c r="N1262" t="s">
        <v>45</v>
      </c>
      <c r="O1262" t="s">
        <v>105</v>
      </c>
      <c r="P1262" t="s">
        <v>33</v>
      </c>
      <c r="Q1262">
        <v>718750431.62</v>
      </c>
      <c r="R1262">
        <v>2836</v>
      </c>
      <c r="S1262" s="1">
        <v>45789</v>
      </c>
      <c r="T1262" s="1">
        <v>45913</v>
      </c>
    </row>
    <row r="1263" spans="1:20" x14ac:dyDescent="0.2">
      <c r="A1263">
        <v>19402540983046</v>
      </c>
      <c r="B1263" t="s">
        <v>986</v>
      </c>
      <c r="C1263" t="s">
        <v>6572</v>
      </c>
      <c r="D1263" t="s">
        <v>7269</v>
      </c>
      <c r="E1263" t="s">
        <v>7270</v>
      </c>
      <c r="F1263" t="s">
        <v>7271</v>
      </c>
      <c r="G1263" t="s">
        <v>7272</v>
      </c>
      <c r="H1263" t="s">
        <v>7273</v>
      </c>
      <c r="I1263" t="s">
        <v>710</v>
      </c>
      <c r="J1263">
        <v>42795</v>
      </c>
      <c r="K1263" t="s">
        <v>1094</v>
      </c>
      <c r="L1263" t="s">
        <v>180</v>
      </c>
      <c r="M1263" t="s">
        <v>153</v>
      </c>
      <c r="N1263" t="s">
        <v>94</v>
      </c>
      <c r="O1263" t="s">
        <v>46</v>
      </c>
      <c r="P1263" t="s">
        <v>33</v>
      </c>
      <c r="Q1263">
        <v>1949348192.8199999</v>
      </c>
      <c r="R1263">
        <v>4984</v>
      </c>
      <c r="S1263" s="1">
        <v>45226</v>
      </c>
      <c r="T1263" s="1">
        <v>45772</v>
      </c>
    </row>
    <row r="1264" spans="1:20" x14ac:dyDescent="0.2">
      <c r="A1264">
        <v>12389071959570</v>
      </c>
      <c r="B1264" t="s">
        <v>444</v>
      </c>
      <c r="C1264" t="s">
        <v>7274</v>
      </c>
      <c r="D1264" t="s">
        <v>7275</v>
      </c>
      <c r="E1264" t="s">
        <v>7276</v>
      </c>
      <c r="F1264" t="s">
        <v>7277</v>
      </c>
      <c r="G1264" t="s">
        <v>7278</v>
      </c>
      <c r="H1264" t="s">
        <v>7279</v>
      </c>
      <c r="I1264" t="s">
        <v>384</v>
      </c>
      <c r="J1264">
        <v>47108</v>
      </c>
      <c r="K1264" t="s">
        <v>2902</v>
      </c>
      <c r="L1264" t="s">
        <v>180</v>
      </c>
      <c r="M1264" t="s">
        <v>115</v>
      </c>
      <c r="N1264" t="s">
        <v>59</v>
      </c>
      <c r="O1264" t="s">
        <v>32</v>
      </c>
      <c r="P1264" t="s">
        <v>47</v>
      </c>
      <c r="Q1264">
        <v>1639768260.8099999</v>
      </c>
      <c r="R1264">
        <v>3433</v>
      </c>
      <c r="S1264" s="1">
        <v>45880</v>
      </c>
      <c r="T1264" s="1">
        <v>45905</v>
      </c>
    </row>
    <row r="1265" spans="1:20" x14ac:dyDescent="0.2">
      <c r="A1265">
        <v>12730090643408</v>
      </c>
      <c r="B1265" t="s">
        <v>788</v>
      </c>
      <c r="C1265" t="s">
        <v>7280</v>
      </c>
      <c r="D1265" t="s">
        <v>7281</v>
      </c>
      <c r="E1265" t="s">
        <v>7282</v>
      </c>
      <c r="F1265" t="s">
        <v>7283</v>
      </c>
      <c r="G1265" t="s">
        <v>7284</v>
      </c>
      <c r="H1265" t="s">
        <v>7285</v>
      </c>
      <c r="I1265" t="s">
        <v>634</v>
      </c>
      <c r="J1265">
        <v>89460</v>
      </c>
      <c r="K1265" t="s">
        <v>2775</v>
      </c>
      <c r="L1265" t="s">
        <v>246</v>
      </c>
      <c r="M1265" t="s">
        <v>58</v>
      </c>
      <c r="N1265" t="s">
        <v>94</v>
      </c>
      <c r="O1265" t="s">
        <v>32</v>
      </c>
      <c r="P1265" t="s">
        <v>82</v>
      </c>
      <c r="Q1265">
        <v>721961041.48000002</v>
      </c>
      <c r="R1265">
        <v>4550</v>
      </c>
      <c r="S1265" s="1">
        <v>45705</v>
      </c>
      <c r="T1265" s="1">
        <v>45723</v>
      </c>
    </row>
    <row r="1266" spans="1:20" x14ac:dyDescent="0.2">
      <c r="A1266">
        <v>19647145843014</v>
      </c>
      <c r="B1266" t="s">
        <v>7286</v>
      </c>
      <c r="C1266" t="s">
        <v>199</v>
      </c>
      <c r="D1266" t="s">
        <v>7287</v>
      </c>
      <c r="E1266" t="s">
        <v>7288</v>
      </c>
      <c r="F1266" t="s">
        <v>7289</v>
      </c>
      <c r="G1266" t="s">
        <v>7290</v>
      </c>
      <c r="H1266" t="s">
        <v>7291</v>
      </c>
      <c r="I1266" t="s">
        <v>253</v>
      </c>
      <c r="J1266">
        <v>56917</v>
      </c>
      <c r="K1266" t="s">
        <v>1931</v>
      </c>
      <c r="L1266" t="s">
        <v>135</v>
      </c>
      <c r="M1266" t="s">
        <v>104</v>
      </c>
      <c r="N1266" t="s">
        <v>31</v>
      </c>
      <c r="O1266" t="s">
        <v>32</v>
      </c>
      <c r="P1266" t="s">
        <v>47</v>
      </c>
      <c r="Q1266">
        <v>1347845524.48</v>
      </c>
      <c r="R1266">
        <v>2101</v>
      </c>
      <c r="S1266" s="1">
        <v>45620</v>
      </c>
      <c r="T1266" s="1">
        <v>45822</v>
      </c>
    </row>
    <row r="1267" spans="1:20" x14ac:dyDescent="0.2">
      <c r="A1267">
        <v>14319458951689</v>
      </c>
      <c r="B1267" t="s">
        <v>7292</v>
      </c>
      <c r="C1267" t="s">
        <v>1628</v>
      </c>
      <c r="D1267" t="s">
        <v>7293</v>
      </c>
      <c r="E1267" t="s">
        <v>7294</v>
      </c>
      <c r="F1267" t="s">
        <v>3814</v>
      </c>
      <c r="G1267" t="s">
        <v>7295</v>
      </c>
      <c r="H1267" t="s">
        <v>7296</v>
      </c>
      <c r="I1267" t="s">
        <v>68</v>
      </c>
      <c r="J1267">
        <v>3648</v>
      </c>
      <c r="K1267" t="s">
        <v>779</v>
      </c>
      <c r="L1267" t="s">
        <v>57</v>
      </c>
      <c r="M1267" t="s">
        <v>368</v>
      </c>
      <c r="N1267" t="s">
        <v>45</v>
      </c>
      <c r="O1267" t="s">
        <v>105</v>
      </c>
      <c r="P1267" t="s">
        <v>60</v>
      </c>
      <c r="Q1267">
        <v>226547247.81999999</v>
      </c>
      <c r="R1267">
        <v>400</v>
      </c>
      <c r="S1267" s="1">
        <v>45550</v>
      </c>
      <c r="T1267" s="1">
        <v>45920</v>
      </c>
    </row>
    <row r="1268" spans="1:20" x14ac:dyDescent="0.2">
      <c r="A1268">
        <v>15393648465371</v>
      </c>
      <c r="B1268" t="s">
        <v>728</v>
      </c>
      <c r="C1268" t="s">
        <v>1628</v>
      </c>
      <c r="D1268" t="s">
        <v>7297</v>
      </c>
      <c r="E1268" t="s">
        <v>7298</v>
      </c>
      <c r="F1268" t="s">
        <v>7299</v>
      </c>
      <c r="G1268" t="s">
        <v>7300</v>
      </c>
      <c r="H1268" t="s">
        <v>2391</v>
      </c>
      <c r="I1268" t="s">
        <v>41</v>
      </c>
      <c r="J1268">
        <v>98016</v>
      </c>
      <c r="K1268" t="s">
        <v>56</v>
      </c>
      <c r="L1268" t="s">
        <v>81</v>
      </c>
      <c r="M1268" t="s">
        <v>270</v>
      </c>
      <c r="N1268" t="s">
        <v>45</v>
      </c>
      <c r="O1268" t="s">
        <v>71</v>
      </c>
      <c r="P1268" t="s">
        <v>82</v>
      </c>
      <c r="Q1268">
        <v>892559213.90999997</v>
      </c>
      <c r="R1268">
        <v>4490</v>
      </c>
      <c r="S1268" s="1">
        <v>45690</v>
      </c>
      <c r="T1268" s="1">
        <v>45871</v>
      </c>
    </row>
    <row r="1269" spans="1:20" x14ac:dyDescent="0.2">
      <c r="A1269">
        <v>11707271729766</v>
      </c>
      <c r="B1269" t="s">
        <v>3784</v>
      </c>
      <c r="C1269" t="s">
        <v>1752</v>
      </c>
      <c r="D1269" t="s">
        <v>7301</v>
      </c>
      <c r="E1269" t="s">
        <v>7302</v>
      </c>
      <c r="F1269" t="s">
        <v>7303</v>
      </c>
      <c r="G1269" t="s">
        <v>7304</v>
      </c>
      <c r="H1269" t="s">
        <v>7305</v>
      </c>
      <c r="I1269" t="s">
        <v>750</v>
      </c>
      <c r="J1269">
        <v>41036</v>
      </c>
      <c r="K1269" t="s">
        <v>2314</v>
      </c>
      <c r="L1269" t="s">
        <v>180</v>
      </c>
      <c r="M1269" t="s">
        <v>58</v>
      </c>
      <c r="N1269" t="s">
        <v>45</v>
      </c>
      <c r="O1269" t="s">
        <v>32</v>
      </c>
      <c r="P1269" t="s">
        <v>33</v>
      </c>
      <c r="Q1269">
        <v>1806092790.6400001</v>
      </c>
      <c r="R1269">
        <v>2121</v>
      </c>
      <c r="S1269" s="1">
        <v>45480</v>
      </c>
      <c r="T1269" s="1">
        <v>45658</v>
      </c>
    </row>
    <row r="1270" spans="1:20" x14ac:dyDescent="0.2">
      <c r="A1270">
        <v>18608009817384</v>
      </c>
      <c r="B1270" t="s">
        <v>643</v>
      </c>
      <c r="C1270" t="s">
        <v>7306</v>
      </c>
      <c r="D1270" t="s">
        <v>7307</v>
      </c>
      <c r="E1270" t="s">
        <v>7308</v>
      </c>
      <c r="F1270" t="s">
        <v>7309</v>
      </c>
      <c r="G1270" t="s">
        <v>7310</v>
      </c>
      <c r="H1270" t="s">
        <v>7311</v>
      </c>
      <c r="I1270" t="s">
        <v>546</v>
      </c>
      <c r="J1270">
        <v>52996</v>
      </c>
      <c r="K1270" t="s">
        <v>934</v>
      </c>
      <c r="L1270" t="s">
        <v>29</v>
      </c>
      <c r="M1270" t="s">
        <v>58</v>
      </c>
      <c r="N1270" t="s">
        <v>45</v>
      </c>
      <c r="O1270" t="s">
        <v>71</v>
      </c>
      <c r="P1270" t="s">
        <v>82</v>
      </c>
      <c r="Q1270">
        <v>811758697.05999994</v>
      </c>
      <c r="R1270">
        <v>3610</v>
      </c>
      <c r="S1270" s="1">
        <v>45695</v>
      </c>
      <c r="T1270" s="1">
        <v>45905</v>
      </c>
    </row>
    <row r="1271" spans="1:20" x14ac:dyDescent="0.2">
      <c r="A1271">
        <v>19055479988756</v>
      </c>
      <c r="B1271" t="s">
        <v>1507</v>
      </c>
      <c r="C1271" t="s">
        <v>7312</v>
      </c>
      <c r="D1271" t="s">
        <v>7313</v>
      </c>
      <c r="E1271" t="s">
        <v>7314</v>
      </c>
      <c r="F1271" t="s">
        <v>7315</v>
      </c>
      <c r="G1271" t="s">
        <v>7316</v>
      </c>
      <c r="H1271" t="s">
        <v>7317</v>
      </c>
      <c r="I1271" t="s">
        <v>1475</v>
      </c>
      <c r="J1271">
        <v>6594</v>
      </c>
      <c r="K1271" t="s">
        <v>206</v>
      </c>
      <c r="L1271" t="s">
        <v>60</v>
      </c>
      <c r="M1271" t="s">
        <v>70</v>
      </c>
      <c r="N1271" t="s">
        <v>45</v>
      </c>
      <c r="O1271" t="s">
        <v>32</v>
      </c>
      <c r="P1271" t="s">
        <v>60</v>
      </c>
      <c r="Q1271">
        <v>1340525075.71</v>
      </c>
      <c r="R1271">
        <v>1878</v>
      </c>
      <c r="S1271" s="1">
        <v>45292</v>
      </c>
      <c r="T1271" s="1">
        <v>45702</v>
      </c>
    </row>
    <row r="1272" spans="1:20" x14ac:dyDescent="0.2">
      <c r="A1272">
        <v>12267116928494</v>
      </c>
      <c r="B1272" t="s">
        <v>20</v>
      </c>
      <c r="C1272" t="s">
        <v>137</v>
      </c>
      <c r="D1272" t="s">
        <v>7318</v>
      </c>
      <c r="E1272" t="s">
        <v>7319</v>
      </c>
      <c r="F1272" t="s">
        <v>7320</v>
      </c>
      <c r="G1272" t="s">
        <v>7321</v>
      </c>
      <c r="H1272" t="s">
        <v>7322</v>
      </c>
      <c r="I1272" t="s">
        <v>212</v>
      </c>
      <c r="J1272">
        <v>34536</v>
      </c>
      <c r="K1272" t="s">
        <v>2724</v>
      </c>
      <c r="L1272" t="s">
        <v>57</v>
      </c>
      <c r="M1272" t="s">
        <v>44</v>
      </c>
      <c r="N1272" t="s">
        <v>94</v>
      </c>
      <c r="O1272" t="s">
        <v>105</v>
      </c>
      <c r="P1272" t="s">
        <v>60</v>
      </c>
      <c r="Q1272">
        <v>1274310395.1500001</v>
      </c>
      <c r="R1272">
        <v>1943</v>
      </c>
      <c r="S1272" s="1">
        <v>45496</v>
      </c>
      <c r="T1272" s="1">
        <v>45899</v>
      </c>
    </row>
    <row r="1273" spans="1:20" x14ac:dyDescent="0.2">
      <c r="A1273">
        <v>15632838291033</v>
      </c>
      <c r="B1273" t="s">
        <v>579</v>
      </c>
      <c r="C1273" t="s">
        <v>666</v>
      </c>
      <c r="D1273" t="s">
        <v>7323</v>
      </c>
      <c r="E1273" t="s">
        <v>7324</v>
      </c>
      <c r="F1273" t="s">
        <v>7325</v>
      </c>
      <c r="G1273" t="s">
        <v>7326</v>
      </c>
      <c r="H1273" t="s">
        <v>7327</v>
      </c>
      <c r="I1273" t="s">
        <v>384</v>
      </c>
      <c r="J1273">
        <v>48427</v>
      </c>
      <c r="K1273" t="s">
        <v>940</v>
      </c>
      <c r="L1273" t="s">
        <v>43</v>
      </c>
      <c r="M1273" t="s">
        <v>30</v>
      </c>
      <c r="N1273" t="s">
        <v>31</v>
      </c>
      <c r="O1273" t="s">
        <v>32</v>
      </c>
      <c r="P1273" t="s">
        <v>60</v>
      </c>
      <c r="Q1273">
        <v>689920667.87</v>
      </c>
      <c r="R1273">
        <v>4231</v>
      </c>
      <c r="S1273" s="1">
        <v>45259</v>
      </c>
      <c r="T1273" s="1">
        <v>45602</v>
      </c>
    </row>
    <row r="1274" spans="1:20" x14ac:dyDescent="0.2">
      <c r="A1274">
        <v>14364546095113</v>
      </c>
      <c r="B1274" t="s">
        <v>6010</v>
      </c>
      <c r="C1274" t="s">
        <v>7328</v>
      </c>
      <c r="D1274" t="s">
        <v>7329</v>
      </c>
      <c r="E1274" t="s">
        <v>7330</v>
      </c>
      <c r="F1274" t="s">
        <v>699</v>
      </c>
      <c r="G1274" t="s">
        <v>7331</v>
      </c>
      <c r="H1274" t="s">
        <v>7332</v>
      </c>
      <c r="I1274" t="s">
        <v>612</v>
      </c>
      <c r="J1274">
        <v>10267</v>
      </c>
      <c r="K1274" t="s">
        <v>2133</v>
      </c>
      <c r="L1274" t="s">
        <v>60</v>
      </c>
      <c r="M1274" t="s">
        <v>368</v>
      </c>
      <c r="N1274" t="s">
        <v>59</v>
      </c>
      <c r="O1274" t="s">
        <v>71</v>
      </c>
      <c r="P1274" t="s">
        <v>60</v>
      </c>
      <c r="Q1274">
        <v>1294385854.52</v>
      </c>
      <c r="R1274">
        <v>2894</v>
      </c>
      <c r="S1274" s="1">
        <v>45294</v>
      </c>
      <c r="T1274" s="1">
        <v>45899</v>
      </c>
    </row>
    <row r="1275" spans="1:20" x14ac:dyDescent="0.2">
      <c r="A1275">
        <v>15971181136713</v>
      </c>
      <c r="B1275" t="s">
        <v>467</v>
      </c>
      <c r="C1275" t="s">
        <v>7333</v>
      </c>
      <c r="D1275" t="s">
        <v>7334</v>
      </c>
      <c r="E1275" t="s">
        <v>7335</v>
      </c>
      <c r="F1275" t="s">
        <v>7336</v>
      </c>
      <c r="G1275" t="s">
        <v>7337</v>
      </c>
      <c r="H1275" t="s">
        <v>7338</v>
      </c>
      <c r="I1275" t="s">
        <v>27</v>
      </c>
      <c r="J1275">
        <v>92168</v>
      </c>
      <c r="K1275" t="s">
        <v>4276</v>
      </c>
      <c r="L1275" t="s">
        <v>81</v>
      </c>
      <c r="M1275" t="s">
        <v>70</v>
      </c>
      <c r="N1275" t="s">
        <v>31</v>
      </c>
      <c r="O1275" t="s">
        <v>46</v>
      </c>
      <c r="P1275" t="s">
        <v>60</v>
      </c>
      <c r="Q1275">
        <v>858940128.33000004</v>
      </c>
      <c r="R1275">
        <v>2099</v>
      </c>
      <c r="S1275" s="1">
        <v>45676</v>
      </c>
      <c r="T1275" s="1">
        <v>45901</v>
      </c>
    </row>
    <row r="1276" spans="1:20" x14ac:dyDescent="0.2">
      <c r="A1276">
        <v>18156483870688</v>
      </c>
      <c r="B1276" t="s">
        <v>4368</v>
      </c>
      <c r="C1276" t="s">
        <v>1838</v>
      </c>
      <c r="D1276" t="s">
        <v>7339</v>
      </c>
      <c r="E1276" t="s">
        <v>7340</v>
      </c>
      <c r="F1276" t="s">
        <v>7341</v>
      </c>
      <c r="G1276" t="s">
        <v>7342</v>
      </c>
      <c r="H1276" t="s">
        <v>6690</v>
      </c>
      <c r="I1276" t="s">
        <v>384</v>
      </c>
      <c r="J1276">
        <v>92627</v>
      </c>
      <c r="K1276" t="s">
        <v>808</v>
      </c>
      <c r="L1276" t="s">
        <v>125</v>
      </c>
      <c r="M1276" t="s">
        <v>93</v>
      </c>
      <c r="N1276" t="s">
        <v>31</v>
      </c>
      <c r="O1276" t="s">
        <v>46</v>
      </c>
      <c r="P1276" t="s">
        <v>60</v>
      </c>
      <c r="Q1276">
        <v>1880476152.28</v>
      </c>
      <c r="R1276">
        <v>4802</v>
      </c>
      <c r="S1276" s="1">
        <v>45484</v>
      </c>
      <c r="T1276" s="1">
        <v>45624</v>
      </c>
    </row>
    <row r="1277" spans="1:20" x14ac:dyDescent="0.2">
      <c r="A1277">
        <v>18438186663202</v>
      </c>
      <c r="B1277" t="s">
        <v>1268</v>
      </c>
      <c r="C1277" t="s">
        <v>3014</v>
      </c>
      <c r="D1277" t="s">
        <v>7343</v>
      </c>
      <c r="E1277" t="s">
        <v>7344</v>
      </c>
      <c r="F1277" t="s">
        <v>7345</v>
      </c>
      <c r="G1277" t="s">
        <v>7346</v>
      </c>
      <c r="H1277" t="s">
        <v>794</v>
      </c>
      <c r="I1277" t="s">
        <v>1627</v>
      </c>
      <c r="J1277">
        <v>33878</v>
      </c>
      <c r="K1277" t="s">
        <v>564</v>
      </c>
      <c r="L1277" t="s">
        <v>29</v>
      </c>
      <c r="M1277" t="s">
        <v>93</v>
      </c>
      <c r="N1277" t="s">
        <v>31</v>
      </c>
      <c r="O1277" t="s">
        <v>46</v>
      </c>
      <c r="P1277" t="s">
        <v>82</v>
      </c>
      <c r="Q1277">
        <v>769886303.02999997</v>
      </c>
      <c r="R1277">
        <v>2365</v>
      </c>
      <c r="S1277" s="1">
        <v>45912</v>
      </c>
      <c r="T1277" s="1">
        <v>45913</v>
      </c>
    </row>
    <row r="1278" spans="1:20" x14ac:dyDescent="0.2">
      <c r="A1278">
        <v>16429749855449</v>
      </c>
      <c r="B1278" t="s">
        <v>437</v>
      </c>
      <c r="C1278" t="s">
        <v>7347</v>
      </c>
      <c r="D1278" t="s">
        <v>7348</v>
      </c>
      <c r="E1278">
        <v>546361441</v>
      </c>
      <c r="F1278" t="s">
        <v>7349</v>
      </c>
      <c r="G1278" t="s">
        <v>7350</v>
      </c>
      <c r="H1278" t="s">
        <v>7351</v>
      </c>
      <c r="I1278" t="s">
        <v>710</v>
      </c>
      <c r="J1278">
        <v>24295</v>
      </c>
      <c r="K1278" t="s">
        <v>2597</v>
      </c>
      <c r="L1278" t="s">
        <v>197</v>
      </c>
      <c r="M1278" t="s">
        <v>153</v>
      </c>
      <c r="N1278" t="s">
        <v>45</v>
      </c>
      <c r="O1278" t="s">
        <v>71</v>
      </c>
      <c r="P1278" t="s">
        <v>33</v>
      </c>
      <c r="Q1278">
        <v>1911982775.02</v>
      </c>
      <c r="R1278">
        <v>2655</v>
      </c>
      <c r="S1278" s="1">
        <v>45499</v>
      </c>
      <c r="T1278" s="1">
        <v>45614</v>
      </c>
    </row>
    <row r="1279" spans="1:20" x14ac:dyDescent="0.2">
      <c r="A1279">
        <v>13850086241283</v>
      </c>
      <c r="B1279" t="s">
        <v>1500</v>
      </c>
      <c r="C1279" t="s">
        <v>7352</v>
      </c>
      <c r="D1279" t="s">
        <v>7353</v>
      </c>
      <c r="E1279" t="s">
        <v>7354</v>
      </c>
      <c r="F1279" t="s">
        <v>7355</v>
      </c>
      <c r="G1279" t="s">
        <v>7356</v>
      </c>
      <c r="H1279" t="s">
        <v>7357</v>
      </c>
      <c r="I1279" t="s">
        <v>858</v>
      </c>
      <c r="J1279">
        <v>44176</v>
      </c>
      <c r="K1279" t="s">
        <v>3244</v>
      </c>
      <c r="L1279" t="s">
        <v>197</v>
      </c>
      <c r="M1279" t="s">
        <v>70</v>
      </c>
      <c r="N1279" t="s">
        <v>31</v>
      </c>
      <c r="O1279" t="s">
        <v>71</v>
      </c>
      <c r="P1279" t="s">
        <v>60</v>
      </c>
      <c r="Q1279">
        <v>1925855022.23</v>
      </c>
      <c r="R1279">
        <v>875</v>
      </c>
      <c r="S1279" s="1">
        <v>45236</v>
      </c>
      <c r="T1279" s="1">
        <v>45488</v>
      </c>
    </row>
    <row r="1280" spans="1:20" x14ac:dyDescent="0.2">
      <c r="A1280">
        <v>11579456638677</v>
      </c>
      <c r="B1280" t="s">
        <v>3544</v>
      </c>
      <c r="C1280" t="s">
        <v>7358</v>
      </c>
      <c r="D1280" t="s">
        <v>7359</v>
      </c>
      <c r="E1280" t="s">
        <v>7360</v>
      </c>
      <c r="F1280" t="s">
        <v>7361</v>
      </c>
      <c r="G1280" t="s">
        <v>7362</v>
      </c>
      <c r="H1280" t="s">
        <v>7363</v>
      </c>
      <c r="I1280" t="s">
        <v>79</v>
      </c>
      <c r="J1280">
        <v>66919</v>
      </c>
      <c r="K1280" t="s">
        <v>865</v>
      </c>
      <c r="L1280" t="s">
        <v>92</v>
      </c>
      <c r="M1280" t="s">
        <v>44</v>
      </c>
      <c r="N1280" t="s">
        <v>94</v>
      </c>
      <c r="O1280" t="s">
        <v>71</v>
      </c>
      <c r="P1280" t="s">
        <v>82</v>
      </c>
      <c r="Q1280">
        <v>1407612761.1600001</v>
      </c>
      <c r="R1280">
        <v>181</v>
      </c>
      <c r="S1280" s="1">
        <v>45542</v>
      </c>
      <c r="T1280" s="1">
        <v>45758</v>
      </c>
    </row>
    <row r="1281" spans="1:20" x14ac:dyDescent="0.2">
      <c r="A1281">
        <v>17359468692008</v>
      </c>
      <c r="B1281" t="s">
        <v>878</v>
      </c>
      <c r="C1281" t="s">
        <v>3752</v>
      </c>
      <c r="D1281" t="s">
        <v>7364</v>
      </c>
      <c r="E1281" t="s">
        <v>7365</v>
      </c>
      <c r="F1281" t="s">
        <v>7366</v>
      </c>
      <c r="G1281" t="s">
        <v>7367</v>
      </c>
      <c r="H1281" t="s">
        <v>7368</v>
      </c>
      <c r="I1281" t="s">
        <v>634</v>
      </c>
      <c r="J1281">
        <v>17710</v>
      </c>
      <c r="K1281" t="s">
        <v>1323</v>
      </c>
      <c r="L1281" t="s">
        <v>29</v>
      </c>
      <c r="M1281" t="s">
        <v>104</v>
      </c>
      <c r="N1281" t="s">
        <v>94</v>
      </c>
      <c r="O1281" t="s">
        <v>71</v>
      </c>
      <c r="P1281" t="s">
        <v>82</v>
      </c>
      <c r="Q1281">
        <v>1186131842.54</v>
      </c>
      <c r="R1281">
        <v>4638</v>
      </c>
      <c r="S1281" s="1">
        <v>45902</v>
      </c>
      <c r="T1281" s="1">
        <v>45911</v>
      </c>
    </row>
    <row r="1282" spans="1:20" x14ac:dyDescent="0.2">
      <c r="A1282">
        <v>12381133896132</v>
      </c>
      <c r="B1282" t="s">
        <v>301</v>
      </c>
      <c r="C1282" t="s">
        <v>2812</v>
      </c>
      <c r="D1282" t="s">
        <v>7369</v>
      </c>
      <c r="E1282" t="s">
        <v>7370</v>
      </c>
      <c r="F1282" t="s">
        <v>7371</v>
      </c>
      <c r="G1282" t="s">
        <v>7372</v>
      </c>
      <c r="H1282" t="s">
        <v>7237</v>
      </c>
      <c r="I1282" t="s">
        <v>195</v>
      </c>
      <c r="J1282">
        <v>41943</v>
      </c>
      <c r="K1282" t="s">
        <v>1299</v>
      </c>
      <c r="L1282" t="s">
        <v>135</v>
      </c>
      <c r="M1282" t="s">
        <v>270</v>
      </c>
      <c r="N1282" t="s">
        <v>94</v>
      </c>
      <c r="O1282" t="s">
        <v>46</v>
      </c>
      <c r="P1282" t="s">
        <v>82</v>
      </c>
      <c r="Q1282">
        <v>9611670.3300000001</v>
      </c>
      <c r="R1282">
        <v>1774</v>
      </c>
      <c r="S1282" s="1">
        <v>45911</v>
      </c>
      <c r="T1282" s="1">
        <v>45912</v>
      </c>
    </row>
    <row r="1283" spans="1:20" x14ac:dyDescent="0.2">
      <c r="A1283">
        <v>18814029673321</v>
      </c>
      <c r="B1283" t="s">
        <v>1070</v>
      </c>
      <c r="C1283" t="s">
        <v>1826</v>
      </c>
      <c r="D1283" t="s">
        <v>7373</v>
      </c>
      <c r="E1283" t="s">
        <v>7374</v>
      </c>
      <c r="F1283" t="s">
        <v>7375</v>
      </c>
      <c r="G1283" t="s">
        <v>7376</v>
      </c>
      <c r="H1283" t="s">
        <v>7377</v>
      </c>
      <c r="I1283" t="s">
        <v>113</v>
      </c>
      <c r="J1283">
        <v>90943</v>
      </c>
      <c r="K1283" t="s">
        <v>376</v>
      </c>
      <c r="L1283" t="s">
        <v>60</v>
      </c>
      <c r="M1283" t="s">
        <v>104</v>
      </c>
      <c r="N1283" t="s">
        <v>94</v>
      </c>
      <c r="O1283" t="s">
        <v>32</v>
      </c>
      <c r="P1283" t="s">
        <v>60</v>
      </c>
      <c r="Q1283">
        <v>1880037447.9000001</v>
      </c>
      <c r="R1283">
        <v>1828</v>
      </c>
      <c r="S1283" s="1">
        <v>45418</v>
      </c>
      <c r="T1283" s="1">
        <v>45462</v>
      </c>
    </row>
    <row r="1284" spans="1:20" x14ac:dyDescent="0.2">
      <c r="A1284">
        <v>14848914777517</v>
      </c>
      <c r="B1284" t="s">
        <v>1575</v>
      </c>
      <c r="C1284" t="s">
        <v>7378</v>
      </c>
      <c r="D1284" t="s">
        <v>7379</v>
      </c>
      <c r="E1284" t="s">
        <v>7380</v>
      </c>
      <c r="F1284" t="s">
        <v>7381</v>
      </c>
      <c r="G1284" t="s">
        <v>7382</v>
      </c>
      <c r="H1284" t="s">
        <v>7383</v>
      </c>
      <c r="I1284" t="s">
        <v>750</v>
      </c>
      <c r="J1284">
        <v>22789</v>
      </c>
      <c r="K1284" t="s">
        <v>506</v>
      </c>
      <c r="L1284" t="s">
        <v>92</v>
      </c>
      <c r="M1284" t="s">
        <v>115</v>
      </c>
      <c r="N1284" t="s">
        <v>59</v>
      </c>
      <c r="O1284" t="s">
        <v>105</v>
      </c>
      <c r="P1284" t="s">
        <v>82</v>
      </c>
      <c r="Q1284">
        <v>325229153.97000003</v>
      </c>
      <c r="R1284">
        <v>972</v>
      </c>
      <c r="S1284" s="1">
        <v>45540</v>
      </c>
      <c r="T1284" s="1">
        <v>45844</v>
      </c>
    </row>
    <row r="1285" spans="1:20" x14ac:dyDescent="0.2">
      <c r="A1285">
        <v>18951090081499</v>
      </c>
      <c r="B1285" t="s">
        <v>548</v>
      </c>
      <c r="C1285" t="s">
        <v>7384</v>
      </c>
      <c r="D1285" t="s">
        <v>7385</v>
      </c>
      <c r="E1285" t="s">
        <v>7386</v>
      </c>
      <c r="F1285" t="s">
        <v>7387</v>
      </c>
      <c r="G1285" t="s">
        <v>7388</v>
      </c>
      <c r="H1285" t="s">
        <v>7389</v>
      </c>
      <c r="I1285" t="s">
        <v>27</v>
      </c>
      <c r="J1285">
        <v>20438</v>
      </c>
      <c r="K1285" t="s">
        <v>3504</v>
      </c>
      <c r="L1285" t="s">
        <v>246</v>
      </c>
      <c r="M1285" t="s">
        <v>153</v>
      </c>
      <c r="N1285" t="s">
        <v>45</v>
      </c>
      <c r="O1285" t="s">
        <v>46</v>
      </c>
      <c r="P1285" t="s">
        <v>47</v>
      </c>
      <c r="Q1285">
        <v>371778409.60000002</v>
      </c>
      <c r="R1285">
        <v>2509</v>
      </c>
      <c r="S1285" s="1">
        <v>45866</v>
      </c>
      <c r="T1285" s="1">
        <v>45887</v>
      </c>
    </row>
    <row r="1286" spans="1:20" x14ac:dyDescent="0.2">
      <c r="A1286">
        <v>12688836830105</v>
      </c>
      <c r="B1286" t="s">
        <v>673</v>
      </c>
      <c r="C1286" t="s">
        <v>2008</v>
      </c>
      <c r="D1286" t="s">
        <v>7390</v>
      </c>
      <c r="E1286" t="s">
        <v>7391</v>
      </c>
      <c r="F1286" t="s">
        <v>7392</v>
      </c>
      <c r="G1286" t="s">
        <v>7393</v>
      </c>
      <c r="H1286" t="s">
        <v>7394</v>
      </c>
      <c r="I1286" t="s">
        <v>1202</v>
      </c>
      <c r="J1286">
        <v>49662</v>
      </c>
      <c r="K1286" t="s">
        <v>771</v>
      </c>
      <c r="L1286" t="s">
        <v>29</v>
      </c>
      <c r="M1286" t="s">
        <v>104</v>
      </c>
      <c r="N1286" t="s">
        <v>45</v>
      </c>
      <c r="O1286" t="s">
        <v>32</v>
      </c>
      <c r="P1286" t="s">
        <v>82</v>
      </c>
      <c r="Q1286">
        <v>286951819.43000001</v>
      </c>
      <c r="R1286">
        <v>3319</v>
      </c>
      <c r="S1286" s="1">
        <v>45589</v>
      </c>
      <c r="T1286" s="1">
        <v>45768</v>
      </c>
    </row>
    <row r="1287" spans="1:20" x14ac:dyDescent="0.2">
      <c r="A1287">
        <v>14566975378832</v>
      </c>
      <c r="B1287" t="s">
        <v>823</v>
      </c>
      <c r="C1287" t="s">
        <v>507</v>
      </c>
      <c r="D1287" t="s">
        <v>7395</v>
      </c>
      <c r="E1287" t="s">
        <v>7396</v>
      </c>
      <c r="F1287" t="s">
        <v>7397</v>
      </c>
      <c r="G1287" t="s">
        <v>7398</v>
      </c>
      <c r="H1287" t="s">
        <v>6215</v>
      </c>
      <c r="I1287" t="s">
        <v>1144</v>
      </c>
      <c r="J1287">
        <v>33812</v>
      </c>
      <c r="K1287" t="s">
        <v>3399</v>
      </c>
      <c r="L1287" t="s">
        <v>81</v>
      </c>
      <c r="M1287" t="s">
        <v>104</v>
      </c>
      <c r="N1287" t="s">
        <v>59</v>
      </c>
      <c r="O1287" t="s">
        <v>105</v>
      </c>
      <c r="P1287" t="s">
        <v>82</v>
      </c>
      <c r="Q1287">
        <v>85228361.290000007</v>
      </c>
      <c r="R1287">
        <v>4799</v>
      </c>
      <c r="S1287" s="1">
        <v>45897</v>
      </c>
      <c r="T1287" s="1">
        <v>45917</v>
      </c>
    </row>
    <row r="1288" spans="1:20" x14ac:dyDescent="0.2">
      <c r="A1288">
        <v>17768080986006</v>
      </c>
      <c r="B1288" t="s">
        <v>579</v>
      </c>
      <c r="C1288" t="s">
        <v>651</v>
      </c>
      <c r="D1288" t="s">
        <v>7399</v>
      </c>
      <c r="E1288" t="s">
        <v>7400</v>
      </c>
      <c r="F1288" t="s">
        <v>7401</v>
      </c>
      <c r="G1288" t="s">
        <v>7402</v>
      </c>
      <c r="H1288" t="s">
        <v>7403</v>
      </c>
      <c r="I1288" t="s">
        <v>612</v>
      </c>
      <c r="J1288">
        <v>20657</v>
      </c>
      <c r="K1288" t="s">
        <v>506</v>
      </c>
      <c r="L1288" t="s">
        <v>43</v>
      </c>
      <c r="M1288" t="s">
        <v>93</v>
      </c>
      <c r="N1288" t="s">
        <v>31</v>
      </c>
      <c r="O1288" t="s">
        <v>46</v>
      </c>
      <c r="P1288" t="s">
        <v>47</v>
      </c>
      <c r="Q1288">
        <v>333686372.06</v>
      </c>
      <c r="R1288">
        <v>3662</v>
      </c>
      <c r="S1288" s="1">
        <v>45838</v>
      </c>
      <c r="T1288" s="1">
        <v>45887</v>
      </c>
    </row>
    <row r="1289" spans="1:20" x14ac:dyDescent="0.2">
      <c r="A1289">
        <v>11888679864826</v>
      </c>
      <c r="B1289" t="s">
        <v>4636</v>
      </c>
      <c r="C1289" t="s">
        <v>7404</v>
      </c>
      <c r="D1289" t="s">
        <v>7405</v>
      </c>
      <c r="E1289" t="s">
        <v>7406</v>
      </c>
      <c r="F1289" t="s">
        <v>7407</v>
      </c>
      <c r="G1289" t="s">
        <v>7408</v>
      </c>
      <c r="H1289" t="s">
        <v>7409</v>
      </c>
      <c r="I1289" t="s">
        <v>563</v>
      </c>
      <c r="J1289">
        <v>46094</v>
      </c>
      <c r="K1289" t="s">
        <v>4794</v>
      </c>
      <c r="L1289" t="s">
        <v>43</v>
      </c>
      <c r="M1289" t="s">
        <v>70</v>
      </c>
      <c r="N1289" t="s">
        <v>59</v>
      </c>
      <c r="O1289" t="s">
        <v>46</v>
      </c>
      <c r="P1289" t="s">
        <v>60</v>
      </c>
      <c r="Q1289">
        <v>1467377970.8399999</v>
      </c>
      <c r="R1289">
        <v>1579</v>
      </c>
      <c r="S1289" s="1">
        <v>45530</v>
      </c>
      <c r="T1289" s="1">
        <v>45545</v>
      </c>
    </row>
    <row r="1290" spans="1:20" x14ac:dyDescent="0.2">
      <c r="A1290">
        <v>18582520119639</v>
      </c>
      <c r="B1290" t="s">
        <v>1195</v>
      </c>
      <c r="C1290" t="s">
        <v>3145</v>
      </c>
      <c r="D1290" t="s">
        <v>7410</v>
      </c>
      <c r="E1290" t="s">
        <v>7411</v>
      </c>
      <c r="F1290" t="s">
        <v>7412</v>
      </c>
      <c r="G1290" t="s">
        <v>7413</v>
      </c>
      <c r="H1290" t="s">
        <v>7414</v>
      </c>
      <c r="I1290" t="s">
        <v>253</v>
      </c>
      <c r="J1290">
        <v>9543</v>
      </c>
      <c r="K1290" t="s">
        <v>412</v>
      </c>
      <c r="L1290" t="s">
        <v>43</v>
      </c>
      <c r="M1290" t="s">
        <v>58</v>
      </c>
      <c r="N1290" t="s">
        <v>94</v>
      </c>
      <c r="O1290" t="s">
        <v>105</v>
      </c>
      <c r="P1290" t="s">
        <v>60</v>
      </c>
      <c r="Q1290">
        <v>58058390.310000002</v>
      </c>
      <c r="R1290">
        <v>1167</v>
      </c>
      <c r="S1290" s="1">
        <v>45625</v>
      </c>
      <c r="T1290" s="1">
        <v>45710</v>
      </c>
    </row>
    <row r="1291" spans="1:20" x14ac:dyDescent="0.2">
      <c r="A1291">
        <v>19119912558022</v>
      </c>
      <c r="B1291" t="s">
        <v>900</v>
      </c>
      <c r="C1291" t="s">
        <v>7415</v>
      </c>
      <c r="D1291" t="s">
        <v>7416</v>
      </c>
      <c r="E1291" t="s">
        <v>7417</v>
      </c>
      <c r="F1291" t="s">
        <v>7418</v>
      </c>
      <c r="G1291" t="s">
        <v>7419</v>
      </c>
      <c r="H1291" t="s">
        <v>1831</v>
      </c>
      <c r="I1291" t="s">
        <v>726</v>
      </c>
      <c r="J1291">
        <v>37797</v>
      </c>
      <c r="K1291" t="s">
        <v>4904</v>
      </c>
      <c r="L1291" t="s">
        <v>81</v>
      </c>
      <c r="M1291" t="s">
        <v>270</v>
      </c>
      <c r="N1291" t="s">
        <v>31</v>
      </c>
      <c r="O1291" t="s">
        <v>46</v>
      </c>
      <c r="P1291" t="s">
        <v>60</v>
      </c>
      <c r="Q1291">
        <v>123844564.59999999</v>
      </c>
      <c r="R1291">
        <v>2091</v>
      </c>
      <c r="S1291" s="1">
        <v>45917</v>
      </c>
      <c r="T1291" s="1">
        <v>45919</v>
      </c>
    </row>
    <row r="1292" spans="1:20" x14ac:dyDescent="0.2">
      <c r="A1292">
        <v>15462140469101</v>
      </c>
      <c r="B1292" t="s">
        <v>743</v>
      </c>
      <c r="C1292" t="s">
        <v>4556</v>
      </c>
      <c r="D1292" t="s">
        <v>7420</v>
      </c>
      <c r="E1292">
        <f>1-674-812-3802</f>
        <v>-5287</v>
      </c>
      <c r="F1292" t="s">
        <v>7421</v>
      </c>
      <c r="G1292" t="s">
        <v>7422</v>
      </c>
      <c r="H1292" t="s">
        <v>7423</v>
      </c>
      <c r="I1292" t="s">
        <v>41</v>
      </c>
      <c r="J1292">
        <v>58430</v>
      </c>
      <c r="K1292" t="s">
        <v>3178</v>
      </c>
      <c r="L1292" t="s">
        <v>60</v>
      </c>
      <c r="M1292" t="s">
        <v>368</v>
      </c>
      <c r="N1292" t="s">
        <v>31</v>
      </c>
      <c r="O1292" t="s">
        <v>105</v>
      </c>
      <c r="P1292" t="s">
        <v>82</v>
      </c>
      <c r="Q1292">
        <v>987645681.09000003</v>
      </c>
      <c r="R1292">
        <v>3266</v>
      </c>
      <c r="S1292" s="1">
        <v>45789</v>
      </c>
      <c r="T1292" s="1">
        <v>45901</v>
      </c>
    </row>
    <row r="1293" spans="1:20" x14ac:dyDescent="0.2">
      <c r="A1293">
        <v>12302068485657</v>
      </c>
      <c r="B1293" t="s">
        <v>900</v>
      </c>
      <c r="C1293" t="s">
        <v>4314</v>
      </c>
      <c r="D1293" t="s">
        <v>7424</v>
      </c>
      <c r="E1293" t="s">
        <v>7425</v>
      </c>
      <c r="F1293" t="s">
        <v>7426</v>
      </c>
      <c r="G1293" t="s">
        <v>7427</v>
      </c>
      <c r="H1293" t="s">
        <v>7428</v>
      </c>
      <c r="I1293" t="s">
        <v>366</v>
      </c>
      <c r="J1293">
        <v>92683</v>
      </c>
      <c r="K1293" t="s">
        <v>1086</v>
      </c>
      <c r="L1293" t="s">
        <v>180</v>
      </c>
      <c r="M1293" t="s">
        <v>70</v>
      </c>
      <c r="N1293" t="s">
        <v>59</v>
      </c>
      <c r="O1293" t="s">
        <v>32</v>
      </c>
      <c r="P1293" t="s">
        <v>33</v>
      </c>
      <c r="Q1293">
        <v>717078696.17999995</v>
      </c>
      <c r="R1293">
        <v>586</v>
      </c>
      <c r="S1293" s="1">
        <v>45400</v>
      </c>
      <c r="T1293" s="1">
        <v>45645</v>
      </c>
    </row>
    <row r="1294" spans="1:20" x14ac:dyDescent="0.2">
      <c r="A1294">
        <v>11608567929368</v>
      </c>
      <c r="B1294" t="s">
        <v>116</v>
      </c>
      <c r="C1294" t="s">
        <v>6550</v>
      </c>
      <c r="D1294" t="s">
        <v>7429</v>
      </c>
      <c r="E1294" t="s">
        <v>7430</v>
      </c>
      <c r="F1294" t="s">
        <v>7431</v>
      </c>
      <c r="G1294" t="s">
        <v>7432</v>
      </c>
      <c r="H1294" t="s">
        <v>7433</v>
      </c>
      <c r="I1294" t="s">
        <v>212</v>
      </c>
      <c r="J1294">
        <v>88673</v>
      </c>
      <c r="K1294" t="s">
        <v>1086</v>
      </c>
      <c r="L1294" t="s">
        <v>81</v>
      </c>
      <c r="M1294" t="s">
        <v>153</v>
      </c>
      <c r="N1294" t="s">
        <v>59</v>
      </c>
      <c r="O1294" t="s">
        <v>46</v>
      </c>
      <c r="P1294" t="s">
        <v>47</v>
      </c>
      <c r="Q1294">
        <v>1169870595.0899999</v>
      </c>
      <c r="R1294">
        <v>1379</v>
      </c>
      <c r="S1294" s="1">
        <v>45353</v>
      </c>
      <c r="T1294" s="1">
        <v>45860</v>
      </c>
    </row>
    <row r="1295" spans="1:20" x14ac:dyDescent="0.2">
      <c r="A1295">
        <v>12053915541909</v>
      </c>
      <c r="B1295" t="s">
        <v>2824</v>
      </c>
      <c r="C1295" t="s">
        <v>199</v>
      </c>
      <c r="D1295" t="s">
        <v>7434</v>
      </c>
      <c r="E1295" t="s">
        <v>7435</v>
      </c>
      <c r="F1295" t="s">
        <v>7436</v>
      </c>
      <c r="G1295" t="s">
        <v>7437</v>
      </c>
      <c r="H1295" t="s">
        <v>7438</v>
      </c>
      <c r="I1295" t="s">
        <v>2049</v>
      </c>
      <c r="J1295">
        <v>64967</v>
      </c>
      <c r="K1295" t="s">
        <v>650</v>
      </c>
      <c r="L1295" t="s">
        <v>92</v>
      </c>
      <c r="M1295" t="s">
        <v>44</v>
      </c>
      <c r="N1295" t="s">
        <v>59</v>
      </c>
      <c r="O1295" t="s">
        <v>46</v>
      </c>
      <c r="P1295" t="s">
        <v>60</v>
      </c>
      <c r="Q1295">
        <v>195357199.18000001</v>
      </c>
      <c r="R1295">
        <v>2014</v>
      </c>
      <c r="S1295" s="1">
        <v>45509</v>
      </c>
      <c r="T1295" s="1">
        <v>45530</v>
      </c>
    </row>
    <row r="1296" spans="1:20" x14ac:dyDescent="0.2">
      <c r="A1296">
        <v>19142051331597</v>
      </c>
      <c r="B1296" t="s">
        <v>7439</v>
      </c>
      <c r="C1296" t="s">
        <v>5999</v>
      </c>
      <c r="D1296" t="s">
        <v>7440</v>
      </c>
      <c r="E1296" t="s">
        <v>7441</v>
      </c>
      <c r="F1296" t="s">
        <v>7442</v>
      </c>
      <c r="G1296" t="s">
        <v>7443</v>
      </c>
      <c r="H1296" t="s">
        <v>7444</v>
      </c>
      <c r="I1296" t="s">
        <v>858</v>
      </c>
      <c r="J1296">
        <v>16663</v>
      </c>
      <c r="K1296" t="s">
        <v>613</v>
      </c>
      <c r="L1296" t="s">
        <v>125</v>
      </c>
      <c r="M1296" t="s">
        <v>58</v>
      </c>
      <c r="N1296" t="s">
        <v>59</v>
      </c>
      <c r="O1296" t="s">
        <v>71</v>
      </c>
      <c r="P1296" t="s">
        <v>47</v>
      </c>
      <c r="Q1296">
        <v>301898180.06999999</v>
      </c>
      <c r="R1296">
        <v>2452</v>
      </c>
      <c r="S1296" s="1">
        <v>45493</v>
      </c>
      <c r="T1296" s="1">
        <v>45573</v>
      </c>
    </row>
    <row r="1297" spans="1:20" x14ac:dyDescent="0.2">
      <c r="A1297">
        <v>12005354862768</v>
      </c>
      <c r="B1297" t="s">
        <v>351</v>
      </c>
      <c r="C1297" t="s">
        <v>7445</v>
      </c>
      <c r="D1297" t="s">
        <v>7446</v>
      </c>
      <c r="E1297" t="s">
        <v>7447</v>
      </c>
      <c r="F1297" t="s">
        <v>7448</v>
      </c>
      <c r="G1297" t="s">
        <v>7449</v>
      </c>
      <c r="H1297" t="s">
        <v>7450</v>
      </c>
      <c r="I1297" t="s">
        <v>229</v>
      </c>
      <c r="J1297">
        <v>89680</v>
      </c>
      <c r="K1297" t="s">
        <v>2507</v>
      </c>
      <c r="L1297" t="s">
        <v>43</v>
      </c>
      <c r="M1297" t="s">
        <v>368</v>
      </c>
      <c r="N1297" t="s">
        <v>94</v>
      </c>
      <c r="O1297" t="s">
        <v>105</v>
      </c>
      <c r="P1297" t="s">
        <v>33</v>
      </c>
      <c r="Q1297">
        <v>1788907041.46</v>
      </c>
      <c r="R1297">
        <v>86</v>
      </c>
      <c r="S1297" s="1">
        <v>45894</v>
      </c>
      <c r="T1297" s="1">
        <v>45900</v>
      </c>
    </row>
    <row r="1298" spans="1:20" x14ac:dyDescent="0.2">
      <c r="A1298">
        <v>11566811957436</v>
      </c>
      <c r="B1298" t="s">
        <v>643</v>
      </c>
      <c r="C1298" t="s">
        <v>841</v>
      </c>
      <c r="D1298" t="s">
        <v>7451</v>
      </c>
      <c r="E1298" t="s">
        <v>7452</v>
      </c>
      <c r="F1298" t="s">
        <v>7453</v>
      </c>
      <c r="G1298" t="s">
        <v>7454</v>
      </c>
      <c r="H1298" t="s">
        <v>7455</v>
      </c>
      <c r="I1298" t="s">
        <v>293</v>
      </c>
      <c r="J1298">
        <v>58052</v>
      </c>
      <c r="K1298" t="s">
        <v>2842</v>
      </c>
      <c r="L1298" t="s">
        <v>60</v>
      </c>
      <c r="M1298" t="s">
        <v>93</v>
      </c>
      <c r="N1298" t="s">
        <v>31</v>
      </c>
      <c r="O1298" t="s">
        <v>105</v>
      </c>
      <c r="P1298" t="s">
        <v>33</v>
      </c>
      <c r="Q1298">
        <v>85137193.980000004</v>
      </c>
      <c r="R1298">
        <v>2306</v>
      </c>
      <c r="S1298" s="1">
        <v>45919</v>
      </c>
      <c r="T1298" s="1">
        <v>45921</v>
      </c>
    </row>
    <row r="1299" spans="1:20" x14ac:dyDescent="0.2">
      <c r="A1299">
        <v>14121580400387</v>
      </c>
      <c r="B1299" t="s">
        <v>900</v>
      </c>
      <c r="C1299" t="s">
        <v>7456</v>
      </c>
      <c r="D1299" t="s">
        <v>7457</v>
      </c>
      <c r="E1299" t="s">
        <v>7458</v>
      </c>
      <c r="F1299" t="s">
        <v>7459</v>
      </c>
      <c r="G1299" t="s">
        <v>7460</v>
      </c>
      <c r="H1299" t="s">
        <v>7461</v>
      </c>
      <c r="I1299" t="s">
        <v>1077</v>
      </c>
      <c r="J1299">
        <v>14822</v>
      </c>
      <c r="K1299" t="s">
        <v>394</v>
      </c>
      <c r="L1299" t="s">
        <v>29</v>
      </c>
      <c r="M1299" t="s">
        <v>270</v>
      </c>
      <c r="N1299" t="s">
        <v>59</v>
      </c>
      <c r="O1299" t="s">
        <v>71</v>
      </c>
      <c r="P1299" t="s">
        <v>82</v>
      </c>
      <c r="Q1299">
        <v>657290708.59000003</v>
      </c>
      <c r="R1299">
        <v>1940</v>
      </c>
      <c r="S1299" s="1">
        <v>45261</v>
      </c>
      <c r="T1299" s="1">
        <v>45554</v>
      </c>
    </row>
    <row r="1300" spans="1:20" x14ac:dyDescent="0.2">
      <c r="A1300">
        <v>11886265814918</v>
      </c>
      <c r="B1300" t="s">
        <v>437</v>
      </c>
      <c r="C1300" t="s">
        <v>7462</v>
      </c>
      <c r="D1300" t="s">
        <v>7463</v>
      </c>
      <c r="E1300" t="s">
        <v>7464</v>
      </c>
      <c r="F1300" t="s">
        <v>7465</v>
      </c>
      <c r="G1300" t="s">
        <v>7466</v>
      </c>
      <c r="H1300" t="s">
        <v>7467</v>
      </c>
      <c r="I1300" t="s">
        <v>1202</v>
      </c>
      <c r="J1300">
        <v>971</v>
      </c>
      <c r="K1300" t="s">
        <v>161</v>
      </c>
      <c r="L1300" t="s">
        <v>135</v>
      </c>
      <c r="M1300" t="s">
        <v>93</v>
      </c>
      <c r="N1300" t="s">
        <v>31</v>
      </c>
      <c r="O1300" t="s">
        <v>32</v>
      </c>
      <c r="P1300" t="s">
        <v>47</v>
      </c>
      <c r="Q1300">
        <v>176667033.65000001</v>
      </c>
      <c r="R1300">
        <v>4217</v>
      </c>
      <c r="S1300" s="1">
        <v>45809</v>
      </c>
      <c r="T1300" s="1">
        <v>45857</v>
      </c>
    </row>
    <row r="1301" spans="1:20" x14ac:dyDescent="0.2">
      <c r="A1301">
        <v>12621453181422</v>
      </c>
      <c r="B1301" t="s">
        <v>2334</v>
      </c>
      <c r="C1301" t="s">
        <v>7312</v>
      </c>
      <c r="D1301" t="s">
        <v>7468</v>
      </c>
      <c r="E1301" t="s">
        <v>7469</v>
      </c>
      <c r="F1301" t="s">
        <v>7470</v>
      </c>
      <c r="G1301" t="s">
        <v>7471</v>
      </c>
      <c r="H1301" t="s">
        <v>7472</v>
      </c>
      <c r="I1301" t="s">
        <v>229</v>
      </c>
      <c r="J1301">
        <v>51188</v>
      </c>
      <c r="K1301" t="s">
        <v>959</v>
      </c>
      <c r="L1301" t="s">
        <v>246</v>
      </c>
      <c r="M1301" t="s">
        <v>93</v>
      </c>
      <c r="N1301" t="s">
        <v>59</v>
      </c>
      <c r="O1301" t="s">
        <v>46</v>
      </c>
      <c r="P1301" t="s">
        <v>47</v>
      </c>
      <c r="Q1301">
        <v>1112569107.3699999</v>
      </c>
      <c r="R1301">
        <v>1901</v>
      </c>
      <c r="S1301" s="1">
        <v>45828</v>
      </c>
      <c r="T1301" s="1">
        <v>45913</v>
      </c>
    </row>
    <row r="1302" spans="1:20" x14ac:dyDescent="0.2">
      <c r="A1302">
        <v>15797441674291</v>
      </c>
      <c r="B1302" t="s">
        <v>1022</v>
      </c>
      <c r="C1302" t="s">
        <v>7473</v>
      </c>
      <c r="D1302" t="s">
        <v>7474</v>
      </c>
      <c r="E1302" t="s">
        <v>7475</v>
      </c>
      <c r="F1302" t="s">
        <v>7476</v>
      </c>
      <c r="G1302" t="s">
        <v>7477</v>
      </c>
      <c r="H1302" t="s">
        <v>7478</v>
      </c>
      <c r="I1302" t="s">
        <v>612</v>
      </c>
      <c r="J1302">
        <v>88993</v>
      </c>
      <c r="K1302" t="s">
        <v>763</v>
      </c>
      <c r="L1302" t="s">
        <v>125</v>
      </c>
      <c r="M1302" t="s">
        <v>70</v>
      </c>
      <c r="N1302" t="s">
        <v>31</v>
      </c>
      <c r="O1302" t="s">
        <v>32</v>
      </c>
      <c r="P1302" t="s">
        <v>82</v>
      </c>
      <c r="Q1302">
        <v>1697016150.4400001</v>
      </c>
      <c r="R1302">
        <v>2111</v>
      </c>
      <c r="S1302" s="1">
        <v>45865</v>
      </c>
      <c r="T1302" s="1">
        <v>45893</v>
      </c>
    </row>
    <row r="1303" spans="1:20" x14ac:dyDescent="0.2">
      <c r="A1303">
        <v>11787188185817</v>
      </c>
      <c r="B1303" t="s">
        <v>3253</v>
      </c>
      <c r="C1303" t="s">
        <v>7479</v>
      </c>
      <c r="D1303" t="s">
        <v>7480</v>
      </c>
      <c r="E1303" t="s">
        <v>7481</v>
      </c>
      <c r="F1303" t="s">
        <v>7482</v>
      </c>
      <c r="G1303" t="s">
        <v>7483</v>
      </c>
      <c r="H1303" t="s">
        <v>7484</v>
      </c>
      <c r="I1303" t="s">
        <v>634</v>
      </c>
      <c r="J1303">
        <v>34985</v>
      </c>
      <c r="K1303" t="s">
        <v>763</v>
      </c>
      <c r="L1303" t="s">
        <v>60</v>
      </c>
      <c r="M1303" t="s">
        <v>58</v>
      </c>
      <c r="N1303" t="s">
        <v>94</v>
      </c>
      <c r="O1303" t="s">
        <v>32</v>
      </c>
      <c r="P1303" t="s">
        <v>82</v>
      </c>
      <c r="Q1303">
        <v>1982838700.6600001</v>
      </c>
      <c r="R1303">
        <v>2353</v>
      </c>
      <c r="S1303" s="1">
        <v>45371</v>
      </c>
      <c r="T1303" s="1">
        <v>45473</v>
      </c>
    </row>
    <row r="1304" spans="1:20" x14ac:dyDescent="0.2">
      <c r="A1304">
        <v>15254173444120</v>
      </c>
      <c r="B1304" t="s">
        <v>7485</v>
      </c>
      <c r="C1304" t="s">
        <v>2812</v>
      </c>
      <c r="D1304" t="s">
        <v>7486</v>
      </c>
      <c r="E1304" t="s">
        <v>7487</v>
      </c>
      <c r="F1304" t="s">
        <v>7488</v>
      </c>
      <c r="G1304" t="s">
        <v>7489</v>
      </c>
      <c r="H1304" t="s">
        <v>7490</v>
      </c>
      <c r="I1304" t="s">
        <v>68</v>
      </c>
      <c r="J1304">
        <v>37508</v>
      </c>
      <c r="K1304" t="s">
        <v>28</v>
      </c>
      <c r="L1304" t="s">
        <v>29</v>
      </c>
      <c r="M1304" t="s">
        <v>44</v>
      </c>
      <c r="N1304" t="s">
        <v>31</v>
      </c>
      <c r="O1304" t="s">
        <v>71</v>
      </c>
      <c r="P1304" t="s">
        <v>47</v>
      </c>
      <c r="Q1304">
        <v>921219257.91999996</v>
      </c>
      <c r="R1304">
        <v>1432</v>
      </c>
      <c r="S1304" s="1">
        <v>45894</v>
      </c>
      <c r="T1304" s="1">
        <v>45895</v>
      </c>
    </row>
    <row r="1305" spans="1:20" x14ac:dyDescent="0.2">
      <c r="A1305">
        <v>14834084926763</v>
      </c>
      <c r="B1305" t="s">
        <v>1037</v>
      </c>
      <c r="C1305" t="s">
        <v>1196</v>
      </c>
      <c r="D1305" t="s">
        <v>7491</v>
      </c>
      <c r="E1305" t="s">
        <v>7492</v>
      </c>
      <c r="F1305" t="s">
        <v>6676</v>
      </c>
      <c r="G1305" t="s">
        <v>7493</v>
      </c>
      <c r="H1305" t="s">
        <v>5501</v>
      </c>
      <c r="I1305" t="s">
        <v>27</v>
      </c>
      <c r="J1305">
        <v>94493</v>
      </c>
      <c r="K1305" t="s">
        <v>1323</v>
      </c>
      <c r="L1305" t="s">
        <v>29</v>
      </c>
      <c r="M1305" t="s">
        <v>93</v>
      </c>
      <c r="N1305" t="s">
        <v>94</v>
      </c>
      <c r="O1305" t="s">
        <v>32</v>
      </c>
      <c r="P1305" t="s">
        <v>60</v>
      </c>
      <c r="Q1305">
        <v>600803262.63</v>
      </c>
      <c r="R1305">
        <v>4958</v>
      </c>
      <c r="S1305" s="1">
        <v>45872</v>
      </c>
      <c r="T1305" s="1">
        <v>45883</v>
      </c>
    </row>
    <row r="1306" spans="1:20" x14ac:dyDescent="0.2">
      <c r="A1306">
        <v>16158400079105</v>
      </c>
      <c r="B1306" t="s">
        <v>301</v>
      </c>
      <c r="C1306" t="s">
        <v>6186</v>
      </c>
      <c r="D1306" t="s">
        <v>7494</v>
      </c>
      <c r="E1306" t="s">
        <v>7495</v>
      </c>
      <c r="F1306" t="s">
        <v>7496</v>
      </c>
      <c r="G1306" t="s">
        <v>7497</v>
      </c>
      <c r="H1306" t="s">
        <v>7498</v>
      </c>
      <c r="I1306" t="s">
        <v>393</v>
      </c>
      <c r="J1306">
        <v>62797</v>
      </c>
      <c r="K1306" t="s">
        <v>245</v>
      </c>
      <c r="L1306" t="s">
        <v>125</v>
      </c>
      <c r="M1306" t="s">
        <v>70</v>
      </c>
      <c r="N1306" t="s">
        <v>94</v>
      </c>
      <c r="O1306" t="s">
        <v>46</v>
      </c>
      <c r="P1306" t="s">
        <v>82</v>
      </c>
      <c r="Q1306">
        <v>1878459281.9400001</v>
      </c>
      <c r="R1306">
        <v>423</v>
      </c>
      <c r="S1306" s="1">
        <v>45357</v>
      </c>
      <c r="T1306" s="1">
        <v>45387</v>
      </c>
    </row>
    <row r="1307" spans="1:20" x14ac:dyDescent="0.2">
      <c r="A1307">
        <v>19070256115734</v>
      </c>
      <c r="B1307" t="s">
        <v>1049</v>
      </c>
      <c r="C1307" t="s">
        <v>2228</v>
      </c>
      <c r="D1307" t="s">
        <v>7499</v>
      </c>
      <c r="E1307" t="s">
        <v>7500</v>
      </c>
      <c r="F1307" t="s">
        <v>7501</v>
      </c>
      <c r="G1307" t="s">
        <v>7502</v>
      </c>
      <c r="H1307" t="s">
        <v>1292</v>
      </c>
      <c r="I1307" t="s">
        <v>151</v>
      </c>
      <c r="J1307">
        <v>38902</v>
      </c>
      <c r="K1307" t="s">
        <v>2707</v>
      </c>
      <c r="L1307" t="s">
        <v>43</v>
      </c>
      <c r="M1307" t="s">
        <v>70</v>
      </c>
      <c r="N1307" t="s">
        <v>31</v>
      </c>
      <c r="O1307" t="s">
        <v>105</v>
      </c>
      <c r="P1307" t="s">
        <v>82</v>
      </c>
      <c r="Q1307">
        <v>1430487511.74</v>
      </c>
      <c r="R1307">
        <v>745</v>
      </c>
      <c r="S1307" s="1">
        <v>45799</v>
      </c>
      <c r="T1307" s="1">
        <v>45876</v>
      </c>
    </row>
    <row r="1308" spans="1:20" x14ac:dyDescent="0.2">
      <c r="A1308">
        <v>11738619727608</v>
      </c>
      <c r="B1308" t="s">
        <v>7503</v>
      </c>
      <c r="C1308" t="s">
        <v>7504</v>
      </c>
      <c r="D1308" t="s">
        <v>7505</v>
      </c>
      <c r="E1308" t="s">
        <v>7506</v>
      </c>
      <c r="F1308" t="s">
        <v>528</v>
      </c>
      <c r="G1308" t="s">
        <v>7507</v>
      </c>
      <c r="H1308" t="s">
        <v>7508</v>
      </c>
      <c r="I1308" t="s">
        <v>393</v>
      </c>
      <c r="J1308">
        <v>27222</v>
      </c>
      <c r="K1308" t="s">
        <v>865</v>
      </c>
      <c r="L1308" t="s">
        <v>57</v>
      </c>
      <c r="M1308" t="s">
        <v>270</v>
      </c>
      <c r="N1308" t="s">
        <v>94</v>
      </c>
      <c r="O1308" t="s">
        <v>32</v>
      </c>
      <c r="P1308" t="s">
        <v>60</v>
      </c>
      <c r="Q1308">
        <v>817272998.48000002</v>
      </c>
      <c r="R1308">
        <v>2852</v>
      </c>
      <c r="S1308" s="1">
        <v>45757</v>
      </c>
      <c r="T1308" s="1">
        <v>45916</v>
      </c>
    </row>
    <row r="1309" spans="1:20" x14ac:dyDescent="0.2">
      <c r="A1309">
        <v>17478922068084</v>
      </c>
      <c r="B1309" t="s">
        <v>2398</v>
      </c>
      <c r="C1309" t="s">
        <v>2185</v>
      </c>
      <c r="D1309" t="s">
        <v>7509</v>
      </c>
      <c r="E1309" t="s">
        <v>7510</v>
      </c>
      <c r="F1309" t="s">
        <v>7511</v>
      </c>
      <c r="G1309" t="s">
        <v>7512</v>
      </c>
      <c r="H1309" t="s">
        <v>7513</v>
      </c>
      <c r="I1309" t="s">
        <v>229</v>
      </c>
      <c r="J1309">
        <v>88031</v>
      </c>
      <c r="K1309" t="s">
        <v>1374</v>
      </c>
      <c r="L1309" t="s">
        <v>125</v>
      </c>
      <c r="M1309" t="s">
        <v>270</v>
      </c>
      <c r="N1309" t="s">
        <v>59</v>
      </c>
      <c r="O1309" t="s">
        <v>46</v>
      </c>
      <c r="P1309" t="s">
        <v>47</v>
      </c>
      <c r="Q1309">
        <v>1059002867.61</v>
      </c>
      <c r="R1309">
        <v>3402</v>
      </c>
      <c r="S1309" s="1">
        <v>45461</v>
      </c>
      <c r="T1309" s="1">
        <v>45806</v>
      </c>
    </row>
    <row r="1310" spans="1:20" x14ac:dyDescent="0.2">
      <c r="A1310">
        <v>12853117584694</v>
      </c>
      <c r="B1310" t="s">
        <v>1137</v>
      </c>
      <c r="C1310" t="s">
        <v>5069</v>
      </c>
      <c r="D1310" t="s">
        <v>7514</v>
      </c>
      <c r="E1310" t="s">
        <v>7515</v>
      </c>
      <c r="F1310" t="s">
        <v>7516</v>
      </c>
      <c r="G1310" t="s">
        <v>7517</v>
      </c>
      <c r="H1310" t="s">
        <v>7518</v>
      </c>
      <c r="I1310" t="s">
        <v>634</v>
      </c>
      <c r="J1310">
        <v>29183</v>
      </c>
      <c r="K1310" t="s">
        <v>2488</v>
      </c>
      <c r="L1310" t="s">
        <v>60</v>
      </c>
      <c r="M1310" t="s">
        <v>115</v>
      </c>
      <c r="N1310" t="s">
        <v>59</v>
      </c>
      <c r="O1310" t="s">
        <v>71</v>
      </c>
      <c r="P1310" t="s">
        <v>33</v>
      </c>
      <c r="Q1310">
        <v>1175791572.53</v>
      </c>
      <c r="R1310">
        <v>4610</v>
      </c>
      <c r="S1310" s="1">
        <v>45744</v>
      </c>
      <c r="T1310" s="1">
        <v>45910</v>
      </c>
    </row>
    <row r="1311" spans="1:20" x14ac:dyDescent="0.2">
      <c r="A1311">
        <v>13249774261839</v>
      </c>
      <c r="B1311" t="s">
        <v>1420</v>
      </c>
      <c r="C1311" t="s">
        <v>3156</v>
      </c>
      <c r="D1311" t="s">
        <v>7519</v>
      </c>
      <c r="E1311" t="s">
        <v>7520</v>
      </c>
      <c r="F1311" t="s">
        <v>7521</v>
      </c>
      <c r="G1311" t="s">
        <v>7522</v>
      </c>
      <c r="H1311" t="s">
        <v>67</v>
      </c>
      <c r="I1311" t="s">
        <v>634</v>
      </c>
      <c r="J1311">
        <v>40059</v>
      </c>
      <c r="K1311" t="s">
        <v>2381</v>
      </c>
      <c r="L1311" t="s">
        <v>43</v>
      </c>
      <c r="M1311" t="s">
        <v>270</v>
      </c>
      <c r="N1311" t="s">
        <v>94</v>
      </c>
      <c r="O1311" t="s">
        <v>32</v>
      </c>
      <c r="P1311" t="s">
        <v>33</v>
      </c>
      <c r="Q1311">
        <v>1050116900.86</v>
      </c>
      <c r="R1311">
        <v>3140</v>
      </c>
      <c r="S1311" s="1">
        <v>45461</v>
      </c>
      <c r="T1311" s="1">
        <v>45909</v>
      </c>
    </row>
    <row r="1312" spans="1:20" x14ac:dyDescent="0.2">
      <c r="A1312">
        <v>11469190833753</v>
      </c>
      <c r="B1312" t="s">
        <v>1702</v>
      </c>
      <c r="C1312" t="s">
        <v>7523</v>
      </c>
      <c r="D1312" t="s">
        <v>7524</v>
      </c>
      <c r="E1312">
        <v>324425586</v>
      </c>
      <c r="F1312" t="s">
        <v>38</v>
      </c>
      <c r="G1312" t="s">
        <v>7525</v>
      </c>
      <c r="H1312" t="s">
        <v>7526</v>
      </c>
      <c r="I1312" t="s">
        <v>1627</v>
      </c>
      <c r="J1312">
        <v>27327</v>
      </c>
      <c r="K1312" t="s">
        <v>1595</v>
      </c>
      <c r="L1312" t="s">
        <v>180</v>
      </c>
      <c r="M1312" t="s">
        <v>44</v>
      </c>
      <c r="N1312" t="s">
        <v>94</v>
      </c>
      <c r="O1312" t="s">
        <v>46</v>
      </c>
      <c r="P1312" t="s">
        <v>33</v>
      </c>
      <c r="Q1312">
        <v>1240124202.6600001</v>
      </c>
      <c r="R1312">
        <v>90</v>
      </c>
      <c r="S1312" s="1">
        <v>45424</v>
      </c>
      <c r="T1312" s="1">
        <v>45495</v>
      </c>
    </row>
    <row r="1313" spans="1:20" x14ac:dyDescent="0.2">
      <c r="A1313">
        <v>11312569447295</v>
      </c>
      <c r="B1313" t="s">
        <v>2392</v>
      </c>
      <c r="C1313" t="s">
        <v>7527</v>
      </c>
      <c r="D1313" t="s">
        <v>7528</v>
      </c>
      <c r="E1313" t="s">
        <v>7529</v>
      </c>
      <c r="F1313" t="s">
        <v>5143</v>
      </c>
      <c r="G1313" t="s">
        <v>7530</v>
      </c>
      <c r="H1313" t="s">
        <v>7531</v>
      </c>
      <c r="I1313" t="s">
        <v>325</v>
      </c>
      <c r="J1313">
        <v>69889</v>
      </c>
      <c r="K1313" t="s">
        <v>42</v>
      </c>
      <c r="L1313" t="s">
        <v>81</v>
      </c>
      <c r="M1313" t="s">
        <v>70</v>
      </c>
      <c r="N1313" t="s">
        <v>31</v>
      </c>
      <c r="O1313" t="s">
        <v>105</v>
      </c>
      <c r="P1313" t="s">
        <v>82</v>
      </c>
      <c r="Q1313">
        <v>1673824603.3900001</v>
      </c>
      <c r="R1313">
        <v>2170</v>
      </c>
      <c r="S1313" s="1">
        <v>45832</v>
      </c>
      <c r="T1313" s="1">
        <v>45890</v>
      </c>
    </row>
    <row r="1314" spans="1:20" x14ac:dyDescent="0.2">
      <c r="A1314">
        <v>15343073757432</v>
      </c>
      <c r="B1314" t="s">
        <v>3697</v>
      </c>
      <c r="C1314" t="s">
        <v>7532</v>
      </c>
      <c r="D1314" t="s">
        <v>7533</v>
      </c>
      <c r="E1314" t="s">
        <v>7534</v>
      </c>
      <c r="F1314" t="s">
        <v>7535</v>
      </c>
      <c r="G1314" t="s">
        <v>7536</v>
      </c>
      <c r="H1314" t="s">
        <v>7537</v>
      </c>
      <c r="I1314" t="s">
        <v>770</v>
      </c>
      <c r="J1314">
        <v>94160</v>
      </c>
      <c r="K1314" t="s">
        <v>822</v>
      </c>
      <c r="L1314" t="s">
        <v>92</v>
      </c>
      <c r="M1314" t="s">
        <v>93</v>
      </c>
      <c r="N1314" t="s">
        <v>94</v>
      </c>
      <c r="O1314" t="s">
        <v>46</v>
      </c>
      <c r="P1314" t="s">
        <v>33</v>
      </c>
      <c r="Q1314">
        <v>1182380179.23</v>
      </c>
      <c r="R1314">
        <v>4339</v>
      </c>
      <c r="S1314" s="1">
        <v>45401</v>
      </c>
      <c r="T1314" s="1">
        <v>45635</v>
      </c>
    </row>
    <row r="1315" spans="1:20" x14ac:dyDescent="0.2">
      <c r="A1315">
        <v>11639564346744</v>
      </c>
      <c r="B1315" t="s">
        <v>2430</v>
      </c>
      <c r="C1315" t="s">
        <v>1124</v>
      </c>
      <c r="D1315" t="s">
        <v>7538</v>
      </c>
      <c r="E1315" t="s">
        <v>7539</v>
      </c>
      <c r="F1315" t="s">
        <v>7540</v>
      </c>
      <c r="G1315" t="s">
        <v>7541</v>
      </c>
      <c r="H1315" t="s">
        <v>2944</v>
      </c>
      <c r="I1315" t="s">
        <v>1627</v>
      </c>
      <c r="J1315">
        <v>75046</v>
      </c>
      <c r="K1315" t="s">
        <v>1567</v>
      </c>
      <c r="L1315" t="s">
        <v>29</v>
      </c>
      <c r="M1315" t="s">
        <v>368</v>
      </c>
      <c r="N1315" t="s">
        <v>59</v>
      </c>
      <c r="O1315" t="s">
        <v>46</v>
      </c>
      <c r="P1315" t="s">
        <v>33</v>
      </c>
      <c r="Q1315">
        <v>1803030195.5</v>
      </c>
      <c r="R1315">
        <v>2179</v>
      </c>
      <c r="S1315" s="1">
        <v>45217</v>
      </c>
      <c r="T1315" s="1">
        <v>45758</v>
      </c>
    </row>
    <row r="1316" spans="1:20" x14ac:dyDescent="0.2">
      <c r="A1316">
        <v>16553715564632</v>
      </c>
      <c r="B1316" t="s">
        <v>4402</v>
      </c>
      <c r="C1316" t="s">
        <v>7347</v>
      </c>
      <c r="D1316" t="s">
        <v>7542</v>
      </c>
      <c r="E1316">
        <v>1470500413</v>
      </c>
      <c r="F1316" t="s">
        <v>7543</v>
      </c>
      <c r="G1316" t="s">
        <v>7544</v>
      </c>
      <c r="H1316" t="s">
        <v>7545</v>
      </c>
      <c r="I1316" t="s">
        <v>229</v>
      </c>
      <c r="J1316">
        <v>98771</v>
      </c>
      <c r="K1316" t="s">
        <v>2141</v>
      </c>
      <c r="L1316" t="s">
        <v>125</v>
      </c>
      <c r="M1316" t="s">
        <v>270</v>
      </c>
      <c r="N1316" t="s">
        <v>31</v>
      </c>
      <c r="O1316" t="s">
        <v>32</v>
      </c>
      <c r="P1316" t="s">
        <v>60</v>
      </c>
      <c r="Q1316">
        <v>68284605.299999997</v>
      </c>
      <c r="R1316">
        <v>2711</v>
      </c>
      <c r="S1316" s="1">
        <v>45523</v>
      </c>
      <c r="T1316" s="1">
        <v>45721</v>
      </c>
    </row>
    <row r="1317" spans="1:20" x14ac:dyDescent="0.2">
      <c r="A1317">
        <v>13470170293659</v>
      </c>
      <c r="B1317" t="s">
        <v>1388</v>
      </c>
      <c r="C1317" t="s">
        <v>199</v>
      </c>
      <c r="D1317" t="s">
        <v>7546</v>
      </c>
      <c r="E1317" t="s">
        <v>7547</v>
      </c>
      <c r="F1317" t="s">
        <v>7548</v>
      </c>
      <c r="G1317" t="s">
        <v>7549</v>
      </c>
      <c r="H1317" t="s">
        <v>7550</v>
      </c>
      <c r="I1317" t="s">
        <v>349</v>
      </c>
      <c r="J1317">
        <v>50392</v>
      </c>
      <c r="K1317" t="s">
        <v>599</v>
      </c>
      <c r="L1317" t="s">
        <v>92</v>
      </c>
      <c r="M1317" t="s">
        <v>70</v>
      </c>
      <c r="N1317" t="s">
        <v>94</v>
      </c>
      <c r="O1317" t="s">
        <v>105</v>
      </c>
      <c r="P1317" t="s">
        <v>82</v>
      </c>
      <c r="Q1317">
        <v>1266777633.8599999</v>
      </c>
      <c r="R1317">
        <v>4934</v>
      </c>
      <c r="S1317" s="1">
        <v>45331</v>
      </c>
      <c r="T1317" s="1">
        <v>45532</v>
      </c>
    </row>
    <row r="1318" spans="1:20" x14ac:dyDescent="0.2">
      <c r="A1318">
        <v>13479363530790</v>
      </c>
      <c r="B1318" t="s">
        <v>95</v>
      </c>
      <c r="C1318" t="s">
        <v>916</v>
      </c>
      <c r="D1318" t="s">
        <v>7551</v>
      </c>
      <c r="E1318" t="s">
        <v>7552</v>
      </c>
      <c r="F1318" t="s">
        <v>7553</v>
      </c>
      <c r="G1318" t="s">
        <v>7554</v>
      </c>
      <c r="H1318" t="s">
        <v>7555</v>
      </c>
      <c r="I1318" t="s">
        <v>113</v>
      </c>
      <c r="J1318">
        <v>42166</v>
      </c>
      <c r="K1318" t="s">
        <v>2260</v>
      </c>
      <c r="L1318" t="s">
        <v>60</v>
      </c>
      <c r="M1318" t="s">
        <v>58</v>
      </c>
      <c r="N1318" t="s">
        <v>94</v>
      </c>
      <c r="O1318" t="s">
        <v>32</v>
      </c>
      <c r="P1318" t="s">
        <v>33</v>
      </c>
      <c r="Q1318">
        <v>1643713300.74</v>
      </c>
      <c r="R1318">
        <v>3302</v>
      </c>
      <c r="S1318" s="1">
        <v>45715</v>
      </c>
      <c r="T1318" s="1">
        <v>45843</v>
      </c>
    </row>
    <row r="1319" spans="1:20" x14ac:dyDescent="0.2">
      <c r="A1319">
        <v>12010855596116</v>
      </c>
      <c r="B1319" t="s">
        <v>507</v>
      </c>
      <c r="C1319" t="s">
        <v>7556</v>
      </c>
      <c r="D1319" t="s">
        <v>7557</v>
      </c>
      <c r="E1319" t="s">
        <v>7558</v>
      </c>
      <c r="F1319" t="s">
        <v>7559</v>
      </c>
      <c r="G1319" t="s">
        <v>7560</v>
      </c>
      <c r="H1319" t="s">
        <v>1994</v>
      </c>
      <c r="I1319" t="s">
        <v>393</v>
      </c>
      <c r="J1319">
        <v>84376</v>
      </c>
      <c r="K1319" t="s">
        <v>334</v>
      </c>
      <c r="L1319" t="s">
        <v>57</v>
      </c>
      <c r="M1319" t="s">
        <v>104</v>
      </c>
      <c r="N1319" t="s">
        <v>31</v>
      </c>
      <c r="O1319" t="s">
        <v>46</v>
      </c>
      <c r="P1319" t="s">
        <v>47</v>
      </c>
      <c r="Q1319">
        <v>1977548558.3499999</v>
      </c>
      <c r="R1319">
        <v>4472</v>
      </c>
      <c r="S1319" s="1">
        <v>45403</v>
      </c>
      <c r="T1319" s="1">
        <v>45884</v>
      </c>
    </row>
    <row r="1320" spans="1:20" x14ac:dyDescent="0.2">
      <c r="A1320">
        <v>14275677506752</v>
      </c>
      <c r="B1320" t="s">
        <v>116</v>
      </c>
      <c r="C1320" t="s">
        <v>651</v>
      </c>
      <c r="D1320" t="s">
        <v>7561</v>
      </c>
      <c r="E1320" t="s">
        <v>7562</v>
      </c>
      <c r="F1320" t="s">
        <v>2637</v>
      </c>
      <c r="G1320" t="s">
        <v>7563</v>
      </c>
      <c r="H1320" t="s">
        <v>7564</v>
      </c>
      <c r="I1320" t="s">
        <v>1144</v>
      </c>
      <c r="J1320">
        <v>4921</v>
      </c>
      <c r="K1320" t="s">
        <v>525</v>
      </c>
      <c r="L1320" t="s">
        <v>60</v>
      </c>
      <c r="M1320" t="s">
        <v>70</v>
      </c>
      <c r="N1320" t="s">
        <v>94</v>
      </c>
      <c r="O1320" t="s">
        <v>71</v>
      </c>
      <c r="P1320" t="s">
        <v>60</v>
      </c>
      <c r="Q1320">
        <v>7523616.7400000002</v>
      </c>
      <c r="R1320">
        <v>3630</v>
      </c>
      <c r="S1320" s="1">
        <v>45901</v>
      </c>
      <c r="T1320" s="1">
        <v>45912</v>
      </c>
    </row>
    <row r="1321" spans="1:20" x14ac:dyDescent="0.2">
      <c r="A1321">
        <v>14079518292335</v>
      </c>
      <c r="B1321" t="s">
        <v>4594</v>
      </c>
      <c r="C1321" t="s">
        <v>84</v>
      </c>
      <c r="D1321" t="s">
        <v>7565</v>
      </c>
      <c r="E1321" t="s">
        <v>7566</v>
      </c>
      <c r="F1321" t="s">
        <v>7567</v>
      </c>
      <c r="G1321" t="s">
        <v>7568</v>
      </c>
      <c r="H1321" t="s">
        <v>7569</v>
      </c>
      <c r="I1321" t="s">
        <v>79</v>
      </c>
      <c r="J1321">
        <v>94252</v>
      </c>
      <c r="K1321" t="s">
        <v>2239</v>
      </c>
      <c r="L1321" t="s">
        <v>92</v>
      </c>
      <c r="M1321" t="s">
        <v>115</v>
      </c>
      <c r="N1321" t="s">
        <v>59</v>
      </c>
      <c r="O1321" t="s">
        <v>46</v>
      </c>
      <c r="P1321" t="s">
        <v>33</v>
      </c>
      <c r="Q1321">
        <v>464255591.25999999</v>
      </c>
      <c r="R1321">
        <v>3442</v>
      </c>
      <c r="S1321" s="1">
        <v>45363</v>
      </c>
      <c r="T1321" s="1">
        <v>45458</v>
      </c>
    </row>
    <row r="1322" spans="1:20" x14ac:dyDescent="0.2">
      <c r="A1322">
        <v>18083995670748</v>
      </c>
      <c r="B1322" t="s">
        <v>7570</v>
      </c>
      <c r="C1322" t="s">
        <v>7571</v>
      </c>
      <c r="D1322" t="s">
        <v>7572</v>
      </c>
      <c r="E1322" t="s">
        <v>7573</v>
      </c>
      <c r="F1322" t="s">
        <v>7574</v>
      </c>
      <c r="G1322" t="s">
        <v>7575</v>
      </c>
      <c r="H1322" t="s">
        <v>7576</v>
      </c>
      <c r="I1322" t="s">
        <v>563</v>
      </c>
      <c r="J1322">
        <v>11746</v>
      </c>
      <c r="K1322" t="s">
        <v>1145</v>
      </c>
      <c r="L1322" t="s">
        <v>180</v>
      </c>
      <c r="M1322" t="s">
        <v>153</v>
      </c>
      <c r="N1322" t="s">
        <v>94</v>
      </c>
      <c r="O1322" t="s">
        <v>105</v>
      </c>
      <c r="P1322" t="s">
        <v>33</v>
      </c>
      <c r="Q1322">
        <v>1166164246.26</v>
      </c>
      <c r="R1322">
        <v>2457</v>
      </c>
      <c r="S1322" s="1">
        <v>45501</v>
      </c>
      <c r="T1322" s="1">
        <v>45654</v>
      </c>
    </row>
    <row r="1323" spans="1:20" x14ac:dyDescent="0.2">
      <c r="A1323">
        <v>11337128549534</v>
      </c>
      <c r="B1323" t="s">
        <v>7577</v>
      </c>
      <c r="C1323" t="s">
        <v>137</v>
      </c>
      <c r="D1323" t="s">
        <v>7578</v>
      </c>
      <c r="E1323">
        <v>5591273700</v>
      </c>
      <c r="F1323" t="s">
        <v>7579</v>
      </c>
      <c r="G1323" t="s">
        <v>7580</v>
      </c>
      <c r="H1323" t="s">
        <v>7581</v>
      </c>
      <c r="I1323" t="s">
        <v>531</v>
      </c>
      <c r="J1323">
        <v>57324</v>
      </c>
      <c r="K1323" t="s">
        <v>1360</v>
      </c>
      <c r="L1323" t="s">
        <v>57</v>
      </c>
      <c r="M1323" t="s">
        <v>368</v>
      </c>
      <c r="N1323" t="s">
        <v>59</v>
      </c>
      <c r="O1323" t="s">
        <v>105</v>
      </c>
      <c r="P1323" t="s">
        <v>47</v>
      </c>
      <c r="Q1323">
        <v>633242723.89999998</v>
      </c>
      <c r="R1323">
        <v>2910</v>
      </c>
      <c r="S1323" s="1">
        <v>45248</v>
      </c>
      <c r="T1323" s="1">
        <v>45375</v>
      </c>
    </row>
    <row r="1324" spans="1:20" x14ac:dyDescent="0.2">
      <c r="A1324">
        <v>14264424662090</v>
      </c>
      <c r="B1324" t="s">
        <v>377</v>
      </c>
      <c r="C1324" t="s">
        <v>4302</v>
      </c>
      <c r="D1324" t="s">
        <v>7582</v>
      </c>
      <c r="E1324" t="s">
        <v>7583</v>
      </c>
      <c r="F1324" t="s">
        <v>7584</v>
      </c>
      <c r="G1324" t="s">
        <v>7585</v>
      </c>
      <c r="H1324" t="s">
        <v>6577</v>
      </c>
      <c r="I1324" t="s">
        <v>133</v>
      </c>
      <c r="J1324">
        <v>60720</v>
      </c>
      <c r="K1324" t="s">
        <v>2025</v>
      </c>
      <c r="L1324" t="s">
        <v>60</v>
      </c>
      <c r="M1324" t="s">
        <v>70</v>
      </c>
      <c r="N1324" t="s">
        <v>94</v>
      </c>
      <c r="O1324" t="s">
        <v>105</v>
      </c>
      <c r="P1324" t="s">
        <v>82</v>
      </c>
      <c r="Q1324">
        <v>906914163.72000003</v>
      </c>
      <c r="R1324">
        <v>2326</v>
      </c>
      <c r="S1324" s="1">
        <v>45376</v>
      </c>
      <c r="T1324" s="1">
        <v>45817</v>
      </c>
    </row>
    <row r="1325" spans="1:20" x14ac:dyDescent="0.2">
      <c r="A1325">
        <v>12647594792405</v>
      </c>
      <c r="B1325" t="s">
        <v>7586</v>
      </c>
      <c r="C1325" t="s">
        <v>7587</v>
      </c>
      <c r="D1325" t="s">
        <v>7588</v>
      </c>
      <c r="E1325" t="s">
        <v>7589</v>
      </c>
      <c r="F1325" t="s">
        <v>7590</v>
      </c>
      <c r="G1325" t="s">
        <v>7591</v>
      </c>
      <c r="H1325" t="s">
        <v>7592</v>
      </c>
      <c r="I1325" t="s">
        <v>278</v>
      </c>
      <c r="J1325">
        <v>86629</v>
      </c>
      <c r="K1325" t="s">
        <v>4122</v>
      </c>
      <c r="L1325" t="s">
        <v>60</v>
      </c>
      <c r="M1325" t="s">
        <v>93</v>
      </c>
      <c r="N1325" t="s">
        <v>59</v>
      </c>
      <c r="O1325" t="s">
        <v>105</v>
      </c>
      <c r="P1325" t="s">
        <v>47</v>
      </c>
      <c r="Q1325">
        <v>1097354557.49</v>
      </c>
      <c r="R1325">
        <v>1301</v>
      </c>
      <c r="S1325" s="1">
        <v>45707</v>
      </c>
      <c r="T1325" s="1">
        <v>45760</v>
      </c>
    </row>
    <row r="1326" spans="1:20" x14ac:dyDescent="0.2">
      <c r="A1326">
        <v>14741109697718</v>
      </c>
      <c r="B1326" t="s">
        <v>271</v>
      </c>
      <c r="C1326" t="s">
        <v>658</v>
      </c>
      <c r="D1326" t="s">
        <v>7593</v>
      </c>
      <c r="E1326" t="s">
        <v>7594</v>
      </c>
      <c r="F1326" t="s">
        <v>7595</v>
      </c>
      <c r="G1326" t="s">
        <v>7596</v>
      </c>
      <c r="H1326" t="s">
        <v>7597</v>
      </c>
      <c r="I1326" t="s">
        <v>490</v>
      </c>
      <c r="J1326">
        <v>76665</v>
      </c>
      <c r="K1326" t="s">
        <v>300</v>
      </c>
      <c r="L1326" t="s">
        <v>135</v>
      </c>
      <c r="M1326" t="s">
        <v>270</v>
      </c>
      <c r="N1326" t="s">
        <v>94</v>
      </c>
      <c r="O1326" t="s">
        <v>105</v>
      </c>
      <c r="P1326" t="s">
        <v>33</v>
      </c>
      <c r="Q1326">
        <v>676810049.20000005</v>
      </c>
      <c r="R1326">
        <v>202</v>
      </c>
      <c r="S1326" s="1">
        <v>45269</v>
      </c>
      <c r="T1326" s="1">
        <v>45812</v>
      </c>
    </row>
    <row r="1327" spans="1:20" x14ac:dyDescent="0.2">
      <c r="A1327">
        <v>15431448862406</v>
      </c>
      <c r="B1327" t="s">
        <v>823</v>
      </c>
      <c r="C1327" t="s">
        <v>3561</v>
      </c>
      <c r="D1327" t="s">
        <v>7598</v>
      </c>
      <c r="E1327" t="s">
        <v>7599</v>
      </c>
      <c r="F1327" t="s">
        <v>7600</v>
      </c>
      <c r="G1327" t="s">
        <v>7601</v>
      </c>
      <c r="H1327" t="s">
        <v>7602</v>
      </c>
      <c r="I1327" t="s">
        <v>2049</v>
      </c>
      <c r="J1327">
        <v>25639</v>
      </c>
      <c r="K1327" t="s">
        <v>3070</v>
      </c>
      <c r="L1327" t="s">
        <v>92</v>
      </c>
      <c r="M1327" t="s">
        <v>44</v>
      </c>
      <c r="N1327" t="s">
        <v>45</v>
      </c>
      <c r="O1327" t="s">
        <v>46</v>
      </c>
      <c r="P1327" t="s">
        <v>60</v>
      </c>
      <c r="Q1327">
        <v>196751340.47</v>
      </c>
      <c r="R1327">
        <v>752</v>
      </c>
      <c r="S1327" s="1">
        <v>45855</v>
      </c>
      <c r="T1327" s="1">
        <v>45871</v>
      </c>
    </row>
    <row r="1328" spans="1:20" x14ac:dyDescent="0.2">
      <c r="A1328">
        <v>12792556799089</v>
      </c>
      <c r="B1328" t="s">
        <v>2578</v>
      </c>
      <c r="C1328" t="s">
        <v>4008</v>
      </c>
      <c r="D1328" t="s">
        <v>7603</v>
      </c>
      <c r="E1328" t="s">
        <v>7604</v>
      </c>
      <c r="F1328" t="s">
        <v>7605</v>
      </c>
      <c r="G1328" t="s">
        <v>7606</v>
      </c>
      <c r="H1328" t="s">
        <v>852</v>
      </c>
      <c r="I1328" t="s">
        <v>1077</v>
      </c>
      <c r="J1328">
        <v>78991</v>
      </c>
      <c r="K1328" t="s">
        <v>103</v>
      </c>
      <c r="L1328" t="s">
        <v>180</v>
      </c>
      <c r="M1328" t="s">
        <v>115</v>
      </c>
      <c r="N1328" t="s">
        <v>45</v>
      </c>
      <c r="O1328" t="s">
        <v>32</v>
      </c>
      <c r="P1328" t="s">
        <v>47</v>
      </c>
      <c r="Q1328">
        <v>1904366426.8199999</v>
      </c>
      <c r="R1328">
        <v>4451</v>
      </c>
      <c r="S1328" s="1">
        <v>45426</v>
      </c>
      <c r="T1328" s="1">
        <v>45575</v>
      </c>
    </row>
    <row r="1329" spans="1:20" x14ac:dyDescent="0.2">
      <c r="A1329">
        <v>11942863769031</v>
      </c>
      <c r="B1329" t="s">
        <v>162</v>
      </c>
      <c r="C1329" t="s">
        <v>1330</v>
      </c>
      <c r="D1329" t="s">
        <v>7607</v>
      </c>
      <c r="E1329" t="s">
        <v>7608</v>
      </c>
      <c r="F1329" t="s">
        <v>7609</v>
      </c>
      <c r="G1329" t="s">
        <v>7610</v>
      </c>
      <c r="H1329" t="s">
        <v>7611</v>
      </c>
      <c r="I1329" t="s">
        <v>726</v>
      </c>
      <c r="J1329">
        <v>57448</v>
      </c>
      <c r="K1329" t="s">
        <v>885</v>
      </c>
      <c r="L1329" t="s">
        <v>57</v>
      </c>
      <c r="M1329" t="s">
        <v>368</v>
      </c>
      <c r="N1329" t="s">
        <v>59</v>
      </c>
      <c r="O1329" t="s">
        <v>71</v>
      </c>
      <c r="P1329" t="s">
        <v>33</v>
      </c>
      <c r="Q1329">
        <v>1068323641.22</v>
      </c>
      <c r="R1329">
        <v>89</v>
      </c>
      <c r="S1329" s="1">
        <v>45912</v>
      </c>
      <c r="T1329" s="1">
        <v>45912</v>
      </c>
    </row>
    <row r="1330" spans="1:20" x14ac:dyDescent="0.2">
      <c r="A1330">
        <v>14993602818771</v>
      </c>
      <c r="B1330" t="s">
        <v>5146</v>
      </c>
      <c r="C1330" t="s">
        <v>262</v>
      </c>
      <c r="D1330" t="s">
        <v>7612</v>
      </c>
      <c r="E1330" t="s">
        <v>7613</v>
      </c>
      <c r="F1330" t="s">
        <v>7614</v>
      </c>
      <c r="G1330" t="s">
        <v>7615</v>
      </c>
      <c r="H1330" t="s">
        <v>7616</v>
      </c>
      <c r="I1330" t="s">
        <v>293</v>
      </c>
      <c r="J1330">
        <v>59533</v>
      </c>
      <c r="K1330" t="s">
        <v>1745</v>
      </c>
      <c r="L1330" t="s">
        <v>246</v>
      </c>
      <c r="M1330" t="s">
        <v>153</v>
      </c>
      <c r="N1330" t="s">
        <v>45</v>
      </c>
      <c r="O1330" t="s">
        <v>32</v>
      </c>
      <c r="P1330" t="s">
        <v>33</v>
      </c>
      <c r="Q1330">
        <v>1452794386.1800001</v>
      </c>
      <c r="R1330">
        <v>2162</v>
      </c>
      <c r="S1330" s="1">
        <v>45791</v>
      </c>
      <c r="T1330" s="1">
        <v>45834</v>
      </c>
    </row>
    <row r="1331" spans="1:20" x14ac:dyDescent="0.2">
      <c r="A1331">
        <v>18613509417402</v>
      </c>
      <c r="B1331" t="s">
        <v>7617</v>
      </c>
      <c r="C1331" t="s">
        <v>3692</v>
      </c>
      <c r="D1331" t="s">
        <v>7618</v>
      </c>
      <c r="E1331" t="s">
        <v>7619</v>
      </c>
      <c r="F1331" t="s">
        <v>7620</v>
      </c>
      <c r="G1331" t="s">
        <v>7621</v>
      </c>
      <c r="H1331" t="s">
        <v>7622</v>
      </c>
      <c r="I1331" t="s">
        <v>169</v>
      </c>
      <c r="J1331">
        <v>1148</v>
      </c>
      <c r="K1331" t="s">
        <v>2932</v>
      </c>
      <c r="L1331" t="s">
        <v>135</v>
      </c>
      <c r="M1331" t="s">
        <v>115</v>
      </c>
      <c r="N1331" t="s">
        <v>94</v>
      </c>
      <c r="O1331" t="s">
        <v>105</v>
      </c>
      <c r="P1331" t="s">
        <v>33</v>
      </c>
      <c r="Q1331">
        <v>1664316442.3199999</v>
      </c>
      <c r="R1331">
        <v>4128</v>
      </c>
      <c r="S1331" s="1">
        <v>45741</v>
      </c>
      <c r="T1331" s="1">
        <v>45921</v>
      </c>
    </row>
    <row r="1332" spans="1:20" x14ac:dyDescent="0.2">
      <c r="A1332">
        <v>12469091428243</v>
      </c>
      <c r="B1332" t="s">
        <v>5936</v>
      </c>
      <c r="C1332" t="s">
        <v>2501</v>
      </c>
      <c r="D1332" t="s">
        <v>7623</v>
      </c>
      <c r="E1332" t="s">
        <v>7624</v>
      </c>
      <c r="F1332" t="s">
        <v>7625</v>
      </c>
      <c r="G1332" t="s">
        <v>7626</v>
      </c>
      <c r="H1332" t="s">
        <v>7627</v>
      </c>
      <c r="I1332" t="s">
        <v>151</v>
      </c>
      <c r="J1332">
        <v>36846</v>
      </c>
      <c r="K1332" t="s">
        <v>3399</v>
      </c>
      <c r="L1332" t="s">
        <v>125</v>
      </c>
      <c r="M1332" t="s">
        <v>58</v>
      </c>
      <c r="N1332" t="s">
        <v>94</v>
      </c>
      <c r="O1332" t="s">
        <v>46</v>
      </c>
      <c r="P1332" t="s">
        <v>47</v>
      </c>
      <c r="Q1332">
        <v>1641613698.3499999</v>
      </c>
      <c r="R1332">
        <v>2658</v>
      </c>
      <c r="S1332" s="1">
        <v>45534</v>
      </c>
      <c r="T1332" s="1">
        <v>45718</v>
      </c>
    </row>
    <row r="1333" spans="1:20" x14ac:dyDescent="0.2">
      <c r="A1333">
        <v>17106055917855</v>
      </c>
      <c r="B1333" t="s">
        <v>4809</v>
      </c>
      <c r="C1333" t="s">
        <v>587</v>
      </c>
      <c r="D1333" t="s">
        <v>7628</v>
      </c>
      <c r="E1333">
        <f>1-14-550-1949</f>
        <v>-2512</v>
      </c>
      <c r="F1333" t="s">
        <v>7629</v>
      </c>
      <c r="G1333" t="s">
        <v>7630</v>
      </c>
      <c r="H1333" t="s">
        <v>7631</v>
      </c>
      <c r="I1333" t="s">
        <v>169</v>
      </c>
      <c r="J1333">
        <v>18415</v>
      </c>
      <c r="K1333" t="s">
        <v>2932</v>
      </c>
      <c r="L1333" t="s">
        <v>135</v>
      </c>
      <c r="M1333" t="s">
        <v>30</v>
      </c>
      <c r="N1333" t="s">
        <v>94</v>
      </c>
      <c r="O1333" t="s">
        <v>105</v>
      </c>
      <c r="P1333" t="s">
        <v>33</v>
      </c>
      <c r="Q1333">
        <v>694677607.5</v>
      </c>
      <c r="R1333">
        <v>1309</v>
      </c>
      <c r="S1333" s="1">
        <v>45210</v>
      </c>
      <c r="T1333" s="1">
        <v>45347</v>
      </c>
    </row>
    <row r="1334" spans="1:20" x14ac:dyDescent="0.2">
      <c r="A1334">
        <v>12994515632028</v>
      </c>
      <c r="B1334" t="s">
        <v>2977</v>
      </c>
      <c r="C1334" t="s">
        <v>713</v>
      </c>
      <c r="D1334" t="s">
        <v>7632</v>
      </c>
      <c r="E1334" t="s">
        <v>7633</v>
      </c>
      <c r="F1334" t="s">
        <v>7634</v>
      </c>
      <c r="G1334" t="s">
        <v>7635</v>
      </c>
      <c r="H1334" t="s">
        <v>7636</v>
      </c>
      <c r="I1334" t="s">
        <v>229</v>
      </c>
      <c r="J1334">
        <v>73774</v>
      </c>
      <c r="K1334" t="s">
        <v>4276</v>
      </c>
      <c r="L1334" t="s">
        <v>43</v>
      </c>
      <c r="M1334" t="s">
        <v>368</v>
      </c>
      <c r="N1334" t="s">
        <v>45</v>
      </c>
      <c r="O1334" t="s">
        <v>71</v>
      </c>
      <c r="P1334" t="s">
        <v>47</v>
      </c>
      <c r="Q1334">
        <v>1340755162.1600001</v>
      </c>
      <c r="R1334">
        <v>1922</v>
      </c>
      <c r="S1334" s="1">
        <v>45276</v>
      </c>
      <c r="T1334" s="1">
        <v>45542</v>
      </c>
    </row>
    <row r="1335" spans="1:20" x14ac:dyDescent="0.2">
      <c r="A1335">
        <v>17500755315377</v>
      </c>
      <c r="B1335" t="s">
        <v>728</v>
      </c>
      <c r="C1335" t="s">
        <v>2019</v>
      </c>
      <c r="D1335" t="s">
        <v>7637</v>
      </c>
      <c r="E1335" t="s">
        <v>7638</v>
      </c>
      <c r="F1335" t="s">
        <v>7639</v>
      </c>
      <c r="G1335" t="s">
        <v>7640</v>
      </c>
      <c r="H1335" t="s">
        <v>7641</v>
      </c>
      <c r="I1335" t="s">
        <v>220</v>
      </c>
      <c r="J1335">
        <v>12602</v>
      </c>
      <c r="K1335" t="s">
        <v>170</v>
      </c>
      <c r="L1335" t="s">
        <v>57</v>
      </c>
      <c r="M1335" t="s">
        <v>115</v>
      </c>
      <c r="N1335" t="s">
        <v>59</v>
      </c>
      <c r="O1335" t="s">
        <v>46</v>
      </c>
      <c r="P1335" t="s">
        <v>33</v>
      </c>
      <c r="Q1335">
        <v>1767442370.0999999</v>
      </c>
      <c r="R1335">
        <v>4033</v>
      </c>
      <c r="S1335" s="1">
        <v>45571</v>
      </c>
      <c r="T1335" s="1">
        <v>45592</v>
      </c>
    </row>
    <row r="1336" spans="1:20" x14ac:dyDescent="0.2">
      <c r="A1336">
        <v>12489715300133</v>
      </c>
      <c r="B1336" t="s">
        <v>231</v>
      </c>
      <c r="C1336" t="s">
        <v>7058</v>
      </c>
      <c r="D1336" t="s">
        <v>7642</v>
      </c>
      <c r="E1336" t="s">
        <v>7643</v>
      </c>
      <c r="F1336" t="s">
        <v>7644</v>
      </c>
      <c r="G1336" t="s">
        <v>7645</v>
      </c>
      <c r="H1336" t="s">
        <v>2949</v>
      </c>
      <c r="I1336" t="s">
        <v>113</v>
      </c>
      <c r="J1336">
        <v>50517</v>
      </c>
      <c r="K1336" t="s">
        <v>2488</v>
      </c>
      <c r="L1336" t="s">
        <v>246</v>
      </c>
      <c r="M1336" t="s">
        <v>153</v>
      </c>
      <c r="N1336" t="s">
        <v>31</v>
      </c>
      <c r="O1336" t="s">
        <v>71</v>
      </c>
      <c r="P1336" t="s">
        <v>47</v>
      </c>
      <c r="Q1336">
        <v>1934019313.21</v>
      </c>
      <c r="R1336">
        <v>2041</v>
      </c>
      <c r="S1336" s="1">
        <v>45304</v>
      </c>
      <c r="T1336" s="1">
        <v>45867</v>
      </c>
    </row>
    <row r="1337" spans="1:20" x14ac:dyDescent="0.2">
      <c r="A1337">
        <v>16726213748215</v>
      </c>
      <c r="B1337" t="s">
        <v>1813</v>
      </c>
      <c r="C1337" t="s">
        <v>1023</v>
      </c>
      <c r="D1337" t="s">
        <v>7646</v>
      </c>
      <c r="E1337" t="s">
        <v>7647</v>
      </c>
      <c r="F1337" t="s">
        <v>7648</v>
      </c>
      <c r="G1337" t="s">
        <v>7649</v>
      </c>
      <c r="H1337" t="s">
        <v>6633</v>
      </c>
      <c r="I1337" t="s">
        <v>357</v>
      </c>
      <c r="J1337">
        <v>76506</v>
      </c>
      <c r="K1337" t="s">
        <v>2787</v>
      </c>
      <c r="L1337" t="s">
        <v>29</v>
      </c>
      <c r="M1337" t="s">
        <v>70</v>
      </c>
      <c r="N1337" t="s">
        <v>59</v>
      </c>
      <c r="O1337" t="s">
        <v>46</v>
      </c>
      <c r="P1337" t="s">
        <v>47</v>
      </c>
      <c r="Q1337">
        <v>1790723328.6400001</v>
      </c>
      <c r="R1337">
        <v>1974</v>
      </c>
      <c r="S1337" s="1">
        <v>45735</v>
      </c>
      <c r="T1337" s="1">
        <v>45740</v>
      </c>
    </row>
    <row r="1338" spans="1:20" x14ac:dyDescent="0.2">
      <c r="A1338">
        <v>18944326029727</v>
      </c>
      <c r="B1338" t="s">
        <v>83</v>
      </c>
      <c r="C1338" t="s">
        <v>7650</v>
      </c>
      <c r="D1338" t="s">
        <v>7651</v>
      </c>
      <c r="E1338" t="s">
        <v>7652</v>
      </c>
      <c r="F1338" t="s">
        <v>7653</v>
      </c>
      <c r="G1338" t="s">
        <v>7654</v>
      </c>
      <c r="H1338" t="s">
        <v>7655</v>
      </c>
      <c r="I1338" t="s">
        <v>293</v>
      </c>
      <c r="J1338">
        <v>50131</v>
      </c>
      <c r="K1338" t="s">
        <v>196</v>
      </c>
      <c r="L1338" t="s">
        <v>43</v>
      </c>
      <c r="M1338" t="s">
        <v>368</v>
      </c>
      <c r="N1338" t="s">
        <v>31</v>
      </c>
      <c r="O1338" t="s">
        <v>105</v>
      </c>
      <c r="P1338" t="s">
        <v>60</v>
      </c>
      <c r="Q1338">
        <v>744325362.39999998</v>
      </c>
      <c r="R1338">
        <v>2672</v>
      </c>
      <c r="S1338" s="1">
        <v>45648</v>
      </c>
      <c r="T1338" s="1">
        <v>45896</v>
      </c>
    </row>
    <row r="1339" spans="1:20" x14ac:dyDescent="0.2">
      <c r="A1339">
        <v>12395245565157</v>
      </c>
      <c r="B1339" t="s">
        <v>643</v>
      </c>
      <c r="C1339" t="s">
        <v>2844</v>
      </c>
      <c r="D1339" t="s">
        <v>7656</v>
      </c>
      <c r="E1339" t="s">
        <v>7657</v>
      </c>
      <c r="F1339" t="s">
        <v>7658</v>
      </c>
      <c r="G1339" t="s">
        <v>7659</v>
      </c>
      <c r="H1339" t="s">
        <v>7660</v>
      </c>
      <c r="I1339" t="s">
        <v>375</v>
      </c>
      <c r="J1339">
        <v>95060</v>
      </c>
      <c r="K1339" t="s">
        <v>1341</v>
      </c>
      <c r="L1339" t="s">
        <v>135</v>
      </c>
      <c r="M1339" t="s">
        <v>270</v>
      </c>
      <c r="N1339" t="s">
        <v>59</v>
      </c>
      <c r="O1339" t="s">
        <v>71</v>
      </c>
      <c r="P1339" t="s">
        <v>82</v>
      </c>
      <c r="Q1339">
        <v>1881818334.76</v>
      </c>
      <c r="R1339">
        <v>240</v>
      </c>
      <c r="S1339" s="1">
        <v>45541</v>
      </c>
      <c r="T1339" s="1">
        <v>45720</v>
      </c>
    </row>
    <row r="1340" spans="1:20" x14ac:dyDescent="0.2">
      <c r="A1340">
        <v>14912855999951</v>
      </c>
      <c r="B1340" t="s">
        <v>1715</v>
      </c>
      <c r="C1340" t="s">
        <v>7661</v>
      </c>
      <c r="D1340" t="s">
        <v>7662</v>
      </c>
      <c r="E1340" t="s">
        <v>7663</v>
      </c>
      <c r="F1340" t="s">
        <v>7664</v>
      </c>
      <c r="G1340" t="s">
        <v>7665</v>
      </c>
      <c r="H1340" t="s">
        <v>7666</v>
      </c>
      <c r="I1340" t="s">
        <v>102</v>
      </c>
      <c r="J1340">
        <v>93431</v>
      </c>
      <c r="K1340" t="s">
        <v>947</v>
      </c>
      <c r="L1340" t="s">
        <v>92</v>
      </c>
      <c r="M1340" t="s">
        <v>70</v>
      </c>
      <c r="N1340" t="s">
        <v>45</v>
      </c>
      <c r="O1340" t="s">
        <v>71</v>
      </c>
      <c r="P1340" t="s">
        <v>33</v>
      </c>
      <c r="Q1340">
        <v>1620983023.0599999</v>
      </c>
      <c r="R1340">
        <v>3517</v>
      </c>
      <c r="S1340" s="1">
        <v>45522</v>
      </c>
      <c r="T1340" s="1">
        <v>45703</v>
      </c>
    </row>
    <row r="1341" spans="1:20" x14ac:dyDescent="0.2">
      <c r="A1341">
        <v>14908296311043</v>
      </c>
      <c r="B1341" t="s">
        <v>395</v>
      </c>
      <c r="C1341" t="s">
        <v>651</v>
      </c>
      <c r="D1341" t="s">
        <v>7667</v>
      </c>
      <c r="E1341" t="s">
        <v>7668</v>
      </c>
      <c r="F1341" t="s">
        <v>7669</v>
      </c>
      <c r="G1341" t="s">
        <v>7670</v>
      </c>
      <c r="H1341" t="s">
        <v>7671</v>
      </c>
      <c r="I1341" t="s">
        <v>2049</v>
      </c>
      <c r="J1341">
        <v>920</v>
      </c>
      <c r="K1341" t="s">
        <v>279</v>
      </c>
      <c r="L1341" t="s">
        <v>81</v>
      </c>
      <c r="M1341" t="s">
        <v>44</v>
      </c>
      <c r="N1341" t="s">
        <v>59</v>
      </c>
      <c r="O1341" t="s">
        <v>71</v>
      </c>
      <c r="P1341" t="s">
        <v>47</v>
      </c>
      <c r="Q1341">
        <v>1764098679.76</v>
      </c>
      <c r="R1341">
        <v>2463</v>
      </c>
      <c r="S1341" s="1">
        <v>45708</v>
      </c>
      <c r="T1341" s="1">
        <v>45777</v>
      </c>
    </row>
    <row r="1342" spans="1:20" x14ac:dyDescent="0.2">
      <c r="A1342">
        <v>15728213033694</v>
      </c>
      <c r="B1342" t="s">
        <v>643</v>
      </c>
      <c r="C1342" t="s">
        <v>651</v>
      </c>
      <c r="D1342" t="s">
        <v>7672</v>
      </c>
      <c r="E1342" t="s">
        <v>7673</v>
      </c>
      <c r="F1342" t="s">
        <v>7674</v>
      </c>
      <c r="G1342" t="s">
        <v>7675</v>
      </c>
      <c r="H1342" t="s">
        <v>7676</v>
      </c>
      <c r="I1342" t="s">
        <v>133</v>
      </c>
      <c r="J1342">
        <v>1948</v>
      </c>
      <c r="K1342" t="s">
        <v>564</v>
      </c>
      <c r="L1342" t="s">
        <v>29</v>
      </c>
      <c r="M1342" t="s">
        <v>30</v>
      </c>
      <c r="N1342" t="s">
        <v>59</v>
      </c>
      <c r="O1342" t="s">
        <v>46</v>
      </c>
      <c r="P1342" t="s">
        <v>82</v>
      </c>
      <c r="Q1342">
        <v>1744538126.9400001</v>
      </c>
      <c r="R1342">
        <v>2909</v>
      </c>
      <c r="S1342" s="1">
        <v>45794</v>
      </c>
      <c r="T1342" s="1">
        <v>45886</v>
      </c>
    </row>
    <row r="1343" spans="1:20" x14ac:dyDescent="0.2">
      <c r="A1343">
        <v>19012324434736</v>
      </c>
      <c r="B1343" t="s">
        <v>673</v>
      </c>
      <c r="C1343" t="s">
        <v>7175</v>
      </c>
      <c r="D1343" t="s">
        <v>7677</v>
      </c>
      <c r="E1343" t="s">
        <v>7678</v>
      </c>
      <c r="F1343" t="s">
        <v>7679</v>
      </c>
      <c r="G1343" t="s">
        <v>7680</v>
      </c>
      <c r="H1343" t="s">
        <v>7681</v>
      </c>
      <c r="I1343" t="s">
        <v>349</v>
      </c>
      <c r="J1343">
        <v>45357</v>
      </c>
      <c r="K1343" t="s">
        <v>2800</v>
      </c>
      <c r="L1343" t="s">
        <v>180</v>
      </c>
      <c r="M1343" t="s">
        <v>30</v>
      </c>
      <c r="N1343" t="s">
        <v>59</v>
      </c>
      <c r="O1343" t="s">
        <v>32</v>
      </c>
      <c r="P1343" t="s">
        <v>47</v>
      </c>
      <c r="Q1343">
        <v>367847264.00999999</v>
      </c>
      <c r="R1343">
        <v>4125</v>
      </c>
      <c r="S1343" s="1">
        <v>45411</v>
      </c>
      <c r="T1343" s="1">
        <v>45586</v>
      </c>
    </row>
    <row r="1344" spans="1:20" x14ac:dyDescent="0.2">
      <c r="A1344">
        <v>17706228899684</v>
      </c>
      <c r="B1344" t="s">
        <v>681</v>
      </c>
      <c r="C1344" t="s">
        <v>7682</v>
      </c>
      <c r="D1344" t="s">
        <v>7683</v>
      </c>
      <c r="E1344" t="s">
        <v>7684</v>
      </c>
      <c r="F1344" t="s">
        <v>7685</v>
      </c>
      <c r="G1344" t="s">
        <v>7686</v>
      </c>
      <c r="H1344" t="s">
        <v>7687</v>
      </c>
      <c r="I1344" t="s">
        <v>1077</v>
      </c>
      <c r="J1344">
        <v>37066</v>
      </c>
      <c r="K1344" t="s">
        <v>475</v>
      </c>
      <c r="L1344" t="s">
        <v>43</v>
      </c>
      <c r="M1344" t="s">
        <v>93</v>
      </c>
      <c r="N1344" t="s">
        <v>45</v>
      </c>
      <c r="O1344" t="s">
        <v>105</v>
      </c>
      <c r="P1344" t="s">
        <v>33</v>
      </c>
      <c r="Q1344">
        <v>765632576.36000001</v>
      </c>
      <c r="R1344">
        <v>2256</v>
      </c>
      <c r="S1344" s="1">
        <v>45197</v>
      </c>
      <c r="T1344" s="1">
        <v>45637</v>
      </c>
    </row>
    <row r="1345" spans="1:20" x14ac:dyDescent="0.2">
      <c r="A1345">
        <v>19406054129085</v>
      </c>
      <c r="B1345" t="s">
        <v>994</v>
      </c>
      <c r="C1345" t="s">
        <v>351</v>
      </c>
      <c r="D1345" t="s">
        <v>7688</v>
      </c>
      <c r="E1345" t="s">
        <v>7689</v>
      </c>
      <c r="F1345" t="s">
        <v>7690</v>
      </c>
      <c r="G1345" t="s">
        <v>7691</v>
      </c>
      <c r="H1345" t="s">
        <v>7692</v>
      </c>
      <c r="I1345" t="s">
        <v>178</v>
      </c>
      <c r="J1345">
        <v>38345</v>
      </c>
      <c r="K1345" t="s">
        <v>326</v>
      </c>
      <c r="L1345" t="s">
        <v>60</v>
      </c>
      <c r="M1345" t="s">
        <v>30</v>
      </c>
      <c r="N1345" t="s">
        <v>59</v>
      </c>
      <c r="O1345" t="s">
        <v>105</v>
      </c>
      <c r="P1345" t="s">
        <v>82</v>
      </c>
      <c r="Q1345">
        <v>1096847873.79</v>
      </c>
      <c r="R1345">
        <v>2493</v>
      </c>
      <c r="S1345" s="1">
        <v>45454</v>
      </c>
      <c r="T1345" s="1">
        <v>45621</v>
      </c>
    </row>
    <row r="1346" spans="1:20" x14ac:dyDescent="0.2">
      <c r="A1346">
        <v>15226864120233</v>
      </c>
      <c r="B1346" t="s">
        <v>4626</v>
      </c>
      <c r="C1346" t="s">
        <v>7693</v>
      </c>
      <c r="D1346" t="s">
        <v>7694</v>
      </c>
      <c r="E1346" t="s">
        <v>7695</v>
      </c>
      <c r="F1346" t="s">
        <v>7696</v>
      </c>
      <c r="G1346" t="s">
        <v>7697</v>
      </c>
      <c r="H1346" t="s">
        <v>7698</v>
      </c>
      <c r="I1346" t="s">
        <v>490</v>
      </c>
      <c r="J1346">
        <v>5703</v>
      </c>
      <c r="K1346" t="s">
        <v>2133</v>
      </c>
      <c r="L1346" t="s">
        <v>135</v>
      </c>
      <c r="M1346" t="s">
        <v>153</v>
      </c>
      <c r="N1346" t="s">
        <v>59</v>
      </c>
      <c r="O1346" t="s">
        <v>105</v>
      </c>
      <c r="P1346" t="s">
        <v>82</v>
      </c>
      <c r="Q1346">
        <v>1474391701.3</v>
      </c>
      <c r="R1346">
        <v>1133</v>
      </c>
      <c r="S1346" s="1">
        <v>45281</v>
      </c>
      <c r="T1346" s="1">
        <v>45826</v>
      </c>
    </row>
    <row r="1347" spans="1:20" x14ac:dyDescent="0.2">
      <c r="A1347">
        <v>11134082078623</v>
      </c>
      <c r="B1347" t="s">
        <v>900</v>
      </c>
      <c r="C1347" t="s">
        <v>879</v>
      </c>
      <c r="D1347" t="s">
        <v>7699</v>
      </c>
      <c r="E1347">
        <v>6001187941</v>
      </c>
      <c r="F1347" t="s">
        <v>7700</v>
      </c>
      <c r="G1347" t="s">
        <v>7701</v>
      </c>
      <c r="H1347" t="s">
        <v>7702</v>
      </c>
      <c r="I1347" t="s">
        <v>357</v>
      </c>
      <c r="J1347">
        <v>30943</v>
      </c>
      <c r="K1347" t="s">
        <v>2775</v>
      </c>
      <c r="L1347" t="s">
        <v>57</v>
      </c>
      <c r="M1347" t="s">
        <v>30</v>
      </c>
      <c r="N1347" t="s">
        <v>94</v>
      </c>
      <c r="O1347" t="s">
        <v>46</v>
      </c>
      <c r="P1347" t="s">
        <v>33</v>
      </c>
      <c r="Q1347">
        <v>1983413389.1099999</v>
      </c>
      <c r="R1347">
        <v>1274</v>
      </c>
      <c r="S1347" s="1">
        <v>45628</v>
      </c>
      <c r="T1347" s="1">
        <v>45921</v>
      </c>
    </row>
    <row r="1348" spans="1:20" x14ac:dyDescent="0.2">
      <c r="A1348">
        <v>19747810634447</v>
      </c>
      <c r="B1348" t="s">
        <v>859</v>
      </c>
      <c r="C1348" t="s">
        <v>7252</v>
      </c>
      <c r="D1348" t="s">
        <v>7703</v>
      </c>
      <c r="E1348" t="s">
        <v>7704</v>
      </c>
      <c r="F1348" t="s">
        <v>7705</v>
      </c>
      <c r="G1348" t="s">
        <v>7706</v>
      </c>
      <c r="H1348" t="s">
        <v>7707</v>
      </c>
      <c r="I1348" t="s">
        <v>195</v>
      </c>
      <c r="J1348">
        <v>60462</v>
      </c>
      <c r="K1348" t="s">
        <v>972</v>
      </c>
      <c r="L1348" t="s">
        <v>43</v>
      </c>
      <c r="M1348" t="s">
        <v>58</v>
      </c>
      <c r="N1348" t="s">
        <v>59</v>
      </c>
      <c r="O1348" t="s">
        <v>71</v>
      </c>
      <c r="P1348" t="s">
        <v>47</v>
      </c>
      <c r="Q1348">
        <v>1386171595.22</v>
      </c>
      <c r="R1348">
        <v>4924</v>
      </c>
      <c r="S1348" s="1">
        <v>45277</v>
      </c>
      <c r="T1348" s="1">
        <v>45828</v>
      </c>
    </row>
    <row r="1349" spans="1:20" x14ac:dyDescent="0.2">
      <c r="A1349">
        <v>14448575003174</v>
      </c>
      <c r="B1349" t="s">
        <v>4967</v>
      </c>
      <c r="C1349" t="s">
        <v>7708</v>
      </c>
      <c r="D1349" t="s">
        <v>7709</v>
      </c>
      <c r="E1349" t="s">
        <v>7710</v>
      </c>
      <c r="F1349" t="s">
        <v>7711</v>
      </c>
      <c r="G1349" t="s">
        <v>7712</v>
      </c>
      <c r="H1349" t="s">
        <v>7713</v>
      </c>
      <c r="I1349" t="s">
        <v>79</v>
      </c>
      <c r="J1349">
        <v>79891</v>
      </c>
      <c r="K1349" t="s">
        <v>1367</v>
      </c>
      <c r="L1349" t="s">
        <v>60</v>
      </c>
      <c r="M1349" t="s">
        <v>104</v>
      </c>
      <c r="N1349" t="s">
        <v>45</v>
      </c>
      <c r="O1349" t="s">
        <v>46</v>
      </c>
      <c r="P1349" t="s">
        <v>60</v>
      </c>
      <c r="Q1349">
        <v>553292861.11000001</v>
      </c>
      <c r="R1349">
        <v>785</v>
      </c>
      <c r="S1349" s="1">
        <v>45465</v>
      </c>
      <c r="T1349" s="1">
        <v>45465</v>
      </c>
    </row>
    <row r="1350" spans="1:20" x14ac:dyDescent="0.2">
      <c r="A1350">
        <v>14431566927774</v>
      </c>
      <c r="B1350" t="s">
        <v>6217</v>
      </c>
      <c r="C1350" t="s">
        <v>2878</v>
      </c>
      <c r="D1350" t="s">
        <v>7714</v>
      </c>
      <c r="E1350" t="s">
        <v>7715</v>
      </c>
      <c r="F1350" t="s">
        <v>6417</v>
      </c>
      <c r="G1350" t="s">
        <v>7716</v>
      </c>
      <c r="H1350" t="s">
        <v>7717</v>
      </c>
      <c r="I1350" t="s">
        <v>123</v>
      </c>
      <c r="J1350">
        <v>66135</v>
      </c>
      <c r="K1350" t="s">
        <v>3212</v>
      </c>
      <c r="L1350" t="s">
        <v>60</v>
      </c>
      <c r="M1350" t="s">
        <v>153</v>
      </c>
      <c r="N1350" t="s">
        <v>59</v>
      </c>
      <c r="O1350" t="s">
        <v>32</v>
      </c>
      <c r="P1350" t="s">
        <v>60</v>
      </c>
      <c r="Q1350">
        <v>1282124670.47</v>
      </c>
      <c r="R1350">
        <v>1860</v>
      </c>
      <c r="S1350" s="1">
        <v>45839</v>
      </c>
      <c r="T1350" s="1">
        <v>45852</v>
      </c>
    </row>
    <row r="1351" spans="1:20" x14ac:dyDescent="0.2">
      <c r="A1351">
        <v>12483126359496</v>
      </c>
      <c r="B1351" t="s">
        <v>4594</v>
      </c>
      <c r="C1351" t="s">
        <v>7333</v>
      </c>
      <c r="D1351" t="s">
        <v>7718</v>
      </c>
      <c r="E1351" t="s">
        <v>7719</v>
      </c>
      <c r="F1351" t="s">
        <v>7720</v>
      </c>
      <c r="G1351" t="s">
        <v>7721</v>
      </c>
      <c r="H1351" t="s">
        <v>7722</v>
      </c>
      <c r="I1351" t="s">
        <v>710</v>
      </c>
      <c r="J1351">
        <v>37284</v>
      </c>
      <c r="K1351" t="s">
        <v>428</v>
      </c>
      <c r="L1351" t="s">
        <v>60</v>
      </c>
      <c r="M1351" t="s">
        <v>30</v>
      </c>
      <c r="N1351" t="s">
        <v>94</v>
      </c>
      <c r="O1351" t="s">
        <v>46</v>
      </c>
      <c r="P1351" t="s">
        <v>82</v>
      </c>
      <c r="Q1351">
        <v>1567926026.26</v>
      </c>
      <c r="R1351">
        <v>499</v>
      </c>
      <c r="S1351" s="1">
        <v>45912</v>
      </c>
      <c r="T1351" s="1">
        <v>45916</v>
      </c>
    </row>
    <row r="1352" spans="1:20" x14ac:dyDescent="0.2">
      <c r="A1352">
        <v>15779137188292</v>
      </c>
      <c r="B1352" t="s">
        <v>788</v>
      </c>
      <c r="C1352" t="s">
        <v>7333</v>
      </c>
      <c r="D1352" t="s">
        <v>7723</v>
      </c>
      <c r="E1352" t="s">
        <v>7724</v>
      </c>
      <c r="F1352" t="s">
        <v>7725</v>
      </c>
      <c r="G1352" t="s">
        <v>7726</v>
      </c>
      <c r="H1352" t="s">
        <v>7727</v>
      </c>
      <c r="I1352" t="s">
        <v>1202</v>
      </c>
      <c r="J1352">
        <v>15712</v>
      </c>
      <c r="K1352" t="s">
        <v>1567</v>
      </c>
      <c r="L1352" t="s">
        <v>57</v>
      </c>
      <c r="M1352" t="s">
        <v>58</v>
      </c>
      <c r="N1352" t="s">
        <v>94</v>
      </c>
      <c r="O1352" t="s">
        <v>46</v>
      </c>
      <c r="P1352" t="s">
        <v>60</v>
      </c>
      <c r="Q1352">
        <v>1903038203.95</v>
      </c>
      <c r="R1352">
        <v>2775</v>
      </c>
      <c r="S1352" s="1">
        <v>45453</v>
      </c>
      <c r="T1352" s="1">
        <v>45888</v>
      </c>
    </row>
    <row r="1353" spans="1:20" x14ac:dyDescent="0.2">
      <c r="A1353">
        <v>19021053651478</v>
      </c>
      <c r="B1353" t="s">
        <v>772</v>
      </c>
      <c r="C1353" t="s">
        <v>7728</v>
      </c>
      <c r="D1353" t="s">
        <v>7729</v>
      </c>
      <c r="E1353" t="s">
        <v>7730</v>
      </c>
      <c r="F1353" t="s">
        <v>7731</v>
      </c>
      <c r="G1353" t="s">
        <v>7732</v>
      </c>
      <c r="H1353" t="s">
        <v>7733</v>
      </c>
      <c r="I1353" t="s">
        <v>1202</v>
      </c>
      <c r="J1353">
        <v>97003</v>
      </c>
      <c r="K1353" t="s">
        <v>1595</v>
      </c>
      <c r="L1353" t="s">
        <v>135</v>
      </c>
      <c r="M1353" t="s">
        <v>93</v>
      </c>
      <c r="N1353" t="s">
        <v>94</v>
      </c>
      <c r="O1353" t="s">
        <v>71</v>
      </c>
      <c r="P1353" t="s">
        <v>47</v>
      </c>
      <c r="Q1353">
        <v>701130055.77999997</v>
      </c>
      <c r="R1353">
        <v>2036</v>
      </c>
      <c r="S1353" s="1">
        <v>45787</v>
      </c>
      <c r="T1353" s="1">
        <v>45809</v>
      </c>
    </row>
    <row r="1354" spans="1:20" x14ac:dyDescent="0.2">
      <c r="A1354">
        <v>15689120035401</v>
      </c>
      <c r="B1354" t="s">
        <v>5274</v>
      </c>
      <c r="C1354" t="s">
        <v>4235</v>
      </c>
      <c r="D1354" t="s">
        <v>7734</v>
      </c>
      <c r="E1354" t="s">
        <v>7735</v>
      </c>
      <c r="F1354" t="s">
        <v>7736</v>
      </c>
      <c r="G1354" t="s">
        <v>7737</v>
      </c>
      <c r="H1354" t="s">
        <v>7738</v>
      </c>
      <c r="I1354" t="s">
        <v>178</v>
      </c>
      <c r="J1354">
        <v>91142</v>
      </c>
      <c r="K1354" t="s">
        <v>605</v>
      </c>
      <c r="L1354" t="s">
        <v>197</v>
      </c>
      <c r="M1354" t="s">
        <v>70</v>
      </c>
      <c r="N1354" t="s">
        <v>59</v>
      </c>
      <c r="O1354" t="s">
        <v>71</v>
      </c>
      <c r="P1354" t="s">
        <v>82</v>
      </c>
      <c r="Q1354">
        <v>1537555473.77</v>
      </c>
      <c r="R1354">
        <v>2978</v>
      </c>
      <c r="S1354" s="1">
        <v>45688</v>
      </c>
      <c r="T1354" s="1">
        <v>45753</v>
      </c>
    </row>
    <row r="1355" spans="1:20" x14ac:dyDescent="0.2">
      <c r="A1355">
        <v>17990212678327</v>
      </c>
      <c r="B1355" t="s">
        <v>673</v>
      </c>
      <c r="C1355" t="s">
        <v>2444</v>
      </c>
      <c r="D1355" t="s">
        <v>7739</v>
      </c>
      <c r="E1355" t="s">
        <v>7740</v>
      </c>
      <c r="F1355" t="s">
        <v>7741</v>
      </c>
      <c r="G1355" t="s">
        <v>7742</v>
      </c>
      <c r="H1355" t="s">
        <v>7743</v>
      </c>
      <c r="I1355" t="s">
        <v>178</v>
      </c>
      <c r="J1355">
        <v>79812</v>
      </c>
      <c r="K1355" t="s">
        <v>3041</v>
      </c>
      <c r="L1355" t="s">
        <v>125</v>
      </c>
      <c r="M1355" t="s">
        <v>93</v>
      </c>
      <c r="N1355" t="s">
        <v>94</v>
      </c>
      <c r="O1355" t="s">
        <v>46</v>
      </c>
      <c r="P1355" t="s">
        <v>82</v>
      </c>
      <c r="Q1355">
        <v>901855565.13999999</v>
      </c>
      <c r="R1355">
        <v>1324</v>
      </c>
      <c r="S1355" s="1">
        <v>45796</v>
      </c>
      <c r="T1355" s="1">
        <v>45827</v>
      </c>
    </row>
    <row r="1356" spans="1:20" x14ac:dyDescent="0.2">
      <c r="A1356">
        <v>16869132270292</v>
      </c>
      <c r="B1356" t="s">
        <v>2656</v>
      </c>
      <c r="C1356" t="s">
        <v>84</v>
      </c>
      <c r="D1356" t="s">
        <v>7744</v>
      </c>
      <c r="E1356" t="s">
        <v>7745</v>
      </c>
      <c r="F1356" t="s">
        <v>7746</v>
      </c>
      <c r="G1356" t="s">
        <v>7747</v>
      </c>
      <c r="H1356" t="s">
        <v>7748</v>
      </c>
      <c r="I1356" t="s">
        <v>229</v>
      </c>
      <c r="J1356">
        <v>71187</v>
      </c>
      <c r="K1356" t="s">
        <v>103</v>
      </c>
      <c r="L1356" t="s">
        <v>180</v>
      </c>
      <c r="M1356" t="s">
        <v>270</v>
      </c>
      <c r="N1356" t="s">
        <v>59</v>
      </c>
      <c r="O1356" t="s">
        <v>46</v>
      </c>
      <c r="P1356" t="s">
        <v>82</v>
      </c>
      <c r="Q1356">
        <v>1118247898.3800001</v>
      </c>
      <c r="R1356">
        <v>1346</v>
      </c>
      <c r="S1356" s="1">
        <v>45682</v>
      </c>
      <c r="T1356" s="1">
        <v>45778</v>
      </c>
    </row>
    <row r="1357" spans="1:20" x14ac:dyDescent="0.2">
      <c r="A1357">
        <v>19201186039149</v>
      </c>
      <c r="B1357" t="s">
        <v>1300</v>
      </c>
      <c r="C1357" t="s">
        <v>7749</v>
      </c>
      <c r="D1357" t="s">
        <v>7750</v>
      </c>
      <c r="E1357" t="s">
        <v>7751</v>
      </c>
      <c r="F1357" t="s">
        <v>7752</v>
      </c>
      <c r="G1357" t="s">
        <v>7753</v>
      </c>
      <c r="H1357" t="s">
        <v>7754</v>
      </c>
      <c r="I1357" t="s">
        <v>1202</v>
      </c>
      <c r="J1357">
        <v>16274</v>
      </c>
      <c r="K1357" t="s">
        <v>2713</v>
      </c>
      <c r="L1357" t="s">
        <v>125</v>
      </c>
      <c r="M1357" t="s">
        <v>30</v>
      </c>
      <c r="N1357" t="s">
        <v>45</v>
      </c>
      <c r="O1357" t="s">
        <v>105</v>
      </c>
      <c r="P1357" t="s">
        <v>60</v>
      </c>
      <c r="Q1357">
        <v>1390861608.0899999</v>
      </c>
      <c r="R1357">
        <v>422</v>
      </c>
      <c r="S1357" s="1">
        <v>45574</v>
      </c>
      <c r="T1357" s="1">
        <v>45592</v>
      </c>
    </row>
    <row r="1358" spans="1:20" x14ac:dyDescent="0.2">
      <c r="A1358">
        <v>18215882346619</v>
      </c>
      <c r="B1358" t="s">
        <v>809</v>
      </c>
      <c r="C1358" t="s">
        <v>7755</v>
      </c>
      <c r="D1358" t="s">
        <v>7756</v>
      </c>
      <c r="E1358" t="s">
        <v>7757</v>
      </c>
      <c r="F1358" t="s">
        <v>7758</v>
      </c>
      <c r="G1358" t="s">
        <v>7759</v>
      </c>
      <c r="H1358" t="s">
        <v>7760</v>
      </c>
      <c r="I1358" t="s">
        <v>229</v>
      </c>
      <c r="J1358">
        <v>52522</v>
      </c>
      <c r="K1358" t="s">
        <v>808</v>
      </c>
      <c r="L1358" t="s">
        <v>92</v>
      </c>
      <c r="M1358" t="s">
        <v>30</v>
      </c>
      <c r="N1358" t="s">
        <v>45</v>
      </c>
      <c r="O1358" t="s">
        <v>32</v>
      </c>
      <c r="P1358" t="s">
        <v>33</v>
      </c>
      <c r="Q1358">
        <v>1051738786.01</v>
      </c>
      <c r="R1358">
        <v>4453</v>
      </c>
      <c r="S1358" s="1">
        <v>45647</v>
      </c>
      <c r="T1358" s="1">
        <v>45850</v>
      </c>
    </row>
    <row r="1359" spans="1:20" x14ac:dyDescent="0.2">
      <c r="A1359">
        <v>14340789829373</v>
      </c>
      <c r="B1359" t="s">
        <v>3307</v>
      </c>
      <c r="C1359" t="s">
        <v>7761</v>
      </c>
      <c r="D1359" t="s">
        <v>7762</v>
      </c>
      <c r="E1359" t="s">
        <v>7763</v>
      </c>
      <c r="F1359" t="s">
        <v>7764</v>
      </c>
      <c r="G1359" t="s">
        <v>7765</v>
      </c>
      <c r="H1359" t="s">
        <v>6612</v>
      </c>
      <c r="I1359" t="s">
        <v>293</v>
      </c>
      <c r="J1359">
        <v>97226</v>
      </c>
      <c r="K1359" t="s">
        <v>822</v>
      </c>
      <c r="L1359" t="s">
        <v>81</v>
      </c>
      <c r="M1359" t="s">
        <v>44</v>
      </c>
      <c r="N1359" t="s">
        <v>45</v>
      </c>
      <c r="O1359" t="s">
        <v>105</v>
      </c>
      <c r="P1359" t="s">
        <v>60</v>
      </c>
      <c r="Q1359">
        <v>65803374.170000002</v>
      </c>
      <c r="R1359">
        <v>1874</v>
      </c>
      <c r="S1359" s="1">
        <v>45319</v>
      </c>
      <c r="T1359" s="1">
        <v>45468</v>
      </c>
    </row>
    <row r="1360" spans="1:20" x14ac:dyDescent="0.2">
      <c r="A1360">
        <v>14396127676926</v>
      </c>
      <c r="B1360" t="s">
        <v>231</v>
      </c>
      <c r="C1360" t="s">
        <v>137</v>
      </c>
      <c r="D1360" t="s">
        <v>7766</v>
      </c>
      <c r="E1360" t="s">
        <v>7767</v>
      </c>
      <c r="F1360" t="s">
        <v>7768</v>
      </c>
      <c r="G1360" t="s">
        <v>7769</v>
      </c>
      <c r="H1360" t="s">
        <v>7770</v>
      </c>
      <c r="I1360" t="s">
        <v>411</v>
      </c>
      <c r="J1360">
        <v>40212</v>
      </c>
      <c r="K1360" t="s">
        <v>3212</v>
      </c>
      <c r="L1360" t="s">
        <v>43</v>
      </c>
      <c r="M1360" t="s">
        <v>270</v>
      </c>
      <c r="N1360" t="s">
        <v>45</v>
      </c>
      <c r="O1360" t="s">
        <v>46</v>
      </c>
      <c r="P1360" t="s">
        <v>47</v>
      </c>
      <c r="Q1360">
        <v>176447349.06</v>
      </c>
      <c r="R1360">
        <v>3996</v>
      </c>
      <c r="S1360" s="1">
        <v>45217</v>
      </c>
      <c r="T1360" s="1">
        <v>45286</v>
      </c>
    </row>
    <row r="1361" spans="1:20" x14ac:dyDescent="0.2">
      <c r="A1361">
        <v>13876722418799</v>
      </c>
      <c r="B1361" t="s">
        <v>2763</v>
      </c>
      <c r="C1361" t="s">
        <v>1723</v>
      </c>
      <c r="D1361" t="s">
        <v>7771</v>
      </c>
      <c r="E1361" t="s">
        <v>7772</v>
      </c>
      <c r="F1361" t="s">
        <v>2739</v>
      </c>
      <c r="G1361" t="s">
        <v>7773</v>
      </c>
      <c r="H1361" t="s">
        <v>7774</v>
      </c>
      <c r="I1361" t="s">
        <v>160</v>
      </c>
      <c r="J1361">
        <v>24910</v>
      </c>
      <c r="K1361" t="s">
        <v>947</v>
      </c>
      <c r="L1361" t="s">
        <v>57</v>
      </c>
      <c r="M1361" t="s">
        <v>368</v>
      </c>
      <c r="N1361" t="s">
        <v>45</v>
      </c>
      <c r="O1361" t="s">
        <v>105</v>
      </c>
      <c r="P1361" t="s">
        <v>82</v>
      </c>
      <c r="Q1361">
        <v>1417736900.45</v>
      </c>
      <c r="R1361">
        <v>4519</v>
      </c>
      <c r="S1361" s="1">
        <v>45653</v>
      </c>
      <c r="T1361" s="1">
        <v>45795</v>
      </c>
    </row>
    <row r="1362" spans="1:20" x14ac:dyDescent="0.2">
      <c r="A1362">
        <v>14692625531676</v>
      </c>
      <c r="B1362" t="s">
        <v>369</v>
      </c>
      <c r="C1362" t="s">
        <v>7775</v>
      </c>
      <c r="D1362" t="s">
        <v>7776</v>
      </c>
      <c r="E1362" t="s">
        <v>7777</v>
      </c>
      <c r="F1362" t="s">
        <v>7778</v>
      </c>
      <c r="G1362" t="s">
        <v>7779</v>
      </c>
      <c r="H1362" t="s">
        <v>7780</v>
      </c>
      <c r="I1362" t="s">
        <v>205</v>
      </c>
      <c r="J1362">
        <v>1454</v>
      </c>
      <c r="K1362" t="s">
        <v>1543</v>
      </c>
      <c r="L1362" t="s">
        <v>60</v>
      </c>
      <c r="M1362" t="s">
        <v>30</v>
      </c>
      <c r="N1362" t="s">
        <v>59</v>
      </c>
      <c r="O1362" t="s">
        <v>105</v>
      </c>
      <c r="P1362" t="s">
        <v>60</v>
      </c>
      <c r="Q1362">
        <v>402768848.06</v>
      </c>
      <c r="R1362">
        <v>3768</v>
      </c>
      <c r="S1362" s="1">
        <v>45409</v>
      </c>
      <c r="T1362" s="1">
        <v>45911</v>
      </c>
    </row>
    <row r="1363" spans="1:20" x14ac:dyDescent="0.2">
      <c r="A1363">
        <v>13838788717712</v>
      </c>
      <c r="B1363" t="s">
        <v>83</v>
      </c>
      <c r="C1363" t="s">
        <v>2444</v>
      </c>
      <c r="D1363" t="s">
        <v>7781</v>
      </c>
      <c r="E1363" t="s">
        <v>7782</v>
      </c>
      <c r="F1363" t="s">
        <v>7783</v>
      </c>
      <c r="G1363" t="s">
        <v>7784</v>
      </c>
      <c r="H1363" t="s">
        <v>7785</v>
      </c>
      <c r="I1363" t="s">
        <v>563</v>
      </c>
      <c r="J1363">
        <v>86934</v>
      </c>
      <c r="K1363" t="s">
        <v>4122</v>
      </c>
      <c r="L1363" t="s">
        <v>135</v>
      </c>
      <c r="M1363" t="s">
        <v>115</v>
      </c>
      <c r="N1363" t="s">
        <v>45</v>
      </c>
      <c r="O1363" t="s">
        <v>105</v>
      </c>
      <c r="P1363" t="s">
        <v>60</v>
      </c>
      <c r="Q1363">
        <v>1584301738.4000001</v>
      </c>
      <c r="R1363">
        <v>1463</v>
      </c>
      <c r="S1363" s="1">
        <v>45773</v>
      </c>
      <c r="T1363" s="1">
        <v>45780</v>
      </c>
    </row>
    <row r="1364" spans="1:20" x14ac:dyDescent="0.2">
      <c r="A1364">
        <v>11224024914540</v>
      </c>
      <c r="B1364" t="s">
        <v>712</v>
      </c>
      <c r="C1364" t="s">
        <v>7786</v>
      </c>
      <c r="D1364" t="s">
        <v>7787</v>
      </c>
      <c r="E1364" t="s">
        <v>7788</v>
      </c>
      <c r="F1364" t="s">
        <v>7789</v>
      </c>
      <c r="G1364" t="s">
        <v>7790</v>
      </c>
      <c r="H1364" t="s">
        <v>7791</v>
      </c>
      <c r="I1364" t="s">
        <v>634</v>
      </c>
      <c r="J1364">
        <v>33500</v>
      </c>
      <c r="K1364" t="s">
        <v>1905</v>
      </c>
      <c r="L1364" t="s">
        <v>197</v>
      </c>
      <c r="M1364" t="s">
        <v>30</v>
      </c>
      <c r="N1364" t="s">
        <v>59</v>
      </c>
      <c r="O1364" t="s">
        <v>105</v>
      </c>
      <c r="P1364" t="s">
        <v>33</v>
      </c>
      <c r="Q1364">
        <v>464160560.20999998</v>
      </c>
      <c r="R1364">
        <v>1028</v>
      </c>
      <c r="S1364" s="1">
        <v>45569</v>
      </c>
      <c r="T1364" s="1">
        <v>45867</v>
      </c>
    </row>
    <row r="1365" spans="1:20" x14ac:dyDescent="0.2">
      <c r="A1365">
        <v>12244796146682</v>
      </c>
      <c r="B1365" t="s">
        <v>351</v>
      </c>
      <c r="C1365" t="s">
        <v>4986</v>
      </c>
      <c r="D1365" t="s">
        <v>7792</v>
      </c>
      <c r="E1365" t="s">
        <v>7793</v>
      </c>
      <c r="F1365" t="s">
        <v>7794</v>
      </c>
      <c r="G1365" t="s">
        <v>7795</v>
      </c>
      <c r="H1365" t="s">
        <v>7796</v>
      </c>
      <c r="I1365" t="s">
        <v>293</v>
      </c>
      <c r="J1365">
        <v>68955</v>
      </c>
      <c r="K1365" t="s">
        <v>1874</v>
      </c>
      <c r="L1365" t="s">
        <v>81</v>
      </c>
      <c r="M1365" t="s">
        <v>115</v>
      </c>
      <c r="N1365" t="s">
        <v>31</v>
      </c>
      <c r="O1365" t="s">
        <v>46</v>
      </c>
      <c r="P1365" t="s">
        <v>82</v>
      </c>
      <c r="Q1365">
        <v>1897185151.1099999</v>
      </c>
      <c r="R1365">
        <v>4364</v>
      </c>
      <c r="S1365" s="1">
        <v>45846</v>
      </c>
      <c r="T1365" s="1">
        <v>45921</v>
      </c>
    </row>
    <row r="1366" spans="1:20" x14ac:dyDescent="0.2">
      <c r="A1366">
        <v>19499775022893</v>
      </c>
      <c r="B1366" t="s">
        <v>1813</v>
      </c>
      <c r="C1366" t="s">
        <v>319</v>
      </c>
      <c r="D1366" t="s">
        <v>7797</v>
      </c>
      <c r="E1366" t="s">
        <v>7798</v>
      </c>
      <c r="F1366" t="s">
        <v>7799</v>
      </c>
      <c r="G1366" t="s">
        <v>7800</v>
      </c>
      <c r="H1366" t="s">
        <v>4443</v>
      </c>
      <c r="I1366" t="s">
        <v>531</v>
      </c>
      <c r="J1366">
        <v>29658</v>
      </c>
      <c r="K1366" t="s">
        <v>213</v>
      </c>
      <c r="L1366" t="s">
        <v>135</v>
      </c>
      <c r="M1366" t="s">
        <v>30</v>
      </c>
      <c r="N1366" t="s">
        <v>59</v>
      </c>
      <c r="O1366" t="s">
        <v>32</v>
      </c>
      <c r="P1366" t="s">
        <v>60</v>
      </c>
      <c r="Q1366">
        <v>1352319733.8199999</v>
      </c>
      <c r="R1366">
        <v>1190</v>
      </c>
      <c r="S1366" s="1">
        <v>45505</v>
      </c>
      <c r="T1366" s="1">
        <v>45724</v>
      </c>
    </row>
    <row r="1367" spans="1:20" x14ac:dyDescent="0.2">
      <c r="A1367">
        <v>11397591702323</v>
      </c>
      <c r="B1367" t="s">
        <v>437</v>
      </c>
      <c r="C1367" t="s">
        <v>713</v>
      </c>
      <c r="D1367" t="s">
        <v>7801</v>
      </c>
      <c r="E1367" t="s">
        <v>7802</v>
      </c>
      <c r="F1367" t="s">
        <v>7803</v>
      </c>
      <c r="G1367" t="s">
        <v>7804</v>
      </c>
      <c r="H1367" t="s">
        <v>7805</v>
      </c>
      <c r="I1367" t="s">
        <v>27</v>
      </c>
      <c r="J1367">
        <v>74278</v>
      </c>
      <c r="K1367" t="s">
        <v>688</v>
      </c>
      <c r="L1367" t="s">
        <v>125</v>
      </c>
      <c r="M1367" t="s">
        <v>93</v>
      </c>
      <c r="N1367" t="s">
        <v>31</v>
      </c>
      <c r="O1367" t="s">
        <v>46</v>
      </c>
      <c r="P1367" t="s">
        <v>33</v>
      </c>
      <c r="Q1367">
        <v>950032878.91999996</v>
      </c>
      <c r="R1367">
        <v>2753</v>
      </c>
      <c r="S1367" s="1">
        <v>45493</v>
      </c>
      <c r="T1367" s="1">
        <v>45654</v>
      </c>
    </row>
    <row r="1368" spans="1:20" x14ac:dyDescent="0.2">
      <c r="A1368">
        <v>12434505611658</v>
      </c>
      <c r="B1368" t="s">
        <v>3144</v>
      </c>
      <c r="C1368" t="s">
        <v>1180</v>
      </c>
      <c r="D1368" t="s">
        <v>7806</v>
      </c>
      <c r="E1368" t="s">
        <v>7807</v>
      </c>
      <c r="F1368" t="s">
        <v>7808</v>
      </c>
      <c r="G1368" t="s">
        <v>7809</v>
      </c>
      <c r="H1368" t="s">
        <v>7810</v>
      </c>
      <c r="I1368" t="s">
        <v>531</v>
      </c>
      <c r="J1368">
        <v>23387</v>
      </c>
      <c r="K1368" t="s">
        <v>940</v>
      </c>
      <c r="L1368" t="s">
        <v>29</v>
      </c>
      <c r="M1368" t="s">
        <v>104</v>
      </c>
      <c r="N1368" t="s">
        <v>59</v>
      </c>
      <c r="O1368" t="s">
        <v>71</v>
      </c>
      <c r="P1368" t="s">
        <v>47</v>
      </c>
      <c r="Q1368">
        <v>1500022357.6700001</v>
      </c>
      <c r="R1368">
        <v>1355</v>
      </c>
      <c r="S1368" s="1">
        <v>45840</v>
      </c>
      <c r="T1368" s="1">
        <v>45845</v>
      </c>
    </row>
    <row r="1369" spans="1:20" x14ac:dyDescent="0.2">
      <c r="A1369">
        <v>14278091557738</v>
      </c>
      <c r="B1369" t="s">
        <v>643</v>
      </c>
      <c r="C1369" t="s">
        <v>2196</v>
      </c>
      <c r="D1369" t="s">
        <v>7811</v>
      </c>
      <c r="E1369">
        <v>9077724811</v>
      </c>
      <c r="F1369" t="s">
        <v>7812</v>
      </c>
      <c r="G1369" t="s">
        <v>7813</v>
      </c>
      <c r="H1369" t="s">
        <v>7814</v>
      </c>
      <c r="I1369" t="s">
        <v>169</v>
      </c>
      <c r="J1369">
        <v>8988</v>
      </c>
      <c r="K1369" t="s">
        <v>2902</v>
      </c>
      <c r="L1369" t="s">
        <v>197</v>
      </c>
      <c r="M1369" t="s">
        <v>93</v>
      </c>
      <c r="N1369" t="s">
        <v>31</v>
      </c>
      <c r="O1369" t="s">
        <v>71</v>
      </c>
      <c r="P1369" t="s">
        <v>47</v>
      </c>
      <c r="Q1369">
        <v>610561588.88</v>
      </c>
      <c r="R1369">
        <v>1766</v>
      </c>
      <c r="S1369" s="1">
        <v>45742</v>
      </c>
      <c r="T1369" s="1">
        <v>45751</v>
      </c>
    </row>
    <row r="1370" spans="1:20" x14ac:dyDescent="0.2">
      <c r="A1370">
        <v>12796145948141</v>
      </c>
      <c r="B1370" t="s">
        <v>7570</v>
      </c>
      <c r="C1370" t="s">
        <v>7815</v>
      </c>
      <c r="D1370" t="s">
        <v>7816</v>
      </c>
      <c r="E1370" t="s">
        <v>7817</v>
      </c>
      <c r="F1370" t="s">
        <v>7818</v>
      </c>
      <c r="G1370" t="s">
        <v>7819</v>
      </c>
      <c r="H1370" t="s">
        <v>7820</v>
      </c>
      <c r="I1370" t="s">
        <v>1627</v>
      </c>
      <c r="J1370">
        <v>64597</v>
      </c>
      <c r="K1370" t="s">
        <v>878</v>
      </c>
      <c r="L1370" t="s">
        <v>180</v>
      </c>
      <c r="M1370" t="s">
        <v>44</v>
      </c>
      <c r="N1370" t="s">
        <v>45</v>
      </c>
      <c r="O1370" t="s">
        <v>32</v>
      </c>
      <c r="P1370" t="s">
        <v>82</v>
      </c>
      <c r="Q1370">
        <v>983025730.49000001</v>
      </c>
      <c r="R1370">
        <v>1374</v>
      </c>
      <c r="S1370" s="1">
        <v>45904</v>
      </c>
      <c r="T1370" s="1">
        <v>45921</v>
      </c>
    </row>
    <row r="1371" spans="1:20" x14ac:dyDescent="0.2">
      <c r="A1371">
        <v>14855908535470</v>
      </c>
      <c r="B1371" t="s">
        <v>154</v>
      </c>
      <c r="C1371" t="s">
        <v>199</v>
      </c>
      <c r="D1371" t="s">
        <v>7821</v>
      </c>
      <c r="E1371" t="s">
        <v>7822</v>
      </c>
      <c r="F1371" t="s">
        <v>7823</v>
      </c>
      <c r="G1371" t="s">
        <v>7824</v>
      </c>
      <c r="H1371" t="s">
        <v>7825</v>
      </c>
      <c r="I1371" t="s">
        <v>710</v>
      </c>
      <c r="J1371">
        <v>73737</v>
      </c>
      <c r="K1371" t="s">
        <v>2555</v>
      </c>
      <c r="L1371" t="s">
        <v>57</v>
      </c>
      <c r="M1371" t="s">
        <v>70</v>
      </c>
      <c r="N1371" t="s">
        <v>31</v>
      </c>
      <c r="O1371" t="s">
        <v>71</v>
      </c>
      <c r="P1371" t="s">
        <v>60</v>
      </c>
      <c r="Q1371">
        <v>233926181.08000001</v>
      </c>
      <c r="R1371">
        <v>426</v>
      </c>
      <c r="S1371" s="1">
        <v>45412</v>
      </c>
      <c r="T1371" s="1">
        <v>45708</v>
      </c>
    </row>
    <row r="1372" spans="1:20" x14ac:dyDescent="0.2">
      <c r="A1372">
        <v>14444438464943</v>
      </c>
      <c r="B1372" t="s">
        <v>116</v>
      </c>
      <c r="C1372" t="s">
        <v>137</v>
      </c>
      <c r="D1372" t="s">
        <v>7826</v>
      </c>
      <c r="E1372" t="s">
        <v>7827</v>
      </c>
      <c r="F1372" t="s">
        <v>7828</v>
      </c>
      <c r="G1372" t="s">
        <v>7829</v>
      </c>
      <c r="H1372" t="s">
        <v>7830</v>
      </c>
      <c r="I1372" t="s">
        <v>531</v>
      </c>
      <c r="J1372">
        <v>22085</v>
      </c>
      <c r="K1372" t="s">
        <v>779</v>
      </c>
      <c r="L1372" t="s">
        <v>81</v>
      </c>
      <c r="M1372" t="s">
        <v>44</v>
      </c>
      <c r="N1372" t="s">
        <v>45</v>
      </c>
      <c r="O1372" t="s">
        <v>46</v>
      </c>
      <c r="P1372" t="s">
        <v>60</v>
      </c>
      <c r="Q1372">
        <v>1998385663.75</v>
      </c>
      <c r="R1372">
        <v>1260</v>
      </c>
      <c r="S1372" s="1">
        <v>45278</v>
      </c>
      <c r="T1372" s="1">
        <v>45604</v>
      </c>
    </row>
    <row r="1373" spans="1:20" x14ac:dyDescent="0.2">
      <c r="A1373">
        <v>12798809810724</v>
      </c>
      <c r="B1373" t="s">
        <v>3071</v>
      </c>
      <c r="C1373" t="s">
        <v>2544</v>
      </c>
      <c r="D1373" t="s">
        <v>7831</v>
      </c>
      <c r="E1373" t="s">
        <v>7832</v>
      </c>
      <c r="F1373" t="s">
        <v>7833</v>
      </c>
      <c r="G1373" t="s">
        <v>7834</v>
      </c>
      <c r="H1373" t="s">
        <v>7835</v>
      </c>
      <c r="I1373" t="s">
        <v>634</v>
      </c>
      <c r="J1373">
        <v>85806</v>
      </c>
      <c r="K1373" t="s">
        <v>3104</v>
      </c>
      <c r="L1373" t="s">
        <v>92</v>
      </c>
      <c r="M1373" t="s">
        <v>368</v>
      </c>
      <c r="N1373" t="s">
        <v>45</v>
      </c>
      <c r="O1373" t="s">
        <v>32</v>
      </c>
      <c r="P1373" t="s">
        <v>82</v>
      </c>
      <c r="Q1373">
        <v>1621623293.0899999</v>
      </c>
      <c r="R1373">
        <v>4061</v>
      </c>
      <c r="S1373" s="1">
        <v>45816</v>
      </c>
      <c r="T1373" s="1">
        <v>45890</v>
      </c>
    </row>
    <row r="1374" spans="1:20" x14ac:dyDescent="0.2">
      <c r="A1374">
        <v>12447552524395</v>
      </c>
      <c r="B1374" t="s">
        <v>1555</v>
      </c>
      <c r="C1374" t="s">
        <v>1336</v>
      </c>
      <c r="D1374" t="s">
        <v>7836</v>
      </c>
      <c r="E1374" t="s">
        <v>7837</v>
      </c>
      <c r="F1374" t="s">
        <v>7838</v>
      </c>
      <c r="G1374" t="s">
        <v>7839</v>
      </c>
      <c r="H1374" t="s">
        <v>7840</v>
      </c>
      <c r="I1374" t="s">
        <v>393</v>
      </c>
      <c r="J1374">
        <v>79665</v>
      </c>
      <c r="K1374" t="s">
        <v>376</v>
      </c>
      <c r="L1374" t="s">
        <v>60</v>
      </c>
      <c r="M1374" t="s">
        <v>58</v>
      </c>
      <c r="N1374" t="s">
        <v>45</v>
      </c>
      <c r="O1374" t="s">
        <v>105</v>
      </c>
      <c r="P1374" t="s">
        <v>82</v>
      </c>
      <c r="Q1374">
        <v>1143335478.3299999</v>
      </c>
      <c r="R1374">
        <v>919</v>
      </c>
      <c r="S1374" s="1">
        <v>45646</v>
      </c>
      <c r="T1374" s="1">
        <v>45687</v>
      </c>
    </row>
    <row r="1375" spans="1:20" x14ac:dyDescent="0.2">
      <c r="A1375">
        <v>18389350407028</v>
      </c>
      <c r="B1375" t="s">
        <v>3003</v>
      </c>
      <c r="C1375" t="s">
        <v>720</v>
      </c>
      <c r="D1375" t="s">
        <v>7841</v>
      </c>
      <c r="E1375">
        <f>1-107-13-5609</f>
        <v>-5728</v>
      </c>
      <c r="F1375" t="s">
        <v>7842</v>
      </c>
      <c r="G1375" t="s">
        <v>7843</v>
      </c>
      <c r="H1375" t="s">
        <v>7844</v>
      </c>
      <c r="I1375" t="s">
        <v>102</v>
      </c>
      <c r="J1375">
        <v>62650</v>
      </c>
      <c r="K1375" t="s">
        <v>2775</v>
      </c>
      <c r="L1375" t="s">
        <v>60</v>
      </c>
      <c r="M1375" t="s">
        <v>115</v>
      </c>
      <c r="N1375" t="s">
        <v>45</v>
      </c>
      <c r="O1375" t="s">
        <v>32</v>
      </c>
      <c r="P1375" t="s">
        <v>82</v>
      </c>
      <c r="Q1375">
        <v>45762831.189999998</v>
      </c>
      <c r="R1375">
        <v>3870</v>
      </c>
      <c r="S1375" s="1">
        <v>45735</v>
      </c>
      <c r="T1375" s="1">
        <v>45785</v>
      </c>
    </row>
    <row r="1376" spans="1:20" x14ac:dyDescent="0.2">
      <c r="A1376">
        <v>14211555913260</v>
      </c>
      <c r="B1376" t="s">
        <v>1669</v>
      </c>
      <c r="C1376" t="s">
        <v>1009</v>
      </c>
      <c r="D1376" t="s">
        <v>7845</v>
      </c>
      <c r="E1376" t="s">
        <v>7846</v>
      </c>
      <c r="F1376" t="s">
        <v>7847</v>
      </c>
      <c r="G1376" t="s">
        <v>7848</v>
      </c>
      <c r="H1376" t="s">
        <v>7849</v>
      </c>
      <c r="I1376" t="s">
        <v>68</v>
      </c>
      <c r="J1376">
        <v>54452</v>
      </c>
      <c r="K1376" t="s">
        <v>1729</v>
      </c>
      <c r="L1376" t="s">
        <v>197</v>
      </c>
      <c r="M1376" t="s">
        <v>93</v>
      </c>
      <c r="N1376" t="s">
        <v>31</v>
      </c>
      <c r="O1376" t="s">
        <v>46</v>
      </c>
      <c r="P1376" t="s">
        <v>47</v>
      </c>
      <c r="Q1376">
        <v>29315159.43</v>
      </c>
      <c r="R1376">
        <v>3383</v>
      </c>
      <c r="S1376" s="1">
        <v>45743</v>
      </c>
      <c r="T1376" s="1">
        <v>45811</v>
      </c>
    </row>
    <row r="1377" spans="1:20" x14ac:dyDescent="0.2">
      <c r="A1377">
        <v>12192016675404</v>
      </c>
      <c r="B1377" t="s">
        <v>1216</v>
      </c>
      <c r="C1377" t="s">
        <v>1489</v>
      </c>
      <c r="D1377" t="s">
        <v>7850</v>
      </c>
      <c r="E1377" t="s">
        <v>7851</v>
      </c>
      <c r="F1377" t="s">
        <v>7852</v>
      </c>
      <c r="G1377" t="s">
        <v>7853</v>
      </c>
      <c r="H1377" t="s">
        <v>7854</v>
      </c>
      <c r="I1377" t="s">
        <v>563</v>
      </c>
      <c r="J1377">
        <v>68907</v>
      </c>
      <c r="K1377" t="s">
        <v>993</v>
      </c>
      <c r="L1377" t="s">
        <v>180</v>
      </c>
      <c r="M1377" t="s">
        <v>70</v>
      </c>
      <c r="N1377" t="s">
        <v>94</v>
      </c>
      <c r="O1377" t="s">
        <v>32</v>
      </c>
      <c r="P1377" t="s">
        <v>82</v>
      </c>
      <c r="Q1377">
        <v>963744444.76999998</v>
      </c>
      <c r="R1377">
        <v>4926</v>
      </c>
      <c r="S1377" s="1">
        <v>45783</v>
      </c>
      <c r="T1377" s="1">
        <v>45851</v>
      </c>
    </row>
    <row r="1378" spans="1:20" x14ac:dyDescent="0.2">
      <c r="A1378">
        <v>19392584213063</v>
      </c>
      <c r="B1378" t="s">
        <v>1079</v>
      </c>
      <c r="C1378" t="s">
        <v>7479</v>
      </c>
      <c r="D1378" t="s">
        <v>7855</v>
      </c>
      <c r="E1378" t="s">
        <v>7856</v>
      </c>
      <c r="F1378" t="s">
        <v>7857</v>
      </c>
      <c r="G1378" t="s">
        <v>7858</v>
      </c>
      <c r="H1378" t="s">
        <v>7859</v>
      </c>
      <c r="I1378" t="s">
        <v>160</v>
      </c>
      <c r="J1378">
        <v>69397</v>
      </c>
      <c r="K1378" t="s">
        <v>428</v>
      </c>
      <c r="L1378" t="s">
        <v>125</v>
      </c>
      <c r="M1378" t="s">
        <v>44</v>
      </c>
      <c r="N1378" t="s">
        <v>59</v>
      </c>
      <c r="O1378" t="s">
        <v>105</v>
      </c>
      <c r="P1378" t="s">
        <v>47</v>
      </c>
      <c r="Q1378">
        <v>1399989458.99</v>
      </c>
      <c r="R1378">
        <v>834</v>
      </c>
      <c r="S1378" s="1">
        <v>45420</v>
      </c>
      <c r="T1378" s="1">
        <v>45847</v>
      </c>
    </row>
    <row r="1379" spans="1:20" x14ac:dyDescent="0.2">
      <c r="A1379">
        <v>12779144628947</v>
      </c>
      <c r="B1379" t="s">
        <v>116</v>
      </c>
      <c r="C1379" t="s">
        <v>4489</v>
      </c>
      <c r="D1379" t="s">
        <v>7860</v>
      </c>
      <c r="E1379" t="s">
        <v>7861</v>
      </c>
      <c r="F1379" t="s">
        <v>7862</v>
      </c>
      <c r="G1379" t="s">
        <v>7863</v>
      </c>
      <c r="H1379" t="s">
        <v>7864</v>
      </c>
      <c r="I1379" t="s">
        <v>726</v>
      </c>
      <c r="J1379">
        <v>10513</v>
      </c>
      <c r="K1379" t="s">
        <v>3817</v>
      </c>
      <c r="L1379" t="s">
        <v>197</v>
      </c>
      <c r="M1379" t="s">
        <v>270</v>
      </c>
      <c r="N1379" t="s">
        <v>59</v>
      </c>
      <c r="O1379" t="s">
        <v>46</v>
      </c>
      <c r="P1379" t="s">
        <v>60</v>
      </c>
      <c r="Q1379">
        <v>1414421654.8499999</v>
      </c>
      <c r="R1379">
        <v>1387</v>
      </c>
      <c r="S1379" s="1">
        <v>45496</v>
      </c>
      <c r="T1379" s="1">
        <v>45899</v>
      </c>
    </row>
    <row r="1380" spans="1:20" x14ac:dyDescent="0.2">
      <c r="A1380">
        <v>14026297217600</v>
      </c>
      <c r="B1380" t="s">
        <v>3950</v>
      </c>
      <c r="C1380" t="s">
        <v>7865</v>
      </c>
      <c r="D1380" t="s">
        <v>7866</v>
      </c>
      <c r="E1380" t="s">
        <v>7867</v>
      </c>
      <c r="F1380" t="s">
        <v>7868</v>
      </c>
      <c r="G1380" t="s">
        <v>7869</v>
      </c>
      <c r="H1380" t="s">
        <v>7870</v>
      </c>
      <c r="I1380" t="s">
        <v>212</v>
      </c>
      <c r="J1380">
        <v>1958</v>
      </c>
      <c r="K1380" t="s">
        <v>4794</v>
      </c>
      <c r="L1380" t="s">
        <v>92</v>
      </c>
      <c r="M1380" t="s">
        <v>44</v>
      </c>
      <c r="N1380" t="s">
        <v>31</v>
      </c>
      <c r="O1380" t="s">
        <v>32</v>
      </c>
      <c r="P1380" t="s">
        <v>60</v>
      </c>
      <c r="Q1380">
        <v>897103037.40999997</v>
      </c>
      <c r="R1380">
        <v>1684</v>
      </c>
      <c r="S1380" s="1">
        <v>45490</v>
      </c>
      <c r="T1380" s="1">
        <v>45773</v>
      </c>
    </row>
    <row r="1381" spans="1:20" x14ac:dyDescent="0.2">
      <c r="A1381">
        <v>16574651220523</v>
      </c>
      <c r="B1381" t="s">
        <v>95</v>
      </c>
      <c r="C1381" t="s">
        <v>1016</v>
      </c>
      <c r="D1381" t="s">
        <v>7871</v>
      </c>
      <c r="E1381">
        <v>8795138766</v>
      </c>
      <c r="F1381" t="s">
        <v>7872</v>
      </c>
      <c r="G1381" t="s">
        <v>7873</v>
      </c>
      <c r="H1381" t="s">
        <v>7874</v>
      </c>
      <c r="I1381" t="s">
        <v>490</v>
      </c>
      <c r="J1381">
        <v>44282</v>
      </c>
      <c r="K1381" t="s">
        <v>2472</v>
      </c>
      <c r="L1381" t="s">
        <v>197</v>
      </c>
      <c r="M1381" t="s">
        <v>58</v>
      </c>
      <c r="N1381" t="s">
        <v>31</v>
      </c>
      <c r="O1381" t="s">
        <v>105</v>
      </c>
      <c r="P1381" t="s">
        <v>60</v>
      </c>
      <c r="Q1381">
        <v>837956907.29999995</v>
      </c>
      <c r="R1381">
        <v>2738</v>
      </c>
      <c r="S1381" s="1">
        <v>45569</v>
      </c>
      <c r="T1381" s="1">
        <v>45598</v>
      </c>
    </row>
    <row r="1382" spans="1:20" x14ac:dyDescent="0.2">
      <c r="A1382">
        <v>19005776494363</v>
      </c>
      <c r="B1382" t="s">
        <v>4869</v>
      </c>
      <c r="C1382" t="s">
        <v>4705</v>
      </c>
      <c r="D1382" t="s">
        <v>7875</v>
      </c>
      <c r="E1382" t="s">
        <v>7876</v>
      </c>
      <c r="F1382" t="s">
        <v>7877</v>
      </c>
      <c r="G1382" t="s">
        <v>7878</v>
      </c>
      <c r="H1382" t="s">
        <v>7879</v>
      </c>
      <c r="I1382" t="s">
        <v>546</v>
      </c>
      <c r="J1382">
        <v>91820</v>
      </c>
      <c r="K1382" t="s">
        <v>42</v>
      </c>
      <c r="L1382" t="s">
        <v>125</v>
      </c>
      <c r="M1382" t="s">
        <v>153</v>
      </c>
      <c r="N1382" t="s">
        <v>59</v>
      </c>
      <c r="O1382" t="s">
        <v>71</v>
      </c>
      <c r="P1382" t="s">
        <v>47</v>
      </c>
      <c r="Q1382">
        <v>407011852.05000001</v>
      </c>
      <c r="R1382">
        <v>3164</v>
      </c>
      <c r="S1382" s="1">
        <v>45604</v>
      </c>
      <c r="T1382" s="1">
        <v>45758</v>
      </c>
    </row>
    <row r="1383" spans="1:20" x14ac:dyDescent="0.2">
      <c r="A1383">
        <v>14534088040158</v>
      </c>
      <c r="B1383" t="s">
        <v>3202</v>
      </c>
      <c r="C1383" t="s">
        <v>1080</v>
      </c>
      <c r="D1383" t="s">
        <v>7880</v>
      </c>
      <c r="E1383" t="s">
        <v>7881</v>
      </c>
      <c r="F1383" t="s">
        <v>7882</v>
      </c>
      <c r="G1383" t="s">
        <v>7883</v>
      </c>
      <c r="H1383" t="s">
        <v>7884</v>
      </c>
      <c r="I1383" t="s">
        <v>27</v>
      </c>
      <c r="J1383">
        <v>83940</v>
      </c>
      <c r="K1383" t="s">
        <v>2351</v>
      </c>
      <c r="L1383" t="s">
        <v>60</v>
      </c>
      <c r="M1383" t="s">
        <v>153</v>
      </c>
      <c r="N1383" t="s">
        <v>31</v>
      </c>
      <c r="O1383" t="s">
        <v>105</v>
      </c>
      <c r="P1383" t="s">
        <v>47</v>
      </c>
      <c r="Q1383">
        <v>262972402.88</v>
      </c>
      <c r="R1383">
        <v>4358</v>
      </c>
      <c r="S1383" s="1">
        <v>45430</v>
      </c>
      <c r="T1383" s="1">
        <v>45445</v>
      </c>
    </row>
    <row r="1384" spans="1:20" x14ac:dyDescent="0.2">
      <c r="A1384">
        <v>11194887036243</v>
      </c>
      <c r="B1384" t="s">
        <v>116</v>
      </c>
      <c r="C1384" t="s">
        <v>199</v>
      </c>
      <c r="D1384" t="s">
        <v>7885</v>
      </c>
      <c r="E1384" t="s">
        <v>7886</v>
      </c>
      <c r="F1384" t="s">
        <v>7887</v>
      </c>
      <c r="G1384" t="s">
        <v>7888</v>
      </c>
      <c r="H1384" t="s">
        <v>7889</v>
      </c>
      <c r="I1384" t="s">
        <v>308</v>
      </c>
      <c r="J1384">
        <v>84254</v>
      </c>
      <c r="K1384" t="s">
        <v>2932</v>
      </c>
      <c r="L1384" t="s">
        <v>57</v>
      </c>
      <c r="M1384" t="s">
        <v>93</v>
      </c>
      <c r="N1384" t="s">
        <v>31</v>
      </c>
      <c r="O1384" t="s">
        <v>46</v>
      </c>
      <c r="P1384" t="s">
        <v>60</v>
      </c>
      <c r="Q1384">
        <v>989925258.63999999</v>
      </c>
      <c r="R1384">
        <v>2277</v>
      </c>
      <c r="S1384" s="1">
        <v>45737</v>
      </c>
      <c r="T1384" s="1">
        <v>45805</v>
      </c>
    </row>
    <row r="1385" spans="1:20" x14ac:dyDescent="0.2">
      <c r="A1385">
        <v>13264842439293</v>
      </c>
      <c r="B1385" t="s">
        <v>1702</v>
      </c>
      <c r="C1385" t="s">
        <v>651</v>
      </c>
      <c r="D1385" t="s">
        <v>7890</v>
      </c>
      <c r="E1385" t="s">
        <v>7891</v>
      </c>
      <c r="F1385" t="s">
        <v>7892</v>
      </c>
      <c r="G1385" t="s">
        <v>7893</v>
      </c>
      <c r="H1385" t="s">
        <v>7894</v>
      </c>
      <c r="I1385" t="s">
        <v>474</v>
      </c>
      <c r="J1385">
        <v>85801</v>
      </c>
      <c r="K1385" t="s">
        <v>1765</v>
      </c>
      <c r="L1385" t="s">
        <v>60</v>
      </c>
      <c r="M1385" t="s">
        <v>44</v>
      </c>
      <c r="N1385" t="s">
        <v>94</v>
      </c>
      <c r="O1385" t="s">
        <v>71</v>
      </c>
      <c r="P1385" t="s">
        <v>82</v>
      </c>
      <c r="Q1385">
        <v>1094488130.3399999</v>
      </c>
      <c r="R1385">
        <v>2556</v>
      </c>
      <c r="S1385" s="1">
        <v>45821</v>
      </c>
      <c r="T1385" s="1">
        <v>45902</v>
      </c>
    </row>
    <row r="1386" spans="1:20" x14ac:dyDescent="0.2">
      <c r="A1386">
        <v>16068918991515</v>
      </c>
      <c r="B1386" t="s">
        <v>5464</v>
      </c>
      <c r="C1386" t="s">
        <v>6218</v>
      </c>
      <c r="D1386" t="s">
        <v>7895</v>
      </c>
      <c r="E1386" t="s">
        <v>7896</v>
      </c>
      <c r="F1386" t="s">
        <v>7897</v>
      </c>
      <c r="G1386" t="s">
        <v>7898</v>
      </c>
      <c r="H1386" t="s">
        <v>7899</v>
      </c>
      <c r="I1386" t="s">
        <v>612</v>
      </c>
      <c r="J1386">
        <v>94223</v>
      </c>
      <c r="K1386" t="s">
        <v>727</v>
      </c>
      <c r="L1386" t="s">
        <v>92</v>
      </c>
      <c r="M1386" t="s">
        <v>30</v>
      </c>
      <c r="N1386" t="s">
        <v>31</v>
      </c>
      <c r="O1386" t="s">
        <v>71</v>
      </c>
      <c r="P1386" t="s">
        <v>82</v>
      </c>
      <c r="Q1386">
        <v>945316406.63999999</v>
      </c>
      <c r="R1386">
        <v>2624</v>
      </c>
      <c r="S1386" s="1">
        <v>45852</v>
      </c>
      <c r="T1386" s="1">
        <v>45856</v>
      </c>
    </row>
    <row r="1387" spans="1:20" x14ac:dyDescent="0.2">
      <c r="A1387">
        <v>14125467647827</v>
      </c>
      <c r="B1387" t="s">
        <v>2026</v>
      </c>
      <c r="C1387" t="s">
        <v>199</v>
      </c>
      <c r="D1387" t="s">
        <v>7900</v>
      </c>
      <c r="E1387" t="s">
        <v>7901</v>
      </c>
      <c r="F1387" t="s">
        <v>7902</v>
      </c>
      <c r="G1387" t="s">
        <v>7903</v>
      </c>
      <c r="H1387" t="s">
        <v>7904</v>
      </c>
      <c r="I1387" t="s">
        <v>195</v>
      </c>
      <c r="J1387">
        <v>26608</v>
      </c>
      <c r="K1387" t="s">
        <v>3137</v>
      </c>
      <c r="L1387" t="s">
        <v>60</v>
      </c>
      <c r="M1387" t="s">
        <v>58</v>
      </c>
      <c r="N1387" t="s">
        <v>45</v>
      </c>
      <c r="O1387" t="s">
        <v>46</v>
      </c>
      <c r="P1387" t="s">
        <v>33</v>
      </c>
      <c r="Q1387">
        <v>1715708411.5599999</v>
      </c>
      <c r="R1387">
        <v>888</v>
      </c>
      <c r="S1387" s="1">
        <v>45289</v>
      </c>
      <c r="T1387" s="1">
        <v>45446</v>
      </c>
    </row>
    <row r="1388" spans="1:20" x14ac:dyDescent="0.2">
      <c r="A1388">
        <v>16992032301305</v>
      </c>
      <c r="B1388" t="s">
        <v>7905</v>
      </c>
      <c r="C1388" t="s">
        <v>651</v>
      </c>
      <c r="D1388" t="s">
        <v>7906</v>
      </c>
      <c r="E1388" t="s">
        <v>7907</v>
      </c>
      <c r="F1388" t="s">
        <v>7908</v>
      </c>
      <c r="G1388" t="s">
        <v>7909</v>
      </c>
      <c r="H1388" t="s">
        <v>7910</v>
      </c>
      <c r="I1388" t="s">
        <v>195</v>
      </c>
      <c r="J1388">
        <v>34287</v>
      </c>
      <c r="K1388" t="s">
        <v>3104</v>
      </c>
      <c r="L1388" t="s">
        <v>92</v>
      </c>
      <c r="M1388" t="s">
        <v>70</v>
      </c>
      <c r="N1388" t="s">
        <v>45</v>
      </c>
      <c r="O1388" t="s">
        <v>71</v>
      </c>
      <c r="P1388" t="s">
        <v>33</v>
      </c>
      <c r="Q1388">
        <v>1450917394.78</v>
      </c>
      <c r="R1388">
        <v>3217</v>
      </c>
      <c r="S1388" s="1">
        <v>45256</v>
      </c>
      <c r="T1388" s="1">
        <v>45557</v>
      </c>
    </row>
    <row r="1389" spans="1:20" x14ac:dyDescent="0.2">
      <c r="A1389">
        <v>12877201556123</v>
      </c>
      <c r="B1389" t="s">
        <v>359</v>
      </c>
      <c r="C1389" t="s">
        <v>549</v>
      </c>
      <c r="D1389" t="s">
        <v>7911</v>
      </c>
      <c r="E1389" t="s">
        <v>7912</v>
      </c>
      <c r="F1389" t="s">
        <v>4074</v>
      </c>
      <c r="G1389" t="s">
        <v>7913</v>
      </c>
      <c r="H1389" t="s">
        <v>7914</v>
      </c>
      <c r="I1389" t="s">
        <v>68</v>
      </c>
      <c r="J1389">
        <v>74078</v>
      </c>
      <c r="K1389" t="s">
        <v>2397</v>
      </c>
      <c r="L1389" t="s">
        <v>135</v>
      </c>
      <c r="M1389" t="s">
        <v>44</v>
      </c>
      <c r="N1389" t="s">
        <v>31</v>
      </c>
      <c r="O1389" t="s">
        <v>32</v>
      </c>
      <c r="P1389" t="s">
        <v>82</v>
      </c>
      <c r="Q1389">
        <v>1565407694.46</v>
      </c>
      <c r="R1389">
        <v>4118</v>
      </c>
      <c r="S1389" s="1">
        <v>45501</v>
      </c>
      <c r="T1389" s="1">
        <v>45808</v>
      </c>
    </row>
    <row r="1390" spans="1:20" x14ac:dyDescent="0.2">
      <c r="A1390">
        <v>19200002228765</v>
      </c>
      <c r="B1390" t="s">
        <v>3891</v>
      </c>
      <c r="C1390" t="s">
        <v>2270</v>
      </c>
      <c r="D1390" t="s">
        <v>7915</v>
      </c>
      <c r="E1390" t="s">
        <v>7916</v>
      </c>
      <c r="F1390" t="s">
        <v>7917</v>
      </c>
      <c r="G1390" t="s">
        <v>7918</v>
      </c>
      <c r="H1390" t="s">
        <v>7919</v>
      </c>
      <c r="I1390" t="s">
        <v>79</v>
      </c>
      <c r="J1390">
        <v>80987</v>
      </c>
      <c r="K1390" t="s">
        <v>787</v>
      </c>
      <c r="L1390" t="s">
        <v>246</v>
      </c>
      <c r="M1390" t="s">
        <v>70</v>
      </c>
      <c r="N1390" t="s">
        <v>59</v>
      </c>
      <c r="O1390" t="s">
        <v>71</v>
      </c>
      <c r="P1390" t="s">
        <v>60</v>
      </c>
      <c r="Q1390">
        <v>561128677.53999996</v>
      </c>
      <c r="R1390">
        <v>3485</v>
      </c>
      <c r="S1390" s="1">
        <v>45843</v>
      </c>
      <c r="T1390" s="1">
        <v>45915</v>
      </c>
    </row>
    <row r="1391" spans="1:20" x14ac:dyDescent="0.2">
      <c r="A1391">
        <v>17153974189688</v>
      </c>
      <c r="B1391" t="s">
        <v>7920</v>
      </c>
      <c r="C1391" t="s">
        <v>2120</v>
      </c>
      <c r="D1391" t="s">
        <v>7921</v>
      </c>
      <c r="E1391" t="s">
        <v>7922</v>
      </c>
      <c r="F1391" t="s">
        <v>7923</v>
      </c>
      <c r="G1391" t="s">
        <v>7924</v>
      </c>
      <c r="H1391" t="s">
        <v>7925</v>
      </c>
      <c r="I1391" t="s">
        <v>68</v>
      </c>
      <c r="J1391">
        <v>15505</v>
      </c>
      <c r="K1391" t="s">
        <v>2381</v>
      </c>
      <c r="L1391" t="s">
        <v>125</v>
      </c>
      <c r="M1391" t="s">
        <v>153</v>
      </c>
      <c r="N1391" t="s">
        <v>45</v>
      </c>
      <c r="O1391" t="s">
        <v>32</v>
      </c>
      <c r="P1391" t="s">
        <v>33</v>
      </c>
      <c r="Q1391">
        <v>131069353.53</v>
      </c>
      <c r="R1391">
        <v>4095</v>
      </c>
      <c r="S1391" s="1">
        <v>45445</v>
      </c>
      <c r="T1391" s="1">
        <v>45787</v>
      </c>
    </row>
    <row r="1392" spans="1:20" x14ac:dyDescent="0.2">
      <c r="A1392">
        <v>11318746131296</v>
      </c>
      <c r="B1392" t="s">
        <v>4488</v>
      </c>
      <c r="C1392" t="s">
        <v>422</v>
      </c>
      <c r="D1392" t="s">
        <v>7926</v>
      </c>
      <c r="E1392" t="s">
        <v>7927</v>
      </c>
      <c r="F1392" t="s">
        <v>7928</v>
      </c>
      <c r="G1392" t="s">
        <v>7929</v>
      </c>
      <c r="H1392" t="s">
        <v>7930</v>
      </c>
      <c r="I1392" t="s">
        <v>612</v>
      </c>
      <c r="J1392">
        <v>5606</v>
      </c>
      <c r="K1392" t="s">
        <v>1512</v>
      </c>
      <c r="L1392" t="s">
        <v>246</v>
      </c>
      <c r="M1392" t="s">
        <v>30</v>
      </c>
      <c r="N1392" t="s">
        <v>59</v>
      </c>
      <c r="O1392" t="s">
        <v>46</v>
      </c>
      <c r="P1392" t="s">
        <v>82</v>
      </c>
      <c r="Q1392">
        <v>1848803345.6400001</v>
      </c>
      <c r="R1392">
        <v>4147</v>
      </c>
      <c r="S1392" s="1">
        <v>45413</v>
      </c>
      <c r="T1392" s="1">
        <v>45852</v>
      </c>
    </row>
    <row r="1393" spans="1:20" x14ac:dyDescent="0.2">
      <c r="A1393">
        <v>15371904983124</v>
      </c>
      <c r="B1393" t="s">
        <v>1195</v>
      </c>
      <c r="C1393" t="s">
        <v>7931</v>
      </c>
      <c r="D1393" t="s">
        <v>7932</v>
      </c>
      <c r="E1393" t="s">
        <v>7933</v>
      </c>
      <c r="F1393" t="s">
        <v>7934</v>
      </c>
      <c r="G1393" t="s">
        <v>7935</v>
      </c>
      <c r="H1393" t="s">
        <v>7936</v>
      </c>
      <c r="I1393" t="s">
        <v>612</v>
      </c>
      <c r="J1393">
        <v>40284</v>
      </c>
      <c r="K1393" t="s">
        <v>2381</v>
      </c>
      <c r="L1393" t="s">
        <v>180</v>
      </c>
      <c r="M1393" t="s">
        <v>30</v>
      </c>
      <c r="N1393" t="s">
        <v>94</v>
      </c>
      <c r="O1393" t="s">
        <v>105</v>
      </c>
      <c r="P1393" t="s">
        <v>82</v>
      </c>
      <c r="Q1393">
        <v>637596141.48000002</v>
      </c>
      <c r="R1393">
        <v>4847</v>
      </c>
      <c r="S1393" s="1">
        <v>45358</v>
      </c>
      <c r="T1393" s="1">
        <v>45369</v>
      </c>
    </row>
    <row r="1394" spans="1:20" x14ac:dyDescent="0.2">
      <c r="A1394">
        <v>18523967449494</v>
      </c>
      <c r="B1394" t="s">
        <v>1087</v>
      </c>
      <c r="C1394" t="s">
        <v>223</v>
      </c>
      <c r="D1394" t="s">
        <v>7937</v>
      </c>
      <c r="E1394" t="s">
        <v>7938</v>
      </c>
      <c r="F1394" t="s">
        <v>372</v>
      </c>
      <c r="G1394" t="s">
        <v>7939</v>
      </c>
      <c r="H1394" t="s">
        <v>7940</v>
      </c>
      <c r="I1394" t="s">
        <v>393</v>
      </c>
      <c r="J1394">
        <v>97360</v>
      </c>
      <c r="K1394" t="s">
        <v>91</v>
      </c>
      <c r="L1394" t="s">
        <v>246</v>
      </c>
      <c r="M1394" t="s">
        <v>368</v>
      </c>
      <c r="N1394" t="s">
        <v>31</v>
      </c>
      <c r="O1394" t="s">
        <v>105</v>
      </c>
      <c r="P1394" t="s">
        <v>60</v>
      </c>
      <c r="Q1394">
        <v>338620563.48000002</v>
      </c>
      <c r="R1394">
        <v>4460</v>
      </c>
      <c r="S1394" s="1">
        <v>45908</v>
      </c>
      <c r="T1394" s="1">
        <v>45909</v>
      </c>
    </row>
    <row r="1395" spans="1:20" x14ac:dyDescent="0.2">
      <c r="A1395">
        <v>12030412215825</v>
      </c>
      <c r="B1395" t="s">
        <v>116</v>
      </c>
      <c r="C1395" t="s">
        <v>6061</v>
      </c>
      <c r="D1395" t="s">
        <v>7941</v>
      </c>
      <c r="E1395" t="s">
        <v>7942</v>
      </c>
      <c r="F1395" t="s">
        <v>7943</v>
      </c>
      <c r="G1395" t="s">
        <v>7944</v>
      </c>
      <c r="H1395" t="s">
        <v>7945</v>
      </c>
      <c r="I1395" t="s">
        <v>151</v>
      </c>
      <c r="J1395">
        <v>63056</v>
      </c>
      <c r="K1395" t="s">
        <v>899</v>
      </c>
      <c r="L1395" t="s">
        <v>135</v>
      </c>
      <c r="M1395" t="s">
        <v>115</v>
      </c>
      <c r="N1395" t="s">
        <v>31</v>
      </c>
      <c r="O1395" t="s">
        <v>71</v>
      </c>
      <c r="P1395" t="s">
        <v>60</v>
      </c>
      <c r="Q1395">
        <v>829834877.33000004</v>
      </c>
      <c r="R1395">
        <v>1780</v>
      </c>
      <c r="S1395" s="1">
        <v>45282</v>
      </c>
      <c r="T1395" s="1">
        <v>45876</v>
      </c>
    </row>
    <row r="1396" spans="1:20" x14ac:dyDescent="0.2">
      <c r="A1396">
        <v>12934165016486</v>
      </c>
      <c r="B1396" t="s">
        <v>404</v>
      </c>
      <c r="C1396" t="s">
        <v>500</v>
      </c>
      <c r="D1396" t="s">
        <v>7946</v>
      </c>
      <c r="E1396" t="s">
        <v>7947</v>
      </c>
      <c r="F1396" t="s">
        <v>7948</v>
      </c>
      <c r="G1396" t="s">
        <v>7949</v>
      </c>
      <c r="H1396" t="s">
        <v>7950</v>
      </c>
      <c r="I1396" t="s">
        <v>858</v>
      </c>
      <c r="J1396">
        <v>92854</v>
      </c>
      <c r="K1396" t="s">
        <v>1443</v>
      </c>
      <c r="L1396" t="s">
        <v>135</v>
      </c>
      <c r="M1396" t="s">
        <v>115</v>
      </c>
      <c r="N1396" t="s">
        <v>45</v>
      </c>
      <c r="O1396" t="s">
        <v>71</v>
      </c>
      <c r="P1396" t="s">
        <v>60</v>
      </c>
      <c r="Q1396">
        <v>1613861967.05</v>
      </c>
      <c r="R1396">
        <v>2921</v>
      </c>
      <c r="S1396" s="1">
        <v>45292</v>
      </c>
      <c r="T1396" s="1">
        <v>45456</v>
      </c>
    </row>
    <row r="1397" spans="1:20" x14ac:dyDescent="0.2">
      <c r="A1397">
        <v>19027970199917</v>
      </c>
      <c r="B1397" t="s">
        <v>1616</v>
      </c>
      <c r="C1397" t="s">
        <v>4476</v>
      </c>
      <c r="D1397" t="s">
        <v>7951</v>
      </c>
      <c r="E1397" t="s">
        <v>7952</v>
      </c>
      <c r="F1397" t="s">
        <v>7953</v>
      </c>
      <c r="G1397" t="s">
        <v>7954</v>
      </c>
      <c r="H1397" t="s">
        <v>4961</v>
      </c>
      <c r="I1397" t="s">
        <v>710</v>
      </c>
      <c r="J1397">
        <v>81873</v>
      </c>
      <c r="K1397" t="s">
        <v>4044</v>
      </c>
      <c r="L1397" t="s">
        <v>60</v>
      </c>
      <c r="M1397" t="s">
        <v>368</v>
      </c>
      <c r="N1397" t="s">
        <v>59</v>
      </c>
      <c r="O1397" t="s">
        <v>46</v>
      </c>
      <c r="P1397" t="s">
        <v>60</v>
      </c>
      <c r="Q1397">
        <v>725202517.12</v>
      </c>
      <c r="R1397">
        <v>4750</v>
      </c>
      <c r="S1397" s="1">
        <v>45227</v>
      </c>
      <c r="T1397" s="1">
        <v>45878</v>
      </c>
    </row>
    <row r="1398" spans="1:20" x14ac:dyDescent="0.2">
      <c r="A1398">
        <v>15499266014632</v>
      </c>
      <c r="B1398" t="s">
        <v>866</v>
      </c>
      <c r="C1398" t="s">
        <v>107</v>
      </c>
      <c r="D1398" t="s">
        <v>7955</v>
      </c>
      <c r="E1398" t="s">
        <v>7956</v>
      </c>
      <c r="F1398" t="s">
        <v>7957</v>
      </c>
      <c r="G1398" t="s">
        <v>7958</v>
      </c>
      <c r="H1398" t="s">
        <v>7959</v>
      </c>
      <c r="I1398" t="s">
        <v>133</v>
      </c>
      <c r="J1398">
        <v>72912</v>
      </c>
      <c r="K1398" t="s">
        <v>1001</v>
      </c>
      <c r="L1398" t="s">
        <v>180</v>
      </c>
      <c r="M1398" t="s">
        <v>93</v>
      </c>
      <c r="N1398" t="s">
        <v>94</v>
      </c>
      <c r="O1398" t="s">
        <v>71</v>
      </c>
      <c r="P1398" t="s">
        <v>82</v>
      </c>
      <c r="Q1398">
        <v>824613065.07000005</v>
      </c>
      <c r="R1398">
        <v>1456</v>
      </c>
      <c r="S1398" s="1">
        <v>45448</v>
      </c>
      <c r="T1398" s="1">
        <v>45581</v>
      </c>
    </row>
    <row r="1399" spans="1:20" x14ac:dyDescent="0.2">
      <c r="A1399">
        <v>18825250807456</v>
      </c>
      <c r="B1399" t="s">
        <v>280</v>
      </c>
      <c r="C1399" t="s">
        <v>3156</v>
      </c>
      <c r="D1399" t="s">
        <v>7960</v>
      </c>
      <c r="E1399" t="s">
        <v>7961</v>
      </c>
      <c r="F1399" t="s">
        <v>7962</v>
      </c>
      <c r="G1399" t="s">
        <v>7963</v>
      </c>
      <c r="H1399" t="s">
        <v>7964</v>
      </c>
      <c r="I1399" t="s">
        <v>195</v>
      </c>
      <c r="J1399">
        <v>61964</v>
      </c>
      <c r="K1399" t="s">
        <v>972</v>
      </c>
      <c r="L1399" t="s">
        <v>81</v>
      </c>
      <c r="M1399" t="s">
        <v>70</v>
      </c>
      <c r="N1399" t="s">
        <v>31</v>
      </c>
      <c r="O1399" t="s">
        <v>46</v>
      </c>
      <c r="P1399" t="s">
        <v>60</v>
      </c>
      <c r="Q1399">
        <v>1997664333.4400001</v>
      </c>
      <c r="R1399">
        <v>1872</v>
      </c>
      <c r="S1399" s="1">
        <v>45891</v>
      </c>
      <c r="T1399" s="1">
        <v>45903</v>
      </c>
    </row>
    <row r="1400" spans="1:20" x14ac:dyDescent="0.2">
      <c r="A1400">
        <v>19586541028029</v>
      </c>
      <c r="B1400" t="s">
        <v>222</v>
      </c>
      <c r="C1400" t="s">
        <v>2359</v>
      </c>
      <c r="D1400" t="s">
        <v>7965</v>
      </c>
      <c r="E1400" t="s">
        <v>7966</v>
      </c>
      <c r="F1400" t="s">
        <v>7967</v>
      </c>
      <c r="G1400" t="s">
        <v>7968</v>
      </c>
      <c r="H1400" t="s">
        <v>4251</v>
      </c>
      <c r="I1400" t="s">
        <v>90</v>
      </c>
      <c r="J1400">
        <v>41972</v>
      </c>
      <c r="K1400" t="s">
        <v>1266</v>
      </c>
      <c r="L1400" t="s">
        <v>135</v>
      </c>
      <c r="M1400" t="s">
        <v>115</v>
      </c>
      <c r="N1400" t="s">
        <v>59</v>
      </c>
      <c r="O1400" t="s">
        <v>32</v>
      </c>
      <c r="P1400" t="s">
        <v>33</v>
      </c>
      <c r="Q1400">
        <v>1772525673.3800001</v>
      </c>
      <c r="R1400">
        <v>1470</v>
      </c>
      <c r="S1400" s="1">
        <v>45622</v>
      </c>
      <c r="T1400" s="1">
        <v>45808</v>
      </c>
    </row>
    <row r="1401" spans="1:20" x14ac:dyDescent="0.2">
      <c r="A1401">
        <v>14647260357114</v>
      </c>
      <c r="B1401" t="s">
        <v>941</v>
      </c>
      <c r="C1401" t="s">
        <v>3131</v>
      </c>
      <c r="D1401" t="s">
        <v>7969</v>
      </c>
      <c r="E1401" t="s">
        <v>7970</v>
      </c>
      <c r="F1401" t="s">
        <v>7971</v>
      </c>
      <c r="G1401" t="s">
        <v>7972</v>
      </c>
      <c r="H1401" t="s">
        <v>7973</v>
      </c>
      <c r="I1401" t="s">
        <v>726</v>
      </c>
      <c r="J1401">
        <v>18189</v>
      </c>
      <c r="K1401" t="s">
        <v>1462</v>
      </c>
      <c r="L1401" t="s">
        <v>125</v>
      </c>
      <c r="M1401" t="s">
        <v>368</v>
      </c>
      <c r="N1401" t="s">
        <v>59</v>
      </c>
      <c r="O1401" t="s">
        <v>105</v>
      </c>
      <c r="P1401" t="s">
        <v>60</v>
      </c>
      <c r="Q1401">
        <v>1002405519.3200001</v>
      </c>
      <c r="R1401">
        <v>3127</v>
      </c>
      <c r="S1401" s="1">
        <v>45799</v>
      </c>
      <c r="T1401" s="1">
        <v>45803</v>
      </c>
    </row>
    <row r="1402" spans="1:20" x14ac:dyDescent="0.2">
      <c r="A1402">
        <v>19880619544537</v>
      </c>
      <c r="B1402" t="s">
        <v>171</v>
      </c>
      <c r="C1402" t="s">
        <v>7974</v>
      </c>
      <c r="D1402" t="s">
        <v>7975</v>
      </c>
      <c r="E1402" t="s">
        <v>7976</v>
      </c>
      <c r="F1402" t="s">
        <v>7977</v>
      </c>
      <c r="G1402" t="s">
        <v>7978</v>
      </c>
      <c r="H1402" t="s">
        <v>7979</v>
      </c>
      <c r="I1402" t="s">
        <v>195</v>
      </c>
      <c r="J1402">
        <v>14059</v>
      </c>
      <c r="K1402" t="s">
        <v>170</v>
      </c>
      <c r="L1402" t="s">
        <v>197</v>
      </c>
      <c r="M1402" t="s">
        <v>270</v>
      </c>
      <c r="N1402" t="s">
        <v>94</v>
      </c>
      <c r="O1402" t="s">
        <v>32</v>
      </c>
      <c r="P1402" t="s">
        <v>33</v>
      </c>
      <c r="Q1402">
        <v>922590599.75</v>
      </c>
      <c r="R1402">
        <v>2555</v>
      </c>
      <c r="S1402" s="1">
        <v>45266</v>
      </c>
      <c r="T1402" s="1">
        <v>45658</v>
      </c>
    </row>
    <row r="1403" spans="1:20" x14ac:dyDescent="0.2">
      <c r="A1403">
        <v>19881163752866</v>
      </c>
      <c r="B1403" t="s">
        <v>7980</v>
      </c>
      <c r="C1403" t="s">
        <v>7981</v>
      </c>
      <c r="D1403" t="s">
        <v>7982</v>
      </c>
      <c r="E1403" t="s">
        <v>7983</v>
      </c>
      <c r="F1403" t="s">
        <v>7984</v>
      </c>
      <c r="G1403" t="s">
        <v>7985</v>
      </c>
      <c r="H1403" t="s">
        <v>7986</v>
      </c>
      <c r="I1403" t="s">
        <v>325</v>
      </c>
      <c r="J1403">
        <v>47174</v>
      </c>
      <c r="K1403" t="s">
        <v>5496</v>
      </c>
      <c r="L1403" t="s">
        <v>197</v>
      </c>
      <c r="M1403" t="s">
        <v>70</v>
      </c>
      <c r="N1403" t="s">
        <v>45</v>
      </c>
      <c r="O1403" t="s">
        <v>46</v>
      </c>
      <c r="P1403" t="s">
        <v>82</v>
      </c>
      <c r="Q1403">
        <v>353272862.05000001</v>
      </c>
      <c r="R1403">
        <v>753</v>
      </c>
      <c r="S1403" s="1">
        <v>45606</v>
      </c>
      <c r="T1403" s="1">
        <v>45910</v>
      </c>
    </row>
    <row r="1404" spans="1:20" x14ac:dyDescent="0.2">
      <c r="A1404">
        <v>14835718526181</v>
      </c>
      <c r="B1404" t="s">
        <v>900</v>
      </c>
      <c r="C1404" t="s">
        <v>7347</v>
      </c>
      <c r="D1404" t="s">
        <v>7987</v>
      </c>
      <c r="E1404">
        <v>6695365000</v>
      </c>
      <c r="F1404" t="s">
        <v>7988</v>
      </c>
      <c r="G1404" t="s">
        <v>7989</v>
      </c>
      <c r="H1404" t="s">
        <v>7990</v>
      </c>
      <c r="I1404" t="s">
        <v>68</v>
      </c>
      <c r="J1404">
        <v>53094</v>
      </c>
      <c r="K1404" t="s">
        <v>213</v>
      </c>
      <c r="L1404" t="s">
        <v>92</v>
      </c>
      <c r="M1404" t="s">
        <v>70</v>
      </c>
      <c r="N1404" t="s">
        <v>59</v>
      </c>
      <c r="O1404" t="s">
        <v>46</v>
      </c>
      <c r="P1404" t="s">
        <v>60</v>
      </c>
      <c r="Q1404">
        <v>804262306.00999999</v>
      </c>
      <c r="R1404">
        <v>2832</v>
      </c>
      <c r="S1404" s="1">
        <v>45664</v>
      </c>
      <c r="T1404" s="1">
        <v>45916</v>
      </c>
    </row>
    <row r="1405" spans="1:20" x14ac:dyDescent="0.2">
      <c r="A1405">
        <v>15320448607093</v>
      </c>
      <c r="B1405" t="s">
        <v>3584</v>
      </c>
      <c r="C1405" t="s">
        <v>1368</v>
      </c>
      <c r="D1405" t="s">
        <v>7991</v>
      </c>
      <c r="E1405" t="s">
        <v>7992</v>
      </c>
      <c r="F1405" t="s">
        <v>7993</v>
      </c>
      <c r="G1405" t="s">
        <v>7994</v>
      </c>
      <c r="H1405" t="s">
        <v>3834</v>
      </c>
      <c r="I1405" t="s">
        <v>1475</v>
      </c>
      <c r="J1405">
        <v>47802</v>
      </c>
      <c r="K1405" t="s">
        <v>672</v>
      </c>
      <c r="L1405" t="s">
        <v>180</v>
      </c>
      <c r="M1405" t="s">
        <v>104</v>
      </c>
      <c r="N1405" t="s">
        <v>59</v>
      </c>
      <c r="O1405" t="s">
        <v>46</v>
      </c>
      <c r="P1405" t="s">
        <v>60</v>
      </c>
      <c r="Q1405">
        <v>1198412648.6700001</v>
      </c>
      <c r="R1405">
        <v>1319</v>
      </c>
      <c r="S1405" s="1">
        <v>45861</v>
      </c>
      <c r="T1405" s="1">
        <v>45887</v>
      </c>
    </row>
    <row r="1406" spans="1:20" x14ac:dyDescent="0.2">
      <c r="A1406">
        <v>15200006473670</v>
      </c>
      <c r="B1406" t="s">
        <v>1500</v>
      </c>
      <c r="C1406" t="s">
        <v>2196</v>
      </c>
      <c r="D1406" t="s">
        <v>7995</v>
      </c>
      <c r="E1406" t="s">
        <v>7996</v>
      </c>
      <c r="F1406" t="s">
        <v>7997</v>
      </c>
      <c r="G1406" t="s">
        <v>7998</v>
      </c>
      <c r="H1406" t="s">
        <v>4499</v>
      </c>
      <c r="I1406" t="s">
        <v>1077</v>
      </c>
      <c r="J1406">
        <v>92940</v>
      </c>
      <c r="K1406" t="s">
        <v>1360</v>
      </c>
      <c r="L1406" t="s">
        <v>60</v>
      </c>
      <c r="M1406" t="s">
        <v>93</v>
      </c>
      <c r="N1406" t="s">
        <v>45</v>
      </c>
      <c r="O1406" t="s">
        <v>105</v>
      </c>
      <c r="P1406" t="s">
        <v>82</v>
      </c>
      <c r="Q1406">
        <v>1408343192.5699999</v>
      </c>
      <c r="R1406">
        <v>1526</v>
      </c>
      <c r="S1406" s="1">
        <v>45829</v>
      </c>
      <c r="T1406" s="1">
        <v>45884</v>
      </c>
    </row>
    <row r="1407" spans="1:20" x14ac:dyDescent="0.2">
      <c r="A1407">
        <v>16131339052699</v>
      </c>
      <c r="B1407" t="s">
        <v>95</v>
      </c>
      <c r="C1407" t="s">
        <v>1894</v>
      </c>
      <c r="D1407" t="s">
        <v>7999</v>
      </c>
      <c r="E1407" t="s">
        <v>8000</v>
      </c>
      <c r="F1407" t="s">
        <v>8001</v>
      </c>
      <c r="G1407" t="s">
        <v>8002</v>
      </c>
      <c r="H1407" t="s">
        <v>8003</v>
      </c>
      <c r="I1407" t="s">
        <v>858</v>
      </c>
      <c r="J1407">
        <v>58597</v>
      </c>
      <c r="K1407" t="s">
        <v>491</v>
      </c>
      <c r="L1407" t="s">
        <v>60</v>
      </c>
      <c r="M1407" t="s">
        <v>368</v>
      </c>
      <c r="N1407" t="s">
        <v>94</v>
      </c>
      <c r="O1407" t="s">
        <v>71</v>
      </c>
      <c r="P1407" t="s">
        <v>60</v>
      </c>
      <c r="Q1407">
        <v>566743477.59000003</v>
      </c>
      <c r="R1407">
        <v>3487</v>
      </c>
      <c r="S1407" s="1">
        <v>45846</v>
      </c>
      <c r="T1407" s="1">
        <v>45866</v>
      </c>
    </row>
    <row r="1408" spans="1:20" x14ac:dyDescent="0.2">
      <c r="A1408">
        <v>13316756101428</v>
      </c>
      <c r="B1408" t="s">
        <v>413</v>
      </c>
      <c r="C1408" t="s">
        <v>5600</v>
      </c>
      <c r="D1408" t="s">
        <v>8004</v>
      </c>
      <c r="E1408" t="s">
        <v>8005</v>
      </c>
      <c r="F1408" t="s">
        <v>8006</v>
      </c>
      <c r="G1408" t="s">
        <v>8007</v>
      </c>
      <c r="H1408" t="s">
        <v>8008</v>
      </c>
      <c r="I1408" t="s">
        <v>68</v>
      </c>
      <c r="J1408">
        <v>3082</v>
      </c>
      <c r="K1408" t="s">
        <v>959</v>
      </c>
      <c r="L1408" t="s">
        <v>197</v>
      </c>
      <c r="M1408" t="s">
        <v>30</v>
      </c>
      <c r="N1408" t="s">
        <v>94</v>
      </c>
      <c r="O1408" t="s">
        <v>105</v>
      </c>
      <c r="P1408" t="s">
        <v>47</v>
      </c>
      <c r="Q1408">
        <v>767992014.97000003</v>
      </c>
      <c r="R1408">
        <v>3974</v>
      </c>
      <c r="S1408" s="1">
        <v>45415</v>
      </c>
      <c r="T1408" s="1">
        <v>45771</v>
      </c>
    </row>
    <row r="1409" spans="1:20" x14ac:dyDescent="0.2">
      <c r="A1409">
        <v>16353018387946</v>
      </c>
      <c r="B1409" t="s">
        <v>198</v>
      </c>
      <c r="C1409" t="s">
        <v>8009</v>
      </c>
      <c r="D1409" t="s">
        <v>8010</v>
      </c>
      <c r="E1409" t="s">
        <v>8011</v>
      </c>
      <c r="F1409" t="s">
        <v>8012</v>
      </c>
      <c r="G1409" t="s">
        <v>8013</v>
      </c>
      <c r="H1409" t="s">
        <v>8014</v>
      </c>
      <c r="I1409" t="s">
        <v>490</v>
      </c>
      <c r="J1409">
        <v>93663</v>
      </c>
      <c r="K1409" t="s">
        <v>4794</v>
      </c>
      <c r="L1409" t="s">
        <v>57</v>
      </c>
      <c r="M1409" t="s">
        <v>115</v>
      </c>
      <c r="N1409" t="s">
        <v>45</v>
      </c>
      <c r="O1409" t="s">
        <v>32</v>
      </c>
      <c r="P1409" t="s">
        <v>33</v>
      </c>
      <c r="Q1409">
        <v>885958947.27999997</v>
      </c>
      <c r="R1409">
        <v>118</v>
      </c>
      <c r="S1409" s="1">
        <v>45526</v>
      </c>
      <c r="T1409" s="1">
        <v>45828</v>
      </c>
    </row>
    <row r="1410" spans="1:20" x14ac:dyDescent="0.2">
      <c r="A1410">
        <v>11520584095208</v>
      </c>
      <c r="B1410" t="s">
        <v>271</v>
      </c>
      <c r="C1410" t="s">
        <v>8015</v>
      </c>
      <c r="D1410" t="s">
        <v>8016</v>
      </c>
      <c r="E1410" t="s">
        <v>8017</v>
      </c>
      <c r="F1410" t="s">
        <v>8018</v>
      </c>
      <c r="G1410" t="s">
        <v>8019</v>
      </c>
      <c r="H1410" t="s">
        <v>8020</v>
      </c>
      <c r="I1410" t="s">
        <v>2049</v>
      </c>
      <c r="J1410">
        <v>24288</v>
      </c>
      <c r="K1410" t="s">
        <v>885</v>
      </c>
      <c r="L1410" t="s">
        <v>43</v>
      </c>
      <c r="M1410" t="s">
        <v>44</v>
      </c>
      <c r="N1410" t="s">
        <v>59</v>
      </c>
      <c r="O1410" t="s">
        <v>32</v>
      </c>
      <c r="P1410" t="s">
        <v>60</v>
      </c>
      <c r="Q1410">
        <v>271143765.86000001</v>
      </c>
      <c r="R1410">
        <v>4852</v>
      </c>
      <c r="S1410" s="1">
        <v>45885</v>
      </c>
      <c r="T1410" s="1">
        <v>45910</v>
      </c>
    </row>
    <row r="1411" spans="1:20" x14ac:dyDescent="0.2">
      <c r="A1411">
        <v>11955290965940</v>
      </c>
      <c r="B1411" t="s">
        <v>1137</v>
      </c>
      <c r="C1411" t="s">
        <v>127</v>
      </c>
      <c r="D1411" t="s">
        <v>8021</v>
      </c>
      <c r="E1411">
        <v>8104916984</v>
      </c>
      <c r="F1411" t="s">
        <v>8022</v>
      </c>
      <c r="G1411" t="s">
        <v>8023</v>
      </c>
      <c r="H1411" t="s">
        <v>8024</v>
      </c>
      <c r="I1411" t="s">
        <v>1627</v>
      </c>
      <c r="J1411">
        <v>75228</v>
      </c>
      <c r="K1411" t="s">
        <v>436</v>
      </c>
      <c r="L1411" t="s">
        <v>125</v>
      </c>
      <c r="M1411" t="s">
        <v>93</v>
      </c>
      <c r="N1411" t="s">
        <v>59</v>
      </c>
      <c r="O1411" t="s">
        <v>71</v>
      </c>
      <c r="P1411" t="s">
        <v>82</v>
      </c>
      <c r="Q1411">
        <v>561633382.52999997</v>
      </c>
      <c r="R1411">
        <v>2767</v>
      </c>
      <c r="S1411" s="1">
        <v>45813</v>
      </c>
      <c r="T1411" s="1">
        <v>45856</v>
      </c>
    </row>
    <row r="1412" spans="1:20" x14ac:dyDescent="0.2">
      <c r="A1412">
        <v>14938902814096</v>
      </c>
      <c r="B1412" t="s">
        <v>3584</v>
      </c>
      <c r="C1412" t="s">
        <v>7571</v>
      </c>
      <c r="D1412" t="s">
        <v>8025</v>
      </c>
      <c r="E1412" t="s">
        <v>8026</v>
      </c>
      <c r="F1412" t="s">
        <v>8027</v>
      </c>
      <c r="G1412" t="s">
        <v>8028</v>
      </c>
      <c r="H1412" t="s">
        <v>8029</v>
      </c>
      <c r="I1412" t="s">
        <v>1077</v>
      </c>
      <c r="J1412">
        <v>75226</v>
      </c>
      <c r="K1412" t="s">
        <v>657</v>
      </c>
      <c r="L1412" t="s">
        <v>57</v>
      </c>
      <c r="M1412" t="s">
        <v>270</v>
      </c>
      <c r="N1412" t="s">
        <v>45</v>
      </c>
      <c r="O1412" t="s">
        <v>105</v>
      </c>
      <c r="P1412" t="s">
        <v>60</v>
      </c>
      <c r="Q1412">
        <v>1382186242.9200001</v>
      </c>
      <c r="R1412">
        <v>1358</v>
      </c>
      <c r="S1412" s="1">
        <v>45629</v>
      </c>
      <c r="T1412" s="1">
        <v>45664</v>
      </c>
    </row>
    <row r="1413" spans="1:20" x14ac:dyDescent="0.2">
      <c r="A1413">
        <v>18363444776878</v>
      </c>
      <c r="B1413" t="s">
        <v>294</v>
      </c>
      <c r="C1413" t="s">
        <v>3443</v>
      </c>
      <c r="D1413" t="s">
        <v>8030</v>
      </c>
      <c r="E1413" t="s">
        <v>8031</v>
      </c>
      <c r="F1413" t="s">
        <v>8032</v>
      </c>
      <c r="G1413" t="s">
        <v>8033</v>
      </c>
      <c r="H1413" t="s">
        <v>8034</v>
      </c>
      <c r="I1413" t="s">
        <v>710</v>
      </c>
      <c r="J1413">
        <v>83938</v>
      </c>
      <c r="K1413" t="s">
        <v>914</v>
      </c>
      <c r="L1413" t="s">
        <v>246</v>
      </c>
      <c r="M1413" t="s">
        <v>368</v>
      </c>
      <c r="N1413" t="s">
        <v>45</v>
      </c>
      <c r="O1413" t="s">
        <v>32</v>
      </c>
      <c r="P1413" t="s">
        <v>60</v>
      </c>
      <c r="Q1413">
        <v>1759025731.8099999</v>
      </c>
      <c r="R1413">
        <v>2589</v>
      </c>
      <c r="S1413" s="1">
        <v>45486</v>
      </c>
      <c r="T1413" s="1">
        <v>45671</v>
      </c>
    </row>
    <row r="1414" spans="1:20" x14ac:dyDescent="0.2">
      <c r="A1414">
        <v>13592912611918</v>
      </c>
      <c r="B1414" t="s">
        <v>2392</v>
      </c>
      <c r="C1414" t="s">
        <v>8035</v>
      </c>
      <c r="D1414" t="s">
        <v>8036</v>
      </c>
      <c r="E1414" t="s">
        <v>8037</v>
      </c>
      <c r="F1414" t="s">
        <v>8038</v>
      </c>
      <c r="G1414" t="s">
        <v>8039</v>
      </c>
      <c r="H1414" t="s">
        <v>8040</v>
      </c>
      <c r="I1414" t="s">
        <v>563</v>
      </c>
      <c r="J1414">
        <v>99152</v>
      </c>
      <c r="K1414" t="s">
        <v>1086</v>
      </c>
      <c r="L1414" t="s">
        <v>60</v>
      </c>
      <c r="M1414" t="s">
        <v>58</v>
      </c>
      <c r="N1414" t="s">
        <v>94</v>
      </c>
      <c r="O1414" t="s">
        <v>32</v>
      </c>
      <c r="P1414" t="s">
        <v>47</v>
      </c>
      <c r="Q1414">
        <v>1155631861.78</v>
      </c>
      <c r="R1414">
        <v>2882</v>
      </c>
      <c r="S1414" s="1">
        <v>45680</v>
      </c>
      <c r="T1414" s="1">
        <v>45882</v>
      </c>
    </row>
    <row r="1415" spans="1:20" x14ac:dyDescent="0.2">
      <c r="A1415">
        <v>16672960542640</v>
      </c>
      <c r="B1415" t="s">
        <v>2135</v>
      </c>
      <c r="C1415" t="s">
        <v>1080</v>
      </c>
      <c r="D1415" t="s">
        <v>8041</v>
      </c>
      <c r="E1415" t="s">
        <v>8042</v>
      </c>
      <c r="F1415" t="s">
        <v>8043</v>
      </c>
      <c r="G1415" t="s">
        <v>8044</v>
      </c>
      <c r="H1415" t="s">
        <v>8045</v>
      </c>
      <c r="I1415" t="s">
        <v>366</v>
      </c>
      <c r="J1415">
        <v>5647</v>
      </c>
      <c r="K1415" t="s">
        <v>578</v>
      </c>
      <c r="L1415" t="s">
        <v>43</v>
      </c>
      <c r="M1415" t="s">
        <v>368</v>
      </c>
      <c r="N1415" t="s">
        <v>31</v>
      </c>
      <c r="O1415" t="s">
        <v>105</v>
      </c>
      <c r="P1415" t="s">
        <v>60</v>
      </c>
      <c r="Q1415">
        <v>449676353.49000001</v>
      </c>
      <c r="R1415">
        <v>1008</v>
      </c>
      <c r="S1415" s="1">
        <v>45610</v>
      </c>
      <c r="T1415" s="1">
        <v>45656</v>
      </c>
    </row>
    <row r="1416" spans="1:20" x14ac:dyDescent="0.2">
      <c r="A1416">
        <v>19208748031164</v>
      </c>
      <c r="B1416" t="s">
        <v>900</v>
      </c>
      <c r="C1416" t="s">
        <v>8046</v>
      </c>
      <c r="D1416" t="s">
        <v>8047</v>
      </c>
      <c r="E1416" t="s">
        <v>8048</v>
      </c>
      <c r="F1416" t="s">
        <v>8049</v>
      </c>
      <c r="G1416" t="s">
        <v>8050</v>
      </c>
      <c r="H1416" t="s">
        <v>8051</v>
      </c>
      <c r="I1416" t="s">
        <v>169</v>
      </c>
      <c r="J1416">
        <v>44348</v>
      </c>
      <c r="K1416" t="s">
        <v>2314</v>
      </c>
      <c r="L1416" t="s">
        <v>197</v>
      </c>
      <c r="M1416" t="s">
        <v>368</v>
      </c>
      <c r="N1416" t="s">
        <v>45</v>
      </c>
      <c r="O1416" t="s">
        <v>71</v>
      </c>
      <c r="P1416" t="s">
        <v>47</v>
      </c>
      <c r="Q1416">
        <v>1400487092.1099999</v>
      </c>
      <c r="R1416">
        <v>1921</v>
      </c>
      <c r="S1416" s="1">
        <v>45334</v>
      </c>
      <c r="T1416" s="1">
        <v>45423</v>
      </c>
    </row>
    <row r="1417" spans="1:20" x14ac:dyDescent="0.2">
      <c r="A1417">
        <v>18866232426079</v>
      </c>
      <c r="B1417" t="s">
        <v>231</v>
      </c>
      <c r="C1417" t="s">
        <v>2411</v>
      </c>
      <c r="D1417" t="s">
        <v>8052</v>
      </c>
      <c r="E1417">
        <v>2385284565</v>
      </c>
      <c r="F1417" t="s">
        <v>8053</v>
      </c>
      <c r="G1417" t="s">
        <v>8054</v>
      </c>
      <c r="H1417" t="s">
        <v>8055</v>
      </c>
      <c r="I1417" t="s">
        <v>2049</v>
      </c>
      <c r="J1417">
        <v>60678</v>
      </c>
      <c r="K1417" t="s">
        <v>403</v>
      </c>
      <c r="L1417" t="s">
        <v>180</v>
      </c>
      <c r="M1417" t="s">
        <v>104</v>
      </c>
      <c r="N1417" t="s">
        <v>31</v>
      </c>
      <c r="O1417" t="s">
        <v>32</v>
      </c>
      <c r="P1417" t="s">
        <v>33</v>
      </c>
      <c r="Q1417">
        <v>181962873.00999999</v>
      </c>
      <c r="R1417">
        <v>1102</v>
      </c>
      <c r="S1417" s="1">
        <v>45565</v>
      </c>
      <c r="T1417" s="1">
        <v>45738</v>
      </c>
    </row>
    <row r="1418" spans="1:20" x14ac:dyDescent="0.2">
      <c r="A1418">
        <v>13880992239662</v>
      </c>
      <c r="B1418" t="s">
        <v>8056</v>
      </c>
      <c r="C1418" t="s">
        <v>5359</v>
      </c>
      <c r="D1418" t="s">
        <v>8057</v>
      </c>
      <c r="E1418" t="s">
        <v>8058</v>
      </c>
      <c r="F1418" t="s">
        <v>8059</v>
      </c>
      <c r="G1418" t="s">
        <v>8060</v>
      </c>
      <c r="H1418" t="s">
        <v>8061</v>
      </c>
      <c r="I1418" t="s">
        <v>357</v>
      </c>
      <c r="J1418">
        <v>87497</v>
      </c>
      <c r="K1418" t="s">
        <v>5176</v>
      </c>
      <c r="L1418" t="s">
        <v>60</v>
      </c>
      <c r="M1418" t="s">
        <v>30</v>
      </c>
      <c r="N1418" t="s">
        <v>31</v>
      </c>
      <c r="O1418" t="s">
        <v>46</v>
      </c>
      <c r="P1418" t="s">
        <v>60</v>
      </c>
      <c r="Q1418">
        <v>256767017.62</v>
      </c>
      <c r="R1418">
        <v>819</v>
      </c>
      <c r="S1418" s="1">
        <v>45514</v>
      </c>
      <c r="T1418" s="1">
        <v>45865</v>
      </c>
    </row>
    <row r="1419" spans="1:20" x14ac:dyDescent="0.2">
      <c r="A1419">
        <v>18899209074410</v>
      </c>
      <c r="B1419" t="s">
        <v>1119</v>
      </c>
      <c r="C1419" t="s">
        <v>1368</v>
      </c>
      <c r="D1419" t="s">
        <v>8062</v>
      </c>
      <c r="E1419" t="s">
        <v>8063</v>
      </c>
      <c r="F1419" t="s">
        <v>8064</v>
      </c>
      <c r="G1419" t="s">
        <v>8065</v>
      </c>
      <c r="H1419" t="s">
        <v>8066</v>
      </c>
      <c r="I1419" t="s">
        <v>750</v>
      </c>
      <c r="J1419">
        <v>40585</v>
      </c>
      <c r="K1419" t="s">
        <v>1374</v>
      </c>
      <c r="L1419" t="s">
        <v>92</v>
      </c>
      <c r="M1419" t="s">
        <v>270</v>
      </c>
      <c r="N1419" t="s">
        <v>45</v>
      </c>
      <c r="O1419" t="s">
        <v>105</v>
      </c>
      <c r="P1419" t="s">
        <v>33</v>
      </c>
      <c r="Q1419">
        <v>1543410595.25</v>
      </c>
      <c r="R1419">
        <v>2770</v>
      </c>
      <c r="S1419" s="1">
        <v>45770</v>
      </c>
      <c r="T1419" s="1">
        <v>45872</v>
      </c>
    </row>
    <row r="1420" spans="1:20" x14ac:dyDescent="0.2">
      <c r="A1420">
        <v>17482805592623</v>
      </c>
      <c r="B1420" t="s">
        <v>7439</v>
      </c>
      <c r="C1420" t="s">
        <v>2656</v>
      </c>
      <c r="D1420" t="s">
        <v>8067</v>
      </c>
      <c r="E1420" t="s">
        <v>8068</v>
      </c>
      <c r="F1420" t="s">
        <v>8069</v>
      </c>
      <c r="G1420" t="s">
        <v>8070</v>
      </c>
      <c r="H1420" t="s">
        <v>8071</v>
      </c>
      <c r="I1420" t="s">
        <v>1202</v>
      </c>
      <c r="J1420">
        <v>55069</v>
      </c>
      <c r="K1420" t="s">
        <v>2472</v>
      </c>
      <c r="L1420" t="s">
        <v>92</v>
      </c>
      <c r="M1420" t="s">
        <v>44</v>
      </c>
      <c r="N1420" t="s">
        <v>59</v>
      </c>
      <c r="O1420" t="s">
        <v>105</v>
      </c>
      <c r="P1420" t="s">
        <v>60</v>
      </c>
      <c r="Q1420">
        <v>229664435.38</v>
      </c>
      <c r="R1420">
        <v>18</v>
      </c>
      <c r="S1420" s="1">
        <v>45702</v>
      </c>
      <c r="T1420" s="1">
        <v>45913</v>
      </c>
    </row>
    <row r="1421" spans="1:20" x14ac:dyDescent="0.2">
      <c r="A1421">
        <v>14313455064358</v>
      </c>
      <c r="B1421" t="s">
        <v>255</v>
      </c>
      <c r="C1421" t="s">
        <v>5336</v>
      </c>
      <c r="D1421" t="s">
        <v>8072</v>
      </c>
      <c r="E1421" t="s">
        <v>8073</v>
      </c>
      <c r="F1421" t="s">
        <v>8074</v>
      </c>
      <c r="G1421" t="s">
        <v>8075</v>
      </c>
      <c r="H1421" t="s">
        <v>8076</v>
      </c>
      <c r="I1421" t="s">
        <v>858</v>
      </c>
      <c r="J1421">
        <v>83728</v>
      </c>
      <c r="K1421" t="s">
        <v>1419</v>
      </c>
      <c r="L1421" t="s">
        <v>43</v>
      </c>
      <c r="M1421" t="s">
        <v>93</v>
      </c>
      <c r="N1421" t="s">
        <v>45</v>
      </c>
      <c r="O1421" t="s">
        <v>46</v>
      </c>
      <c r="P1421" t="s">
        <v>60</v>
      </c>
      <c r="Q1421">
        <v>1079178243.52</v>
      </c>
      <c r="R1421">
        <v>3271</v>
      </c>
      <c r="S1421" s="1">
        <v>45499</v>
      </c>
      <c r="T1421" s="1">
        <v>45607</v>
      </c>
    </row>
    <row r="1422" spans="1:20" x14ac:dyDescent="0.2">
      <c r="A1422">
        <v>14854771600654</v>
      </c>
      <c r="B1422" t="s">
        <v>635</v>
      </c>
      <c r="C1422" t="s">
        <v>8077</v>
      </c>
      <c r="D1422" t="s">
        <v>8078</v>
      </c>
      <c r="E1422" t="s">
        <v>8079</v>
      </c>
      <c r="F1422" t="s">
        <v>8080</v>
      </c>
      <c r="G1422" t="s">
        <v>8081</v>
      </c>
      <c r="H1422" t="s">
        <v>8082</v>
      </c>
      <c r="I1422" t="s">
        <v>90</v>
      </c>
      <c r="J1422">
        <v>1716</v>
      </c>
      <c r="K1422" t="s">
        <v>4122</v>
      </c>
      <c r="L1422" t="s">
        <v>60</v>
      </c>
      <c r="M1422" t="s">
        <v>70</v>
      </c>
      <c r="N1422" t="s">
        <v>59</v>
      </c>
      <c r="O1422" t="s">
        <v>71</v>
      </c>
      <c r="P1422" t="s">
        <v>60</v>
      </c>
      <c r="Q1422">
        <v>1531644990.4300001</v>
      </c>
      <c r="R1422">
        <v>4292</v>
      </c>
      <c r="S1422" s="1">
        <v>45342</v>
      </c>
      <c r="T1422" s="1">
        <v>45867</v>
      </c>
    </row>
    <row r="1423" spans="1:20" x14ac:dyDescent="0.2">
      <c r="A1423">
        <v>17147754091258</v>
      </c>
      <c r="B1423" t="s">
        <v>3325</v>
      </c>
      <c r="C1423" t="s">
        <v>651</v>
      </c>
      <c r="D1423" t="s">
        <v>8083</v>
      </c>
      <c r="E1423" t="s">
        <v>8084</v>
      </c>
      <c r="F1423" t="s">
        <v>8085</v>
      </c>
      <c r="G1423" t="s">
        <v>8086</v>
      </c>
      <c r="H1423" t="s">
        <v>8087</v>
      </c>
      <c r="I1423" t="s">
        <v>195</v>
      </c>
      <c r="J1423">
        <v>52295</v>
      </c>
      <c r="K1423" t="s">
        <v>2078</v>
      </c>
      <c r="L1423" t="s">
        <v>92</v>
      </c>
      <c r="M1423" t="s">
        <v>153</v>
      </c>
      <c r="N1423" t="s">
        <v>31</v>
      </c>
      <c r="O1423" t="s">
        <v>71</v>
      </c>
      <c r="P1423" t="s">
        <v>33</v>
      </c>
      <c r="Q1423">
        <v>1762955175.1600001</v>
      </c>
      <c r="R1423">
        <v>4681</v>
      </c>
      <c r="S1423" s="1">
        <v>45826</v>
      </c>
      <c r="T1423" s="1">
        <v>45830</v>
      </c>
    </row>
    <row r="1424" spans="1:20" x14ac:dyDescent="0.2">
      <c r="A1424">
        <v>17043353017239</v>
      </c>
      <c r="B1424" t="s">
        <v>263</v>
      </c>
      <c r="C1424" t="s">
        <v>319</v>
      </c>
      <c r="D1424" t="s">
        <v>8088</v>
      </c>
      <c r="E1424" t="s">
        <v>8089</v>
      </c>
      <c r="F1424" t="s">
        <v>8090</v>
      </c>
      <c r="G1424" t="s">
        <v>8091</v>
      </c>
      <c r="H1424" t="s">
        <v>8092</v>
      </c>
      <c r="I1424" t="s">
        <v>1627</v>
      </c>
      <c r="J1424">
        <v>57480</v>
      </c>
      <c r="K1424" t="s">
        <v>2800</v>
      </c>
      <c r="L1424" t="s">
        <v>60</v>
      </c>
      <c r="M1424" t="s">
        <v>104</v>
      </c>
      <c r="N1424" t="s">
        <v>31</v>
      </c>
      <c r="O1424" t="s">
        <v>105</v>
      </c>
      <c r="P1424" t="s">
        <v>33</v>
      </c>
      <c r="Q1424">
        <v>548815398.10000002</v>
      </c>
      <c r="R1424">
        <v>4138</v>
      </c>
      <c r="S1424" s="1">
        <v>45225</v>
      </c>
      <c r="T1424" s="1">
        <v>45755</v>
      </c>
    </row>
    <row r="1425" spans="1:20" x14ac:dyDescent="0.2">
      <c r="A1425">
        <v>12794043464516</v>
      </c>
      <c r="B1425" t="s">
        <v>5916</v>
      </c>
      <c r="C1425" t="s">
        <v>1752</v>
      </c>
      <c r="D1425" t="s">
        <v>8093</v>
      </c>
      <c r="E1425" t="s">
        <v>8094</v>
      </c>
      <c r="F1425" t="s">
        <v>8095</v>
      </c>
      <c r="G1425" t="s">
        <v>8096</v>
      </c>
      <c r="H1425" t="s">
        <v>8097</v>
      </c>
      <c r="I1425" t="s">
        <v>627</v>
      </c>
      <c r="J1425">
        <v>9241</v>
      </c>
      <c r="K1425" t="s">
        <v>2190</v>
      </c>
      <c r="L1425" t="s">
        <v>81</v>
      </c>
      <c r="M1425" t="s">
        <v>30</v>
      </c>
      <c r="N1425" t="s">
        <v>45</v>
      </c>
      <c r="O1425" t="s">
        <v>105</v>
      </c>
      <c r="P1425" t="s">
        <v>60</v>
      </c>
      <c r="Q1425">
        <v>1433156943.6400001</v>
      </c>
      <c r="R1425">
        <v>2031</v>
      </c>
      <c r="S1425" s="1">
        <v>45299</v>
      </c>
      <c r="T1425" s="1">
        <v>45636</v>
      </c>
    </row>
    <row r="1426" spans="1:20" x14ac:dyDescent="0.2">
      <c r="A1426">
        <v>15692001825343</v>
      </c>
      <c r="B1426" t="s">
        <v>8098</v>
      </c>
      <c r="C1426" t="s">
        <v>8099</v>
      </c>
      <c r="D1426" t="s">
        <v>8100</v>
      </c>
      <c r="E1426" t="s">
        <v>8101</v>
      </c>
      <c r="F1426" t="s">
        <v>8102</v>
      </c>
      <c r="G1426" t="s">
        <v>8103</v>
      </c>
      <c r="H1426" t="s">
        <v>8104</v>
      </c>
      <c r="I1426" t="s">
        <v>278</v>
      </c>
      <c r="J1426">
        <v>6344</v>
      </c>
      <c r="K1426" t="s">
        <v>564</v>
      </c>
      <c r="L1426" t="s">
        <v>135</v>
      </c>
      <c r="M1426" t="s">
        <v>93</v>
      </c>
      <c r="N1426" t="s">
        <v>45</v>
      </c>
      <c r="O1426" t="s">
        <v>71</v>
      </c>
      <c r="P1426" t="s">
        <v>33</v>
      </c>
      <c r="Q1426">
        <v>1256588006.79</v>
      </c>
      <c r="R1426">
        <v>2477</v>
      </c>
      <c r="S1426" s="1">
        <v>45794</v>
      </c>
      <c r="T1426" s="1">
        <v>45838</v>
      </c>
    </row>
    <row r="1427" spans="1:20" x14ac:dyDescent="0.2">
      <c r="A1427">
        <v>19251508945253</v>
      </c>
      <c r="B1427" t="s">
        <v>1526</v>
      </c>
      <c r="C1427" t="s">
        <v>3669</v>
      </c>
      <c r="D1427" t="s">
        <v>8105</v>
      </c>
      <c r="E1427" t="s">
        <v>8106</v>
      </c>
      <c r="F1427" t="s">
        <v>8107</v>
      </c>
      <c r="G1427" t="s">
        <v>8108</v>
      </c>
      <c r="H1427" t="s">
        <v>8109</v>
      </c>
      <c r="I1427" t="s">
        <v>474</v>
      </c>
      <c r="J1427">
        <v>40113</v>
      </c>
      <c r="K1427" t="s">
        <v>4408</v>
      </c>
      <c r="L1427" t="s">
        <v>81</v>
      </c>
      <c r="M1427" t="s">
        <v>44</v>
      </c>
      <c r="N1427" t="s">
        <v>31</v>
      </c>
      <c r="O1427" t="s">
        <v>105</v>
      </c>
      <c r="P1427" t="s">
        <v>60</v>
      </c>
      <c r="Q1427">
        <v>1596260188.27</v>
      </c>
      <c r="R1427">
        <v>4268</v>
      </c>
      <c r="S1427" s="1">
        <v>45214</v>
      </c>
      <c r="T1427" s="1">
        <v>45677</v>
      </c>
    </row>
    <row r="1428" spans="1:20" x14ac:dyDescent="0.2">
      <c r="A1428">
        <v>11776787397026</v>
      </c>
      <c r="B1428" t="s">
        <v>95</v>
      </c>
      <c r="C1428" t="s">
        <v>8110</v>
      </c>
      <c r="D1428" t="s">
        <v>8111</v>
      </c>
      <c r="E1428" t="s">
        <v>8112</v>
      </c>
      <c r="F1428" t="s">
        <v>8113</v>
      </c>
      <c r="G1428" t="s">
        <v>8114</v>
      </c>
      <c r="H1428" t="s">
        <v>8115</v>
      </c>
      <c r="I1428" t="s">
        <v>770</v>
      </c>
      <c r="J1428">
        <v>31270</v>
      </c>
      <c r="K1428" t="s">
        <v>1341</v>
      </c>
      <c r="L1428" t="s">
        <v>180</v>
      </c>
      <c r="M1428" t="s">
        <v>270</v>
      </c>
      <c r="N1428" t="s">
        <v>59</v>
      </c>
      <c r="O1428" t="s">
        <v>105</v>
      </c>
      <c r="P1428" t="s">
        <v>33</v>
      </c>
      <c r="Q1428">
        <v>811647414.50999999</v>
      </c>
      <c r="R1428">
        <v>1349</v>
      </c>
      <c r="S1428" s="1">
        <v>45254</v>
      </c>
      <c r="T1428" s="1">
        <v>45750</v>
      </c>
    </row>
    <row r="1429" spans="1:20" x14ac:dyDescent="0.2">
      <c r="A1429">
        <v>16732975752391</v>
      </c>
      <c r="B1429" t="s">
        <v>8116</v>
      </c>
      <c r="C1429" t="s">
        <v>207</v>
      </c>
      <c r="D1429" t="s">
        <v>8117</v>
      </c>
      <c r="E1429" t="s">
        <v>8118</v>
      </c>
      <c r="F1429" t="s">
        <v>8119</v>
      </c>
      <c r="G1429" t="s">
        <v>8120</v>
      </c>
      <c r="H1429" t="s">
        <v>8121</v>
      </c>
      <c r="I1429" t="s">
        <v>293</v>
      </c>
      <c r="J1429">
        <v>85592</v>
      </c>
      <c r="K1429" t="s">
        <v>3504</v>
      </c>
      <c r="L1429" t="s">
        <v>29</v>
      </c>
      <c r="M1429" t="s">
        <v>58</v>
      </c>
      <c r="N1429" t="s">
        <v>59</v>
      </c>
      <c r="O1429" t="s">
        <v>46</v>
      </c>
      <c r="P1429" t="s">
        <v>82</v>
      </c>
      <c r="Q1429">
        <v>1979791210.0899999</v>
      </c>
      <c r="R1429">
        <v>1652</v>
      </c>
      <c r="S1429" s="1">
        <v>45567</v>
      </c>
      <c r="T1429" s="1">
        <v>45919</v>
      </c>
    </row>
    <row r="1430" spans="1:20" x14ac:dyDescent="0.2">
      <c r="A1430">
        <v>11162913876933</v>
      </c>
      <c r="B1430" t="s">
        <v>2977</v>
      </c>
      <c r="C1430" t="s">
        <v>5370</v>
      </c>
      <c r="D1430" t="s">
        <v>8122</v>
      </c>
      <c r="E1430" t="s">
        <v>8123</v>
      </c>
      <c r="F1430" t="s">
        <v>8124</v>
      </c>
      <c r="G1430" t="s">
        <v>8125</v>
      </c>
      <c r="H1430" t="s">
        <v>8126</v>
      </c>
      <c r="I1430" t="s">
        <v>858</v>
      </c>
      <c r="J1430">
        <v>57414</v>
      </c>
      <c r="K1430" t="s">
        <v>3041</v>
      </c>
      <c r="L1430" t="s">
        <v>29</v>
      </c>
      <c r="M1430" t="s">
        <v>58</v>
      </c>
      <c r="N1430" t="s">
        <v>31</v>
      </c>
      <c r="O1430" t="s">
        <v>105</v>
      </c>
      <c r="P1430" t="s">
        <v>82</v>
      </c>
      <c r="Q1430">
        <v>244964220.53999999</v>
      </c>
      <c r="R1430">
        <v>500</v>
      </c>
      <c r="S1430" s="1">
        <v>45430</v>
      </c>
      <c r="T1430" s="1">
        <v>45910</v>
      </c>
    </row>
    <row r="1431" spans="1:20" x14ac:dyDescent="0.2">
      <c r="A1431">
        <v>19613181970016</v>
      </c>
      <c r="B1431" t="s">
        <v>95</v>
      </c>
      <c r="C1431" t="s">
        <v>5703</v>
      </c>
      <c r="D1431" t="s">
        <v>8127</v>
      </c>
      <c r="E1431" t="s">
        <v>8128</v>
      </c>
      <c r="F1431" t="s">
        <v>8129</v>
      </c>
      <c r="G1431" t="s">
        <v>8130</v>
      </c>
      <c r="H1431" t="s">
        <v>8131</v>
      </c>
      <c r="I1431" t="s">
        <v>68</v>
      </c>
      <c r="J1431">
        <v>42607</v>
      </c>
      <c r="K1431" t="s">
        <v>993</v>
      </c>
      <c r="L1431" t="s">
        <v>92</v>
      </c>
      <c r="M1431" t="s">
        <v>44</v>
      </c>
      <c r="N1431" t="s">
        <v>94</v>
      </c>
      <c r="O1431" t="s">
        <v>32</v>
      </c>
      <c r="P1431" t="s">
        <v>33</v>
      </c>
      <c r="Q1431">
        <v>858509254.44000006</v>
      </c>
      <c r="R1431">
        <v>1299</v>
      </c>
      <c r="S1431" s="1">
        <v>45704</v>
      </c>
      <c r="T1431" s="1">
        <v>45755</v>
      </c>
    </row>
    <row r="1432" spans="1:20" x14ac:dyDescent="0.2">
      <c r="A1432">
        <v>17797609955562</v>
      </c>
      <c r="B1432" t="s">
        <v>8132</v>
      </c>
      <c r="C1432" t="s">
        <v>841</v>
      </c>
      <c r="D1432" t="s">
        <v>8133</v>
      </c>
      <c r="E1432" t="s">
        <v>8134</v>
      </c>
      <c r="F1432" t="s">
        <v>8135</v>
      </c>
      <c r="G1432" t="s">
        <v>8136</v>
      </c>
      <c r="H1432" t="s">
        <v>6956</v>
      </c>
      <c r="I1432" t="s">
        <v>770</v>
      </c>
      <c r="J1432">
        <v>65046</v>
      </c>
      <c r="K1432" t="s">
        <v>4276</v>
      </c>
      <c r="L1432" t="s">
        <v>29</v>
      </c>
      <c r="M1432" t="s">
        <v>104</v>
      </c>
      <c r="N1432" t="s">
        <v>31</v>
      </c>
      <c r="O1432" t="s">
        <v>32</v>
      </c>
      <c r="P1432" t="s">
        <v>82</v>
      </c>
      <c r="Q1432">
        <v>1653752273.5799999</v>
      </c>
      <c r="R1432">
        <v>2229</v>
      </c>
      <c r="S1432" s="1">
        <v>45297</v>
      </c>
      <c r="T1432" s="1">
        <v>45748</v>
      </c>
    </row>
    <row r="1433" spans="1:20" x14ac:dyDescent="0.2">
      <c r="A1433">
        <v>15531280433691</v>
      </c>
      <c r="B1433" t="s">
        <v>359</v>
      </c>
      <c r="C1433" t="s">
        <v>1978</v>
      </c>
      <c r="D1433" t="s">
        <v>8137</v>
      </c>
      <c r="E1433">
        <f>1-473-161-588</f>
        <v>-1221</v>
      </c>
      <c r="F1433" t="s">
        <v>8138</v>
      </c>
      <c r="G1433" t="s">
        <v>8139</v>
      </c>
      <c r="H1433" t="s">
        <v>8140</v>
      </c>
      <c r="I1433" t="s">
        <v>278</v>
      </c>
      <c r="J1433">
        <v>54003</v>
      </c>
      <c r="K1433" t="s">
        <v>1113</v>
      </c>
      <c r="L1433" t="s">
        <v>43</v>
      </c>
      <c r="M1433" t="s">
        <v>44</v>
      </c>
      <c r="N1433" t="s">
        <v>94</v>
      </c>
      <c r="O1433" t="s">
        <v>32</v>
      </c>
      <c r="P1433" t="s">
        <v>60</v>
      </c>
      <c r="Q1433">
        <v>1699639208.8</v>
      </c>
      <c r="R1433">
        <v>4838</v>
      </c>
      <c r="S1433" s="1">
        <v>45482</v>
      </c>
      <c r="T1433" s="1">
        <v>45721</v>
      </c>
    </row>
    <row r="1434" spans="1:20" x14ac:dyDescent="0.2">
      <c r="A1434">
        <v>11934791769481</v>
      </c>
      <c r="B1434" t="s">
        <v>728</v>
      </c>
      <c r="C1434" t="s">
        <v>2878</v>
      </c>
      <c r="D1434" t="s">
        <v>8141</v>
      </c>
      <c r="E1434" t="s">
        <v>8142</v>
      </c>
      <c r="F1434" t="s">
        <v>8143</v>
      </c>
      <c r="G1434" t="s">
        <v>8144</v>
      </c>
      <c r="H1434" t="s">
        <v>8145</v>
      </c>
      <c r="I1434" t="s">
        <v>55</v>
      </c>
      <c r="J1434">
        <v>42484</v>
      </c>
      <c r="K1434" t="s">
        <v>2190</v>
      </c>
      <c r="L1434" t="s">
        <v>125</v>
      </c>
      <c r="M1434" t="s">
        <v>93</v>
      </c>
      <c r="N1434" t="s">
        <v>59</v>
      </c>
      <c r="O1434" t="s">
        <v>32</v>
      </c>
      <c r="P1434" t="s">
        <v>82</v>
      </c>
      <c r="Q1434">
        <v>1435745549.0699999</v>
      </c>
      <c r="R1434">
        <v>3472</v>
      </c>
      <c r="S1434" s="1">
        <v>45722</v>
      </c>
      <c r="T1434" s="1">
        <v>45762</v>
      </c>
    </row>
    <row r="1435" spans="1:20" x14ac:dyDescent="0.2">
      <c r="A1435">
        <v>16284690810878</v>
      </c>
      <c r="B1435" t="s">
        <v>1932</v>
      </c>
      <c r="C1435" t="s">
        <v>4973</v>
      </c>
      <c r="D1435" t="s">
        <v>8146</v>
      </c>
      <c r="E1435" t="s">
        <v>8147</v>
      </c>
      <c r="F1435" t="s">
        <v>8148</v>
      </c>
      <c r="G1435" t="s">
        <v>8149</v>
      </c>
      <c r="H1435" t="s">
        <v>6934</v>
      </c>
      <c r="I1435" t="s">
        <v>563</v>
      </c>
      <c r="J1435">
        <v>948</v>
      </c>
      <c r="K1435" t="s">
        <v>376</v>
      </c>
      <c r="L1435" t="s">
        <v>180</v>
      </c>
      <c r="M1435" t="s">
        <v>115</v>
      </c>
      <c r="N1435" t="s">
        <v>94</v>
      </c>
      <c r="O1435" t="s">
        <v>46</v>
      </c>
      <c r="P1435" t="s">
        <v>47</v>
      </c>
      <c r="Q1435">
        <v>829657786</v>
      </c>
      <c r="R1435">
        <v>4357</v>
      </c>
      <c r="S1435" s="1">
        <v>45811</v>
      </c>
      <c r="T1435" s="1">
        <v>45874</v>
      </c>
    </row>
    <row r="1436" spans="1:20" x14ac:dyDescent="0.2">
      <c r="A1436">
        <v>14228803221902</v>
      </c>
      <c r="B1436" t="s">
        <v>8150</v>
      </c>
      <c r="C1436" t="s">
        <v>1946</v>
      </c>
      <c r="D1436" t="s">
        <v>8151</v>
      </c>
      <c r="E1436" t="s">
        <v>8152</v>
      </c>
      <c r="F1436" t="s">
        <v>8153</v>
      </c>
      <c r="G1436" t="s">
        <v>8154</v>
      </c>
      <c r="H1436" t="s">
        <v>8155</v>
      </c>
      <c r="I1436" t="s">
        <v>490</v>
      </c>
      <c r="J1436">
        <v>69080</v>
      </c>
      <c r="K1436" t="s">
        <v>1348</v>
      </c>
      <c r="L1436" t="s">
        <v>43</v>
      </c>
      <c r="M1436" t="s">
        <v>30</v>
      </c>
      <c r="N1436" t="s">
        <v>45</v>
      </c>
      <c r="O1436" t="s">
        <v>46</v>
      </c>
      <c r="P1436" t="s">
        <v>47</v>
      </c>
      <c r="Q1436">
        <v>1135604588.45</v>
      </c>
      <c r="R1436">
        <v>2312</v>
      </c>
      <c r="S1436" s="1">
        <v>45548</v>
      </c>
      <c r="T1436" s="1">
        <v>45567</v>
      </c>
    </row>
    <row r="1437" spans="1:20" x14ac:dyDescent="0.2">
      <c r="A1437">
        <v>13620083137376</v>
      </c>
      <c r="B1437" t="s">
        <v>728</v>
      </c>
      <c r="C1437" t="s">
        <v>2764</v>
      </c>
      <c r="D1437" t="s">
        <v>8156</v>
      </c>
      <c r="E1437" t="s">
        <v>8157</v>
      </c>
      <c r="F1437" t="s">
        <v>2453</v>
      </c>
      <c r="G1437" t="s">
        <v>8158</v>
      </c>
      <c r="H1437" t="s">
        <v>8159</v>
      </c>
      <c r="I1437" t="s">
        <v>357</v>
      </c>
      <c r="J1437">
        <v>93913</v>
      </c>
      <c r="K1437" t="s">
        <v>1615</v>
      </c>
      <c r="L1437" t="s">
        <v>135</v>
      </c>
      <c r="M1437" t="s">
        <v>368</v>
      </c>
      <c r="N1437" t="s">
        <v>59</v>
      </c>
      <c r="O1437" t="s">
        <v>71</v>
      </c>
      <c r="P1437" t="s">
        <v>33</v>
      </c>
      <c r="Q1437">
        <v>1306171023.99</v>
      </c>
      <c r="R1437">
        <v>2617</v>
      </c>
      <c r="S1437" s="1">
        <v>45718</v>
      </c>
      <c r="T1437" s="1">
        <v>45919</v>
      </c>
    </row>
    <row r="1438" spans="1:20" x14ac:dyDescent="0.2">
      <c r="A1438">
        <v>17622033314332</v>
      </c>
      <c r="B1438" t="s">
        <v>2850</v>
      </c>
      <c r="C1438" t="s">
        <v>4888</v>
      </c>
      <c r="D1438" t="s">
        <v>8160</v>
      </c>
      <c r="E1438" t="s">
        <v>8161</v>
      </c>
      <c r="F1438" t="s">
        <v>8162</v>
      </c>
      <c r="G1438" t="s">
        <v>8163</v>
      </c>
      <c r="H1438" t="s">
        <v>8164</v>
      </c>
      <c r="I1438" t="s">
        <v>41</v>
      </c>
      <c r="J1438">
        <v>30042</v>
      </c>
      <c r="K1438" t="s">
        <v>672</v>
      </c>
      <c r="L1438" t="s">
        <v>57</v>
      </c>
      <c r="M1438" t="s">
        <v>58</v>
      </c>
      <c r="N1438" t="s">
        <v>45</v>
      </c>
      <c r="O1438" t="s">
        <v>105</v>
      </c>
      <c r="P1438" t="s">
        <v>60</v>
      </c>
      <c r="Q1438">
        <v>920105847.09000003</v>
      </c>
      <c r="R1438">
        <v>4783</v>
      </c>
      <c r="S1438" s="1">
        <v>45625</v>
      </c>
      <c r="T1438" s="1">
        <v>45870</v>
      </c>
    </row>
    <row r="1439" spans="1:20" x14ac:dyDescent="0.2">
      <c r="A1439">
        <v>19015370086035</v>
      </c>
      <c r="B1439" t="s">
        <v>231</v>
      </c>
      <c r="C1439" t="s">
        <v>8165</v>
      </c>
      <c r="D1439" t="s">
        <v>8166</v>
      </c>
      <c r="E1439" t="s">
        <v>8167</v>
      </c>
      <c r="F1439" t="s">
        <v>8168</v>
      </c>
      <c r="G1439" t="s">
        <v>8169</v>
      </c>
      <c r="H1439" t="s">
        <v>8170</v>
      </c>
      <c r="I1439" t="s">
        <v>278</v>
      </c>
      <c r="J1439">
        <v>27958</v>
      </c>
      <c r="K1439" t="s">
        <v>1462</v>
      </c>
      <c r="L1439" t="s">
        <v>60</v>
      </c>
      <c r="M1439" t="s">
        <v>115</v>
      </c>
      <c r="N1439" t="s">
        <v>31</v>
      </c>
      <c r="O1439" t="s">
        <v>46</v>
      </c>
      <c r="P1439" t="s">
        <v>33</v>
      </c>
      <c r="Q1439">
        <v>628723458.41999996</v>
      </c>
      <c r="R1439">
        <v>3494</v>
      </c>
      <c r="S1439" s="1">
        <v>45921</v>
      </c>
      <c r="T1439" s="1">
        <v>45921</v>
      </c>
    </row>
    <row r="1440" spans="1:20" x14ac:dyDescent="0.2">
      <c r="A1440">
        <v>11916096273185</v>
      </c>
      <c r="B1440" t="s">
        <v>5593</v>
      </c>
      <c r="C1440" t="s">
        <v>2844</v>
      </c>
      <c r="D1440" t="s">
        <v>8171</v>
      </c>
      <c r="E1440">
        <f>1-29-282-1214</f>
        <v>-1524</v>
      </c>
      <c r="F1440" t="s">
        <v>8172</v>
      </c>
      <c r="G1440" t="s">
        <v>8173</v>
      </c>
      <c r="H1440" t="s">
        <v>8174</v>
      </c>
      <c r="I1440" t="s">
        <v>308</v>
      </c>
      <c r="J1440">
        <v>60840</v>
      </c>
      <c r="K1440" t="s">
        <v>269</v>
      </c>
      <c r="L1440" t="s">
        <v>81</v>
      </c>
      <c r="M1440" t="s">
        <v>270</v>
      </c>
      <c r="N1440" t="s">
        <v>31</v>
      </c>
      <c r="O1440" t="s">
        <v>46</v>
      </c>
      <c r="P1440" t="s">
        <v>60</v>
      </c>
      <c r="Q1440">
        <v>1736965671.6199999</v>
      </c>
      <c r="R1440">
        <v>3633</v>
      </c>
      <c r="S1440" s="1">
        <v>45892</v>
      </c>
      <c r="T1440" s="1">
        <v>45908</v>
      </c>
    </row>
    <row r="1441" spans="1:20" x14ac:dyDescent="0.2">
      <c r="A1441">
        <v>12833471680056</v>
      </c>
      <c r="B1441" t="s">
        <v>2398</v>
      </c>
      <c r="C1441" t="s">
        <v>3735</v>
      </c>
      <c r="D1441" t="s">
        <v>8175</v>
      </c>
      <c r="E1441" t="s">
        <v>8176</v>
      </c>
      <c r="F1441" t="s">
        <v>8177</v>
      </c>
      <c r="G1441" t="s">
        <v>8178</v>
      </c>
      <c r="H1441" t="s">
        <v>8179</v>
      </c>
      <c r="I1441" t="s">
        <v>858</v>
      </c>
      <c r="J1441">
        <v>7711</v>
      </c>
      <c r="K1441" t="s">
        <v>1525</v>
      </c>
      <c r="L1441" t="s">
        <v>180</v>
      </c>
      <c r="M1441" t="s">
        <v>93</v>
      </c>
      <c r="N1441" t="s">
        <v>94</v>
      </c>
      <c r="O1441" t="s">
        <v>71</v>
      </c>
      <c r="P1441" t="s">
        <v>33</v>
      </c>
      <c r="Q1441">
        <v>866755711.40999997</v>
      </c>
      <c r="R1441">
        <v>3478</v>
      </c>
      <c r="S1441" s="1">
        <v>45613</v>
      </c>
      <c r="T1441" s="1">
        <v>45705</v>
      </c>
    </row>
    <row r="1442" spans="1:20" x14ac:dyDescent="0.2">
      <c r="A1442">
        <v>15297707336776</v>
      </c>
      <c r="B1442" t="s">
        <v>1420</v>
      </c>
      <c r="C1442" t="s">
        <v>7306</v>
      </c>
      <c r="D1442" t="s">
        <v>8180</v>
      </c>
      <c r="E1442">
        <v>4898550370</v>
      </c>
      <c r="F1442" t="s">
        <v>8181</v>
      </c>
      <c r="G1442" t="s">
        <v>8182</v>
      </c>
      <c r="H1442" t="s">
        <v>8183</v>
      </c>
      <c r="I1442" t="s">
        <v>178</v>
      </c>
      <c r="J1442">
        <v>34492</v>
      </c>
      <c r="K1442" t="s">
        <v>4122</v>
      </c>
      <c r="L1442" t="s">
        <v>246</v>
      </c>
      <c r="M1442" t="s">
        <v>70</v>
      </c>
      <c r="N1442" t="s">
        <v>45</v>
      </c>
      <c r="O1442" t="s">
        <v>32</v>
      </c>
      <c r="P1442" t="s">
        <v>60</v>
      </c>
      <c r="Q1442">
        <v>1693650140.1800001</v>
      </c>
      <c r="R1442">
        <v>2440</v>
      </c>
      <c r="S1442" s="1">
        <v>45782</v>
      </c>
      <c r="T1442" s="1">
        <v>45859</v>
      </c>
    </row>
    <row r="1443" spans="1:20" x14ac:dyDescent="0.2">
      <c r="A1443">
        <v>12075923302725</v>
      </c>
      <c r="B1443" t="s">
        <v>743</v>
      </c>
      <c r="C1443" t="s">
        <v>1996</v>
      </c>
      <c r="D1443" t="s">
        <v>8184</v>
      </c>
      <c r="E1443" t="s">
        <v>8185</v>
      </c>
      <c r="F1443" t="s">
        <v>8186</v>
      </c>
      <c r="G1443" t="s">
        <v>8187</v>
      </c>
      <c r="H1443" t="s">
        <v>8188</v>
      </c>
      <c r="I1443" t="s">
        <v>1144</v>
      </c>
      <c r="J1443">
        <v>68696</v>
      </c>
      <c r="K1443" t="s">
        <v>1348</v>
      </c>
      <c r="L1443" t="s">
        <v>81</v>
      </c>
      <c r="M1443" t="s">
        <v>104</v>
      </c>
      <c r="N1443" t="s">
        <v>59</v>
      </c>
      <c r="O1443" t="s">
        <v>32</v>
      </c>
      <c r="P1443" t="s">
        <v>60</v>
      </c>
      <c r="Q1443">
        <v>139861181.24000001</v>
      </c>
      <c r="R1443">
        <v>1574</v>
      </c>
      <c r="S1443" s="1">
        <v>45246</v>
      </c>
      <c r="T1443" s="1">
        <v>45608</v>
      </c>
    </row>
    <row r="1444" spans="1:20" x14ac:dyDescent="0.2">
      <c r="A1444">
        <v>15504358892537</v>
      </c>
      <c r="B1444" t="s">
        <v>1203</v>
      </c>
      <c r="C1444" t="s">
        <v>422</v>
      </c>
      <c r="D1444" t="s">
        <v>8189</v>
      </c>
      <c r="E1444" t="s">
        <v>8190</v>
      </c>
      <c r="F1444" t="s">
        <v>8191</v>
      </c>
      <c r="G1444" t="s">
        <v>8192</v>
      </c>
      <c r="H1444" t="s">
        <v>4784</v>
      </c>
      <c r="I1444" t="s">
        <v>278</v>
      </c>
      <c r="J1444">
        <v>53446</v>
      </c>
      <c r="K1444" t="s">
        <v>2105</v>
      </c>
      <c r="L1444" t="s">
        <v>197</v>
      </c>
      <c r="M1444" t="s">
        <v>93</v>
      </c>
      <c r="N1444" t="s">
        <v>94</v>
      </c>
      <c r="O1444" t="s">
        <v>46</v>
      </c>
      <c r="P1444" t="s">
        <v>60</v>
      </c>
      <c r="Q1444">
        <v>1211250958.76</v>
      </c>
      <c r="R1444">
        <v>2852</v>
      </c>
      <c r="S1444" s="1">
        <v>45663</v>
      </c>
      <c r="T1444" s="1">
        <v>45895</v>
      </c>
    </row>
    <row r="1445" spans="1:20" x14ac:dyDescent="0.2">
      <c r="A1445">
        <v>12794708875470</v>
      </c>
      <c r="B1445" t="s">
        <v>1723</v>
      </c>
      <c r="C1445" t="s">
        <v>4330</v>
      </c>
      <c r="D1445" t="s">
        <v>8193</v>
      </c>
      <c r="E1445" t="s">
        <v>8194</v>
      </c>
      <c r="F1445" t="s">
        <v>8195</v>
      </c>
      <c r="G1445" t="s">
        <v>8196</v>
      </c>
      <c r="H1445" t="s">
        <v>8197</v>
      </c>
      <c r="I1445" t="s">
        <v>102</v>
      </c>
      <c r="J1445">
        <v>22749</v>
      </c>
      <c r="K1445" t="s">
        <v>547</v>
      </c>
      <c r="L1445" t="s">
        <v>60</v>
      </c>
      <c r="M1445" t="s">
        <v>30</v>
      </c>
      <c r="N1445" t="s">
        <v>94</v>
      </c>
      <c r="O1445" t="s">
        <v>32</v>
      </c>
      <c r="P1445" t="s">
        <v>60</v>
      </c>
      <c r="Q1445">
        <v>633985311.21000004</v>
      </c>
      <c r="R1445">
        <v>658</v>
      </c>
      <c r="S1445" s="1">
        <v>45683</v>
      </c>
      <c r="T1445" s="1">
        <v>45919</v>
      </c>
    </row>
    <row r="1446" spans="1:20" x14ac:dyDescent="0.2">
      <c r="A1446">
        <v>19185396180156</v>
      </c>
      <c r="B1446" t="s">
        <v>8198</v>
      </c>
      <c r="C1446" t="s">
        <v>343</v>
      </c>
      <c r="D1446" t="s">
        <v>8199</v>
      </c>
      <c r="E1446" t="s">
        <v>8200</v>
      </c>
      <c r="F1446" t="s">
        <v>8201</v>
      </c>
      <c r="G1446" t="s">
        <v>8202</v>
      </c>
      <c r="H1446" t="s">
        <v>8203</v>
      </c>
      <c r="I1446" t="s">
        <v>357</v>
      </c>
      <c r="J1446">
        <v>82268</v>
      </c>
      <c r="K1446" t="s">
        <v>2507</v>
      </c>
      <c r="L1446" t="s">
        <v>92</v>
      </c>
      <c r="M1446" t="s">
        <v>104</v>
      </c>
      <c r="N1446" t="s">
        <v>59</v>
      </c>
      <c r="O1446" t="s">
        <v>46</v>
      </c>
      <c r="P1446" t="s">
        <v>60</v>
      </c>
      <c r="Q1446">
        <v>144674125.38999999</v>
      </c>
      <c r="R1446">
        <v>610</v>
      </c>
      <c r="S1446" s="1">
        <v>45353</v>
      </c>
      <c r="T1446" s="1">
        <v>45649</v>
      </c>
    </row>
    <row r="1447" spans="1:20" x14ac:dyDescent="0.2">
      <c r="A1447">
        <v>15324439949779</v>
      </c>
      <c r="B1447" t="s">
        <v>2477</v>
      </c>
      <c r="C1447" t="s">
        <v>422</v>
      </c>
      <c r="D1447" t="s">
        <v>8204</v>
      </c>
      <c r="E1447">
        <v>9696636026</v>
      </c>
      <c r="F1447" t="s">
        <v>8205</v>
      </c>
      <c r="G1447" t="s">
        <v>8206</v>
      </c>
      <c r="H1447" t="s">
        <v>8207</v>
      </c>
      <c r="I1447" t="s">
        <v>1144</v>
      </c>
      <c r="J1447">
        <v>39852</v>
      </c>
      <c r="K1447" t="s">
        <v>170</v>
      </c>
      <c r="L1447" t="s">
        <v>135</v>
      </c>
      <c r="M1447" t="s">
        <v>58</v>
      </c>
      <c r="N1447" t="s">
        <v>94</v>
      </c>
      <c r="O1447" t="s">
        <v>71</v>
      </c>
      <c r="P1447" t="s">
        <v>47</v>
      </c>
      <c r="Q1447">
        <v>642164735.26999998</v>
      </c>
      <c r="R1447">
        <v>728</v>
      </c>
      <c r="S1447" s="1">
        <v>45683</v>
      </c>
      <c r="T1447" s="1">
        <v>45759</v>
      </c>
    </row>
    <row r="1448" spans="1:20" x14ac:dyDescent="0.2">
      <c r="A1448">
        <v>13439280422077</v>
      </c>
      <c r="B1448" t="s">
        <v>8208</v>
      </c>
      <c r="C1448" t="s">
        <v>8209</v>
      </c>
      <c r="D1448" t="s">
        <v>8210</v>
      </c>
      <c r="E1448" t="s">
        <v>8211</v>
      </c>
      <c r="F1448" t="s">
        <v>7988</v>
      </c>
      <c r="G1448" t="s">
        <v>8212</v>
      </c>
      <c r="H1448" t="s">
        <v>8213</v>
      </c>
      <c r="I1448" t="s">
        <v>102</v>
      </c>
      <c r="J1448">
        <v>83204</v>
      </c>
      <c r="K1448" t="s">
        <v>2555</v>
      </c>
      <c r="L1448" t="s">
        <v>29</v>
      </c>
      <c r="M1448" t="s">
        <v>58</v>
      </c>
      <c r="N1448" t="s">
        <v>31</v>
      </c>
      <c r="O1448" t="s">
        <v>105</v>
      </c>
      <c r="P1448" t="s">
        <v>33</v>
      </c>
      <c r="Q1448">
        <v>1215375944.6099999</v>
      </c>
      <c r="R1448">
        <v>1857</v>
      </c>
      <c r="S1448" s="1">
        <v>45889</v>
      </c>
      <c r="T1448" s="1">
        <v>45891</v>
      </c>
    </row>
    <row r="1449" spans="1:20" x14ac:dyDescent="0.2">
      <c r="A1449">
        <v>16447555926079</v>
      </c>
      <c r="B1449" t="s">
        <v>2026</v>
      </c>
      <c r="C1449" t="s">
        <v>199</v>
      </c>
      <c r="D1449" t="s">
        <v>8214</v>
      </c>
      <c r="E1449" t="s">
        <v>8215</v>
      </c>
      <c r="F1449" t="s">
        <v>8216</v>
      </c>
      <c r="G1449" t="s">
        <v>8217</v>
      </c>
      <c r="H1449" t="s">
        <v>8218</v>
      </c>
      <c r="I1449" t="s">
        <v>278</v>
      </c>
      <c r="J1449">
        <v>6706</v>
      </c>
      <c r="K1449" t="s">
        <v>959</v>
      </c>
      <c r="L1449" t="s">
        <v>92</v>
      </c>
      <c r="M1449" t="s">
        <v>368</v>
      </c>
      <c r="N1449" t="s">
        <v>31</v>
      </c>
      <c r="O1449" t="s">
        <v>71</v>
      </c>
      <c r="P1449" t="s">
        <v>60</v>
      </c>
      <c r="Q1449">
        <v>1637551841.27</v>
      </c>
      <c r="R1449">
        <v>490</v>
      </c>
      <c r="S1449" s="1">
        <v>45521</v>
      </c>
      <c r="T1449" s="1">
        <v>45678</v>
      </c>
    </row>
    <row r="1450" spans="1:20" x14ac:dyDescent="0.2">
      <c r="A1450">
        <v>18442049678195</v>
      </c>
      <c r="B1450" t="s">
        <v>2392</v>
      </c>
      <c r="C1450" t="s">
        <v>1147</v>
      </c>
      <c r="D1450" t="s">
        <v>8219</v>
      </c>
      <c r="E1450" t="s">
        <v>8220</v>
      </c>
      <c r="F1450" t="s">
        <v>8221</v>
      </c>
      <c r="G1450" t="s">
        <v>8222</v>
      </c>
      <c r="H1450" t="s">
        <v>8223</v>
      </c>
      <c r="I1450" t="s">
        <v>68</v>
      </c>
      <c r="J1450">
        <v>31748</v>
      </c>
      <c r="K1450" t="s">
        <v>238</v>
      </c>
      <c r="L1450" t="s">
        <v>29</v>
      </c>
      <c r="M1450" t="s">
        <v>93</v>
      </c>
      <c r="N1450" t="s">
        <v>94</v>
      </c>
      <c r="O1450" t="s">
        <v>32</v>
      </c>
      <c r="P1450" t="s">
        <v>82</v>
      </c>
      <c r="Q1450">
        <v>1187518032.9100001</v>
      </c>
      <c r="R1450">
        <v>3362</v>
      </c>
      <c r="S1450" s="1">
        <v>45475</v>
      </c>
      <c r="T1450" s="1">
        <v>45849</v>
      </c>
    </row>
    <row r="1451" spans="1:20" x14ac:dyDescent="0.2">
      <c r="A1451">
        <v>18412053426653</v>
      </c>
      <c r="B1451" t="s">
        <v>377</v>
      </c>
      <c r="C1451" t="s">
        <v>549</v>
      </c>
      <c r="D1451" t="s">
        <v>8224</v>
      </c>
      <c r="E1451" t="s">
        <v>8225</v>
      </c>
      <c r="F1451" t="s">
        <v>8226</v>
      </c>
      <c r="G1451" t="s">
        <v>8227</v>
      </c>
      <c r="H1451" t="s">
        <v>8228</v>
      </c>
      <c r="I1451" t="s">
        <v>531</v>
      </c>
      <c r="J1451">
        <v>64761</v>
      </c>
      <c r="K1451" t="s">
        <v>934</v>
      </c>
      <c r="L1451" t="s">
        <v>180</v>
      </c>
      <c r="M1451" t="s">
        <v>270</v>
      </c>
      <c r="N1451" t="s">
        <v>94</v>
      </c>
      <c r="O1451" t="s">
        <v>32</v>
      </c>
      <c r="P1451" t="s">
        <v>82</v>
      </c>
      <c r="Q1451">
        <v>780407284.88999999</v>
      </c>
      <c r="R1451">
        <v>2149</v>
      </c>
      <c r="S1451" s="1">
        <v>45910</v>
      </c>
      <c r="T1451" s="1">
        <v>45911</v>
      </c>
    </row>
    <row r="1452" spans="1:20" x14ac:dyDescent="0.2">
      <c r="A1452">
        <v>15911338823035</v>
      </c>
      <c r="B1452" t="s">
        <v>301</v>
      </c>
      <c r="C1452" t="s">
        <v>7058</v>
      </c>
      <c r="D1452" t="s">
        <v>8229</v>
      </c>
      <c r="E1452" t="s">
        <v>8230</v>
      </c>
      <c r="F1452" t="s">
        <v>8231</v>
      </c>
      <c r="G1452" t="s">
        <v>8232</v>
      </c>
      <c r="H1452" t="s">
        <v>8233</v>
      </c>
      <c r="I1452" t="s">
        <v>195</v>
      </c>
      <c r="J1452">
        <v>55986</v>
      </c>
      <c r="K1452" t="s">
        <v>2351</v>
      </c>
      <c r="L1452" t="s">
        <v>60</v>
      </c>
      <c r="M1452" t="s">
        <v>44</v>
      </c>
      <c r="N1452" t="s">
        <v>31</v>
      </c>
      <c r="O1452" t="s">
        <v>46</v>
      </c>
      <c r="P1452" t="s">
        <v>33</v>
      </c>
      <c r="Q1452">
        <v>646207040.14999998</v>
      </c>
      <c r="R1452">
        <v>3034</v>
      </c>
      <c r="S1452" s="1">
        <v>45647</v>
      </c>
      <c r="T1452" s="1">
        <v>45870</v>
      </c>
    </row>
    <row r="1453" spans="1:20" x14ac:dyDescent="0.2">
      <c r="A1453">
        <v>19635788733272</v>
      </c>
      <c r="B1453" t="s">
        <v>8234</v>
      </c>
      <c r="C1453" t="s">
        <v>6906</v>
      </c>
      <c r="D1453" t="s">
        <v>8235</v>
      </c>
      <c r="E1453" t="s">
        <v>8236</v>
      </c>
      <c r="F1453" t="s">
        <v>8237</v>
      </c>
      <c r="G1453" t="s">
        <v>8238</v>
      </c>
      <c r="H1453" t="s">
        <v>8239</v>
      </c>
      <c r="I1453" t="s">
        <v>402</v>
      </c>
      <c r="J1453">
        <v>56547</v>
      </c>
      <c r="K1453" t="s">
        <v>394</v>
      </c>
      <c r="L1453" t="s">
        <v>81</v>
      </c>
      <c r="M1453" t="s">
        <v>153</v>
      </c>
      <c r="N1453" t="s">
        <v>31</v>
      </c>
      <c r="O1453" t="s">
        <v>71</v>
      </c>
      <c r="P1453" t="s">
        <v>33</v>
      </c>
      <c r="Q1453">
        <v>1624391278.6400001</v>
      </c>
      <c r="R1453">
        <v>530</v>
      </c>
      <c r="S1453" s="1">
        <v>45756</v>
      </c>
      <c r="T1453" s="1">
        <v>45854</v>
      </c>
    </row>
    <row r="1454" spans="1:20" x14ac:dyDescent="0.2">
      <c r="A1454">
        <v>15865657851082</v>
      </c>
      <c r="B1454" t="s">
        <v>1958</v>
      </c>
      <c r="C1454" t="s">
        <v>1709</v>
      </c>
      <c r="D1454" t="s">
        <v>8240</v>
      </c>
      <c r="E1454" t="s">
        <v>8241</v>
      </c>
      <c r="F1454" t="s">
        <v>8242</v>
      </c>
      <c r="G1454" t="s">
        <v>8243</v>
      </c>
      <c r="H1454" t="s">
        <v>8244</v>
      </c>
      <c r="I1454" t="s">
        <v>627</v>
      </c>
      <c r="J1454">
        <v>32604</v>
      </c>
      <c r="K1454" t="s">
        <v>1113</v>
      </c>
      <c r="L1454" t="s">
        <v>57</v>
      </c>
      <c r="M1454" t="s">
        <v>104</v>
      </c>
      <c r="N1454" t="s">
        <v>59</v>
      </c>
      <c r="O1454" t="s">
        <v>46</v>
      </c>
      <c r="P1454" t="s">
        <v>60</v>
      </c>
      <c r="Q1454">
        <v>451057750.50999999</v>
      </c>
      <c r="R1454">
        <v>999</v>
      </c>
      <c r="S1454" s="1">
        <v>45890</v>
      </c>
      <c r="T1454" s="1">
        <v>45901</v>
      </c>
    </row>
    <row r="1455" spans="1:20" x14ac:dyDescent="0.2">
      <c r="A1455">
        <v>16843643512713</v>
      </c>
      <c r="B1455" t="s">
        <v>2926</v>
      </c>
      <c r="C1455" t="s">
        <v>781</v>
      </c>
      <c r="D1455" t="s">
        <v>8245</v>
      </c>
      <c r="E1455">
        <v>705482607</v>
      </c>
      <c r="F1455" t="s">
        <v>8246</v>
      </c>
      <c r="G1455" t="s">
        <v>8247</v>
      </c>
      <c r="H1455" t="s">
        <v>8248</v>
      </c>
      <c r="I1455" t="s">
        <v>612</v>
      </c>
      <c r="J1455">
        <v>72765</v>
      </c>
      <c r="K1455" t="s">
        <v>213</v>
      </c>
      <c r="L1455" t="s">
        <v>60</v>
      </c>
      <c r="M1455" t="s">
        <v>70</v>
      </c>
      <c r="N1455" t="s">
        <v>31</v>
      </c>
      <c r="O1455" t="s">
        <v>46</v>
      </c>
      <c r="P1455" t="s">
        <v>33</v>
      </c>
      <c r="Q1455">
        <v>159122404.31999999</v>
      </c>
      <c r="R1455">
        <v>3302</v>
      </c>
      <c r="S1455" s="1">
        <v>45651</v>
      </c>
      <c r="T1455" s="1">
        <v>45862</v>
      </c>
    </row>
    <row r="1456" spans="1:20" x14ac:dyDescent="0.2">
      <c r="A1456">
        <v>15881099031957</v>
      </c>
      <c r="B1456" t="s">
        <v>3584</v>
      </c>
      <c r="C1456" t="s">
        <v>2120</v>
      </c>
      <c r="D1456" t="s">
        <v>8249</v>
      </c>
      <c r="E1456" t="s">
        <v>8250</v>
      </c>
      <c r="F1456" t="s">
        <v>7255</v>
      </c>
      <c r="G1456" t="s">
        <v>8251</v>
      </c>
      <c r="H1456" t="s">
        <v>8252</v>
      </c>
      <c r="I1456" t="s">
        <v>1202</v>
      </c>
      <c r="J1456">
        <v>5964</v>
      </c>
      <c r="K1456" t="s">
        <v>1525</v>
      </c>
      <c r="L1456" t="s">
        <v>81</v>
      </c>
      <c r="M1456" t="s">
        <v>368</v>
      </c>
      <c r="N1456" t="s">
        <v>31</v>
      </c>
      <c r="O1456" t="s">
        <v>46</v>
      </c>
      <c r="P1456" t="s">
        <v>33</v>
      </c>
      <c r="Q1456">
        <v>558136698.60000002</v>
      </c>
      <c r="R1456">
        <v>1421</v>
      </c>
      <c r="S1456" s="1">
        <v>45918</v>
      </c>
      <c r="T1456" s="1">
        <v>45918</v>
      </c>
    </row>
    <row r="1457" spans="1:20" x14ac:dyDescent="0.2">
      <c r="A1457">
        <v>15953543744089</v>
      </c>
      <c r="B1457" t="s">
        <v>1300</v>
      </c>
      <c r="C1457" t="s">
        <v>452</v>
      </c>
      <c r="D1457" t="s">
        <v>8253</v>
      </c>
      <c r="E1457" t="s">
        <v>8254</v>
      </c>
      <c r="F1457" t="s">
        <v>8255</v>
      </c>
      <c r="G1457" t="s">
        <v>8256</v>
      </c>
      <c r="H1457" t="s">
        <v>8257</v>
      </c>
      <c r="I1457" t="s">
        <v>178</v>
      </c>
      <c r="J1457">
        <v>35666</v>
      </c>
      <c r="K1457" t="s">
        <v>2207</v>
      </c>
      <c r="L1457" t="s">
        <v>125</v>
      </c>
      <c r="M1457" t="s">
        <v>153</v>
      </c>
      <c r="N1457" t="s">
        <v>59</v>
      </c>
      <c r="O1457" t="s">
        <v>32</v>
      </c>
      <c r="P1457" t="s">
        <v>60</v>
      </c>
      <c r="Q1457">
        <v>609328187.11000001</v>
      </c>
      <c r="R1457">
        <v>3925</v>
      </c>
      <c r="S1457" s="1">
        <v>45643</v>
      </c>
      <c r="T1457" s="1">
        <v>45730</v>
      </c>
    </row>
    <row r="1458" spans="1:20" x14ac:dyDescent="0.2">
      <c r="A1458">
        <v>15459870050077</v>
      </c>
      <c r="B1458" t="s">
        <v>369</v>
      </c>
      <c r="C1458" t="s">
        <v>1952</v>
      </c>
      <c r="D1458" t="s">
        <v>8258</v>
      </c>
      <c r="E1458" t="s">
        <v>8259</v>
      </c>
      <c r="F1458" t="s">
        <v>8260</v>
      </c>
      <c r="G1458" t="s">
        <v>8261</v>
      </c>
      <c r="H1458" t="s">
        <v>8262</v>
      </c>
      <c r="I1458" t="s">
        <v>212</v>
      </c>
      <c r="J1458">
        <v>65336</v>
      </c>
      <c r="K1458" t="s">
        <v>230</v>
      </c>
      <c r="L1458" t="s">
        <v>81</v>
      </c>
      <c r="M1458" t="s">
        <v>93</v>
      </c>
      <c r="N1458" t="s">
        <v>31</v>
      </c>
      <c r="O1458" t="s">
        <v>105</v>
      </c>
      <c r="P1458" t="s">
        <v>60</v>
      </c>
      <c r="Q1458">
        <v>950225267.75</v>
      </c>
      <c r="R1458">
        <v>595</v>
      </c>
      <c r="S1458" s="1">
        <v>45260</v>
      </c>
      <c r="T1458" s="1">
        <v>45475</v>
      </c>
    </row>
    <row r="1459" spans="1:20" x14ac:dyDescent="0.2">
      <c r="A1459">
        <v>19779875562334</v>
      </c>
      <c r="B1459" t="s">
        <v>287</v>
      </c>
      <c r="C1459" t="s">
        <v>3145</v>
      </c>
      <c r="D1459" t="s">
        <v>8263</v>
      </c>
      <c r="E1459" t="s">
        <v>8264</v>
      </c>
      <c r="F1459" t="s">
        <v>2273</v>
      </c>
      <c r="G1459" t="s">
        <v>8265</v>
      </c>
      <c r="H1459" t="s">
        <v>3872</v>
      </c>
      <c r="I1459" t="s">
        <v>634</v>
      </c>
      <c r="J1459">
        <v>61875</v>
      </c>
      <c r="K1459" t="s">
        <v>262</v>
      </c>
      <c r="L1459" t="s">
        <v>43</v>
      </c>
      <c r="M1459" t="s">
        <v>115</v>
      </c>
      <c r="N1459" t="s">
        <v>94</v>
      </c>
      <c r="O1459" t="s">
        <v>32</v>
      </c>
      <c r="P1459" t="s">
        <v>47</v>
      </c>
      <c r="Q1459">
        <v>1724500881.1500001</v>
      </c>
      <c r="R1459">
        <v>1510</v>
      </c>
      <c r="S1459" s="1">
        <v>45217</v>
      </c>
      <c r="T1459" s="1">
        <v>45809</v>
      </c>
    </row>
    <row r="1460" spans="1:20" x14ac:dyDescent="0.2">
      <c r="A1460">
        <v>17017331801507</v>
      </c>
      <c r="B1460" t="s">
        <v>2769</v>
      </c>
      <c r="C1460" t="s">
        <v>199</v>
      </c>
      <c r="D1460" t="s">
        <v>8266</v>
      </c>
      <c r="E1460" t="s">
        <v>8267</v>
      </c>
      <c r="F1460" t="s">
        <v>2394</v>
      </c>
      <c r="G1460" t="s">
        <v>8268</v>
      </c>
      <c r="H1460" t="s">
        <v>8269</v>
      </c>
      <c r="I1460" t="s">
        <v>710</v>
      </c>
      <c r="J1460">
        <v>77911</v>
      </c>
      <c r="K1460" t="s">
        <v>907</v>
      </c>
      <c r="L1460" t="s">
        <v>197</v>
      </c>
      <c r="M1460" t="s">
        <v>93</v>
      </c>
      <c r="N1460" t="s">
        <v>45</v>
      </c>
      <c r="O1460" t="s">
        <v>105</v>
      </c>
      <c r="P1460" t="s">
        <v>60</v>
      </c>
      <c r="Q1460">
        <v>1305036244.8800001</v>
      </c>
      <c r="R1460">
        <v>3594</v>
      </c>
      <c r="S1460" s="1">
        <v>45411</v>
      </c>
      <c r="T1460" s="1">
        <v>45882</v>
      </c>
    </row>
    <row r="1461" spans="1:20" x14ac:dyDescent="0.2">
      <c r="A1461">
        <v>14326433116466</v>
      </c>
      <c r="B1461" t="s">
        <v>8270</v>
      </c>
      <c r="C1461" t="s">
        <v>8271</v>
      </c>
      <c r="D1461" t="s">
        <v>8272</v>
      </c>
      <c r="E1461" t="s">
        <v>8273</v>
      </c>
      <c r="F1461" t="s">
        <v>8274</v>
      </c>
      <c r="G1461" t="s">
        <v>8275</v>
      </c>
      <c r="H1461" t="s">
        <v>8276</v>
      </c>
      <c r="I1461" t="s">
        <v>160</v>
      </c>
      <c r="J1461">
        <v>13943</v>
      </c>
      <c r="K1461" t="s">
        <v>539</v>
      </c>
      <c r="L1461" t="s">
        <v>135</v>
      </c>
      <c r="M1461" t="s">
        <v>270</v>
      </c>
      <c r="N1461" t="s">
        <v>45</v>
      </c>
      <c r="O1461" t="s">
        <v>71</v>
      </c>
      <c r="P1461" t="s">
        <v>33</v>
      </c>
      <c r="Q1461">
        <v>1844016659.6099999</v>
      </c>
      <c r="R1461">
        <v>4475</v>
      </c>
      <c r="S1461" s="1">
        <v>45473</v>
      </c>
      <c r="T1461" s="1">
        <v>45750</v>
      </c>
    </row>
    <row r="1462" spans="1:20" x14ac:dyDescent="0.2">
      <c r="A1462">
        <v>17072690574481</v>
      </c>
      <c r="B1462" t="s">
        <v>1644</v>
      </c>
      <c r="C1462" t="s">
        <v>6634</v>
      </c>
      <c r="D1462" t="s">
        <v>8277</v>
      </c>
      <c r="E1462">
        <v>7789179197</v>
      </c>
      <c r="F1462" t="s">
        <v>8278</v>
      </c>
      <c r="G1462" t="s">
        <v>8279</v>
      </c>
      <c r="H1462" t="s">
        <v>8280</v>
      </c>
      <c r="I1462" t="s">
        <v>546</v>
      </c>
      <c r="J1462">
        <v>96189</v>
      </c>
      <c r="K1462" t="s">
        <v>2811</v>
      </c>
      <c r="L1462" t="s">
        <v>43</v>
      </c>
      <c r="M1462" t="s">
        <v>153</v>
      </c>
      <c r="N1462" t="s">
        <v>31</v>
      </c>
      <c r="O1462" t="s">
        <v>32</v>
      </c>
      <c r="P1462" t="s">
        <v>47</v>
      </c>
      <c r="Q1462">
        <v>386809890.37</v>
      </c>
      <c r="R1462">
        <v>883</v>
      </c>
      <c r="S1462" s="1">
        <v>45530</v>
      </c>
      <c r="T1462" s="1">
        <v>45582</v>
      </c>
    </row>
    <row r="1463" spans="1:20" x14ac:dyDescent="0.2">
      <c r="A1463">
        <v>15299034666901</v>
      </c>
      <c r="B1463" t="s">
        <v>1216</v>
      </c>
      <c r="C1463" t="s">
        <v>2697</v>
      </c>
      <c r="D1463" t="s">
        <v>8281</v>
      </c>
      <c r="E1463" t="s">
        <v>8282</v>
      </c>
      <c r="F1463" t="s">
        <v>8283</v>
      </c>
      <c r="G1463" t="s">
        <v>8284</v>
      </c>
      <c r="H1463" t="s">
        <v>8285</v>
      </c>
      <c r="I1463" t="s">
        <v>411</v>
      </c>
      <c r="J1463">
        <v>1664</v>
      </c>
      <c r="K1463" t="s">
        <v>5176</v>
      </c>
      <c r="L1463" t="s">
        <v>197</v>
      </c>
      <c r="M1463" t="s">
        <v>93</v>
      </c>
      <c r="N1463" t="s">
        <v>94</v>
      </c>
      <c r="O1463" t="s">
        <v>46</v>
      </c>
      <c r="P1463" t="s">
        <v>60</v>
      </c>
      <c r="Q1463">
        <v>460402572.31999999</v>
      </c>
      <c r="R1463">
        <v>4860</v>
      </c>
      <c r="S1463" s="1">
        <v>45786</v>
      </c>
      <c r="T1463" s="1">
        <v>45800</v>
      </c>
    </row>
    <row r="1464" spans="1:20" x14ac:dyDescent="0.2">
      <c r="A1464">
        <v>14501566318185</v>
      </c>
      <c r="B1464" t="s">
        <v>788</v>
      </c>
      <c r="C1464" t="s">
        <v>1946</v>
      </c>
      <c r="D1464" t="s">
        <v>8286</v>
      </c>
      <c r="E1464" t="s">
        <v>8287</v>
      </c>
      <c r="F1464" t="s">
        <v>8288</v>
      </c>
      <c r="G1464" t="s">
        <v>8289</v>
      </c>
      <c r="H1464" t="s">
        <v>8290</v>
      </c>
      <c r="I1464" t="s">
        <v>770</v>
      </c>
      <c r="J1464">
        <v>7685</v>
      </c>
      <c r="K1464" t="s">
        <v>525</v>
      </c>
      <c r="L1464" t="s">
        <v>60</v>
      </c>
      <c r="M1464" t="s">
        <v>70</v>
      </c>
      <c r="N1464" t="s">
        <v>31</v>
      </c>
      <c r="O1464" t="s">
        <v>71</v>
      </c>
      <c r="P1464" t="s">
        <v>60</v>
      </c>
      <c r="Q1464">
        <v>1625099875.9200001</v>
      </c>
      <c r="R1464">
        <v>792</v>
      </c>
      <c r="S1464" s="1">
        <v>45380</v>
      </c>
      <c r="T1464" s="1">
        <v>45404</v>
      </c>
    </row>
    <row r="1465" spans="1:20" x14ac:dyDescent="0.2">
      <c r="A1465">
        <v>17947131466803</v>
      </c>
      <c r="B1465" t="s">
        <v>1216</v>
      </c>
      <c r="C1465" t="s">
        <v>879</v>
      </c>
      <c r="D1465" t="s">
        <v>8291</v>
      </c>
      <c r="E1465" t="s">
        <v>8292</v>
      </c>
      <c r="F1465" t="s">
        <v>8293</v>
      </c>
      <c r="G1465" t="s">
        <v>8294</v>
      </c>
      <c r="H1465" t="s">
        <v>8295</v>
      </c>
      <c r="I1465" t="s">
        <v>68</v>
      </c>
      <c r="J1465">
        <v>69203</v>
      </c>
      <c r="K1465" t="s">
        <v>1086</v>
      </c>
      <c r="L1465" t="s">
        <v>246</v>
      </c>
      <c r="M1465" t="s">
        <v>70</v>
      </c>
      <c r="N1465" t="s">
        <v>94</v>
      </c>
      <c r="O1465" t="s">
        <v>32</v>
      </c>
      <c r="P1465" t="s">
        <v>33</v>
      </c>
      <c r="Q1465">
        <v>1023272584.37</v>
      </c>
      <c r="R1465">
        <v>3320</v>
      </c>
      <c r="S1465" s="1">
        <v>45316</v>
      </c>
      <c r="T1465" s="1">
        <v>45368</v>
      </c>
    </row>
    <row r="1466" spans="1:20" x14ac:dyDescent="0.2">
      <c r="A1466">
        <v>17690173494607</v>
      </c>
      <c r="B1466" t="s">
        <v>116</v>
      </c>
      <c r="C1466" t="s">
        <v>422</v>
      </c>
      <c r="D1466" t="s">
        <v>8296</v>
      </c>
      <c r="E1466" t="s">
        <v>8297</v>
      </c>
      <c r="F1466" t="s">
        <v>8298</v>
      </c>
      <c r="G1466" t="s">
        <v>8299</v>
      </c>
      <c r="H1466" t="s">
        <v>8300</v>
      </c>
      <c r="I1466" t="s">
        <v>634</v>
      </c>
      <c r="J1466">
        <v>67081</v>
      </c>
      <c r="K1466" t="s">
        <v>506</v>
      </c>
      <c r="L1466" t="s">
        <v>81</v>
      </c>
      <c r="M1466" t="s">
        <v>58</v>
      </c>
      <c r="N1466" t="s">
        <v>45</v>
      </c>
      <c r="O1466" t="s">
        <v>32</v>
      </c>
      <c r="P1466" t="s">
        <v>60</v>
      </c>
      <c r="Q1466">
        <v>60164912.359999999</v>
      </c>
      <c r="R1466">
        <v>4383</v>
      </c>
      <c r="S1466" s="1">
        <v>45534</v>
      </c>
      <c r="T1466" s="1">
        <v>45793</v>
      </c>
    </row>
    <row r="1467" spans="1:20" x14ac:dyDescent="0.2">
      <c r="A1467">
        <v>16925093587138</v>
      </c>
      <c r="B1467" t="s">
        <v>222</v>
      </c>
      <c r="C1467" t="s">
        <v>789</v>
      </c>
      <c r="D1467" t="s">
        <v>8301</v>
      </c>
      <c r="E1467" t="s">
        <v>8302</v>
      </c>
      <c r="F1467" t="s">
        <v>8303</v>
      </c>
      <c r="G1467" t="s">
        <v>8304</v>
      </c>
      <c r="H1467" t="s">
        <v>8305</v>
      </c>
      <c r="I1467" t="s">
        <v>178</v>
      </c>
      <c r="J1467">
        <v>93891</v>
      </c>
      <c r="K1467" t="s">
        <v>334</v>
      </c>
      <c r="L1467" t="s">
        <v>43</v>
      </c>
      <c r="M1467" t="s">
        <v>115</v>
      </c>
      <c r="N1467" t="s">
        <v>59</v>
      </c>
      <c r="O1467" t="s">
        <v>71</v>
      </c>
      <c r="P1467" t="s">
        <v>33</v>
      </c>
      <c r="Q1467">
        <v>622986300.98000002</v>
      </c>
      <c r="R1467">
        <v>3553</v>
      </c>
      <c r="S1467" s="1">
        <v>45501</v>
      </c>
      <c r="T1467" s="1">
        <v>45598</v>
      </c>
    </row>
    <row r="1468" spans="1:20" x14ac:dyDescent="0.2">
      <c r="A1468">
        <v>11139672725065</v>
      </c>
      <c r="B1468" t="s">
        <v>1887</v>
      </c>
      <c r="C1468" t="s">
        <v>789</v>
      </c>
      <c r="D1468" t="s">
        <v>8306</v>
      </c>
      <c r="E1468" t="s">
        <v>8307</v>
      </c>
      <c r="F1468" t="s">
        <v>8308</v>
      </c>
      <c r="G1468" t="s">
        <v>8309</v>
      </c>
      <c r="H1468" t="s">
        <v>8310</v>
      </c>
      <c r="I1468" t="s">
        <v>79</v>
      </c>
      <c r="J1468">
        <v>49651</v>
      </c>
      <c r="K1468" t="s">
        <v>196</v>
      </c>
      <c r="L1468" t="s">
        <v>57</v>
      </c>
      <c r="M1468" t="s">
        <v>153</v>
      </c>
      <c r="N1468" t="s">
        <v>59</v>
      </c>
      <c r="O1468" t="s">
        <v>105</v>
      </c>
      <c r="P1468" t="s">
        <v>82</v>
      </c>
      <c r="Q1468">
        <v>1706279242.3699999</v>
      </c>
      <c r="R1468">
        <v>294</v>
      </c>
      <c r="S1468" s="1">
        <v>45565</v>
      </c>
      <c r="T1468" s="1">
        <v>45878</v>
      </c>
    </row>
    <row r="1469" spans="1:20" x14ac:dyDescent="0.2">
      <c r="A1469">
        <v>15214693430755</v>
      </c>
      <c r="B1469" t="s">
        <v>8311</v>
      </c>
      <c r="C1469" t="s">
        <v>359</v>
      </c>
      <c r="D1469" t="s">
        <v>8312</v>
      </c>
      <c r="E1469" t="s">
        <v>8313</v>
      </c>
      <c r="F1469" t="s">
        <v>8314</v>
      </c>
      <c r="G1469" t="s">
        <v>8315</v>
      </c>
      <c r="H1469" t="s">
        <v>8316</v>
      </c>
      <c r="I1469" t="s">
        <v>90</v>
      </c>
      <c r="J1469">
        <v>27735</v>
      </c>
      <c r="K1469" t="s">
        <v>1574</v>
      </c>
      <c r="L1469" t="s">
        <v>29</v>
      </c>
      <c r="M1469" t="s">
        <v>270</v>
      </c>
      <c r="N1469" t="s">
        <v>45</v>
      </c>
      <c r="O1469" t="s">
        <v>32</v>
      </c>
      <c r="P1469" t="s">
        <v>33</v>
      </c>
      <c r="Q1469">
        <v>828271430.72000003</v>
      </c>
      <c r="R1469">
        <v>3744</v>
      </c>
      <c r="S1469" s="1">
        <v>45820</v>
      </c>
      <c r="T1469" s="1">
        <v>45891</v>
      </c>
    </row>
    <row r="1470" spans="1:20" x14ac:dyDescent="0.2">
      <c r="A1470">
        <v>12928061485664</v>
      </c>
      <c r="B1470" t="s">
        <v>6370</v>
      </c>
      <c r="C1470" t="s">
        <v>8317</v>
      </c>
      <c r="D1470" t="s">
        <v>8318</v>
      </c>
      <c r="E1470" t="s">
        <v>8319</v>
      </c>
      <c r="F1470" t="s">
        <v>8320</v>
      </c>
      <c r="G1470" t="s">
        <v>8321</v>
      </c>
      <c r="H1470" t="s">
        <v>8322</v>
      </c>
      <c r="I1470" t="s">
        <v>384</v>
      </c>
      <c r="J1470">
        <v>21401</v>
      </c>
      <c r="K1470" t="s">
        <v>1765</v>
      </c>
      <c r="L1470" t="s">
        <v>180</v>
      </c>
      <c r="M1470" t="s">
        <v>270</v>
      </c>
      <c r="N1470" t="s">
        <v>45</v>
      </c>
      <c r="O1470" t="s">
        <v>46</v>
      </c>
      <c r="P1470" t="s">
        <v>33</v>
      </c>
      <c r="Q1470">
        <v>1451047271.3499999</v>
      </c>
      <c r="R1470">
        <v>2207</v>
      </c>
      <c r="S1470" s="1">
        <v>45450</v>
      </c>
      <c r="T1470" s="1">
        <v>45570</v>
      </c>
    </row>
    <row r="1471" spans="1:20" x14ac:dyDescent="0.2">
      <c r="A1471">
        <v>15425178813306</v>
      </c>
      <c r="B1471" t="s">
        <v>1538</v>
      </c>
      <c r="C1471" t="s">
        <v>549</v>
      </c>
      <c r="D1471" t="s">
        <v>8323</v>
      </c>
      <c r="E1471" t="s">
        <v>8324</v>
      </c>
      <c r="F1471" t="s">
        <v>6497</v>
      </c>
      <c r="G1471" t="s">
        <v>8325</v>
      </c>
      <c r="H1471" t="s">
        <v>8326</v>
      </c>
      <c r="I1471" t="s">
        <v>2049</v>
      </c>
      <c r="J1471">
        <v>40548</v>
      </c>
      <c r="K1471" t="s">
        <v>650</v>
      </c>
      <c r="L1471" t="s">
        <v>197</v>
      </c>
      <c r="M1471" t="s">
        <v>93</v>
      </c>
      <c r="N1471" t="s">
        <v>94</v>
      </c>
      <c r="O1471" t="s">
        <v>71</v>
      </c>
      <c r="P1471" t="s">
        <v>82</v>
      </c>
      <c r="Q1471">
        <v>1128149450.3199999</v>
      </c>
      <c r="R1471">
        <v>3563</v>
      </c>
      <c r="S1471" s="1">
        <v>45464</v>
      </c>
      <c r="T1471" s="1">
        <v>45716</v>
      </c>
    </row>
    <row r="1472" spans="1:20" x14ac:dyDescent="0.2">
      <c r="A1472">
        <v>16541556949149</v>
      </c>
      <c r="B1472" t="s">
        <v>788</v>
      </c>
      <c r="C1472" t="s">
        <v>1469</v>
      </c>
      <c r="D1472" t="s">
        <v>8327</v>
      </c>
      <c r="E1472">
        <v>9847950436</v>
      </c>
      <c r="F1472" t="s">
        <v>8328</v>
      </c>
      <c r="G1472" t="s">
        <v>8329</v>
      </c>
      <c r="H1472" t="s">
        <v>8330</v>
      </c>
      <c r="I1472" t="s">
        <v>253</v>
      </c>
      <c r="J1472">
        <v>30660</v>
      </c>
      <c r="K1472" t="s">
        <v>1223</v>
      </c>
      <c r="L1472" t="s">
        <v>81</v>
      </c>
      <c r="M1472" t="s">
        <v>44</v>
      </c>
      <c r="N1472" t="s">
        <v>45</v>
      </c>
      <c r="O1472" t="s">
        <v>46</v>
      </c>
      <c r="P1472" t="s">
        <v>33</v>
      </c>
      <c r="Q1472">
        <v>1589548327.9100001</v>
      </c>
      <c r="R1472">
        <v>1944</v>
      </c>
      <c r="S1472" s="1">
        <v>45215</v>
      </c>
      <c r="T1472" s="1">
        <v>45254</v>
      </c>
    </row>
    <row r="1473" spans="1:20" x14ac:dyDescent="0.2">
      <c r="A1473">
        <v>16397536780391</v>
      </c>
      <c r="B1473" t="s">
        <v>673</v>
      </c>
      <c r="C1473" t="s">
        <v>8331</v>
      </c>
      <c r="D1473" t="s">
        <v>8332</v>
      </c>
      <c r="E1473" t="s">
        <v>8333</v>
      </c>
      <c r="F1473" t="s">
        <v>8334</v>
      </c>
      <c r="G1473" t="s">
        <v>8335</v>
      </c>
      <c r="H1473" t="s">
        <v>8336</v>
      </c>
      <c r="I1473" t="s">
        <v>178</v>
      </c>
      <c r="J1473">
        <v>6286</v>
      </c>
      <c r="K1473" t="s">
        <v>2133</v>
      </c>
      <c r="L1473" t="s">
        <v>81</v>
      </c>
      <c r="M1473" t="s">
        <v>30</v>
      </c>
      <c r="N1473" t="s">
        <v>45</v>
      </c>
      <c r="O1473" t="s">
        <v>46</v>
      </c>
      <c r="P1473" t="s">
        <v>60</v>
      </c>
      <c r="Q1473">
        <v>1830534844.78</v>
      </c>
      <c r="R1473">
        <v>1127</v>
      </c>
      <c r="S1473" s="1">
        <v>45793</v>
      </c>
      <c r="T1473" s="1">
        <v>45857</v>
      </c>
    </row>
    <row r="1474" spans="1:20" x14ac:dyDescent="0.2">
      <c r="A1474">
        <v>12772540376429</v>
      </c>
      <c r="B1474" t="s">
        <v>8337</v>
      </c>
      <c r="C1474" t="s">
        <v>4330</v>
      </c>
      <c r="D1474" t="s">
        <v>8338</v>
      </c>
      <c r="E1474" t="s">
        <v>8339</v>
      </c>
      <c r="F1474" t="s">
        <v>8340</v>
      </c>
      <c r="G1474" t="s">
        <v>8341</v>
      </c>
      <c r="H1474" t="s">
        <v>2345</v>
      </c>
      <c r="I1474" t="s">
        <v>278</v>
      </c>
      <c r="J1474">
        <v>70922</v>
      </c>
      <c r="K1474" t="s">
        <v>3944</v>
      </c>
      <c r="L1474" t="s">
        <v>246</v>
      </c>
      <c r="M1474" t="s">
        <v>104</v>
      </c>
      <c r="N1474" t="s">
        <v>94</v>
      </c>
      <c r="O1474" t="s">
        <v>32</v>
      </c>
      <c r="P1474" t="s">
        <v>47</v>
      </c>
      <c r="Q1474">
        <v>1251637688.76</v>
      </c>
      <c r="R1474">
        <v>4273</v>
      </c>
      <c r="S1474" s="1">
        <v>45603</v>
      </c>
      <c r="T1474" s="1">
        <v>45698</v>
      </c>
    </row>
    <row r="1475" spans="1:20" x14ac:dyDescent="0.2">
      <c r="A1475">
        <v>13568501632099</v>
      </c>
      <c r="B1475" t="s">
        <v>499</v>
      </c>
      <c r="C1475" t="s">
        <v>1628</v>
      </c>
      <c r="D1475" t="s">
        <v>8342</v>
      </c>
      <c r="E1475" t="s">
        <v>8343</v>
      </c>
      <c r="F1475" t="s">
        <v>8344</v>
      </c>
      <c r="G1475" t="s">
        <v>8345</v>
      </c>
      <c r="H1475" t="s">
        <v>8346</v>
      </c>
      <c r="I1475" t="s">
        <v>411</v>
      </c>
      <c r="J1475">
        <v>42621</v>
      </c>
      <c r="K1475" t="s">
        <v>1582</v>
      </c>
      <c r="L1475" t="s">
        <v>43</v>
      </c>
      <c r="M1475" t="s">
        <v>115</v>
      </c>
      <c r="N1475" t="s">
        <v>59</v>
      </c>
      <c r="O1475" t="s">
        <v>32</v>
      </c>
      <c r="P1475" t="s">
        <v>33</v>
      </c>
      <c r="Q1475">
        <v>1606554096.21</v>
      </c>
      <c r="R1475">
        <v>4537</v>
      </c>
      <c r="S1475" s="1">
        <v>45662</v>
      </c>
      <c r="T1475" s="1">
        <v>45663</v>
      </c>
    </row>
    <row r="1476" spans="1:20" x14ac:dyDescent="0.2">
      <c r="A1476">
        <v>14213138061577</v>
      </c>
      <c r="B1476" t="s">
        <v>823</v>
      </c>
      <c r="C1476" t="s">
        <v>8347</v>
      </c>
      <c r="D1476" t="s">
        <v>8348</v>
      </c>
      <c r="E1476" t="s">
        <v>8349</v>
      </c>
      <c r="F1476" t="s">
        <v>8350</v>
      </c>
      <c r="G1476" t="s">
        <v>8351</v>
      </c>
      <c r="H1476" t="s">
        <v>8352</v>
      </c>
      <c r="I1476" t="s">
        <v>627</v>
      </c>
      <c r="J1476">
        <v>16384</v>
      </c>
      <c r="K1476" t="s">
        <v>751</v>
      </c>
      <c r="L1476" t="s">
        <v>57</v>
      </c>
      <c r="M1476" t="s">
        <v>44</v>
      </c>
      <c r="N1476" t="s">
        <v>31</v>
      </c>
      <c r="O1476" t="s">
        <v>46</v>
      </c>
      <c r="P1476" t="s">
        <v>33</v>
      </c>
      <c r="Q1476">
        <v>206066068.53999999</v>
      </c>
      <c r="R1476">
        <v>3822</v>
      </c>
      <c r="S1476" s="1">
        <v>45357</v>
      </c>
      <c r="T1476" s="1">
        <v>45883</v>
      </c>
    </row>
    <row r="1477" spans="1:20" x14ac:dyDescent="0.2">
      <c r="A1477">
        <v>17720188380219</v>
      </c>
      <c r="B1477" t="s">
        <v>3758</v>
      </c>
      <c r="C1477" t="s">
        <v>3145</v>
      </c>
      <c r="D1477" t="s">
        <v>8353</v>
      </c>
      <c r="E1477" t="s">
        <v>8354</v>
      </c>
      <c r="F1477" t="s">
        <v>8355</v>
      </c>
      <c r="G1477" t="s">
        <v>8356</v>
      </c>
      <c r="H1477" t="s">
        <v>8357</v>
      </c>
      <c r="I1477" t="s">
        <v>634</v>
      </c>
      <c r="J1477">
        <v>12534</v>
      </c>
      <c r="K1477" t="s">
        <v>1512</v>
      </c>
      <c r="L1477" t="s">
        <v>92</v>
      </c>
      <c r="M1477" t="s">
        <v>368</v>
      </c>
      <c r="N1477" t="s">
        <v>45</v>
      </c>
      <c r="O1477" t="s">
        <v>32</v>
      </c>
      <c r="P1477" t="s">
        <v>47</v>
      </c>
      <c r="Q1477">
        <v>398821874.13</v>
      </c>
      <c r="R1477">
        <v>1370</v>
      </c>
      <c r="S1477" s="1">
        <v>45914</v>
      </c>
      <c r="T1477" s="1">
        <v>45918</v>
      </c>
    </row>
    <row r="1478" spans="1:20" x14ac:dyDescent="0.2">
      <c r="A1478">
        <v>12272595119546</v>
      </c>
      <c r="B1478" t="s">
        <v>8358</v>
      </c>
      <c r="C1478" t="s">
        <v>1489</v>
      </c>
      <c r="D1478" t="s">
        <v>8359</v>
      </c>
      <c r="E1478" t="s">
        <v>8360</v>
      </c>
      <c r="F1478" t="s">
        <v>8361</v>
      </c>
      <c r="G1478" t="s">
        <v>8362</v>
      </c>
      <c r="H1478" t="s">
        <v>8363</v>
      </c>
      <c r="I1478" t="s">
        <v>393</v>
      </c>
      <c r="J1478">
        <v>30638</v>
      </c>
      <c r="K1478" t="s">
        <v>475</v>
      </c>
      <c r="L1478" t="s">
        <v>125</v>
      </c>
      <c r="M1478" t="s">
        <v>270</v>
      </c>
      <c r="N1478" t="s">
        <v>59</v>
      </c>
      <c r="O1478" t="s">
        <v>105</v>
      </c>
      <c r="P1478" t="s">
        <v>82</v>
      </c>
      <c r="Q1478">
        <v>936382580.96000004</v>
      </c>
      <c r="R1478">
        <v>4449</v>
      </c>
      <c r="S1478" s="1">
        <v>45312</v>
      </c>
      <c r="T1478" s="1">
        <v>45478</v>
      </c>
    </row>
    <row r="1479" spans="1:20" x14ac:dyDescent="0.2">
      <c r="A1479">
        <v>12992454054302</v>
      </c>
      <c r="B1479" t="s">
        <v>2856</v>
      </c>
      <c r="C1479" t="s">
        <v>736</v>
      </c>
      <c r="D1479" t="s">
        <v>8364</v>
      </c>
      <c r="E1479">
        <v>1324719567</v>
      </c>
      <c r="F1479" t="s">
        <v>8365</v>
      </c>
      <c r="G1479" t="s">
        <v>8366</v>
      </c>
      <c r="H1479" t="s">
        <v>8367</v>
      </c>
      <c r="I1479" t="s">
        <v>55</v>
      </c>
      <c r="J1479">
        <v>32735</v>
      </c>
      <c r="K1479" t="s">
        <v>2351</v>
      </c>
      <c r="L1479" t="s">
        <v>29</v>
      </c>
      <c r="M1479" t="s">
        <v>70</v>
      </c>
      <c r="N1479" t="s">
        <v>45</v>
      </c>
      <c r="O1479" t="s">
        <v>32</v>
      </c>
      <c r="P1479" t="s">
        <v>47</v>
      </c>
      <c r="Q1479">
        <v>160879074.27000001</v>
      </c>
      <c r="R1479">
        <v>3792</v>
      </c>
      <c r="S1479" s="1">
        <v>45364</v>
      </c>
      <c r="T1479" s="1">
        <v>45797</v>
      </c>
    </row>
    <row r="1480" spans="1:20" x14ac:dyDescent="0.2">
      <c r="A1480">
        <v>15098605778675</v>
      </c>
      <c r="B1480" t="s">
        <v>1887</v>
      </c>
      <c r="C1480" t="s">
        <v>1056</v>
      </c>
      <c r="D1480" t="s">
        <v>8368</v>
      </c>
      <c r="E1480" t="s">
        <v>8369</v>
      </c>
      <c r="F1480" t="s">
        <v>8370</v>
      </c>
      <c r="G1480" t="s">
        <v>8371</v>
      </c>
      <c r="H1480" t="s">
        <v>8372</v>
      </c>
      <c r="I1480" t="s">
        <v>133</v>
      </c>
      <c r="J1480">
        <v>67346</v>
      </c>
      <c r="K1480" t="s">
        <v>3399</v>
      </c>
      <c r="L1480" t="s">
        <v>246</v>
      </c>
      <c r="M1480" t="s">
        <v>93</v>
      </c>
      <c r="N1480" t="s">
        <v>45</v>
      </c>
      <c r="O1480" t="s">
        <v>32</v>
      </c>
      <c r="P1480" t="s">
        <v>60</v>
      </c>
      <c r="Q1480">
        <v>1647679492.05</v>
      </c>
      <c r="R1480">
        <v>4084</v>
      </c>
      <c r="S1480" s="1">
        <v>45415</v>
      </c>
      <c r="T1480" s="1">
        <v>45896</v>
      </c>
    </row>
    <row r="1481" spans="1:20" x14ac:dyDescent="0.2">
      <c r="A1481">
        <v>17449000677768</v>
      </c>
      <c r="B1481" t="s">
        <v>809</v>
      </c>
      <c r="C1481" t="s">
        <v>967</v>
      </c>
      <c r="D1481" t="s">
        <v>8373</v>
      </c>
      <c r="E1481">
        <v>552488173</v>
      </c>
      <c r="F1481" t="s">
        <v>8374</v>
      </c>
      <c r="G1481" t="s">
        <v>8375</v>
      </c>
      <c r="H1481" t="s">
        <v>8376</v>
      </c>
      <c r="I1481" t="s">
        <v>27</v>
      </c>
      <c r="J1481">
        <v>86889</v>
      </c>
      <c r="K1481" t="s">
        <v>1595</v>
      </c>
      <c r="L1481" t="s">
        <v>60</v>
      </c>
      <c r="M1481" t="s">
        <v>44</v>
      </c>
      <c r="N1481" t="s">
        <v>45</v>
      </c>
      <c r="O1481" t="s">
        <v>46</v>
      </c>
      <c r="P1481" t="s">
        <v>60</v>
      </c>
      <c r="Q1481">
        <v>243195213.05000001</v>
      </c>
      <c r="R1481">
        <v>4640</v>
      </c>
      <c r="S1481" s="1">
        <v>45696</v>
      </c>
      <c r="T1481" s="1">
        <v>45902</v>
      </c>
    </row>
    <row r="1482" spans="1:20" x14ac:dyDescent="0.2">
      <c r="A1482">
        <v>12246450787889</v>
      </c>
      <c r="B1482" t="s">
        <v>2731</v>
      </c>
      <c r="C1482" t="s">
        <v>3172</v>
      </c>
      <c r="D1482" t="s">
        <v>8377</v>
      </c>
      <c r="E1482" t="s">
        <v>8378</v>
      </c>
      <c r="F1482" t="s">
        <v>8379</v>
      </c>
      <c r="G1482" t="s">
        <v>8380</v>
      </c>
      <c r="H1482" t="s">
        <v>8381</v>
      </c>
      <c r="I1482" t="s">
        <v>770</v>
      </c>
      <c r="J1482">
        <v>43590</v>
      </c>
      <c r="K1482" t="s">
        <v>564</v>
      </c>
      <c r="L1482" t="s">
        <v>43</v>
      </c>
      <c r="M1482" t="s">
        <v>368</v>
      </c>
      <c r="N1482" t="s">
        <v>59</v>
      </c>
      <c r="O1482" t="s">
        <v>71</v>
      </c>
      <c r="P1482" t="s">
        <v>33</v>
      </c>
      <c r="Q1482">
        <v>220639040.86000001</v>
      </c>
      <c r="R1482">
        <v>4926</v>
      </c>
      <c r="S1482" s="1">
        <v>45429</v>
      </c>
      <c r="T1482" s="1">
        <v>45519</v>
      </c>
    </row>
    <row r="1483" spans="1:20" x14ac:dyDescent="0.2">
      <c r="A1483">
        <v>14662919941576</v>
      </c>
      <c r="B1483" t="s">
        <v>1388</v>
      </c>
      <c r="C1483" t="s">
        <v>8382</v>
      </c>
      <c r="D1483" t="s">
        <v>8383</v>
      </c>
      <c r="E1483" t="s">
        <v>8384</v>
      </c>
      <c r="F1483" t="s">
        <v>8385</v>
      </c>
      <c r="G1483" t="s">
        <v>8386</v>
      </c>
      <c r="H1483" t="s">
        <v>2252</v>
      </c>
      <c r="I1483" t="s">
        <v>357</v>
      </c>
      <c r="J1483">
        <v>61071</v>
      </c>
      <c r="K1483" t="s">
        <v>899</v>
      </c>
      <c r="L1483" t="s">
        <v>29</v>
      </c>
      <c r="M1483" t="s">
        <v>104</v>
      </c>
      <c r="N1483" t="s">
        <v>31</v>
      </c>
      <c r="O1483" t="s">
        <v>105</v>
      </c>
      <c r="P1483" t="s">
        <v>47</v>
      </c>
      <c r="Q1483">
        <v>666774954.67999995</v>
      </c>
      <c r="R1483">
        <v>2849</v>
      </c>
      <c r="S1483" s="1">
        <v>45590</v>
      </c>
      <c r="T1483" s="1">
        <v>45786</v>
      </c>
    </row>
    <row r="1484" spans="1:20" x14ac:dyDescent="0.2">
      <c r="A1484">
        <v>17015720502021</v>
      </c>
      <c r="B1484" t="s">
        <v>287</v>
      </c>
      <c r="C1484" t="s">
        <v>1989</v>
      </c>
      <c r="D1484" t="s">
        <v>8387</v>
      </c>
      <c r="E1484" t="s">
        <v>8388</v>
      </c>
      <c r="F1484" t="s">
        <v>8389</v>
      </c>
      <c r="G1484" t="s">
        <v>8390</v>
      </c>
      <c r="H1484" t="s">
        <v>8391</v>
      </c>
      <c r="I1484" t="s">
        <v>612</v>
      </c>
      <c r="J1484">
        <v>12873</v>
      </c>
      <c r="K1484" t="s">
        <v>6349</v>
      </c>
      <c r="L1484" t="s">
        <v>197</v>
      </c>
      <c r="M1484" t="s">
        <v>58</v>
      </c>
      <c r="N1484" t="s">
        <v>31</v>
      </c>
      <c r="O1484" t="s">
        <v>71</v>
      </c>
      <c r="P1484" t="s">
        <v>33</v>
      </c>
      <c r="Q1484">
        <v>158116348.12</v>
      </c>
      <c r="R1484">
        <v>4377</v>
      </c>
      <c r="S1484" s="1">
        <v>45521</v>
      </c>
      <c r="T1484" s="1">
        <v>45797</v>
      </c>
    </row>
    <row r="1485" spans="1:20" x14ac:dyDescent="0.2">
      <c r="A1485">
        <v>17096319755091</v>
      </c>
      <c r="B1485" t="s">
        <v>5335</v>
      </c>
      <c r="C1485" t="s">
        <v>8392</v>
      </c>
      <c r="D1485" t="s">
        <v>8393</v>
      </c>
      <c r="E1485" t="s">
        <v>8394</v>
      </c>
      <c r="F1485" t="s">
        <v>8395</v>
      </c>
      <c r="G1485" t="s">
        <v>8396</v>
      </c>
      <c r="H1485" t="s">
        <v>8397</v>
      </c>
      <c r="I1485" t="s">
        <v>393</v>
      </c>
      <c r="J1485">
        <v>46550</v>
      </c>
      <c r="K1485" t="s">
        <v>763</v>
      </c>
      <c r="L1485" t="s">
        <v>135</v>
      </c>
      <c r="M1485" t="s">
        <v>115</v>
      </c>
      <c r="N1485" t="s">
        <v>45</v>
      </c>
      <c r="O1485" t="s">
        <v>32</v>
      </c>
      <c r="P1485" t="s">
        <v>82</v>
      </c>
      <c r="Q1485">
        <v>576813699.01999998</v>
      </c>
      <c r="R1485">
        <v>4221</v>
      </c>
      <c r="S1485" s="1">
        <v>45848</v>
      </c>
      <c r="T1485" s="1">
        <v>45910</v>
      </c>
    </row>
    <row r="1486" spans="1:20" x14ac:dyDescent="0.2">
      <c r="A1486">
        <v>11338795468982</v>
      </c>
      <c r="B1486" t="s">
        <v>1146</v>
      </c>
      <c r="C1486" t="s">
        <v>2909</v>
      </c>
      <c r="D1486" t="s">
        <v>8398</v>
      </c>
      <c r="E1486" t="s">
        <v>8399</v>
      </c>
      <c r="F1486" t="s">
        <v>8400</v>
      </c>
      <c r="G1486" t="s">
        <v>8401</v>
      </c>
      <c r="H1486" t="s">
        <v>8402</v>
      </c>
      <c r="I1486" t="s">
        <v>160</v>
      </c>
      <c r="J1486">
        <v>18894</v>
      </c>
      <c r="K1486" t="s">
        <v>914</v>
      </c>
      <c r="L1486" t="s">
        <v>135</v>
      </c>
      <c r="M1486" t="s">
        <v>58</v>
      </c>
      <c r="N1486" t="s">
        <v>59</v>
      </c>
      <c r="O1486" t="s">
        <v>46</v>
      </c>
      <c r="P1486" t="s">
        <v>33</v>
      </c>
      <c r="Q1486">
        <v>619934982.54999995</v>
      </c>
      <c r="R1486">
        <v>1650</v>
      </c>
      <c r="S1486" s="1">
        <v>45766</v>
      </c>
      <c r="T1486" s="1">
        <v>45871</v>
      </c>
    </row>
    <row r="1487" spans="1:20" x14ac:dyDescent="0.2">
      <c r="A1487">
        <v>17255848349595</v>
      </c>
      <c r="B1487" t="s">
        <v>620</v>
      </c>
      <c r="C1487" t="s">
        <v>789</v>
      </c>
      <c r="D1487" t="s">
        <v>8403</v>
      </c>
      <c r="E1487" t="s">
        <v>8404</v>
      </c>
      <c r="F1487" t="s">
        <v>4399</v>
      </c>
      <c r="G1487" t="s">
        <v>8405</v>
      </c>
      <c r="H1487" t="s">
        <v>8406</v>
      </c>
      <c r="I1487" t="s">
        <v>41</v>
      </c>
      <c r="J1487">
        <v>84855</v>
      </c>
      <c r="K1487" t="s">
        <v>506</v>
      </c>
      <c r="L1487" t="s">
        <v>60</v>
      </c>
      <c r="M1487" t="s">
        <v>44</v>
      </c>
      <c r="N1487" t="s">
        <v>31</v>
      </c>
      <c r="O1487" t="s">
        <v>46</v>
      </c>
      <c r="P1487" t="s">
        <v>47</v>
      </c>
      <c r="Q1487">
        <v>144277441.52000001</v>
      </c>
      <c r="R1487">
        <v>4617</v>
      </c>
      <c r="S1487" s="1">
        <v>45475</v>
      </c>
      <c r="T1487" s="1">
        <v>45583</v>
      </c>
    </row>
    <row r="1488" spans="1:20" x14ac:dyDescent="0.2">
      <c r="A1488">
        <v>16499372676726</v>
      </c>
      <c r="B1488" t="s">
        <v>643</v>
      </c>
      <c r="C1488" t="s">
        <v>3214</v>
      </c>
      <c r="D1488" t="s">
        <v>8407</v>
      </c>
      <c r="E1488" t="s">
        <v>8408</v>
      </c>
      <c r="F1488" t="s">
        <v>8409</v>
      </c>
      <c r="G1488" t="s">
        <v>8410</v>
      </c>
      <c r="H1488" t="s">
        <v>8411</v>
      </c>
      <c r="I1488" t="s">
        <v>627</v>
      </c>
      <c r="J1488">
        <v>89677</v>
      </c>
      <c r="K1488" t="s">
        <v>934</v>
      </c>
      <c r="L1488" t="s">
        <v>92</v>
      </c>
      <c r="M1488" t="s">
        <v>44</v>
      </c>
      <c r="N1488" t="s">
        <v>31</v>
      </c>
      <c r="O1488" t="s">
        <v>71</v>
      </c>
      <c r="P1488" t="s">
        <v>82</v>
      </c>
      <c r="Q1488">
        <v>1150643755.8900001</v>
      </c>
      <c r="R1488">
        <v>243</v>
      </c>
      <c r="S1488" s="1">
        <v>45753</v>
      </c>
      <c r="T1488" s="1">
        <v>45842</v>
      </c>
    </row>
    <row r="1489" spans="1:20" x14ac:dyDescent="0.2">
      <c r="A1489">
        <v>14749844043340</v>
      </c>
      <c r="B1489" t="s">
        <v>421</v>
      </c>
      <c r="C1489" t="s">
        <v>1844</v>
      </c>
      <c r="D1489" t="s">
        <v>8412</v>
      </c>
      <c r="E1489" t="s">
        <v>8413</v>
      </c>
      <c r="F1489" t="s">
        <v>8414</v>
      </c>
      <c r="G1489" t="s">
        <v>8415</v>
      </c>
      <c r="H1489" t="s">
        <v>8416</v>
      </c>
      <c r="I1489" t="s">
        <v>349</v>
      </c>
      <c r="J1489">
        <v>10286</v>
      </c>
      <c r="K1489" t="s">
        <v>1367</v>
      </c>
      <c r="L1489" t="s">
        <v>135</v>
      </c>
      <c r="M1489" t="s">
        <v>93</v>
      </c>
      <c r="N1489" t="s">
        <v>45</v>
      </c>
      <c r="O1489" t="s">
        <v>46</v>
      </c>
      <c r="P1489" t="s">
        <v>33</v>
      </c>
      <c r="Q1489">
        <v>275689682.30000001</v>
      </c>
      <c r="R1489">
        <v>2585</v>
      </c>
      <c r="S1489" s="1">
        <v>45731</v>
      </c>
      <c r="T1489" s="1">
        <v>45750</v>
      </c>
    </row>
    <row r="1490" spans="1:20" x14ac:dyDescent="0.2">
      <c r="A1490">
        <v>11193553077656</v>
      </c>
      <c r="B1490" t="s">
        <v>5909</v>
      </c>
      <c r="C1490" t="s">
        <v>8417</v>
      </c>
      <c r="D1490" t="s">
        <v>8418</v>
      </c>
      <c r="E1490" t="s">
        <v>8419</v>
      </c>
      <c r="F1490" t="s">
        <v>8420</v>
      </c>
      <c r="G1490" t="s">
        <v>8421</v>
      </c>
      <c r="H1490" t="s">
        <v>3872</v>
      </c>
      <c r="I1490" t="s">
        <v>1144</v>
      </c>
      <c r="J1490">
        <v>34797</v>
      </c>
      <c r="K1490" t="s">
        <v>808</v>
      </c>
      <c r="L1490" t="s">
        <v>43</v>
      </c>
      <c r="M1490" t="s">
        <v>44</v>
      </c>
      <c r="N1490" t="s">
        <v>31</v>
      </c>
      <c r="O1490" t="s">
        <v>71</v>
      </c>
      <c r="P1490" t="s">
        <v>60</v>
      </c>
      <c r="Q1490">
        <v>1712984839.0899999</v>
      </c>
      <c r="R1490">
        <v>583</v>
      </c>
      <c r="S1490" s="1">
        <v>45344</v>
      </c>
      <c r="T1490" s="1">
        <v>45729</v>
      </c>
    </row>
    <row r="1491" spans="1:20" x14ac:dyDescent="0.2">
      <c r="A1491">
        <v>18362126446178</v>
      </c>
      <c r="B1491" t="s">
        <v>2824</v>
      </c>
      <c r="C1491" t="s">
        <v>3145</v>
      </c>
      <c r="D1491" t="s">
        <v>8422</v>
      </c>
      <c r="E1491" t="s">
        <v>8423</v>
      </c>
      <c r="F1491" t="s">
        <v>8424</v>
      </c>
      <c r="G1491" t="s">
        <v>8425</v>
      </c>
      <c r="H1491" t="s">
        <v>8426</v>
      </c>
      <c r="I1491" t="s">
        <v>195</v>
      </c>
      <c r="J1491">
        <v>51503</v>
      </c>
      <c r="K1491" t="s">
        <v>1419</v>
      </c>
      <c r="L1491" t="s">
        <v>60</v>
      </c>
      <c r="M1491" t="s">
        <v>270</v>
      </c>
      <c r="N1491" t="s">
        <v>94</v>
      </c>
      <c r="O1491" t="s">
        <v>32</v>
      </c>
      <c r="P1491" t="s">
        <v>82</v>
      </c>
      <c r="Q1491">
        <v>1069791200.13</v>
      </c>
      <c r="R1491">
        <v>3581</v>
      </c>
      <c r="S1491" s="1">
        <v>45375</v>
      </c>
      <c r="T1491" s="1">
        <v>45593</v>
      </c>
    </row>
    <row r="1492" spans="1:20" x14ac:dyDescent="0.2">
      <c r="A1492">
        <v>17531684914422</v>
      </c>
      <c r="B1492" t="s">
        <v>4967</v>
      </c>
      <c r="C1492" t="s">
        <v>7404</v>
      </c>
      <c r="D1492" t="s">
        <v>8427</v>
      </c>
      <c r="E1492">
        <v>3766649326</v>
      </c>
      <c r="F1492" t="s">
        <v>8428</v>
      </c>
      <c r="G1492" t="s">
        <v>8429</v>
      </c>
      <c r="H1492" t="s">
        <v>2673</v>
      </c>
      <c r="I1492" t="s">
        <v>393</v>
      </c>
      <c r="J1492">
        <v>65241</v>
      </c>
      <c r="K1492" t="s">
        <v>907</v>
      </c>
      <c r="L1492" t="s">
        <v>197</v>
      </c>
      <c r="M1492" t="s">
        <v>104</v>
      </c>
      <c r="N1492" t="s">
        <v>45</v>
      </c>
      <c r="O1492" t="s">
        <v>32</v>
      </c>
      <c r="P1492" t="s">
        <v>82</v>
      </c>
      <c r="Q1492">
        <v>705336192.46000004</v>
      </c>
      <c r="R1492">
        <v>4184</v>
      </c>
      <c r="S1492" s="1">
        <v>45802</v>
      </c>
      <c r="T1492" s="1">
        <v>45918</v>
      </c>
    </row>
    <row r="1493" spans="1:20" x14ac:dyDescent="0.2">
      <c r="A1493">
        <v>19362590100415</v>
      </c>
      <c r="B1493" t="s">
        <v>351</v>
      </c>
      <c r="C1493" t="s">
        <v>2909</v>
      </c>
      <c r="D1493" t="s">
        <v>8430</v>
      </c>
      <c r="E1493" t="s">
        <v>8431</v>
      </c>
      <c r="F1493" t="s">
        <v>8432</v>
      </c>
      <c r="G1493" t="s">
        <v>8433</v>
      </c>
      <c r="H1493" t="s">
        <v>8434</v>
      </c>
      <c r="I1493" t="s">
        <v>160</v>
      </c>
      <c r="J1493">
        <v>89670</v>
      </c>
      <c r="K1493" t="s">
        <v>103</v>
      </c>
      <c r="L1493" t="s">
        <v>135</v>
      </c>
      <c r="M1493" t="s">
        <v>104</v>
      </c>
      <c r="N1493" t="s">
        <v>94</v>
      </c>
      <c r="O1493" t="s">
        <v>71</v>
      </c>
      <c r="P1493" t="s">
        <v>82</v>
      </c>
      <c r="Q1493">
        <v>1577723720.1099999</v>
      </c>
      <c r="R1493">
        <v>493</v>
      </c>
      <c r="S1493" s="1">
        <v>45641</v>
      </c>
      <c r="T1493" s="1">
        <v>45869</v>
      </c>
    </row>
    <row r="1494" spans="1:20" x14ac:dyDescent="0.2">
      <c r="A1494">
        <v>15227959584550</v>
      </c>
      <c r="B1494" t="s">
        <v>4636</v>
      </c>
      <c r="C1494" t="s">
        <v>2228</v>
      </c>
      <c r="D1494" t="s">
        <v>8435</v>
      </c>
      <c r="E1494" t="s">
        <v>8436</v>
      </c>
      <c r="F1494" t="s">
        <v>8437</v>
      </c>
      <c r="G1494" t="s">
        <v>8438</v>
      </c>
      <c r="H1494" t="s">
        <v>8439</v>
      </c>
      <c r="I1494" t="s">
        <v>79</v>
      </c>
      <c r="J1494">
        <v>19337</v>
      </c>
      <c r="K1494" t="s">
        <v>1317</v>
      </c>
      <c r="L1494" t="s">
        <v>29</v>
      </c>
      <c r="M1494" t="s">
        <v>104</v>
      </c>
      <c r="N1494" t="s">
        <v>31</v>
      </c>
      <c r="O1494" t="s">
        <v>32</v>
      </c>
      <c r="P1494" t="s">
        <v>60</v>
      </c>
      <c r="Q1494">
        <v>1714792172.0899999</v>
      </c>
      <c r="R1494">
        <v>2171</v>
      </c>
      <c r="S1494" s="1">
        <v>45547</v>
      </c>
      <c r="T1494" s="1">
        <v>45881</v>
      </c>
    </row>
    <row r="1495" spans="1:20" x14ac:dyDescent="0.2">
      <c r="A1495">
        <v>15142249783028</v>
      </c>
      <c r="B1495" t="s">
        <v>540</v>
      </c>
      <c r="C1495" t="s">
        <v>1232</v>
      </c>
      <c r="D1495" t="s">
        <v>8440</v>
      </c>
      <c r="E1495" t="s">
        <v>8441</v>
      </c>
      <c r="F1495" t="s">
        <v>8442</v>
      </c>
      <c r="G1495" t="s">
        <v>8443</v>
      </c>
      <c r="H1495" t="s">
        <v>8444</v>
      </c>
      <c r="I1495" t="s">
        <v>55</v>
      </c>
      <c r="J1495">
        <v>31946</v>
      </c>
      <c r="K1495" t="s">
        <v>3058</v>
      </c>
      <c r="L1495" t="s">
        <v>92</v>
      </c>
      <c r="M1495" t="s">
        <v>58</v>
      </c>
      <c r="N1495" t="s">
        <v>59</v>
      </c>
      <c r="O1495" t="s">
        <v>46</v>
      </c>
      <c r="P1495" t="s">
        <v>60</v>
      </c>
      <c r="Q1495">
        <v>207203373</v>
      </c>
      <c r="R1495">
        <v>3769</v>
      </c>
      <c r="S1495" s="1">
        <v>45623</v>
      </c>
      <c r="T1495" s="1">
        <v>45720</v>
      </c>
    </row>
    <row r="1496" spans="1:20" x14ac:dyDescent="0.2">
      <c r="A1496">
        <v>11473738769735</v>
      </c>
      <c r="B1496" t="s">
        <v>301</v>
      </c>
      <c r="C1496" t="s">
        <v>2640</v>
      </c>
      <c r="D1496" t="s">
        <v>8445</v>
      </c>
      <c r="E1496" t="s">
        <v>8446</v>
      </c>
      <c r="F1496" t="s">
        <v>8447</v>
      </c>
      <c r="G1496" t="s">
        <v>8448</v>
      </c>
      <c r="H1496" t="s">
        <v>8449</v>
      </c>
      <c r="I1496" t="s">
        <v>308</v>
      </c>
      <c r="J1496">
        <v>56571</v>
      </c>
      <c r="K1496" t="s">
        <v>1323</v>
      </c>
      <c r="L1496" t="s">
        <v>43</v>
      </c>
      <c r="M1496" t="s">
        <v>270</v>
      </c>
      <c r="N1496" t="s">
        <v>31</v>
      </c>
      <c r="O1496" t="s">
        <v>71</v>
      </c>
      <c r="P1496" t="s">
        <v>82</v>
      </c>
      <c r="Q1496">
        <v>467679485.91000003</v>
      </c>
      <c r="R1496">
        <v>4421</v>
      </c>
      <c r="S1496" s="1">
        <v>45602</v>
      </c>
      <c r="T1496" s="1">
        <v>45798</v>
      </c>
    </row>
    <row r="1497" spans="1:20" x14ac:dyDescent="0.2">
      <c r="A1497">
        <v>14524305489187</v>
      </c>
      <c r="B1497" t="s">
        <v>3071</v>
      </c>
      <c r="C1497" t="s">
        <v>1050</v>
      </c>
      <c r="D1497" t="s">
        <v>8450</v>
      </c>
      <c r="E1497" t="s">
        <v>8451</v>
      </c>
      <c r="F1497" t="s">
        <v>8452</v>
      </c>
      <c r="G1497" t="s">
        <v>8453</v>
      </c>
      <c r="H1497" t="s">
        <v>8454</v>
      </c>
      <c r="I1497" t="s">
        <v>151</v>
      </c>
      <c r="J1497">
        <v>13319</v>
      </c>
      <c r="K1497" t="s">
        <v>680</v>
      </c>
      <c r="L1497" t="s">
        <v>81</v>
      </c>
      <c r="M1497" t="s">
        <v>270</v>
      </c>
      <c r="N1497" t="s">
        <v>94</v>
      </c>
      <c r="O1497" t="s">
        <v>71</v>
      </c>
      <c r="P1497" t="s">
        <v>33</v>
      </c>
      <c r="Q1497">
        <v>988294561.11000001</v>
      </c>
      <c r="R1497">
        <v>1879</v>
      </c>
      <c r="S1497" s="1">
        <v>45465</v>
      </c>
      <c r="T1497" s="1">
        <v>45806</v>
      </c>
    </row>
    <row r="1498" spans="1:20" x14ac:dyDescent="0.2">
      <c r="A1498">
        <v>17664436556096</v>
      </c>
      <c r="B1498" t="s">
        <v>8455</v>
      </c>
      <c r="C1498" t="s">
        <v>2764</v>
      </c>
      <c r="D1498" t="s">
        <v>8456</v>
      </c>
      <c r="E1498" t="s">
        <v>8457</v>
      </c>
      <c r="F1498" t="s">
        <v>8458</v>
      </c>
      <c r="G1498" t="s">
        <v>8459</v>
      </c>
      <c r="H1498" t="s">
        <v>8460</v>
      </c>
      <c r="I1498" t="s">
        <v>627</v>
      </c>
      <c r="J1498">
        <v>54920</v>
      </c>
      <c r="K1498" t="s">
        <v>892</v>
      </c>
      <c r="L1498" t="s">
        <v>246</v>
      </c>
      <c r="M1498" t="s">
        <v>70</v>
      </c>
      <c r="N1498" t="s">
        <v>31</v>
      </c>
      <c r="O1498" t="s">
        <v>71</v>
      </c>
      <c r="P1498" t="s">
        <v>47</v>
      </c>
      <c r="Q1498">
        <v>1969505960.74</v>
      </c>
      <c r="R1498">
        <v>1938</v>
      </c>
      <c r="S1498" s="1">
        <v>45408</v>
      </c>
      <c r="T1498" s="1">
        <v>45798</v>
      </c>
    </row>
    <row r="1499" spans="1:20" x14ac:dyDescent="0.2">
      <c r="A1499">
        <v>13179638134966</v>
      </c>
      <c r="B1499" t="s">
        <v>2500</v>
      </c>
      <c r="C1499" t="s">
        <v>789</v>
      </c>
      <c r="D1499" t="s">
        <v>8461</v>
      </c>
      <c r="E1499" t="s">
        <v>8462</v>
      </c>
      <c r="F1499" t="s">
        <v>8463</v>
      </c>
      <c r="G1499" t="s">
        <v>8464</v>
      </c>
      <c r="H1499" t="s">
        <v>8465</v>
      </c>
      <c r="I1499" t="s">
        <v>113</v>
      </c>
      <c r="J1499">
        <v>58959</v>
      </c>
      <c r="K1499" t="s">
        <v>1036</v>
      </c>
      <c r="L1499" t="s">
        <v>125</v>
      </c>
      <c r="M1499" t="s">
        <v>104</v>
      </c>
      <c r="N1499" t="s">
        <v>45</v>
      </c>
      <c r="O1499" t="s">
        <v>32</v>
      </c>
      <c r="P1499" t="s">
        <v>33</v>
      </c>
      <c r="Q1499">
        <v>1773657991.8399999</v>
      </c>
      <c r="R1499">
        <v>4444</v>
      </c>
      <c r="S1499" s="1">
        <v>45511</v>
      </c>
      <c r="T1499" s="1">
        <v>45792</v>
      </c>
    </row>
    <row r="1500" spans="1:20" x14ac:dyDescent="0.2">
      <c r="A1500">
        <v>19703213915210</v>
      </c>
      <c r="B1500" t="s">
        <v>1210</v>
      </c>
      <c r="C1500" t="s">
        <v>2335</v>
      </c>
      <c r="D1500" t="s">
        <v>8466</v>
      </c>
      <c r="E1500">
        <f>1-920-447-1630</f>
        <v>-2996</v>
      </c>
      <c r="F1500" t="s">
        <v>8467</v>
      </c>
      <c r="G1500" t="s">
        <v>8468</v>
      </c>
      <c r="H1500" t="s">
        <v>8469</v>
      </c>
      <c r="I1500" t="s">
        <v>1144</v>
      </c>
      <c r="J1500">
        <v>1978</v>
      </c>
      <c r="K1500" t="s">
        <v>1512</v>
      </c>
      <c r="L1500" t="s">
        <v>57</v>
      </c>
      <c r="M1500" t="s">
        <v>115</v>
      </c>
      <c r="N1500" t="s">
        <v>59</v>
      </c>
      <c r="O1500" t="s">
        <v>105</v>
      </c>
      <c r="P1500" t="s">
        <v>82</v>
      </c>
      <c r="Q1500">
        <v>64810385.299999997</v>
      </c>
      <c r="R1500">
        <v>2194</v>
      </c>
      <c r="S1500" s="1">
        <v>45542</v>
      </c>
      <c r="T1500" s="1">
        <v>45717</v>
      </c>
    </row>
    <row r="1501" spans="1:20" x14ac:dyDescent="0.2">
      <c r="A1501">
        <v>11121155702941</v>
      </c>
      <c r="B1501" t="s">
        <v>620</v>
      </c>
      <c r="C1501" t="s">
        <v>4489</v>
      </c>
      <c r="D1501" t="s">
        <v>8470</v>
      </c>
      <c r="E1501" t="s">
        <v>8471</v>
      </c>
      <c r="F1501" t="s">
        <v>8472</v>
      </c>
      <c r="G1501" t="s">
        <v>8473</v>
      </c>
      <c r="H1501" t="s">
        <v>8474</v>
      </c>
      <c r="I1501" t="s">
        <v>278</v>
      </c>
      <c r="J1501">
        <v>40870</v>
      </c>
      <c r="K1501" t="s">
        <v>2775</v>
      </c>
      <c r="L1501" t="s">
        <v>29</v>
      </c>
      <c r="M1501" t="s">
        <v>30</v>
      </c>
      <c r="N1501" t="s">
        <v>59</v>
      </c>
      <c r="O1501" t="s">
        <v>71</v>
      </c>
      <c r="P1501" t="s">
        <v>60</v>
      </c>
      <c r="Q1501">
        <v>1921662223.3399999</v>
      </c>
      <c r="R1501">
        <v>142</v>
      </c>
      <c r="S1501" s="1">
        <v>45404</v>
      </c>
      <c r="T1501" s="1">
        <v>45889</v>
      </c>
    </row>
    <row r="1502" spans="1:20" x14ac:dyDescent="0.2">
      <c r="A1502">
        <v>11597922643132</v>
      </c>
      <c r="B1502" t="s">
        <v>2500</v>
      </c>
      <c r="C1502" t="s">
        <v>1747</v>
      </c>
      <c r="D1502" t="s">
        <v>8475</v>
      </c>
      <c r="E1502" t="s">
        <v>8476</v>
      </c>
      <c r="F1502" t="s">
        <v>8477</v>
      </c>
      <c r="G1502" t="s">
        <v>8478</v>
      </c>
      <c r="H1502" t="s">
        <v>8479</v>
      </c>
      <c r="I1502" t="s">
        <v>308</v>
      </c>
      <c r="J1502">
        <v>79405</v>
      </c>
      <c r="K1502" t="s">
        <v>3399</v>
      </c>
      <c r="L1502" t="s">
        <v>92</v>
      </c>
      <c r="M1502" t="s">
        <v>368</v>
      </c>
      <c r="N1502" t="s">
        <v>45</v>
      </c>
      <c r="O1502" t="s">
        <v>71</v>
      </c>
      <c r="P1502" t="s">
        <v>47</v>
      </c>
      <c r="Q1502">
        <v>1255945183.48</v>
      </c>
      <c r="R1502">
        <v>3659</v>
      </c>
      <c r="S1502" s="1">
        <v>45574</v>
      </c>
      <c r="T1502" s="1">
        <v>45579</v>
      </c>
    </row>
    <row r="1503" spans="1:20" x14ac:dyDescent="0.2">
      <c r="A1503">
        <v>16937380356700</v>
      </c>
      <c r="B1503" t="s">
        <v>3071</v>
      </c>
      <c r="C1503" t="s">
        <v>8480</v>
      </c>
      <c r="D1503" t="s">
        <v>8481</v>
      </c>
      <c r="E1503" t="s">
        <v>8482</v>
      </c>
      <c r="F1503" t="s">
        <v>8483</v>
      </c>
      <c r="G1503" t="s">
        <v>8484</v>
      </c>
      <c r="H1503" t="s">
        <v>8485</v>
      </c>
      <c r="I1503" t="s">
        <v>41</v>
      </c>
      <c r="J1503">
        <v>8337</v>
      </c>
      <c r="K1503" t="s">
        <v>42</v>
      </c>
      <c r="L1503" t="s">
        <v>135</v>
      </c>
      <c r="M1503" t="s">
        <v>30</v>
      </c>
      <c r="N1503" t="s">
        <v>94</v>
      </c>
      <c r="O1503" t="s">
        <v>105</v>
      </c>
      <c r="P1503" t="s">
        <v>60</v>
      </c>
      <c r="Q1503">
        <v>1640028744.49</v>
      </c>
      <c r="R1503">
        <v>1193</v>
      </c>
      <c r="S1503" s="1">
        <v>45741</v>
      </c>
      <c r="T1503" s="1">
        <v>45810</v>
      </c>
    </row>
    <row r="1504" spans="1:20" x14ac:dyDescent="0.2">
      <c r="A1504">
        <v>11368277456799</v>
      </c>
      <c r="B1504" t="s">
        <v>280</v>
      </c>
      <c r="C1504" t="s">
        <v>1996</v>
      </c>
      <c r="D1504" t="s">
        <v>8486</v>
      </c>
      <c r="E1504" t="s">
        <v>8487</v>
      </c>
      <c r="F1504" t="s">
        <v>8488</v>
      </c>
      <c r="G1504" t="s">
        <v>8489</v>
      </c>
      <c r="H1504" t="s">
        <v>8490</v>
      </c>
      <c r="I1504" t="s">
        <v>90</v>
      </c>
      <c r="J1504">
        <v>58255</v>
      </c>
      <c r="K1504" t="s">
        <v>985</v>
      </c>
      <c r="L1504" t="s">
        <v>246</v>
      </c>
      <c r="M1504" t="s">
        <v>93</v>
      </c>
      <c r="N1504" t="s">
        <v>59</v>
      </c>
      <c r="O1504" t="s">
        <v>46</v>
      </c>
      <c r="P1504" t="s">
        <v>47</v>
      </c>
      <c r="Q1504">
        <v>110358949.17</v>
      </c>
      <c r="R1504">
        <v>4204</v>
      </c>
      <c r="S1504" s="1">
        <v>45399</v>
      </c>
      <c r="T1504" s="1">
        <v>45644</v>
      </c>
    </row>
    <row r="1505" spans="1:20" x14ac:dyDescent="0.2">
      <c r="A1505">
        <v>18230010422339</v>
      </c>
      <c r="B1505" t="s">
        <v>8491</v>
      </c>
      <c r="C1505" t="s">
        <v>2640</v>
      </c>
      <c r="D1505" t="s">
        <v>8492</v>
      </c>
      <c r="E1505" t="s">
        <v>8493</v>
      </c>
      <c r="F1505" t="s">
        <v>8494</v>
      </c>
      <c r="G1505" t="s">
        <v>8495</v>
      </c>
      <c r="H1505" t="s">
        <v>8496</v>
      </c>
      <c r="I1505" t="s">
        <v>27</v>
      </c>
      <c r="J1505">
        <v>94142</v>
      </c>
      <c r="K1505" t="s">
        <v>376</v>
      </c>
      <c r="L1505" t="s">
        <v>43</v>
      </c>
      <c r="M1505" t="s">
        <v>270</v>
      </c>
      <c r="N1505" t="s">
        <v>94</v>
      </c>
      <c r="O1505" t="s">
        <v>105</v>
      </c>
      <c r="P1505" t="s">
        <v>60</v>
      </c>
      <c r="Q1505">
        <v>721649314.5</v>
      </c>
      <c r="R1505">
        <v>78</v>
      </c>
      <c r="S1505" s="1">
        <v>45257</v>
      </c>
      <c r="T1505" s="1">
        <v>45815</v>
      </c>
    </row>
    <row r="1506" spans="1:20" x14ac:dyDescent="0.2">
      <c r="A1506">
        <v>17435683588546</v>
      </c>
      <c r="B1506" t="s">
        <v>1160</v>
      </c>
      <c r="C1506" t="s">
        <v>736</v>
      </c>
      <c r="D1506" t="s">
        <v>8497</v>
      </c>
      <c r="E1506" t="s">
        <v>8498</v>
      </c>
      <c r="F1506" t="s">
        <v>8499</v>
      </c>
      <c r="G1506" t="s">
        <v>8500</v>
      </c>
      <c r="H1506" t="s">
        <v>8501</v>
      </c>
      <c r="I1506" t="s">
        <v>726</v>
      </c>
      <c r="J1506">
        <v>31724</v>
      </c>
      <c r="K1506" t="s">
        <v>578</v>
      </c>
      <c r="L1506" t="s">
        <v>197</v>
      </c>
      <c r="M1506" t="s">
        <v>115</v>
      </c>
      <c r="N1506" t="s">
        <v>45</v>
      </c>
      <c r="O1506" t="s">
        <v>71</v>
      </c>
      <c r="P1506" t="s">
        <v>33</v>
      </c>
      <c r="Q1506">
        <v>177732183.03</v>
      </c>
      <c r="R1506">
        <v>4249</v>
      </c>
      <c r="S1506" s="1">
        <v>45335</v>
      </c>
      <c r="T1506" s="1">
        <v>45524</v>
      </c>
    </row>
    <row r="1507" spans="1:20" x14ac:dyDescent="0.2">
      <c r="A1507">
        <v>14470953854739</v>
      </c>
      <c r="B1507" t="s">
        <v>1964</v>
      </c>
      <c r="C1507" t="s">
        <v>1268</v>
      </c>
      <c r="D1507" t="s">
        <v>8502</v>
      </c>
      <c r="E1507" t="s">
        <v>8503</v>
      </c>
      <c r="F1507" t="s">
        <v>8504</v>
      </c>
      <c r="G1507" t="s">
        <v>8505</v>
      </c>
      <c r="H1507" t="s">
        <v>8506</v>
      </c>
      <c r="I1507" t="s">
        <v>55</v>
      </c>
      <c r="J1507">
        <v>17667</v>
      </c>
      <c r="K1507" t="s">
        <v>2800</v>
      </c>
      <c r="L1507" t="s">
        <v>92</v>
      </c>
      <c r="M1507" t="s">
        <v>153</v>
      </c>
      <c r="N1507" t="s">
        <v>94</v>
      </c>
      <c r="O1507" t="s">
        <v>105</v>
      </c>
      <c r="P1507" t="s">
        <v>47</v>
      </c>
      <c r="Q1507">
        <v>801805015.16999996</v>
      </c>
      <c r="R1507">
        <v>2083</v>
      </c>
      <c r="S1507" s="1">
        <v>45498</v>
      </c>
      <c r="T1507" s="1">
        <v>45687</v>
      </c>
    </row>
    <row r="1508" spans="1:20" x14ac:dyDescent="0.2">
      <c r="A1508">
        <v>15650347228195</v>
      </c>
      <c r="B1508" t="s">
        <v>1644</v>
      </c>
      <c r="C1508" t="s">
        <v>651</v>
      </c>
      <c r="D1508" t="s">
        <v>8507</v>
      </c>
      <c r="E1508" t="s">
        <v>8508</v>
      </c>
      <c r="F1508" t="s">
        <v>8509</v>
      </c>
      <c r="G1508" t="s">
        <v>8510</v>
      </c>
      <c r="H1508" t="s">
        <v>8511</v>
      </c>
      <c r="I1508" t="s">
        <v>384</v>
      </c>
      <c r="J1508">
        <v>8358</v>
      </c>
      <c r="K1508" t="s">
        <v>787</v>
      </c>
      <c r="L1508" t="s">
        <v>125</v>
      </c>
      <c r="M1508" t="s">
        <v>58</v>
      </c>
      <c r="N1508" t="s">
        <v>31</v>
      </c>
      <c r="O1508" t="s">
        <v>105</v>
      </c>
      <c r="P1508" t="s">
        <v>33</v>
      </c>
      <c r="Q1508">
        <v>116646200.48999999</v>
      </c>
      <c r="R1508">
        <v>4554</v>
      </c>
      <c r="S1508" s="1">
        <v>45722</v>
      </c>
      <c r="T1508" s="1">
        <v>45749</v>
      </c>
    </row>
    <row r="1509" spans="1:20" x14ac:dyDescent="0.2">
      <c r="A1509">
        <v>18556462073525</v>
      </c>
      <c r="B1509" t="s">
        <v>171</v>
      </c>
      <c r="C1509" t="s">
        <v>8512</v>
      </c>
      <c r="D1509" t="s">
        <v>8513</v>
      </c>
      <c r="E1509" t="s">
        <v>8514</v>
      </c>
      <c r="F1509" t="s">
        <v>8515</v>
      </c>
      <c r="G1509" t="s">
        <v>8516</v>
      </c>
      <c r="H1509" t="s">
        <v>7164</v>
      </c>
      <c r="I1509" t="s">
        <v>770</v>
      </c>
      <c r="J1509">
        <v>78719</v>
      </c>
      <c r="K1509" t="s">
        <v>317</v>
      </c>
      <c r="L1509" t="s">
        <v>57</v>
      </c>
      <c r="M1509" t="s">
        <v>58</v>
      </c>
      <c r="N1509" t="s">
        <v>31</v>
      </c>
      <c r="O1509" t="s">
        <v>71</v>
      </c>
      <c r="P1509" t="s">
        <v>60</v>
      </c>
      <c r="Q1509">
        <v>174956649.21000001</v>
      </c>
      <c r="R1509">
        <v>4845</v>
      </c>
      <c r="S1509" s="1">
        <v>45771</v>
      </c>
      <c r="T1509" s="1">
        <v>45888</v>
      </c>
    </row>
    <row r="1510" spans="1:20" x14ac:dyDescent="0.2">
      <c r="A1510">
        <v>13841659323974</v>
      </c>
      <c r="B1510" t="s">
        <v>2327</v>
      </c>
      <c r="C1510" t="s">
        <v>7333</v>
      </c>
      <c r="D1510" t="s">
        <v>8517</v>
      </c>
      <c r="E1510" t="s">
        <v>8518</v>
      </c>
      <c r="F1510" t="s">
        <v>8519</v>
      </c>
      <c r="G1510" t="s">
        <v>8520</v>
      </c>
      <c r="H1510" t="s">
        <v>4499</v>
      </c>
      <c r="I1510" t="s">
        <v>278</v>
      </c>
      <c r="J1510">
        <v>68378</v>
      </c>
      <c r="K1510" t="s">
        <v>771</v>
      </c>
      <c r="L1510" t="s">
        <v>246</v>
      </c>
      <c r="M1510" t="s">
        <v>58</v>
      </c>
      <c r="N1510" t="s">
        <v>31</v>
      </c>
      <c r="O1510" t="s">
        <v>105</v>
      </c>
      <c r="P1510" t="s">
        <v>60</v>
      </c>
      <c r="Q1510">
        <v>1820300983.5599999</v>
      </c>
      <c r="R1510">
        <v>1717</v>
      </c>
      <c r="S1510" s="1">
        <v>45464</v>
      </c>
      <c r="T1510" s="1">
        <v>45482</v>
      </c>
    </row>
    <row r="1511" spans="1:20" x14ac:dyDescent="0.2">
      <c r="A1511">
        <v>11643395412849</v>
      </c>
      <c r="B1511" t="s">
        <v>1203</v>
      </c>
      <c r="C1511" t="s">
        <v>8521</v>
      </c>
      <c r="D1511" t="s">
        <v>8522</v>
      </c>
      <c r="E1511" t="s">
        <v>8523</v>
      </c>
      <c r="F1511" t="s">
        <v>8524</v>
      </c>
      <c r="G1511" t="s">
        <v>8525</v>
      </c>
      <c r="H1511" t="s">
        <v>8526</v>
      </c>
      <c r="I1511" t="s">
        <v>349</v>
      </c>
      <c r="J1511">
        <v>60823</v>
      </c>
      <c r="K1511" t="s">
        <v>367</v>
      </c>
      <c r="L1511" t="s">
        <v>197</v>
      </c>
      <c r="M1511" t="s">
        <v>104</v>
      </c>
      <c r="N1511" t="s">
        <v>31</v>
      </c>
      <c r="O1511" t="s">
        <v>71</v>
      </c>
      <c r="P1511" t="s">
        <v>33</v>
      </c>
      <c r="Q1511">
        <v>1996489516.02</v>
      </c>
      <c r="R1511">
        <v>415</v>
      </c>
      <c r="S1511" s="1">
        <v>45254</v>
      </c>
      <c r="T1511" s="1">
        <v>45365</v>
      </c>
    </row>
    <row r="1512" spans="1:20" x14ac:dyDescent="0.2">
      <c r="A1512">
        <v>13153195503250</v>
      </c>
      <c r="B1512" t="s">
        <v>8527</v>
      </c>
      <c r="C1512" t="s">
        <v>8528</v>
      </c>
      <c r="D1512" t="s">
        <v>8529</v>
      </c>
      <c r="E1512" t="s">
        <v>8530</v>
      </c>
      <c r="F1512" t="s">
        <v>8531</v>
      </c>
      <c r="G1512" t="s">
        <v>8532</v>
      </c>
      <c r="H1512" t="s">
        <v>8533</v>
      </c>
      <c r="I1512" t="s">
        <v>1627</v>
      </c>
      <c r="J1512">
        <v>88502</v>
      </c>
      <c r="K1512" t="s">
        <v>3926</v>
      </c>
      <c r="L1512" t="s">
        <v>125</v>
      </c>
      <c r="M1512" t="s">
        <v>70</v>
      </c>
      <c r="N1512" t="s">
        <v>59</v>
      </c>
      <c r="O1512" t="s">
        <v>32</v>
      </c>
      <c r="P1512" t="s">
        <v>60</v>
      </c>
      <c r="Q1512">
        <v>579197192.98000002</v>
      </c>
      <c r="R1512">
        <v>2185</v>
      </c>
      <c r="S1512" s="1">
        <v>45301</v>
      </c>
      <c r="T1512" s="1">
        <v>45459</v>
      </c>
    </row>
    <row r="1513" spans="1:20" x14ac:dyDescent="0.2">
      <c r="A1513">
        <v>12786378071247</v>
      </c>
      <c r="B1513" t="s">
        <v>377</v>
      </c>
      <c r="C1513" t="s">
        <v>8534</v>
      </c>
      <c r="D1513" t="s">
        <v>8535</v>
      </c>
      <c r="E1513" t="s">
        <v>8536</v>
      </c>
      <c r="F1513" t="s">
        <v>590</v>
      </c>
      <c r="G1513" t="s">
        <v>8537</v>
      </c>
      <c r="H1513" t="s">
        <v>3414</v>
      </c>
      <c r="I1513" t="s">
        <v>627</v>
      </c>
      <c r="J1513">
        <v>80278</v>
      </c>
      <c r="K1513" t="s">
        <v>152</v>
      </c>
      <c r="L1513" t="s">
        <v>92</v>
      </c>
      <c r="M1513" t="s">
        <v>104</v>
      </c>
      <c r="N1513" t="s">
        <v>94</v>
      </c>
      <c r="O1513" t="s">
        <v>32</v>
      </c>
      <c r="P1513" t="s">
        <v>33</v>
      </c>
      <c r="Q1513">
        <v>1301494397.3599999</v>
      </c>
      <c r="R1513">
        <v>1727</v>
      </c>
      <c r="S1513" s="1">
        <v>45633</v>
      </c>
      <c r="T1513" s="1">
        <v>45691</v>
      </c>
    </row>
    <row r="1514" spans="1:20" x14ac:dyDescent="0.2">
      <c r="A1514">
        <v>18749778619755</v>
      </c>
      <c r="B1514" t="s">
        <v>8538</v>
      </c>
      <c r="C1514" t="s">
        <v>5409</v>
      </c>
      <c r="D1514" t="s">
        <v>8539</v>
      </c>
      <c r="E1514" t="s">
        <v>8540</v>
      </c>
      <c r="F1514" t="s">
        <v>8541</v>
      </c>
      <c r="G1514" t="s">
        <v>8542</v>
      </c>
      <c r="H1514" t="s">
        <v>8543</v>
      </c>
      <c r="I1514" t="s">
        <v>133</v>
      </c>
      <c r="J1514">
        <v>2266</v>
      </c>
      <c r="K1514" t="s">
        <v>428</v>
      </c>
      <c r="L1514" t="s">
        <v>60</v>
      </c>
      <c r="M1514" t="s">
        <v>30</v>
      </c>
      <c r="N1514" t="s">
        <v>94</v>
      </c>
      <c r="O1514" t="s">
        <v>71</v>
      </c>
      <c r="P1514" t="s">
        <v>60</v>
      </c>
      <c r="Q1514">
        <v>352408250.43000001</v>
      </c>
      <c r="R1514">
        <v>2627</v>
      </c>
      <c r="S1514" s="1">
        <v>45750</v>
      </c>
      <c r="T1514" s="1">
        <v>45912</v>
      </c>
    </row>
    <row r="1515" spans="1:20" x14ac:dyDescent="0.2">
      <c r="A1515">
        <v>11919090638073</v>
      </c>
      <c r="B1515" t="s">
        <v>95</v>
      </c>
      <c r="C1515" t="s">
        <v>8544</v>
      </c>
      <c r="D1515" t="s">
        <v>8545</v>
      </c>
      <c r="E1515" t="s">
        <v>8546</v>
      </c>
      <c r="F1515" t="s">
        <v>8547</v>
      </c>
      <c r="G1515" t="s">
        <v>8548</v>
      </c>
      <c r="H1515" t="s">
        <v>8549</v>
      </c>
      <c r="I1515" t="s">
        <v>79</v>
      </c>
      <c r="J1515">
        <v>49190</v>
      </c>
      <c r="K1515" t="s">
        <v>2126</v>
      </c>
      <c r="L1515" t="s">
        <v>29</v>
      </c>
      <c r="M1515" t="s">
        <v>153</v>
      </c>
      <c r="N1515" t="s">
        <v>94</v>
      </c>
      <c r="O1515" t="s">
        <v>32</v>
      </c>
      <c r="P1515" t="s">
        <v>82</v>
      </c>
      <c r="Q1515">
        <v>433538031.10000002</v>
      </c>
      <c r="R1515">
        <v>1709</v>
      </c>
      <c r="S1515" s="1">
        <v>45388</v>
      </c>
      <c r="T1515" s="1">
        <v>45843</v>
      </c>
    </row>
    <row r="1516" spans="1:20" x14ac:dyDescent="0.2">
      <c r="A1516">
        <v>19235846323039</v>
      </c>
      <c r="B1516" t="s">
        <v>2477</v>
      </c>
      <c r="C1516" t="s">
        <v>2890</v>
      </c>
      <c r="D1516" t="s">
        <v>8550</v>
      </c>
      <c r="E1516" t="s">
        <v>8551</v>
      </c>
      <c r="F1516" t="s">
        <v>8552</v>
      </c>
      <c r="G1516" t="s">
        <v>8553</v>
      </c>
      <c r="H1516" t="s">
        <v>8554</v>
      </c>
      <c r="I1516" t="s">
        <v>474</v>
      </c>
      <c r="J1516">
        <v>19978</v>
      </c>
      <c r="K1516" t="s">
        <v>1745</v>
      </c>
      <c r="L1516" t="s">
        <v>29</v>
      </c>
      <c r="M1516" t="s">
        <v>30</v>
      </c>
      <c r="N1516" t="s">
        <v>31</v>
      </c>
      <c r="O1516" t="s">
        <v>71</v>
      </c>
      <c r="P1516" t="s">
        <v>33</v>
      </c>
      <c r="Q1516">
        <v>436780261.16000003</v>
      </c>
      <c r="R1516">
        <v>3363</v>
      </c>
      <c r="S1516" s="1">
        <v>45732</v>
      </c>
      <c r="T1516" s="1">
        <v>45801</v>
      </c>
    </row>
    <row r="1517" spans="1:20" x14ac:dyDescent="0.2">
      <c r="A1517">
        <v>16142335752254</v>
      </c>
      <c r="B1517" t="s">
        <v>271</v>
      </c>
      <c r="C1517" t="s">
        <v>8555</v>
      </c>
      <c r="D1517" t="s">
        <v>8556</v>
      </c>
      <c r="E1517" t="s">
        <v>8557</v>
      </c>
      <c r="F1517" t="s">
        <v>8558</v>
      </c>
      <c r="G1517" t="s">
        <v>8559</v>
      </c>
      <c r="H1517" t="s">
        <v>8560</v>
      </c>
      <c r="I1517" t="s">
        <v>1202</v>
      </c>
      <c r="J1517">
        <v>87344</v>
      </c>
      <c r="K1517" t="s">
        <v>279</v>
      </c>
      <c r="L1517" t="s">
        <v>60</v>
      </c>
      <c r="M1517" t="s">
        <v>153</v>
      </c>
      <c r="N1517" t="s">
        <v>31</v>
      </c>
      <c r="O1517" t="s">
        <v>71</v>
      </c>
      <c r="P1517" t="s">
        <v>47</v>
      </c>
      <c r="Q1517">
        <v>211465316.97</v>
      </c>
      <c r="R1517">
        <v>2394</v>
      </c>
      <c r="S1517" s="1">
        <v>45748</v>
      </c>
      <c r="T1517" s="1">
        <v>45805</v>
      </c>
    </row>
    <row r="1518" spans="1:20" x14ac:dyDescent="0.2">
      <c r="A1518">
        <v>17366172894051</v>
      </c>
      <c r="B1518" t="s">
        <v>5909</v>
      </c>
      <c r="C1518" t="s">
        <v>8099</v>
      </c>
      <c r="D1518" t="s">
        <v>8561</v>
      </c>
      <c r="E1518" t="s">
        <v>8562</v>
      </c>
      <c r="F1518" t="s">
        <v>8563</v>
      </c>
      <c r="G1518" t="s">
        <v>8564</v>
      </c>
      <c r="H1518" t="s">
        <v>8565</v>
      </c>
      <c r="I1518" t="s">
        <v>195</v>
      </c>
      <c r="J1518">
        <v>8774</v>
      </c>
      <c r="K1518" t="s">
        <v>475</v>
      </c>
      <c r="L1518" t="s">
        <v>135</v>
      </c>
      <c r="M1518" t="s">
        <v>93</v>
      </c>
      <c r="N1518" t="s">
        <v>31</v>
      </c>
      <c r="O1518" t="s">
        <v>71</v>
      </c>
      <c r="P1518" t="s">
        <v>47</v>
      </c>
      <c r="Q1518">
        <v>51052479</v>
      </c>
      <c r="R1518">
        <v>1799</v>
      </c>
      <c r="S1518" s="1">
        <v>45209</v>
      </c>
      <c r="T1518" s="1">
        <v>45388</v>
      </c>
    </row>
    <row r="1519" spans="1:20" x14ac:dyDescent="0.2">
      <c r="A1519">
        <v>13713905122890</v>
      </c>
      <c r="B1519" t="s">
        <v>643</v>
      </c>
      <c r="C1519" t="s">
        <v>1628</v>
      </c>
      <c r="D1519" t="s">
        <v>8566</v>
      </c>
      <c r="E1519" t="s">
        <v>8567</v>
      </c>
      <c r="F1519" t="s">
        <v>8568</v>
      </c>
      <c r="G1519" t="s">
        <v>8569</v>
      </c>
      <c r="H1519" t="s">
        <v>8570</v>
      </c>
      <c r="I1519" t="s">
        <v>1077</v>
      </c>
      <c r="J1519">
        <v>73572</v>
      </c>
      <c r="K1519" t="s">
        <v>619</v>
      </c>
      <c r="L1519" t="s">
        <v>29</v>
      </c>
      <c r="M1519" t="s">
        <v>58</v>
      </c>
      <c r="N1519" t="s">
        <v>45</v>
      </c>
      <c r="O1519" t="s">
        <v>71</v>
      </c>
      <c r="P1519" t="s">
        <v>47</v>
      </c>
      <c r="Q1519">
        <v>1138179822.8299999</v>
      </c>
      <c r="R1519">
        <v>3857</v>
      </c>
      <c r="S1519" s="1">
        <v>45437</v>
      </c>
      <c r="T1519" s="1">
        <v>45864</v>
      </c>
    </row>
    <row r="1520" spans="1:20" x14ac:dyDescent="0.2">
      <c r="A1520">
        <v>11089929087098</v>
      </c>
      <c r="B1520" t="s">
        <v>8527</v>
      </c>
      <c r="C1520" t="s">
        <v>8571</v>
      </c>
      <c r="D1520" t="s">
        <v>8572</v>
      </c>
      <c r="E1520">
        <v>7437997942</v>
      </c>
      <c r="F1520" t="s">
        <v>8573</v>
      </c>
      <c r="G1520" t="s">
        <v>8574</v>
      </c>
      <c r="H1520" t="s">
        <v>4582</v>
      </c>
      <c r="I1520" t="s">
        <v>612</v>
      </c>
      <c r="J1520">
        <v>46017</v>
      </c>
      <c r="K1520" t="s">
        <v>2555</v>
      </c>
      <c r="L1520" t="s">
        <v>92</v>
      </c>
      <c r="M1520" t="s">
        <v>153</v>
      </c>
      <c r="N1520" t="s">
        <v>59</v>
      </c>
      <c r="O1520" t="s">
        <v>71</v>
      </c>
      <c r="P1520" t="s">
        <v>60</v>
      </c>
      <c r="Q1520">
        <v>1009891985.5700001</v>
      </c>
      <c r="R1520">
        <v>3565</v>
      </c>
      <c r="S1520" s="1">
        <v>45743</v>
      </c>
      <c r="T1520" s="1">
        <v>45797</v>
      </c>
    </row>
    <row r="1521" spans="1:20" x14ac:dyDescent="0.2">
      <c r="A1521">
        <v>14364685590165</v>
      </c>
      <c r="B1521" t="s">
        <v>8575</v>
      </c>
      <c r="C1521" t="s">
        <v>7211</v>
      </c>
      <c r="D1521" t="s">
        <v>8576</v>
      </c>
      <c r="E1521" t="s">
        <v>8577</v>
      </c>
      <c r="F1521" t="s">
        <v>8578</v>
      </c>
      <c r="G1521" t="s">
        <v>8579</v>
      </c>
      <c r="H1521" t="s">
        <v>8580</v>
      </c>
      <c r="I1521" t="s">
        <v>411</v>
      </c>
      <c r="J1521">
        <v>75146</v>
      </c>
      <c r="K1521" t="s">
        <v>2253</v>
      </c>
      <c r="L1521" t="s">
        <v>125</v>
      </c>
      <c r="M1521" t="s">
        <v>44</v>
      </c>
      <c r="N1521" t="s">
        <v>45</v>
      </c>
      <c r="O1521" t="s">
        <v>46</v>
      </c>
      <c r="P1521" t="s">
        <v>33</v>
      </c>
      <c r="Q1521">
        <v>1372036699.49</v>
      </c>
      <c r="R1521">
        <v>2668</v>
      </c>
      <c r="S1521" s="1">
        <v>45480</v>
      </c>
      <c r="T1521" s="1">
        <v>45858</v>
      </c>
    </row>
    <row r="1522" spans="1:20" x14ac:dyDescent="0.2">
      <c r="A1522">
        <v>17237341272515</v>
      </c>
      <c r="B1522" t="s">
        <v>8527</v>
      </c>
      <c r="C1522" t="s">
        <v>422</v>
      </c>
      <c r="D1522" t="s">
        <v>8581</v>
      </c>
      <c r="E1522" t="s">
        <v>8582</v>
      </c>
      <c r="F1522" t="s">
        <v>8583</v>
      </c>
      <c r="G1522" t="s">
        <v>8584</v>
      </c>
      <c r="H1522" t="s">
        <v>8585</v>
      </c>
      <c r="I1522" t="s">
        <v>325</v>
      </c>
      <c r="J1522">
        <v>19646</v>
      </c>
      <c r="K1522" t="s">
        <v>4044</v>
      </c>
      <c r="L1522" t="s">
        <v>125</v>
      </c>
      <c r="M1522" t="s">
        <v>70</v>
      </c>
      <c r="N1522" t="s">
        <v>45</v>
      </c>
      <c r="O1522" t="s">
        <v>71</v>
      </c>
      <c r="P1522" t="s">
        <v>82</v>
      </c>
      <c r="Q1522">
        <v>86131619.549999997</v>
      </c>
      <c r="R1522">
        <v>529</v>
      </c>
      <c r="S1522" s="1">
        <v>45372</v>
      </c>
      <c r="T1522" s="1">
        <v>45805</v>
      </c>
    </row>
    <row r="1523" spans="1:20" x14ac:dyDescent="0.2">
      <c r="A1523">
        <v>16694862873163</v>
      </c>
      <c r="B1523" t="s">
        <v>7286</v>
      </c>
      <c r="C1523" t="s">
        <v>879</v>
      </c>
      <c r="D1523" t="s">
        <v>8586</v>
      </c>
      <c r="E1523" t="s">
        <v>8587</v>
      </c>
      <c r="F1523" t="s">
        <v>870</v>
      </c>
      <c r="G1523" t="s">
        <v>8588</v>
      </c>
      <c r="H1523" t="s">
        <v>8589</v>
      </c>
      <c r="I1523" t="s">
        <v>366</v>
      </c>
      <c r="J1523">
        <v>65145</v>
      </c>
      <c r="K1523" t="s">
        <v>28</v>
      </c>
      <c r="L1523" t="s">
        <v>81</v>
      </c>
      <c r="M1523" t="s">
        <v>368</v>
      </c>
      <c r="N1523" t="s">
        <v>94</v>
      </c>
      <c r="O1523" t="s">
        <v>46</v>
      </c>
      <c r="P1523" t="s">
        <v>82</v>
      </c>
      <c r="Q1523">
        <v>1274049333.8699999</v>
      </c>
      <c r="R1523">
        <v>1272</v>
      </c>
      <c r="S1523" s="1">
        <v>45484</v>
      </c>
      <c r="T1523" s="1">
        <v>45490</v>
      </c>
    </row>
    <row r="1524" spans="1:20" x14ac:dyDescent="0.2">
      <c r="A1524">
        <v>19482019941043</v>
      </c>
      <c r="B1524" t="s">
        <v>8590</v>
      </c>
      <c r="C1524" t="s">
        <v>2127</v>
      </c>
      <c r="D1524" t="s">
        <v>8591</v>
      </c>
      <c r="E1524">
        <v>9747240179</v>
      </c>
      <c r="F1524" t="s">
        <v>8592</v>
      </c>
      <c r="G1524" t="s">
        <v>8593</v>
      </c>
      <c r="H1524" t="s">
        <v>8594</v>
      </c>
      <c r="I1524" t="s">
        <v>375</v>
      </c>
      <c r="J1524">
        <v>80350</v>
      </c>
      <c r="K1524" t="s">
        <v>143</v>
      </c>
      <c r="L1524" t="s">
        <v>125</v>
      </c>
      <c r="M1524" t="s">
        <v>58</v>
      </c>
      <c r="N1524" t="s">
        <v>31</v>
      </c>
      <c r="O1524" t="s">
        <v>32</v>
      </c>
      <c r="P1524" t="s">
        <v>33</v>
      </c>
      <c r="Q1524">
        <v>341450568.87</v>
      </c>
      <c r="R1524">
        <v>2295</v>
      </c>
      <c r="S1524" s="1">
        <v>45464</v>
      </c>
      <c r="T1524" s="1">
        <v>45903</v>
      </c>
    </row>
    <row r="1525" spans="1:20" x14ac:dyDescent="0.2">
      <c r="A1525">
        <v>12156282143594</v>
      </c>
      <c r="B1525" t="s">
        <v>280</v>
      </c>
      <c r="C1525" t="s">
        <v>2399</v>
      </c>
      <c r="D1525" t="s">
        <v>8595</v>
      </c>
      <c r="E1525" t="s">
        <v>8596</v>
      </c>
      <c r="F1525" t="s">
        <v>8597</v>
      </c>
      <c r="G1525" t="s">
        <v>8598</v>
      </c>
      <c r="H1525" t="s">
        <v>8599</v>
      </c>
      <c r="I1525" t="s">
        <v>858</v>
      </c>
      <c r="J1525">
        <v>90563</v>
      </c>
      <c r="K1525" t="s">
        <v>254</v>
      </c>
      <c r="L1525" t="s">
        <v>81</v>
      </c>
      <c r="M1525" t="s">
        <v>153</v>
      </c>
      <c r="N1525" t="s">
        <v>59</v>
      </c>
      <c r="O1525" t="s">
        <v>71</v>
      </c>
      <c r="P1525" t="s">
        <v>33</v>
      </c>
      <c r="Q1525">
        <v>1668523165.3399999</v>
      </c>
      <c r="R1525">
        <v>273</v>
      </c>
      <c r="S1525" s="1">
        <v>45705</v>
      </c>
      <c r="T1525" s="1">
        <v>45921</v>
      </c>
    </row>
    <row r="1526" spans="1:20" x14ac:dyDescent="0.2">
      <c r="A1526">
        <v>14275509723160</v>
      </c>
      <c r="B1526" t="s">
        <v>1575</v>
      </c>
      <c r="C1526" t="s">
        <v>2557</v>
      </c>
      <c r="D1526" t="s">
        <v>8600</v>
      </c>
      <c r="E1526" t="s">
        <v>8601</v>
      </c>
      <c r="F1526" t="s">
        <v>8602</v>
      </c>
      <c r="G1526" t="s">
        <v>8603</v>
      </c>
      <c r="H1526" t="s">
        <v>6046</v>
      </c>
      <c r="I1526" t="s">
        <v>169</v>
      </c>
      <c r="J1526">
        <v>62777</v>
      </c>
      <c r="K1526" t="s">
        <v>466</v>
      </c>
      <c r="L1526" t="s">
        <v>246</v>
      </c>
      <c r="M1526" t="s">
        <v>44</v>
      </c>
      <c r="N1526" t="s">
        <v>31</v>
      </c>
      <c r="O1526" t="s">
        <v>105</v>
      </c>
      <c r="P1526" t="s">
        <v>82</v>
      </c>
      <c r="Q1526">
        <v>122069937.14</v>
      </c>
      <c r="R1526">
        <v>3570</v>
      </c>
      <c r="S1526" s="1">
        <v>45621</v>
      </c>
      <c r="T1526" s="1">
        <v>45815</v>
      </c>
    </row>
    <row r="1527" spans="1:20" x14ac:dyDescent="0.2">
      <c r="A1527">
        <v>15736355995993</v>
      </c>
      <c r="B1527" t="s">
        <v>8604</v>
      </c>
      <c r="C1527" t="s">
        <v>1138</v>
      </c>
      <c r="D1527" t="s">
        <v>8605</v>
      </c>
      <c r="E1527" t="s">
        <v>8606</v>
      </c>
      <c r="F1527" t="s">
        <v>8607</v>
      </c>
      <c r="G1527" t="s">
        <v>8608</v>
      </c>
      <c r="H1527" t="s">
        <v>8609</v>
      </c>
      <c r="I1527" t="s">
        <v>384</v>
      </c>
      <c r="J1527">
        <v>41372</v>
      </c>
      <c r="K1527" t="s">
        <v>4276</v>
      </c>
      <c r="L1527" t="s">
        <v>135</v>
      </c>
      <c r="M1527" t="s">
        <v>58</v>
      </c>
      <c r="N1527" t="s">
        <v>59</v>
      </c>
      <c r="O1527" t="s">
        <v>105</v>
      </c>
      <c r="P1527" t="s">
        <v>60</v>
      </c>
      <c r="Q1527">
        <v>1128413943.8599999</v>
      </c>
      <c r="R1527">
        <v>573</v>
      </c>
      <c r="S1527" s="1">
        <v>45203</v>
      </c>
      <c r="T1527" s="1">
        <v>45676</v>
      </c>
    </row>
    <row r="1528" spans="1:20" x14ac:dyDescent="0.2">
      <c r="A1528">
        <v>15260793725822</v>
      </c>
      <c r="B1528" t="s">
        <v>2578</v>
      </c>
      <c r="C1528" t="s">
        <v>8610</v>
      </c>
      <c r="D1528" t="s">
        <v>8611</v>
      </c>
      <c r="E1528" t="s">
        <v>8612</v>
      </c>
      <c r="F1528" t="s">
        <v>8613</v>
      </c>
      <c r="G1528" t="s">
        <v>8614</v>
      </c>
      <c r="H1528" t="s">
        <v>8615</v>
      </c>
      <c r="I1528" t="s">
        <v>531</v>
      </c>
      <c r="J1528">
        <v>61511</v>
      </c>
      <c r="K1528" t="s">
        <v>2555</v>
      </c>
      <c r="L1528" t="s">
        <v>180</v>
      </c>
      <c r="M1528" t="s">
        <v>368</v>
      </c>
      <c r="N1528" t="s">
        <v>31</v>
      </c>
      <c r="O1528" t="s">
        <v>32</v>
      </c>
      <c r="P1528" t="s">
        <v>82</v>
      </c>
      <c r="Q1528">
        <v>827750185.10000002</v>
      </c>
      <c r="R1528">
        <v>345</v>
      </c>
      <c r="S1528" s="1">
        <v>45804</v>
      </c>
      <c r="T1528" s="1">
        <v>45921</v>
      </c>
    </row>
    <row r="1529" spans="1:20" x14ac:dyDescent="0.2">
      <c r="A1529">
        <v>15016938067620</v>
      </c>
      <c r="B1529" t="s">
        <v>1124</v>
      </c>
      <c r="C1529" t="s">
        <v>908</v>
      </c>
      <c r="D1529" t="s">
        <v>8616</v>
      </c>
      <c r="E1529" t="s">
        <v>8617</v>
      </c>
      <c r="F1529" t="s">
        <v>8618</v>
      </c>
      <c r="G1529" t="s">
        <v>8619</v>
      </c>
      <c r="H1529" t="s">
        <v>4572</v>
      </c>
      <c r="I1529" t="s">
        <v>205</v>
      </c>
      <c r="J1529">
        <v>81753</v>
      </c>
      <c r="K1529" t="s">
        <v>899</v>
      </c>
      <c r="L1529" t="s">
        <v>125</v>
      </c>
      <c r="M1529" t="s">
        <v>115</v>
      </c>
      <c r="N1529" t="s">
        <v>94</v>
      </c>
      <c r="O1529" t="s">
        <v>46</v>
      </c>
      <c r="P1529" t="s">
        <v>33</v>
      </c>
      <c r="Q1529">
        <v>127877510.3</v>
      </c>
      <c r="R1529">
        <v>1906</v>
      </c>
      <c r="S1529" s="1">
        <v>45421</v>
      </c>
      <c r="T1529" s="1">
        <v>45552</v>
      </c>
    </row>
    <row r="1530" spans="1:20" x14ac:dyDescent="0.2">
      <c r="A1530">
        <v>19600116155496</v>
      </c>
      <c r="B1530" t="s">
        <v>1146</v>
      </c>
      <c r="C1530" t="s">
        <v>8077</v>
      </c>
      <c r="D1530" t="s">
        <v>8620</v>
      </c>
      <c r="E1530" t="s">
        <v>8621</v>
      </c>
      <c r="F1530" t="s">
        <v>8622</v>
      </c>
      <c r="G1530" t="s">
        <v>8623</v>
      </c>
      <c r="H1530" t="s">
        <v>8624</v>
      </c>
      <c r="I1530" t="s">
        <v>253</v>
      </c>
      <c r="J1530">
        <v>45648</v>
      </c>
      <c r="K1530" t="s">
        <v>2597</v>
      </c>
      <c r="L1530" t="s">
        <v>92</v>
      </c>
      <c r="M1530" t="s">
        <v>115</v>
      </c>
      <c r="N1530" t="s">
        <v>31</v>
      </c>
      <c r="O1530" t="s">
        <v>46</v>
      </c>
      <c r="P1530" t="s">
        <v>33</v>
      </c>
      <c r="Q1530">
        <v>945352008.60000002</v>
      </c>
      <c r="R1530">
        <v>3990</v>
      </c>
      <c r="S1530" s="1">
        <v>45377</v>
      </c>
      <c r="T1530" s="1">
        <v>45486</v>
      </c>
    </row>
    <row r="1531" spans="1:20" x14ac:dyDescent="0.2">
      <c r="A1531">
        <v>18529010332921</v>
      </c>
      <c r="B1531" t="s">
        <v>2866</v>
      </c>
      <c r="C1531" t="s">
        <v>1368</v>
      </c>
      <c r="D1531" t="s">
        <v>8625</v>
      </c>
      <c r="E1531">
        <v>3336823460</v>
      </c>
      <c r="F1531" t="s">
        <v>8626</v>
      </c>
      <c r="G1531" t="s">
        <v>8627</v>
      </c>
      <c r="H1531" t="s">
        <v>8628</v>
      </c>
      <c r="I1531" t="s">
        <v>402</v>
      </c>
      <c r="J1531">
        <v>4229</v>
      </c>
      <c r="K1531" t="s">
        <v>2437</v>
      </c>
      <c r="L1531" t="s">
        <v>246</v>
      </c>
      <c r="M1531" t="s">
        <v>44</v>
      </c>
      <c r="N1531" t="s">
        <v>59</v>
      </c>
      <c r="O1531" t="s">
        <v>46</v>
      </c>
      <c r="P1531" t="s">
        <v>82</v>
      </c>
      <c r="Q1531">
        <v>1480081709.28</v>
      </c>
      <c r="R1531">
        <v>2755</v>
      </c>
      <c r="S1531" s="1">
        <v>45254</v>
      </c>
      <c r="T1531" s="1">
        <v>45839</v>
      </c>
    </row>
    <row r="1532" spans="1:20" x14ac:dyDescent="0.2">
      <c r="A1532">
        <v>15459767944321</v>
      </c>
      <c r="B1532" t="s">
        <v>34</v>
      </c>
      <c r="C1532" t="s">
        <v>549</v>
      </c>
      <c r="D1532" t="s">
        <v>8629</v>
      </c>
      <c r="E1532" t="s">
        <v>8630</v>
      </c>
      <c r="F1532" t="s">
        <v>8631</v>
      </c>
      <c r="G1532" t="s">
        <v>8632</v>
      </c>
      <c r="H1532" t="s">
        <v>8633</v>
      </c>
      <c r="I1532" t="s">
        <v>308</v>
      </c>
      <c r="J1532">
        <v>18393</v>
      </c>
      <c r="K1532" t="s">
        <v>2756</v>
      </c>
      <c r="L1532" t="s">
        <v>81</v>
      </c>
      <c r="M1532" t="s">
        <v>30</v>
      </c>
      <c r="N1532" t="s">
        <v>31</v>
      </c>
      <c r="O1532" t="s">
        <v>46</v>
      </c>
      <c r="P1532" t="s">
        <v>47</v>
      </c>
      <c r="Q1532">
        <v>1470123682.2</v>
      </c>
      <c r="R1532">
        <v>2180</v>
      </c>
      <c r="S1532" s="1">
        <v>45380</v>
      </c>
      <c r="T1532" s="1">
        <v>45425</v>
      </c>
    </row>
    <row r="1533" spans="1:20" x14ac:dyDescent="0.2">
      <c r="A1533">
        <v>19968062569194</v>
      </c>
      <c r="B1533" t="s">
        <v>643</v>
      </c>
      <c r="C1533" t="s">
        <v>3291</v>
      </c>
      <c r="D1533" t="s">
        <v>8634</v>
      </c>
      <c r="E1533" t="s">
        <v>8635</v>
      </c>
      <c r="F1533" t="s">
        <v>8636</v>
      </c>
      <c r="G1533" t="s">
        <v>8637</v>
      </c>
      <c r="H1533" t="s">
        <v>8638</v>
      </c>
      <c r="I1533" t="s">
        <v>229</v>
      </c>
      <c r="J1533">
        <v>55340</v>
      </c>
      <c r="K1533" t="s">
        <v>161</v>
      </c>
      <c r="L1533" t="s">
        <v>125</v>
      </c>
      <c r="M1533" t="s">
        <v>270</v>
      </c>
      <c r="N1533" t="s">
        <v>94</v>
      </c>
      <c r="O1533" t="s">
        <v>105</v>
      </c>
      <c r="P1533" t="s">
        <v>82</v>
      </c>
      <c r="Q1533">
        <v>90292236.5</v>
      </c>
      <c r="R1533">
        <v>3213</v>
      </c>
      <c r="S1533" s="1">
        <v>45772</v>
      </c>
      <c r="T1533" s="1">
        <v>45784</v>
      </c>
    </row>
    <row r="1534" spans="1:20" x14ac:dyDescent="0.2">
      <c r="A1534">
        <v>12274611881719</v>
      </c>
      <c r="B1534" t="s">
        <v>1970</v>
      </c>
      <c r="C1534" t="s">
        <v>3214</v>
      </c>
      <c r="D1534" t="s">
        <v>8639</v>
      </c>
      <c r="E1534">
        <v>861484448</v>
      </c>
      <c r="F1534" t="s">
        <v>8640</v>
      </c>
      <c r="G1534" t="s">
        <v>8641</v>
      </c>
      <c r="H1534" t="s">
        <v>8642</v>
      </c>
      <c r="I1534" t="s">
        <v>90</v>
      </c>
      <c r="J1534">
        <v>69655</v>
      </c>
      <c r="K1534" t="s">
        <v>436</v>
      </c>
      <c r="L1534" t="s">
        <v>197</v>
      </c>
      <c r="M1534" t="s">
        <v>368</v>
      </c>
      <c r="N1534" t="s">
        <v>31</v>
      </c>
      <c r="O1534" t="s">
        <v>32</v>
      </c>
      <c r="P1534" t="s">
        <v>47</v>
      </c>
      <c r="Q1534">
        <v>962229273.71000004</v>
      </c>
      <c r="R1534">
        <v>2360</v>
      </c>
      <c r="S1534" s="1">
        <v>45332</v>
      </c>
      <c r="T1534" s="1">
        <v>45662</v>
      </c>
    </row>
    <row r="1535" spans="1:20" x14ac:dyDescent="0.2">
      <c r="A1535">
        <v>15050985234932</v>
      </c>
      <c r="B1535" t="s">
        <v>231</v>
      </c>
      <c r="C1535" t="s">
        <v>477</v>
      </c>
      <c r="D1535" t="s">
        <v>8643</v>
      </c>
      <c r="E1535" t="s">
        <v>8644</v>
      </c>
      <c r="F1535" t="s">
        <v>8645</v>
      </c>
      <c r="G1535" t="s">
        <v>8646</v>
      </c>
      <c r="H1535" t="s">
        <v>2673</v>
      </c>
      <c r="I1535" t="s">
        <v>384</v>
      </c>
      <c r="J1535">
        <v>14873</v>
      </c>
      <c r="K1535" t="s">
        <v>134</v>
      </c>
      <c r="L1535" t="s">
        <v>246</v>
      </c>
      <c r="M1535" t="s">
        <v>70</v>
      </c>
      <c r="N1535" t="s">
        <v>59</v>
      </c>
      <c r="O1535" t="s">
        <v>105</v>
      </c>
      <c r="P1535" t="s">
        <v>82</v>
      </c>
      <c r="Q1535">
        <v>1200672926.99</v>
      </c>
      <c r="R1535">
        <v>4717</v>
      </c>
      <c r="S1535" s="1">
        <v>45640</v>
      </c>
      <c r="T1535" s="1">
        <v>45668</v>
      </c>
    </row>
    <row r="1536" spans="1:20" x14ac:dyDescent="0.2">
      <c r="A1536">
        <v>19364736612369</v>
      </c>
      <c r="B1536" t="s">
        <v>188</v>
      </c>
      <c r="C1536" t="s">
        <v>507</v>
      </c>
      <c r="D1536" t="s">
        <v>8647</v>
      </c>
      <c r="E1536" t="s">
        <v>8648</v>
      </c>
      <c r="F1536" t="s">
        <v>8442</v>
      </c>
      <c r="G1536" t="s">
        <v>8649</v>
      </c>
      <c r="H1536" t="s">
        <v>8650</v>
      </c>
      <c r="I1536" t="s">
        <v>79</v>
      </c>
      <c r="J1536">
        <v>65063</v>
      </c>
      <c r="K1536" t="s">
        <v>822</v>
      </c>
      <c r="L1536" t="s">
        <v>29</v>
      </c>
      <c r="M1536" t="s">
        <v>104</v>
      </c>
      <c r="N1536" t="s">
        <v>45</v>
      </c>
      <c r="O1536" t="s">
        <v>105</v>
      </c>
      <c r="P1536" t="s">
        <v>47</v>
      </c>
      <c r="Q1536">
        <v>633792631.63</v>
      </c>
      <c r="R1536">
        <v>3991</v>
      </c>
      <c r="S1536" s="1">
        <v>45551</v>
      </c>
      <c r="T1536" s="1">
        <v>45867</v>
      </c>
    </row>
    <row r="1537" spans="1:20" x14ac:dyDescent="0.2">
      <c r="A1537">
        <v>13547436400377</v>
      </c>
      <c r="B1537" t="s">
        <v>8651</v>
      </c>
      <c r="C1537" t="s">
        <v>995</v>
      </c>
      <c r="D1537" t="s">
        <v>8652</v>
      </c>
      <c r="E1537">
        <v>6134706487</v>
      </c>
      <c r="F1537" t="s">
        <v>8653</v>
      </c>
      <c r="G1537" t="s">
        <v>8654</v>
      </c>
      <c r="H1537" t="s">
        <v>8655</v>
      </c>
      <c r="I1537" t="s">
        <v>357</v>
      </c>
      <c r="J1537">
        <v>12078</v>
      </c>
      <c r="K1537" t="s">
        <v>2902</v>
      </c>
      <c r="L1537" t="s">
        <v>60</v>
      </c>
      <c r="M1537" t="s">
        <v>44</v>
      </c>
      <c r="N1537" t="s">
        <v>59</v>
      </c>
      <c r="O1537" t="s">
        <v>46</v>
      </c>
      <c r="P1537" t="s">
        <v>82</v>
      </c>
      <c r="Q1537">
        <v>1187173168.22</v>
      </c>
      <c r="R1537">
        <v>4736</v>
      </c>
      <c r="S1537" s="1">
        <v>45585</v>
      </c>
      <c r="T1537" s="1">
        <v>45712</v>
      </c>
    </row>
    <row r="1538" spans="1:20" x14ac:dyDescent="0.2">
      <c r="A1538">
        <v>13658612600621</v>
      </c>
      <c r="B1538" t="s">
        <v>3584</v>
      </c>
      <c r="C1538" t="s">
        <v>7384</v>
      </c>
      <c r="D1538" t="s">
        <v>8656</v>
      </c>
      <c r="E1538" t="s">
        <v>8657</v>
      </c>
      <c r="F1538" t="s">
        <v>8658</v>
      </c>
      <c r="G1538" t="s">
        <v>8659</v>
      </c>
      <c r="H1538" t="s">
        <v>8660</v>
      </c>
      <c r="I1538" t="s">
        <v>750</v>
      </c>
      <c r="J1538">
        <v>93289</v>
      </c>
      <c r="K1538" t="s">
        <v>350</v>
      </c>
      <c r="L1538" t="s">
        <v>92</v>
      </c>
      <c r="M1538" t="s">
        <v>153</v>
      </c>
      <c r="N1538" t="s">
        <v>59</v>
      </c>
      <c r="O1538" t="s">
        <v>105</v>
      </c>
      <c r="P1538" t="s">
        <v>82</v>
      </c>
      <c r="Q1538">
        <v>1228358118.04</v>
      </c>
      <c r="R1538">
        <v>118</v>
      </c>
      <c r="S1538" s="1">
        <v>45291</v>
      </c>
      <c r="T1538" s="1">
        <v>45463</v>
      </c>
    </row>
    <row r="1539" spans="1:20" x14ac:dyDescent="0.2">
      <c r="A1539">
        <v>17129047789938</v>
      </c>
      <c r="B1539" t="s">
        <v>3475</v>
      </c>
      <c r="C1539" t="s">
        <v>879</v>
      </c>
      <c r="D1539" t="s">
        <v>8661</v>
      </c>
      <c r="E1539">
        <v>8068148937</v>
      </c>
      <c r="F1539" t="s">
        <v>8662</v>
      </c>
      <c r="G1539" t="s">
        <v>8663</v>
      </c>
      <c r="H1539" t="s">
        <v>8664</v>
      </c>
      <c r="I1539" t="s">
        <v>55</v>
      </c>
      <c r="J1539">
        <v>78993</v>
      </c>
      <c r="K1539" t="s">
        <v>1094</v>
      </c>
      <c r="L1539" t="s">
        <v>92</v>
      </c>
      <c r="M1539" t="s">
        <v>153</v>
      </c>
      <c r="N1539" t="s">
        <v>45</v>
      </c>
      <c r="O1539" t="s">
        <v>71</v>
      </c>
      <c r="P1539" t="s">
        <v>33</v>
      </c>
      <c r="Q1539">
        <v>138019494.38</v>
      </c>
      <c r="R1539">
        <v>2996</v>
      </c>
      <c r="S1539" s="1">
        <v>45557</v>
      </c>
      <c r="T1539" s="1">
        <v>45919</v>
      </c>
    </row>
    <row r="1540" spans="1:20" x14ac:dyDescent="0.2">
      <c r="A1540">
        <v>17829496761604</v>
      </c>
      <c r="B1540" t="s">
        <v>3584</v>
      </c>
      <c r="C1540" t="s">
        <v>8665</v>
      </c>
      <c r="D1540" t="s">
        <v>8666</v>
      </c>
      <c r="E1540" t="s">
        <v>8667</v>
      </c>
      <c r="F1540" t="s">
        <v>8668</v>
      </c>
      <c r="G1540" t="s">
        <v>8669</v>
      </c>
      <c r="H1540" t="s">
        <v>5754</v>
      </c>
      <c r="I1540" t="s">
        <v>490</v>
      </c>
      <c r="J1540">
        <v>76323</v>
      </c>
      <c r="K1540" t="s">
        <v>3058</v>
      </c>
      <c r="L1540" t="s">
        <v>60</v>
      </c>
      <c r="M1540" t="s">
        <v>58</v>
      </c>
      <c r="N1540" t="s">
        <v>59</v>
      </c>
      <c r="O1540" t="s">
        <v>105</v>
      </c>
      <c r="P1540" t="s">
        <v>33</v>
      </c>
      <c r="Q1540">
        <v>1149393812.5599999</v>
      </c>
      <c r="R1540">
        <v>463</v>
      </c>
      <c r="S1540" s="1">
        <v>45642</v>
      </c>
      <c r="T1540" s="1">
        <v>45646</v>
      </c>
    </row>
    <row r="1541" spans="1:20" x14ac:dyDescent="0.2">
      <c r="A1541">
        <v>14600431859611</v>
      </c>
      <c r="B1541" t="s">
        <v>2731</v>
      </c>
      <c r="C1541" t="s">
        <v>6555</v>
      </c>
      <c r="D1541" t="s">
        <v>8670</v>
      </c>
      <c r="E1541" t="s">
        <v>8671</v>
      </c>
      <c r="F1541" t="s">
        <v>8672</v>
      </c>
      <c r="G1541" t="s">
        <v>8673</v>
      </c>
      <c r="H1541" t="s">
        <v>8674</v>
      </c>
      <c r="I1541" t="s">
        <v>79</v>
      </c>
      <c r="J1541">
        <v>84921</v>
      </c>
      <c r="K1541" t="s">
        <v>3944</v>
      </c>
      <c r="L1541" t="s">
        <v>180</v>
      </c>
      <c r="M1541" t="s">
        <v>44</v>
      </c>
      <c r="N1541" t="s">
        <v>45</v>
      </c>
      <c r="O1541" t="s">
        <v>46</v>
      </c>
      <c r="P1541" t="s">
        <v>60</v>
      </c>
      <c r="Q1541">
        <v>15105995.689999999</v>
      </c>
      <c r="R1541">
        <v>3910</v>
      </c>
      <c r="S1541" s="1">
        <v>45467</v>
      </c>
      <c r="T1541" s="1">
        <v>45500</v>
      </c>
    </row>
    <row r="1542" spans="1:20" x14ac:dyDescent="0.2">
      <c r="A1542">
        <v>15676476418625</v>
      </c>
      <c r="B1542" t="s">
        <v>752</v>
      </c>
      <c r="C1542" t="s">
        <v>8675</v>
      </c>
      <c r="D1542" t="s">
        <v>8676</v>
      </c>
      <c r="E1542" t="s">
        <v>8677</v>
      </c>
      <c r="F1542" t="s">
        <v>8678</v>
      </c>
      <c r="G1542" t="s">
        <v>8679</v>
      </c>
      <c r="H1542" t="s">
        <v>8680</v>
      </c>
      <c r="I1542" t="s">
        <v>27</v>
      </c>
      <c r="J1542">
        <v>93532</v>
      </c>
      <c r="K1542" t="s">
        <v>1525</v>
      </c>
      <c r="L1542" t="s">
        <v>92</v>
      </c>
      <c r="M1542" t="s">
        <v>115</v>
      </c>
      <c r="N1542" t="s">
        <v>31</v>
      </c>
      <c r="O1542" t="s">
        <v>32</v>
      </c>
      <c r="P1542" t="s">
        <v>60</v>
      </c>
      <c r="Q1542">
        <v>179114426.16999999</v>
      </c>
      <c r="R1542">
        <v>3945</v>
      </c>
      <c r="S1542" s="1">
        <v>45565</v>
      </c>
      <c r="T1542" s="1">
        <v>45674</v>
      </c>
    </row>
    <row r="1543" spans="1:20" x14ac:dyDescent="0.2">
      <c r="A1543">
        <v>19465314596252</v>
      </c>
      <c r="B1543" t="s">
        <v>8681</v>
      </c>
      <c r="C1543" t="s">
        <v>621</v>
      </c>
      <c r="D1543" t="s">
        <v>8682</v>
      </c>
      <c r="E1543" t="s">
        <v>8683</v>
      </c>
      <c r="F1543" t="s">
        <v>8684</v>
      </c>
      <c r="G1543" t="s">
        <v>8685</v>
      </c>
      <c r="H1543" t="s">
        <v>8686</v>
      </c>
      <c r="I1543" t="s">
        <v>393</v>
      </c>
      <c r="J1543">
        <v>4835</v>
      </c>
      <c r="K1543" t="s">
        <v>1561</v>
      </c>
      <c r="L1543" t="s">
        <v>197</v>
      </c>
      <c r="M1543" t="s">
        <v>104</v>
      </c>
      <c r="N1543" t="s">
        <v>45</v>
      </c>
      <c r="O1543" t="s">
        <v>71</v>
      </c>
      <c r="P1543" t="s">
        <v>82</v>
      </c>
      <c r="Q1543">
        <v>1117377195.0999999</v>
      </c>
      <c r="R1543">
        <v>952</v>
      </c>
      <c r="S1543" s="1">
        <v>45303</v>
      </c>
      <c r="T1543" s="1">
        <v>45378</v>
      </c>
    </row>
    <row r="1544" spans="1:20" x14ac:dyDescent="0.2">
      <c r="A1544">
        <v>14405444411347</v>
      </c>
      <c r="B1544" t="s">
        <v>635</v>
      </c>
      <c r="C1544" t="s">
        <v>396</v>
      </c>
      <c r="D1544" t="s">
        <v>8687</v>
      </c>
      <c r="E1544" t="s">
        <v>8688</v>
      </c>
      <c r="F1544" t="s">
        <v>8689</v>
      </c>
      <c r="G1544" t="s">
        <v>8690</v>
      </c>
      <c r="H1544" t="s">
        <v>8691</v>
      </c>
      <c r="I1544" t="s">
        <v>123</v>
      </c>
      <c r="J1544">
        <v>85117</v>
      </c>
      <c r="K1544" t="s">
        <v>213</v>
      </c>
      <c r="L1544" t="s">
        <v>43</v>
      </c>
      <c r="M1544" t="s">
        <v>93</v>
      </c>
      <c r="N1544" t="s">
        <v>59</v>
      </c>
      <c r="O1544" t="s">
        <v>46</v>
      </c>
      <c r="P1544" t="s">
        <v>47</v>
      </c>
      <c r="Q1544">
        <v>1554465686.02</v>
      </c>
      <c r="R1544">
        <v>4769</v>
      </c>
      <c r="S1544" s="1">
        <v>45550</v>
      </c>
      <c r="T1544" s="1">
        <v>45917</v>
      </c>
    </row>
    <row r="1545" spans="1:20" x14ac:dyDescent="0.2">
      <c r="A1545">
        <v>16390014105928</v>
      </c>
      <c r="B1545" t="s">
        <v>467</v>
      </c>
      <c r="C1545" t="s">
        <v>8512</v>
      </c>
      <c r="D1545" t="s">
        <v>8692</v>
      </c>
      <c r="E1545" t="s">
        <v>8693</v>
      </c>
      <c r="F1545" t="s">
        <v>8694</v>
      </c>
      <c r="G1545" t="s">
        <v>8695</v>
      </c>
      <c r="H1545" t="s">
        <v>8696</v>
      </c>
      <c r="I1545" t="s">
        <v>178</v>
      </c>
      <c r="J1545">
        <v>34108</v>
      </c>
      <c r="K1545" t="s">
        <v>1299</v>
      </c>
      <c r="L1545" t="s">
        <v>246</v>
      </c>
      <c r="M1545" t="s">
        <v>58</v>
      </c>
      <c r="N1545" t="s">
        <v>45</v>
      </c>
      <c r="O1545" t="s">
        <v>105</v>
      </c>
      <c r="P1545" t="s">
        <v>82</v>
      </c>
      <c r="Q1545">
        <v>1301609069.21</v>
      </c>
      <c r="R1545">
        <v>4350</v>
      </c>
      <c r="S1545" s="1">
        <v>45213</v>
      </c>
      <c r="T1545" s="1">
        <v>45493</v>
      </c>
    </row>
    <row r="1546" spans="1:20" x14ac:dyDescent="0.2">
      <c r="A1546">
        <v>15010817247538</v>
      </c>
      <c r="B1546" t="s">
        <v>6344</v>
      </c>
      <c r="C1546" t="s">
        <v>477</v>
      </c>
      <c r="D1546" t="s">
        <v>8697</v>
      </c>
      <c r="E1546">
        <v>717349675</v>
      </c>
      <c r="F1546" t="s">
        <v>8698</v>
      </c>
      <c r="G1546" t="s">
        <v>8699</v>
      </c>
      <c r="H1546" t="s">
        <v>8700</v>
      </c>
      <c r="I1546" t="s">
        <v>229</v>
      </c>
      <c r="J1546">
        <v>55830</v>
      </c>
      <c r="K1546" t="s">
        <v>2756</v>
      </c>
      <c r="L1546" t="s">
        <v>180</v>
      </c>
      <c r="M1546" t="s">
        <v>368</v>
      </c>
      <c r="N1546" t="s">
        <v>31</v>
      </c>
      <c r="O1546" t="s">
        <v>46</v>
      </c>
      <c r="P1546" t="s">
        <v>47</v>
      </c>
      <c r="Q1546">
        <v>357347182.83999997</v>
      </c>
      <c r="R1546">
        <v>3571</v>
      </c>
      <c r="S1546" s="1">
        <v>45566</v>
      </c>
      <c r="T1546" s="1">
        <v>45630</v>
      </c>
    </row>
    <row r="1547" spans="1:20" x14ac:dyDescent="0.2">
      <c r="A1547">
        <v>12951682525805</v>
      </c>
      <c r="B1547" t="s">
        <v>359</v>
      </c>
      <c r="C1547" t="s">
        <v>1095</v>
      </c>
      <c r="D1547" t="s">
        <v>8701</v>
      </c>
      <c r="E1547" t="s">
        <v>8702</v>
      </c>
      <c r="F1547" t="s">
        <v>8703</v>
      </c>
      <c r="G1547" t="s">
        <v>8704</v>
      </c>
      <c r="H1547" t="s">
        <v>8705</v>
      </c>
      <c r="I1547" t="s">
        <v>474</v>
      </c>
      <c r="J1547">
        <v>1598</v>
      </c>
      <c r="K1547" t="s">
        <v>3944</v>
      </c>
      <c r="L1547" t="s">
        <v>125</v>
      </c>
      <c r="M1547" t="s">
        <v>58</v>
      </c>
      <c r="N1547" t="s">
        <v>94</v>
      </c>
      <c r="O1547" t="s">
        <v>32</v>
      </c>
      <c r="P1547" t="s">
        <v>33</v>
      </c>
      <c r="Q1547">
        <v>771917576.88999999</v>
      </c>
      <c r="R1547">
        <v>3430</v>
      </c>
      <c r="S1547" s="1">
        <v>45703</v>
      </c>
      <c r="T1547" s="1">
        <v>45835</v>
      </c>
    </row>
    <row r="1548" spans="1:20" x14ac:dyDescent="0.2">
      <c r="A1548">
        <v>18492383818473</v>
      </c>
      <c r="B1548" t="s">
        <v>1310</v>
      </c>
      <c r="C1548" t="s">
        <v>1549</v>
      </c>
      <c r="D1548" t="s">
        <v>8706</v>
      </c>
      <c r="E1548" t="s">
        <v>8707</v>
      </c>
      <c r="F1548" t="s">
        <v>8708</v>
      </c>
      <c r="G1548" t="s">
        <v>8709</v>
      </c>
      <c r="H1548" t="s">
        <v>8710</v>
      </c>
      <c r="I1548" t="s">
        <v>2049</v>
      </c>
      <c r="J1548">
        <v>89419</v>
      </c>
      <c r="K1548" t="s">
        <v>1348</v>
      </c>
      <c r="L1548" t="s">
        <v>81</v>
      </c>
      <c r="M1548" t="s">
        <v>93</v>
      </c>
      <c r="N1548" t="s">
        <v>94</v>
      </c>
      <c r="O1548" t="s">
        <v>71</v>
      </c>
      <c r="P1548" t="s">
        <v>47</v>
      </c>
      <c r="Q1548">
        <v>838121049.84000003</v>
      </c>
      <c r="R1548">
        <v>4094</v>
      </c>
      <c r="S1548" s="1">
        <v>45729</v>
      </c>
      <c r="T1548" s="1">
        <v>45734</v>
      </c>
    </row>
    <row r="1549" spans="1:20" x14ac:dyDescent="0.2">
      <c r="A1549">
        <v>16289826377514</v>
      </c>
      <c r="B1549" t="s">
        <v>359</v>
      </c>
      <c r="C1549" t="s">
        <v>5582</v>
      </c>
      <c r="D1549" t="s">
        <v>8711</v>
      </c>
      <c r="E1549" t="s">
        <v>8712</v>
      </c>
      <c r="F1549" t="s">
        <v>8713</v>
      </c>
      <c r="G1549" t="s">
        <v>8714</v>
      </c>
      <c r="H1549" t="s">
        <v>8715</v>
      </c>
      <c r="I1549" t="s">
        <v>474</v>
      </c>
      <c r="J1549">
        <v>53383</v>
      </c>
      <c r="K1549" t="s">
        <v>91</v>
      </c>
      <c r="L1549" t="s">
        <v>180</v>
      </c>
      <c r="M1549" t="s">
        <v>368</v>
      </c>
      <c r="N1549" t="s">
        <v>31</v>
      </c>
      <c r="O1549" t="s">
        <v>46</v>
      </c>
      <c r="P1549" t="s">
        <v>33</v>
      </c>
      <c r="Q1549">
        <v>1217909162.53</v>
      </c>
      <c r="R1549">
        <v>291</v>
      </c>
      <c r="S1549" s="1">
        <v>45664</v>
      </c>
      <c r="T1549" s="1">
        <v>45849</v>
      </c>
    </row>
    <row r="1550" spans="1:20" x14ac:dyDescent="0.2">
      <c r="A1550">
        <v>19320049658143</v>
      </c>
      <c r="B1550" t="s">
        <v>154</v>
      </c>
      <c r="C1550" t="s">
        <v>2624</v>
      </c>
      <c r="D1550" t="s">
        <v>8716</v>
      </c>
      <c r="E1550" t="s">
        <v>8717</v>
      </c>
      <c r="F1550" t="s">
        <v>8718</v>
      </c>
      <c r="G1550" t="s">
        <v>8719</v>
      </c>
      <c r="H1550" t="s">
        <v>8720</v>
      </c>
      <c r="I1550" t="s">
        <v>220</v>
      </c>
      <c r="J1550">
        <v>54735</v>
      </c>
      <c r="K1550" t="s">
        <v>4904</v>
      </c>
      <c r="L1550" t="s">
        <v>125</v>
      </c>
      <c r="M1550" t="s">
        <v>104</v>
      </c>
      <c r="N1550" t="s">
        <v>31</v>
      </c>
      <c r="O1550" t="s">
        <v>105</v>
      </c>
      <c r="P1550" t="s">
        <v>82</v>
      </c>
      <c r="Q1550">
        <v>1459548641.04</v>
      </c>
      <c r="R1550">
        <v>3239</v>
      </c>
      <c r="S1550" s="1">
        <v>45855</v>
      </c>
      <c r="T1550" s="1">
        <v>45883</v>
      </c>
    </row>
    <row r="1551" spans="1:20" x14ac:dyDescent="0.2">
      <c r="A1551">
        <v>11409660676322</v>
      </c>
      <c r="B1551" t="s">
        <v>1958</v>
      </c>
      <c r="C1551" t="s">
        <v>137</v>
      </c>
      <c r="D1551" t="s">
        <v>8721</v>
      </c>
      <c r="E1551" t="s">
        <v>8722</v>
      </c>
      <c r="F1551" t="s">
        <v>8723</v>
      </c>
      <c r="G1551" t="s">
        <v>8724</v>
      </c>
      <c r="H1551" t="s">
        <v>8725</v>
      </c>
      <c r="I1551" t="s">
        <v>308</v>
      </c>
      <c r="J1551">
        <v>31734</v>
      </c>
      <c r="K1551" t="s">
        <v>3399</v>
      </c>
      <c r="L1551" t="s">
        <v>135</v>
      </c>
      <c r="M1551" t="s">
        <v>368</v>
      </c>
      <c r="N1551" t="s">
        <v>59</v>
      </c>
      <c r="O1551" t="s">
        <v>46</v>
      </c>
      <c r="P1551" t="s">
        <v>33</v>
      </c>
      <c r="Q1551">
        <v>1826720382.55</v>
      </c>
      <c r="R1551">
        <v>1237</v>
      </c>
      <c r="S1551" s="1">
        <v>45849</v>
      </c>
      <c r="T1551" s="1">
        <v>45879</v>
      </c>
    </row>
    <row r="1552" spans="1:20" x14ac:dyDescent="0.2">
      <c r="A1552">
        <v>17206820929566</v>
      </c>
      <c r="B1552" t="s">
        <v>1124</v>
      </c>
      <c r="C1552" t="s">
        <v>5342</v>
      </c>
      <c r="D1552" t="s">
        <v>8726</v>
      </c>
      <c r="E1552" t="s">
        <v>8727</v>
      </c>
      <c r="F1552" t="s">
        <v>8728</v>
      </c>
      <c r="G1552" t="s">
        <v>8729</v>
      </c>
      <c r="H1552" t="s">
        <v>8730</v>
      </c>
      <c r="I1552" t="s">
        <v>229</v>
      </c>
      <c r="J1552">
        <v>84519</v>
      </c>
      <c r="K1552" t="s">
        <v>2823</v>
      </c>
      <c r="L1552" t="s">
        <v>60</v>
      </c>
      <c r="M1552" t="s">
        <v>115</v>
      </c>
      <c r="N1552" t="s">
        <v>45</v>
      </c>
      <c r="O1552" t="s">
        <v>71</v>
      </c>
      <c r="P1552" t="s">
        <v>47</v>
      </c>
      <c r="Q1552">
        <v>900035383.53999996</v>
      </c>
      <c r="R1552">
        <v>4223</v>
      </c>
      <c r="S1552" s="1">
        <v>45897</v>
      </c>
      <c r="T1552" s="1">
        <v>45919</v>
      </c>
    </row>
    <row r="1553" spans="1:20" x14ac:dyDescent="0.2">
      <c r="A1553">
        <v>14027477499328</v>
      </c>
      <c r="B1553" t="s">
        <v>116</v>
      </c>
      <c r="C1553" t="s">
        <v>867</v>
      </c>
      <c r="D1553" t="s">
        <v>8731</v>
      </c>
      <c r="E1553" t="s">
        <v>8732</v>
      </c>
      <c r="F1553" t="s">
        <v>8733</v>
      </c>
      <c r="G1553" t="s">
        <v>8734</v>
      </c>
      <c r="H1553" t="s">
        <v>8735</v>
      </c>
      <c r="I1553" t="s">
        <v>325</v>
      </c>
      <c r="J1553">
        <v>23813</v>
      </c>
      <c r="K1553" t="s">
        <v>1938</v>
      </c>
      <c r="L1553" t="s">
        <v>81</v>
      </c>
      <c r="M1553" t="s">
        <v>93</v>
      </c>
      <c r="N1553" t="s">
        <v>94</v>
      </c>
      <c r="O1553" t="s">
        <v>32</v>
      </c>
      <c r="P1553" t="s">
        <v>33</v>
      </c>
      <c r="Q1553">
        <v>812858988.88999999</v>
      </c>
      <c r="R1553">
        <v>1026</v>
      </c>
      <c r="S1553" s="1">
        <v>45781</v>
      </c>
      <c r="T1553" s="1">
        <v>45796</v>
      </c>
    </row>
    <row r="1554" spans="1:20" x14ac:dyDescent="0.2">
      <c r="A1554">
        <v>15845424291831</v>
      </c>
      <c r="B1554" t="s">
        <v>788</v>
      </c>
      <c r="C1554" t="s">
        <v>841</v>
      </c>
      <c r="D1554" t="s">
        <v>8736</v>
      </c>
      <c r="E1554" t="s">
        <v>8737</v>
      </c>
      <c r="F1554" t="s">
        <v>8738</v>
      </c>
      <c r="G1554" t="s">
        <v>8739</v>
      </c>
      <c r="H1554" t="s">
        <v>8740</v>
      </c>
      <c r="I1554" t="s">
        <v>293</v>
      </c>
      <c r="J1554">
        <v>38510</v>
      </c>
      <c r="K1554" t="s">
        <v>403</v>
      </c>
      <c r="L1554" t="s">
        <v>57</v>
      </c>
      <c r="M1554" t="s">
        <v>70</v>
      </c>
      <c r="N1554" t="s">
        <v>45</v>
      </c>
      <c r="O1554" t="s">
        <v>105</v>
      </c>
      <c r="P1554" t="s">
        <v>82</v>
      </c>
      <c r="Q1554">
        <v>474446682.31</v>
      </c>
      <c r="R1554">
        <v>4125</v>
      </c>
      <c r="S1554" s="1">
        <v>45391</v>
      </c>
      <c r="T1554" s="1">
        <v>45530</v>
      </c>
    </row>
    <row r="1555" spans="1:20" x14ac:dyDescent="0.2">
      <c r="A1555">
        <v>14697883219604</v>
      </c>
      <c r="B1555" t="s">
        <v>2477</v>
      </c>
      <c r="C1555" t="s">
        <v>1832</v>
      </c>
      <c r="D1555" t="s">
        <v>8741</v>
      </c>
      <c r="E1555" t="s">
        <v>8742</v>
      </c>
      <c r="F1555" t="s">
        <v>8743</v>
      </c>
      <c r="G1555" t="s">
        <v>8744</v>
      </c>
      <c r="H1555" t="s">
        <v>8745</v>
      </c>
      <c r="I1555" t="s">
        <v>349</v>
      </c>
      <c r="J1555">
        <v>73078</v>
      </c>
      <c r="K1555" t="s">
        <v>3089</v>
      </c>
      <c r="L1555" t="s">
        <v>57</v>
      </c>
      <c r="M1555" t="s">
        <v>70</v>
      </c>
      <c r="N1555" t="s">
        <v>31</v>
      </c>
      <c r="O1555" t="s">
        <v>71</v>
      </c>
      <c r="P1555" t="s">
        <v>47</v>
      </c>
      <c r="Q1555">
        <v>287465168.51999998</v>
      </c>
      <c r="R1555">
        <v>4075</v>
      </c>
      <c r="S1555" s="1">
        <v>45721</v>
      </c>
      <c r="T1555" s="1">
        <v>45747</v>
      </c>
    </row>
    <row r="1556" spans="1:20" x14ac:dyDescent="0.2">
      <c r="A1556">
        <v>11385792150223</v>
      </c>
      <c r="B1556" t="s">
        <v>2026</v>
      </c>
      <c r="C1556" t="s">
        <v>137</v>
      </c>
      <c r="D1556" t="s">
        <v>8746</v>
      </c>
      <c r="E1556" t="s">
        <v>8747</v>
      </c>
      <c r="F1556" t="s">
        <v>8748</v>
      </c>
      <c r="G1556" t="s">
        <v>8749</v>
      </c>
      <c r="H1556" t="s">
        <v>8750</v>
      </c>
      <c r="I1556" t="s">
        <v>1077</v>
      </c>
      <c r="J1556">
        <v>92755</v>
      </c>
      <c r="K1556" t="s">
        <v>828</v>
      </c>
      <c r="L1556" t="s">
        <v>43</v>
      </c>
      <c r="M1556" t="s">
        <v>153</v>
      </c>
      <c r="N1556" t="s">
        <v>31</v>
      </c>
      <c r="O1556" t="s">
        <v>46</v>
      </c>
      <c r="P1556" t="s">
        <v>82</v>
      </c>
      <c r="Q1556">
        <v>487075844.20999998</v>
      </c>
      <c r="R1556">
        <v>1999</v>
      </c>
      <c r="S1556" s="1">
        <v>45735</v>
      </c>
      <c r="T1556" s="1">
        <v>45834</v>
      </c>
    </row>
    <row r="1557" spans="1:20" x14ac:dyDescent="0.2">
      <c r="A1557">
        <v>16510755668870</v>
      </c>
      <c r="B1557" t="s">
        <v>4594</v>
      </c>
      <c r="C1557" t="s">
        <v>4330</v>
      </c>
      <c r="D1557" t="s">
        <v>8751</v>
      </c>
      <c r="E1557" t="s">
        <v>8752</v>
      </c>
      <c r="F1557" t="s">
        <v>8753</v>
      </c>
      <c r="G1557" t="s">
        <v>8754</v>
      </c>
      <c r="H1557" t="s">
        <v>8755</v>
      </c>
      <c r="I1557" t="s">
        <v>375</v>
      </c>
      <c r="J1557">
        <v>89223</v>
      </c>
      <c r="K1557" t="s">
        <v>4904</v>
      </c>
      <c r="L1557" t="s">
        <v>135</v>
      </c>
      <c r="M1557" t="s">
        <v>30</v>
      </c>
      <c r="N1557" t="s">
        <v>45</v>
      </c>
      <c r="O1557" t="s">
        <v>46</v>
      </c>
      <c r="P1557" t="s">
        <v>82</v>
      </c>
      <c r="Q1557">
        <v>1142595467.8699999</v>
      </c>
      <c r="R1557">
        <v>2946</v>
      </c>
      <c r="S1557" s="1">
        <v>45360</v>
      </c>
      <c r="T1557" s="1">
        <v>45391</v>
      </c>
    </row>
    <row r="1558" spans="1:20" x14ac:dyDescent="0.2">
      <c r="A1558">
        <v>13886993599851</v>
      </c>
      <c r="B1558" t="s">
        <v>548</v>
      </c>
      <c r="C1558" t="s">
        <v>4700</v>
      </c>
      <c r="D1558" t="s">
        <v>8756</v>
      </c>
      <c r="E1558" t="s">
        <v>8757</v>
      </c>
      <c r="F1558" t="s">
        <v>8758</v>
      </c>
      <c r="G1558" t="s">
        <v>8759</v>
      </c>
      <c r="H1558" t="s">
        <v>3083</v>
      </c>
      <c r="I1558" t="s">
        <v>474</v>
      </c>
      <c r="J1558">
        <v>28862</v>
      </c>
      <c r="K1558" t="s">
        <v>2105</v>
      </c>
      <c r="L1558" t="s">
        <v>92</v>
      </c>
      <c r="M1558" t="s">
        <v>368</v>
      </c>
      <c r="N1558" t="s">
        <v>45</v>
      </c>
      <c r="O1558" t="s">
        <v>71</v>
      </c>
      <c r="P1558" t="s">
        <v>47</v>
      </c>
      <c r="Q1558">
        <v>1506913404.55</v>
      </c>
      <c r="R1558">
        <v>1545</v>
      </c>
      <c r="S1558" s="1">
        <v>45651</v>
      </c>
      <c r="T1558" s="1">
        <v>45737</v>
      </c>
    </row>
    <row r="1559" spans="1:20" x14ac:dyDescent="0.2">
      <c r="A1559">
        <v>13448665259822</v>
      </c>
      <c r="B1559" t="s">
        <v>673</v>
      </c>
      <c r="C1559" t="s">
        <v>2692</v>
      </c>
      <c r="D1559" t="s">
        <v>8760</v>
      </c>
      <c r="E1559" t="s">
        <v>8761</v>
      </c>
      <c r="F1559" t="s">
        <v>8762</v>
      </c>
      <c r="G1559" t="s">
        <v>8763</v>
      </c>
      <c r="H1559" t="s">
        <v>8764</v>
      </c>
      <c r="I1559" t="s">
        <v>634</v>
      </c>
      <c r="J1559">
        <v>90585</v>
      </c>
      <c r="K1559" t="s">
        <v>3178</v>
      </c>
      <c r="L1559" t="s">
        <v>125</v>
      </c>
      <c r="M1559" t="s">
        <v>93</v>
      </c>
      <c r="N1559" t="s">
        <v>94</v>
      </c>
      <c r="O1559" t="s">
        <v>71</v>
      </c>
      <c r="P1559" t="s">
        <v>60</v>
      </c>
      <c r="Q1559">
        <v>805769099.82000005</v>
      </c>
      <c r="R1559">
        <v>1389</v>
      </c>
      <c r="S1559" s="1">
        <v>45203</v>
      </c>
      <c r="T1559" s="1">
        <v>45380</v>
      </c>
    </row>
    <row r="1560" spans="1:20" x14ac:dyDescent="0.2">
      <c r="A1560">
        <v>13397650514465</v>
      </c>
      <c r="B1560" t="s">
        <v>1702</v>
      </c>
      <c r="C1560" t="s">
        <v>967</v>
      </c>
      <c r="D1560" t="s">
        <v>8765</v>
      </c>
      <c r="E1560" t="s">
        <v>8766</v>
      </c>
      <c r="F1560" t="s">
        <v>8767</v>
      </c>
      <c r="G1560" t="s">
        <v>8768</v>
      </c>
      <c r="H1560" t="s">
        <v>8769</v>
      </c>
      <c r="I1560" t="s">
        <v>169</v>
      </c>
      <c r="J1560">
        <v>96996</v>
      </c>
      <c r="K1560" t="s">
        <v>1360</v>
      </c>
      <c r="L1560" t="s">
        <v>197</v>
      </c>
      <c r="M1560" t="s">
        <v>115</v>
      </c>
      <c r="N1560" t="s">
        <v>94</v>
      </c>
      <c r="O1560" t="s">
        <v>32</v>
      </c>
      <c r="P1560" t="s">
        <v>60</v>
      </c>
      <c r="Q1560">
        <v>7462927.0599999996</v>
      </c>
      <c r="R1560">
        <v>4411</v>
      </c>
      <c r="S1560" s="1">
        <v>45763</v>
      </c>
      <c r="T1560" s="1">
        <v>45838</v>
      </c>
    </row>
    <row r="1561" spans="1:20" x14ac:dyDescent="0.2">
      <c r="A1561">
        <v>18150308264964</v>
      </c>
      <c r="B1561" t="s">
        <v>222</v>
      </c>
      <c r="C1561" t="s">
        <v>789</v>
      </c>
      <c r="D1561" t="s">
        <v>8770</v>
      </c>
      <c r="E1561">
        <f>1-984-401-7203</f>
        <v>-8587</v>
      </c>
      <c r="F1561" t="s">
        <v>8771</v>
      </c>
      <c r="G1561" t="s">
        <v>8772</v>
      </c>
      <c r="H1561" t="s">
        <v>8773</v>
      </c>
      <c r="I1561" t="s">
        <v>402</v>
      </c>
      <c r="J1561">
        <v>8698</v>
      </c>
      <c r="K1561" t="s">
        <v>1770</v>
      </c>
      <c r="L1561" t="s">
        <v>125</v>
      </c>
      <c r="M1561" t="s">
        <v>30</v>
      </c>
      <c r="N1561" t="s">
        <v>31</v>
      </c>
      <c r="O1561" t="s">
        <v>46</v>
      </c>
      <c r="P1561" t="s">
        <v>60</v>
      </c>
      <c r="Q1561">
        <v>778925754.73000002</v>
      </c>
      <c r="R1561">
        <v>3384</v>
      </c>
      <c r="S1561" s="1">
        <v>45204</v>
      </c>
      <c r="T1561" s="1">
        <v>45786</v>
      </c>
    </row>
    <row r="1562" spans="1:20" x14ac:dyDescent="0.2">
      <c r="A1562">
        <v>15907096440190</v>
      </c>
      <c r="B1562" t="s">
        <v>301</v>
      </c>
      <c r="C1562" t="s">
        <v>5069</v>
      </c>
      <c r="D1562" t="s">
        <v>8774</v>
      </c>
      <c r="E1562" t="s">
        <v>8775</v>
      </c>
      <c r="F1562" t="s">
        <v>8776</v>
      </c>
      <c r="G1562" t="s">
        <v>8777</v>
      </c>
      <c r="H1562" t="s">
        <v>8248</v>
      </c>
      <c r="I1562" t="s">
        <v>160</v>
      </c>
      <c r="J1562">
        <v>47879</v>
      </c>
      <c r="K1562" t="s">
        <v>1367</v>
      </c>
      <c r="L1562" t="s">
        <v>60</v>
      </c>
      <c r="M1562" t="s">
        <v>104</v>
      </c>
      <c r="N1562" t="s">
        <v>31</v>
      </c>
      <c r="O1562" t="s">
        <v>32</v>
      </c>
      <c r="P1562" t="s">
        <v>60</v>
      </c>
      <c r="Q1562">
        <v>1947950763.4100001</v>
      </c>
      <c r="R1562">
        <v>881</v>
      </c>
      <c r="S1562" s="1">
        <v>45916</v>
      </c>
      <c r="T1562" s="1">
        <v>45921</v>
      </c>
    </row>
    <row r="1563" spans="1:20" x14ac:dyDescent="0.2">
      <c r="A1563">
        <v>18451136315718</v>
      </c>
      <c r="B1563" t="s">
        <v>3307</v>
      </c>
      <c r="C1563" t="s">
        <v>7755</v>
      </c>
      <c r="D1563" t="s">
        <v>8778</v>
      </c>
      <c r="E1563" t="s">
        <v>8779</v>
      </c>
      <c r="F1563" t="s">
        <v>8780</v>
      </c>
      <c r="G1563" t="s">
        <v>8781</v>
      </c>
      <c r="H1563" t="s">
        <v>8782</v>
      </c>
      <c r="I1563" t="s">
        <v>349</v>
      </c>
      <c r="J1563">
        <v>53071</v>
      </c>
      <c r="K1563" t="s">
        <v>317</v>
      </c>
      <c r="L1563" t="s">
        <v>197</v>
      </c>
      <c r="M1563" t="s">
        <v>58</v>
      </c>
      <c r="N1563" t="s">
        <v>31</v>
      </c>
      <c r="O1563" t="s">
        <v>71</v>
      </c>
      <c r="P1563" t="s">
        <v>60</v>
      </c>
      <c r="Q1563">
        <v>1593431040.24</v>
      </c>
      <c r="R1563">
        <v>1328</v>
      </c>
      <c r="S1563" s="1">
        <v>45774</v>
      </c>
      <c r="T1563" s="1">
        <v>45855</v>
      </c>
    </row>
    <row r="1564" spans="1:20" x14ac:dyDescent="0.2">
      <c r="A1564">
        <v>12434730049301</v>
      </c>
      <c r="B1564" t="s">
        <v>2026</v>
      </c>
      <c r="C1564" t="s">
        <v>4672</v>
      </c>
      <c r="D1564" t="s">
        <v>8783</v>
      </c>
      <c r="E1564" t="s">
        <v>8784</v>
      </c>
      <c r="F1564" t="s">
        <v>8785</v>
      </c>
      <c r="G1564" t="s">
        <v>8786</v>
      </c>
      <c r="H1564" t="s">
        <v>8787</v>
      </c>
      <c r="I1564" t="s">
        <v>770</v>
      </c>
      <c r="J1564">
        <v>6157</v>
      </c>
      <c r="K1564" t="s">
        <v>965</v>
      </c>
      <c r="L1564" t="s">
        <v>60</v>
      </c>
      <c r="M1564" t="s">
        <v>70</v>
      </c>
      <c r="N1564" t="s">
        <v>31</v>
      </c>
      <c r="O1564" t="s">
        <v>46</v>
      </c>
      <c r="P1564" t="s">
        <v>47</v>
      </c>
      <c r="Q1564">
        <v>1139566969.55</v>
      </c>
      <c r="R1564">
        <v>379</v>
      </c>
      <c r="S1564" s="1">
        <v>45290</v>
      </c>
      <c r="T1564" s="1">
        <v>45557</v>
      </c>
    </row>
    <row r="1565" spans="1:20" x14ac:dyDescent="0.2">
      <c r="A1565">
        <v>14899834430946</v>
      </c>
      <c r="B1565" t="s">
        <v>5444</v>
      </c>
      <c r="C1565" t="s">
        <v>3307</v>
      </c>
      <c r="D1565" t="s">
        <v>8788</v>
      </c>
      <c r="E1565" t="s">
        <v>8789</v>
      </c>
      <c r="F1565" t="s">
        <v>8790</v>
      </c>
      <c r="G1565" t="s">
        <v>8791</v>
      </c>
      <c r="H1565" t="s">
        <v>8792</v>
      </c>
      <c r="I1565" t="s">
        <v>546</v>
      </c>
      <c r="J1565">
        <v>12453</v>
      </c>
      <c r="K1565" t="s">
        <v>1260</v>
      </c>
      <c r="L1565" t="s">
        <v>92</v>
      </c>
      <c r="M1565" t="s">
        <v>44</v>
      </c>
      <c r="N1565" t="s">
        <v>31</v>
      </c>
      <c r="O1565" t="s">
        <v>32</v>
      </c>
      <c r="P1565" t="s">
        <v>33</v>
      </c>
      <c r="Q1565">
        <v>1207530675.22</v>
      </c>
      <c r="R1565">
        <v>1631</v>
      </c>
      <c r="S1565" s="1">
        <v>45306</v>
      </c>
      <c r="T1565" s="1">
        <v>45384</v>
      </c>
    </row>
    <row r="1566" spans="1:20" x14ac:dyDescent="0.2">
      <c r="A1566">
        <v>18193772417762</v>
      </c>
      <c r="B1566" t="s">
        <v>2578</v>
      </c>
      <c r="C1566" t="s">
        <v>2812</v>
      </c>
      <c r="D1566" t="s">
        <v>8793</v>
      </c>
      <c r="E1566" t="s">
        <v>8794</v>
      </c>
      <c r="F1566" t="s">
        <v>8795</v>
      </c>
      <c r="G1566" t="s">
        <v>8796</v>
      </c>
      <c r="H1566" t="s">
        <v>8797</v>
      </c>
      <c r="I1566" t="s">
        <v>393</v>
      </c>
      <c r="J1566">
        <v>84101</v>
      </c>
      <c r="K1566" t="s">
        <v>3058</v>
      </c>
      <c r="L1566" t="s">
        <v>57</v>
      </c>
      <c r="M1566" t="s">
        <v>70</v>
      </c>
      <c r="N1566" t="s">
        <v>31</v>
      </c>
      <c r="O1566" t="s">
        <v>32</v>
      </c>
      <c r="P1566" t="s">
        <v>33</v>
      </c>
      <c r="Q1566">
        <v>214796505.19</v>
      </c>
      <c r="R1566">
        <v>4281</v>
      </c>
      <c r="S1566" s="1">
        <v>45263</v>
      </c>
      <c r="T1566" s="1">
        <v>45915</v>
      </c>
    </row>
    <row r="1567" spans="1:20" x14ac:dyDescent="0.2">
      <c r="A1567">
        <v>17283801367208</v>
      </c>
      <c r="B1567" t="s">
        <v>673</v>
      </c>
      <c r="C1567" t="s">
        <v>2375</v>
      </c>
      <c r="D1567" t="s">
        <v>8798</v>
      </c>
      <c r="E1567" t="s">
        <v>8799</v>
      </c>
      <c r="F1567" t="s">
        <v>8800</v>
      </c>
      <c r="G1567" t="s">
        <v>8801</v>
      </c>
      <c r="H1567" t="s">
        <v>8802</v>
      </c>
      <c r="I1567" t="s">
        <v>2049</v>
      </c>
      <c r="J1567">
        <v>73096</v>
      </c>
      <c r="K1567" t="s">
        <v>2685</v>
      </c>
      <c r="L1567" t="s">
        <v>197</v>
      </c>
      <c r="M1567" t="s">
        <v>104</v>
      </c>
      <c r="N1567" t="s">
        <v>45</v>
      </c>
      <c r="O1567" t="s">
        <v>46</v>
      </c>
      <c r="P1567" t="s">
        <v>82</v>
      </c>
      <c r="Q1567">
        <v>1321666101.1400001</v>
      </c>
      <c r="R1567">
        <v>1637</v>
      </c>
      <c r="S1567" s="1">
        <v>45696</v>
      </c>
      <c r="T1567" s="1">
        <v>45739</v>
      </c>
    </row>
    <row r="1568" spans="1:20" x14ac:dyDescent="0.2">
      <c r="A1568">
        <v>17318380921236</v>
      </c>
      <c r="B1568" t="s">
        <v>6010</v>
      </c>
      <c r="C1568" t="s">
        <v>62</v>
      </c>
      <c r="D1568" t="s">
        <v>8803</v>
      </c>
      <c r="E1568" t="s">
        <v>8804</v>
      </c>
      <c r="F1568" t="s">
        <v>8805</v>
      </c>
      <c r="G1568" t="s">
        <v>8806</v>
      </c>
      <c r="H1568" t="s">
        <v>5730</v>
      </c>
      <c r="I1568" t="s">
        <v>1077</v>
      </c>
      <c r="J1568">
        <v>98087</v>
      </c>
      <c r="K1568" t="s">
        <v>1078</v>
      </c>
      <c r="L1568" t="s">
        <v>125</v>
      </c>
      <c r="M1568" t="s">
        <v>153</v>
      </c>
      <c r="N1568" t="s">
        <v>59</v>
      </c>
      <c r="O1568" t="s">
        <v>71</v>
      </c>
      <c r="P1568" t="s">
        <v>60</v>
      </c>
      <c r="Q1568">
        <v>1578442131.1199999</v>
      </c>
      <c r="R1568">
        <v>1181</v>
      </c>
      <c r="S1568" s="1">
        <v>45607</v>
      </c>
      <c r="T1568" s="1">
        <v>45828</v>
      </c>
    </row>
    <row r="1569" spans="1:20" x14ac:dyDescent="0.2">
      <c r="A1569">
        <v>19053604908600</v>
      </c>
      <c r="B1569" t="s">
        <v>1500</v>
      </c>
      <c r="C1569" t="s">
        <v>1180</v>
      </c>
      <c r="D1569" t="s">
        <v>8807</v>
      </c>
      <c r="E1569" t="s">
        <v>8808</v>
      </c>
      <c r="F1569" t="s">
        <v>8809</v>
      </c>
      <c r="G1569" t="s">
        <v>8810</v>
      </c>
      <c r="H1569" t="s">
        <v>8811</v>
      </c>
      <c r="I1569" t="s">
        <v>563</v>
      </c>
      <c r="J1569">
        <v>71439</v>
      </c>
      <c r="K1569" t="s">
        <v>578</v>
      </c>
      <c r="L1569" t="s">
        <v>92</v>
      </c>
      <c r="M1569" t="s">
        <v>270</v>
      </c>
      <c r="N1569" t="s">
        <v>31</v>
      </c>
      <c r="O1569" t="s">
        <v>32</v>
      </c>
      <c r="P1569" t="s">
        <v>82</v>
      </c>
      <c r="Q1569">
        <v>1524927278.03</v>
      </c>
      <c r="R1569">
        <v>1370</v>
      </c>
      <c r="S1569" s="1">
        <v>45694</v>
      </c>
      <c r="T1569" s="1">
        <v>45809</v>
      </c>
    </row>
    <row r="1570" spans="1:20" x14ac:dyDescent="0.2">
      <c r="A1570">
        <v>13579076958265</v>
      </c>
      <c r="B1570" t="s">
        <v>1037</v>
      </c>
      <c r="C1570" t="s">
        <v>651</v>
      </c>
      <c r="D1570" t="s">
        <v>8812</v>
      </c>
      <c r="E1570" t="s">
        <v>8813</v>
      </c>
      <c r="F1570" t="s">
        <v>5345</v>
      </c>
      <c r="G1570" t="s">
        <v>8814</v>
      </c>
      <c r="H1570" t="s">
        <v>2195</v>
      </c>
      <c r="I1570" t="s">
        <v>68</v>
      </c>
      <c r="J1570">
        <v>69684</v>
      </c>
      <c r="K1570" t="s">
        <v>2800</v>
      </c>
      <c r="L1570" t="s">
        <v>197</v>
      </c>
      <c r="M1570" t="s">
        <v>270</v>
      </c>
      <c r="N1570" t="s">
        <v>94</v>
      </c>
      <c r="O1570" t="s">
        <v>71</v>
      </c>
      <c r="P1570" t="s">
        <v>47</v>
      </c>
      <c r="Q1570">
        <v>1088142416.79</v>
      </c>
      <c r="R1570">
        <v>2734</v>
      </c>
      <c r="S1570" s="1">
        <v>45690</v>
      </c>
      <c r="T1570" s="1">
        <v>45913</v>
      </c>
    </row>
    <row r="1571" spans="1:20" x14ac:dyDescent="0.2">
      <c r="A1571">
        <v>14707214920586</v>
      </c>
      <c r="B1571" t="s">
        <v>8132</v>
      </c>
      <c r="C1571" t="s">
        <v>8815</v>
      </c>
      <c r="D1571" t="s">
        <v>8816</v>
      </c>
      <c r="E1571">
        <v>2677636567</v>
      </c>
      <c r="F1571" t="s">
        <v>3382</v>
      </c>
      <c r="G1571" t="s">
        <v>8817</v>
      </c>
      <c r="H1571" t="s">
        <v>8818</v>
      </c>
      <c r="I1571" t="s">
        <v>293</v>
      </c>
      <c r="J1571">
        <v>17018</v>
      </c>
      <c r="K1571" t="s">
        <v>613</v>
      </c>
      <c r="L1571" t="s">
        <v>125</v>
      </c>
      <c r="M1571" t="s">
        <v>44</v>
      </c>
      <c r="N1571" t="s">
        <v>94</v>
      </c>
      <c r="O1571" t="s">
        <v>32</v>
      </c>
      <c r="P1571" t="s">
        <v>82</v>
      </c>
      <c r="Q1571">
        <v>555051876.48000002</v>
      </c>
      <c r="R1571">
        <v>4563</v>
      </c>
      <c r="S1571" s="1">
        <v>45440</v>
      </c>
      <c r="T1571" s="1">
        <v>45771</v>
      </c>
    </row>
    <row r="1572" spans="1:20" x14ac:dyDescent="0.2">
      <c r="A1572">
        <v>16049274052933</v>
      </c>
      <c r="B1572" t="s">
        <v>287</v>
      </c>
      <c r="C1572" t="s">
        <v>8819</v>
      </c>
      <c r="D1572" t="s">
        <v>8820</v>
      </c>
      <c r="E1572" t="s">
        <v>8821</v>
      </c>
      <c r="F1572" t="s">
        <v>1587</v>
      </c>
      <c r="G1572" t="s">
        <v>8822</v>
      </c>
      <c r="H1572" t="s">
        <v>8823</v>
      </c>
      <c r="I1572" t="s">
        <v>90</v>
      </c>
      <c r="J1572">
        <v>42428</v>
      </c>
      <c r="K1572" t="s">
        <v>1367</v>
      </c>
      <c r="L1572" t="s">
        <v>57</v>
      </c>
      <c r="M1572" t="s">
        <v>115</v>
      </c>
      <c r="N1572" t="s">
        <v>94</v>
      </c>
      <c r="O1572" t="s">
        <v>105</v>
      </c>
      <c r="P1572" t="s">
        <v>60</v>
      </c>
      <c r="Q1572">
        <v>249801346.81999999</v>
      </c>
      <c r="R1572">
        <v>531</v>
      </c>
      <c r="S1572" s="1">
        <v>45887</v>
      </c>
      <c r="T1572" s="1">
        <v>45888</v>
      </c>
    </row>
    <row r="1573" spans="1:20" x14ac:dyDescent="0.2">
      <c r="A1573">
        <v>14075286289015</v>
      </c>
      <c r="B1573" t="s">
        <v>2375</v>
      </c>
      <c r="C1573" t="s">
        <v>4932</v>
      </c>
      <c r="D1573" t="s">
        <v>8824</v>
      </c>
      <c r="E1573">
        <v>3663448765</v>
      </c>
      <c r="F1573" t="s">
        <v>8825</v>
      </c>
      <c r="G1573" t="s">
        <v>8826</v>
      </c>
      <c r="H1573" t="s">
        <v>1706</v>
      </c>
      <c r="I1573" t="s">
        <v>205</v>
      </c>
      <c r="J1573">
        <v>41167</v>
      </c>
      <c r="K1573" t="s">
        <v>763</v>
      </c>
      <c r="L1573" t="s">
        <v>81</v>
      </c>
      <c r="M1573" t="s">
        <v>70</v>
      </c>
      <c r="N1573" t="s">
        <v>45</v>
      </c>
      <c r="O1573" t="s">
        <v>46</v>
      </c>
      <c r="P1573" t="s">
        <v>60</v>
      </c>
      <c r="Q1573">
        <v>1990609821.9400001</v>
      </c>
      <c r="R1573">
        <v>4187</v>
      </c>
      <c r="S1573" s="1">
        <v>45689</v>
      </c>
      <c r="T1573" s="1">
        <v>45696</v>
      </c>
    </row>
    <row r="1574" spans="1:20" x14ac:dyDescent="0.2">
      <c r="A1574">
        <v>15881259315045</v>
      </c>
      <c r="B1574" t="s">
        <v>437</v>
      </c>
      <c r="C1574" t="s">
        <v>3179</v>
      </c>
      <c r="D1574" t="s">
        <v>8827</v>
      </c>
      <c r="E1574" t="s">
        <v>8828</v>
      </c>
      <c r="F1574" t="s">
        <v>8829</v>
      </c>
      <c r="G1574" t="s">
        <v>8830</v>
      </c>
      <c r="H1574" t="s">
        <v>4977</v>
      </c>
      <c r="I1574" t="s">
        <v>612</v>
      </c>
      <c r="J1574">
        <v>46532</v>
      </c>
      <c r="K1574" t="s">
        <v>1036</v>
      </c>
      <c r="L1574" t="s">
        <v>180</v>
      </c>
      <c r="M1574" t="s">
        <v>70</v>
      </c>
      <c r="N1574" t="s">
        <v>59</v>
      </c>
      <c r="O1574" t="s">
        <v>46</v>
      </c>
      <c r="P1574" t="s">
        <v>33</v>
      </c>
      <c r="Q1574">
        <v>301041131.05000001</v>
      </c>
      <c r="R1574">
        <v>4174</v>
      </c>
      <c r="S1574" s="1">
        <v>45838</v>
      </c>
      <c r="T1574" s="1">
        <v>45867</v>
      </c>
    </row>
    <row r="1575" spans="1:20" x14ac:dyDescent="0.2">
      <c r="A1575">
        <v>18765632201419</v>
      </c>
      <c r="B1575" t="s">
        <v>1887</v>
      </c>
      <c r="C1575" t="s">
        <v>1489</v>
      </c>
      <c r="D1575" t="s">
        <v>8831</v>
      </c>
      <c r="E1575" t="s">
        <v>8832</v>
      </c>
      <c r="F1575" t="s">
        <v>8833</v>
      </c>
      <c r="G1575" t="s">
        <v>8834</v>
      </c>
      <c r="H1575" t="s">
        <v>8835</v>
      </c>
      <c r="I1575" t="s">
        <v>490</v>
      </c>
      <c r="J1575">
        <v>91821</v>
      </c>
      <c r="K1575" t="s">
        <v>466</v>
      </c>
      <c r="L1575" t="s">
        <v>92</v>
      </c>
      <c r="M1575" t="s">
        <v>70</v>
      </c>
      <c r="N1575" t="s">
        <v>94</v>
      </c>
      <c r="O1575" t="s">
        <v>105</v>
      </c>
      <c r="P1575" t="s">
        <v>33</v>
      </c>
      <c r="Q1575">
        <v>1208677331.8499999</v>
      </c>
      <c r="R1575">
        <v>2608</v>
      </c>
      <c r="S1575" s="1">
        <v>45790</v>
      </c>
      <c r="T1575" s="1">
        <v>45821</v>
      </c>
    </row>
    <row r="1576" spans="1:20" x14ac:dyDescent="0.2">
      <c r="A1576">
        <v>19806054499114</v>
      </c>
      <c r="B1576" t="s">
        <v>2455</v>
      </c>
      <c r="C1576" t="s">
        <v>199</v>
      </c>
      <c r="D1576" t="s">
        <v>8836</v>
      </c>
      <c r="E1576" t="s">
        <v>8837</v>
      </c>
      <c r="F1576" t="s">
        <v>8838</v>
      </c>
      <c r="G1576" t="s">
        <v>8839</v>
      </c>
      <c r="H1576" t="s">
        <v>8840</v>
      </c>
      <c r="I1576" t="s">
        <v>474</v>
      </c>
      <c r="J1576">
        <v>63889</v>
      </c>
      <c r="K1576" t="s">
        <v>711</v>
      </c>
      <c r="L1576" t="s">
        <v>246</v>
      </c>
      <c r="M1576" t="s">
        <v>153</v>
      </c>
      <c r="N1576" t="s">
        <v>31</v>
      </c>
      <c r="O1576" t="s">
        <v>32</v>
      </c>
      <c r="P1576" t="s">
        <v>47</v>
      </c>
      <c r="Q1576">
        <v>418070505.82999998</v>
      </c>
      <c r="R1576">
        <v>2669</v>
      </c>
      <c r="S1576" s="1">
        <v>45688</v>
      </c>
      <c r="T1576" s="1">
        <v>45910</v>
      </c>
    </row>
    <row r="1577" spans="1:20" x14ac:dyDescent="0.2">
      <c r="A1577">
        <v>15552765239084</v>
      </c>
      <c r="B1577" t="s">
        <v>579</v>
      </c>
      <c r="C1577" t="s">
        <v>137</v>
      </c>
      <c r="D1577" t="s">
        <v>8841</v>
      </c>
      <c r="E1577" t="s">
        <v>8842</v>
      </c>
      <c r="F1577" t="s">
        <v>8843</v>
      </c>
      <c r="G1577" t="s">
        <v>8844</v>
      </c>
      <c r="H1577" t="s">
        <v>8845</v>
      </c>
      <c r="I1577" t="s">
        <v>357</v>
      </c>
      <c r="J1577">
        <v>24597</v>
      </c>
      <c r="K1577" t="s">
        <v>1543</v>
      </c>
      <c r="L1577" t="s">
        <v>135</v>
      </c>
      <c r="M1577" t="s">
        <v>153</v>
      </c>
      <c r="N1577" t="s">
        <v>94</v>
      </c>
      <c r="O1577" t="s">
        <v>71</v>
      </c>
      <c r="P1577" t="s">
        <v>82</v>
      </c>
      <c r="Q1577">
        <v>1142803448.6500001</v>
      </c>
      <c r="R1577">
        <v>476</v>
      </c>
      <c r="S1577" s="1">
        <v>45901</v>
      </c>
      <c r="T1577" s="1">
        <v>45901</v>
      </c>
    </row>
    <row r="1578" spans="1:20" x14ac:dyDescent="0.2">
      <c r="A1578">
        <v>13670847967813</v>
      </c>
      <c r="B1578" t="s">
        <v>966</v>
      </c>
      <c r="C1578" t="s">
        <v>8846</v>
      </c>
      <c r="D1578" t="s">
        <v>8847</v>
      </c>
      <c r="E1578" t="s">
        <v>8848</v>
      </c>
      <c r="F1578" t="s">
        <v>8849</v>
      </c>
      <c r="G1578" t="s">
        <v>8850</v>
      </c>
      <c r="H1578" t="s">
        <v>8851</v>
      </c>
      <c r="I1578" t="s">
        <v>102</v>
      </c>
      <c r="J1578">
        <v>25578</v>
      </c>
      <c r="K1578" t="s">
        <v>143</v>
      </c>
      <c r="L1578" t="s">
        <v>197</v>
      </c>
      <c r="M1578" t="s">
        <v>93</v>
      </c>
      <c r="N1578" t="s">
        <v>94</v>
      </c>
      <c r="O1578" t="s">
        <v>105</v>
      </c>
      <c r="P1578" t="s">
        <v>60</v>
      </c>
      <c r="Q1578">
        <v>1322177444.75</v>
      </c>
      <c r="R1578">
        <v>4382</v>
      </c>
      <c r="S1578" s="1">
        <v>45510</v>
      </c>
      <c r="T1578" s="1">
        <v>45849</v>
      </c>
    </row>
    <row r="1579" spans="1:20" x14ac:dyDescent="0.2">
      <c r="A1579">
        <v>11890087581287</v>
      </c>
      <c r="B1579" t="s">
        <v>815</v>
      </c>
      <c r="C1579" t="s">
        <v>2341</v>
      </c>
      <c r="D1579" t="s">
        <v>8852</v>
      </c>
      <c r="E1579" t="s">
        <v>8853</v>
      </c>
      <c r="F1579" t="s">
        <v>8854</v>
      </c>
      <c r="G1579" t="s">
        <v>8855</v>
      </c>
      <c r="H1579" t="s">
        <v>8856</v>
      </c>
      <c r="I1579" t="s">
        <v>55</v>
      </c>
      <c r="J1579">
        <v>66127</v>
      </c>
      <c r="K1579" t="s">
        <v>1086</v>
      </c>
      <c r="L1579" t="s">
        <v>60</v>
      </c>
      <c r="M1579" t="s">
        <v>30</v>
      </c>
      <c r="N1579" t="s">
        <v>31</v>
      </c>
      <c r="O1579" t="s">
        <v>32</v>
      </c>
      <c r="P1579" t="s">
        <v>82</v>
      </c>
      <c r="Q1579">
        <v>1503824370.6199999</v>
      </c>
      <c r="R1579">
        <v>3696</v>
      </c>
      <c r="S1579" s="1">
        <v>45658</v>
      </c>
      <c r="T1579" s="1">
        <v>45739</v>
      </c>
    </row>
    <row r="1580" spans="1:20" x14ac:dyDescent="0.2">
      <c r="A1580">
        <v>16550014305143</v>
      </c>
      <c r="B1580" t="s">
        <v>743</v>
      </c>
      <c r="C1580" t="s">
        <v>2120</v>
      </c>
      <c r="D1580" t="s">
        <v>8857</v>
      </c>
      <c r="E1580" t="s">
        <v>8858</v>
      </c>
      <c r="F1580" t="s">
        <v>8859</v>
      </c>
      <c r="G1580" t="s">
        <v>8860</v>
      </c>
      <c r="H1580" t="s">
        <v>8861</v>
      </c>
      <c r="I1580" t="s">
        <v>113</v>
      </c>
      <c r="J1580">
        <v>73218</v>
      </c>
      <c r="K1580" t="s">
        <v>808</v>
      </c>
      <c r="L1580" t="s">
        <v>246</v>
      </c>
      <c r="M1580" t="s">
        <v>30</v>
      </c>
      <c r="N1580" t="s">
        <v>59</v>
      </c>
      <c r="O1580" t="s">
        <v>105</v>
      </c>
      <c r="P1580" t="s">
        <v>60</v>
      </c>
      <c r="Q1580">
        <v>553766333.82000005</v>
      </c>
      <c r="R1580">
        <v>1721</v>
      </c>
      <c r="S1580" s="1">
        <v>45700</v>
      </c>
      <c r="T1580" s="1">
        <v>45735</v>
      </c>
    </row>
    <row r="1581" spans="1:20" x14ac:dyDescent="0.2">
      <c r="A1581">
        <v>13506131469976</v>
      </c>
      <c r="B1581" t="s">
        <v>1412</v>
      </c>
      <c r="C1581" t="s">
        <v>7328</v>
      </c>
      <c r="D1581" t="s">
        <v>8862</v>
      </c>
      <c r="E1581" t="s">
        <v>8863</v>
      </c>
      <c r="F1581" t="s">
        <v>8864</v>
      </c>
      <c r="G1581" t="s">
        <v>8865</v>
      </c>
      <c r="H1581" t="s">
        <v>8866</v>
      </c>
      <c r="I1581" t="s">
        <v>160</v>
      </c>
      <c r="J1581">
        <v>93300</v>
      </c>
      <c r="K1581" t="s">
        <v>555</v>
      </c>
      <c r="L1581" t="s">
        <v>57</v>
      </c>
      <c r="M1581" t="s">
        <v>104</v>
      </c>
      <c r="N1581" t="s">
        <v>45</v>
      </c>
      <c r="O1581" t="s">
        <v>32</v>
      </c>
      <c r="P1581" t="s">
        <v>33</v>
      </c>
      <c r="Q1581">
        <v>1850234268.03</v>
      </c>
      <c r="R1581">
        <v>4984</v>
      </c>
      <c r="S1581" s="1">
        <v>45704</v>
      </c>
      <c r="T1581" s="1">
        <v>45706</v>
      </c>
    </row>
    <row r="1582" spans="1:20" x14ac:dyDescent="0.2">
      <c r="A1582">
        <v>13366441735337</v>
      </c>
      <c r="B1582" t="s">
        <v>8867</v>
      </c>
      <c r="C1582" t="s">
        <v>2562</v>
      </c>
      <c r="D1582" t="s">
        <v>8868</v>
      </c>
      <c r="E1582" t="s">
        <v>8869</v>
      </c>
      <c r="F1582" t="s">
        <v>8870</v>
      </c>
      <c r="G1582" t="s">
        <v>8871</v>
      </c>
      <c r="H1582" t="s">
        <v>8872</v>
      </c>
      <c r="I1582" t="s">
        <v>113</v>
      </c>
      <c r="J1582">
        <v>85234</v>
      </c>
      <c r="K1582" t="s">
        <v>2950</v>
      </c>
      <c r="L1582" t="s">
        <v>81</v>
      </c>
      <c r="M1582" t="s">
        <v>93</v>
      </c>
      <c r="N1582" t="s">
        <v>31</v>
      </c>
      <c r="O1582" t="s">
        <v>32</v>
      </c>
      <c r="P1582" t="s">
        <v>33</v>
      </c>
      <c r="Q1582">
        <v>1594588979.3699999</v>
      </c>
      <c r="R1582">
        <v>2270</v>
      </c>
      <c r="S1582" s="1">
        <v>45196</v>
      </c>
      <c r="T1582" s="1">
        <v>45391</v>
      </c>
    </row>
    <row r="1583" spans="1:20" x14ac:dyDescent="0.2">
      <c r="A1583">
        <v>18179371013744</v>
      </c>
      <c r="B1583" t="s">
        <v>4007</v>
      </c>
      <c r="C1583" t="s">
        <v>3698</v>
      </c>
      <c r="D1583" t="s">
        <v>8873</v>
      </c>
      <c r="E1583" t="s">
        <v>8874</v>
      </c>
      <c r="F1583" t="s">
        <v>8875</v>
      </c>
      <c r="G1583" t="s">
        <v>8876</v>
      </c>
      <c r="H1583" t="s">
        <v>8877</v>
      </c>
      <c r="I1583" t="s">
        <v>1144</v>
      </c>
      <c r="J1583">
        <v>66879</v>
      </c>
      <c r="K1583" t="s">
        <v>1574</v>
      </c>
      <c r="L1583" t="s">
        <v>29</v>
      </c>
      <c r="M1583" t="s">
        <v>93</v>
      </c>
      <c r="N1583" t="s">
        <v>45</v>
      </c>
      <c r="O1583" t="s">
        <v>105</v>
      </c>
      <c r="P1583" t="s">
        <v>47</v>
      </c>
      <c r="Q1583">
        <v>1643707555.3399999</v>
      </c>
      <c r="R1583">
        <v>2263</v>
      </c>
      <c r="S1583" s="1">
        <v>45655</v>
      </c>
      <c r="T1583" s="1">
        <v>45814</v>
      </c>
    </row>
    <row r="1584" spans="1:20" x14ac:dyDescent="0.2">
      <c r="A1584">
        <v>11939668355254</v>
      </c>
      <c r="B1584" t="s">
        <v>8878</v>
      </c>
      <c r="C1584" t="s">
        <v>7974</v>
      </c>
      <c r="D1584" t="s">
        <v>8879</v>
      </c>
      <c r="E1584">
        <v>9787779173</v>
      </c>
      <c r="F1584" t="s">
        <v>8880</v>
      </c>
      <c r="G1584" t="s">
        <v>8881</v>
      </c>
      <c r="H1584" t="s">
        <v>8882</v>
      </c>
      <c r="I1584" t="s">
        <v>102</v>
      </c>
      <c r="J1584">
        <v>13516</v>
      </c>
      <c r="K1584" t="s">
        <v>3212</v>
      </c>
      <c r="L1584" t="s">
        <v>180</v>
      </c>
      <c r="M1584" t="s">
        <v>153</v>
      </c>
      <c r="N1584" t="s">
        <v>94</v>
      </c>
      <c r="O1584" t="s">
        <v>46</v>
      </c>
      <c r="P1584" t="s">
        <v>82</v>
      </c>
      <c r="Q1584">
        <v>1298877136.1099999</v>
      </c>
      <c r="R1584">
        <v>3443</v>
      </c>
      <c r="S1584" s="1">
        <v>45594</v>
      </c>
      <c r="T1584" s="1">
        <v>45840</v>
      </c>
    </row>
    <row r="1585" spans="1:20" x14ac:dyDescent="0.2">
      <c r="A1585">
        <v>17781437736124</v>
      </c>
      <c r="B1585" t="s">
        <v>1644</v>
      </c>
      <c r="C1585" t="s">
        <v>172</v>
      </c>
      <c r="D1585" t="s">
        <v>8883</v>
      </c>
      <c r="E1585">
        <v>1996532120</v>
      </c>
      <c r="F1585" t="s">
        <v>8884</v>
      </c>
      <c r="G1585" t="s">
        <v>8885</v>
      </c>
      <c r="H1585" t="s">
        <v>8886</v>
      </c>
      <c r="I1585" t="s">
        <v>384</v>
      </c>
      <c r="J1585">
        <v>54216</v>
      </c>
      <c r="K1585" t="s">
        <v>2141</v>
      </c>
      <c r="L1585" t="s">
        <v>125</v>
      </c>
      <c r="M1585" t="s">
        <v>115</v>
      </c>
      <c r="N1585" t="s">
        <v>31</v>
      </c>
      <c r="O1585" t="s">
        <v>32</v>
      </c>
      <c r="P1585" t="s">
        <v>47</v>
      </c>
      <c r="Q1585">
        <v>1728958773.96</v>
      </c>
      <c r="R1585">
        <v>1276</v>
      </c>
      <c r="S1585" s="1">
        <v>45535</v>
      </c>
      <c r="T1585" s="1">
        <v>45691</v>
      </c>
    </row>
    <row r="1586" spans="1:20" x14ac:dyDescent="0.2">
      <c r="A1586">
        <v>11648408210464</v>
      </c>
      <c r="B1586" t="s">
        <v>6020</v>
      </c>
      <c r="C1586" t="s">
        <v>2135</v>
      </c>
      <c r="D1586" t="s">
        <v>8887</v>
      </c>
      <c r="E1586" t="s">
        <v>8888</v>
      </c>
      <c r="F1586" t="s">
        <v>8889</v>
      </c>
      <c r="G1586" t="s">
        <v>8890</v>
      </c>
      <c r="H1586" t="s">
        <v>8891</v>
      </c>
      <c r="I1586" t="s">
        <v>325</v>
      </c>
      <c r="J1586">
        <v>70994</v>
      </c>
      <c r="K1586" t="s">
        <v>385</v>
      </c>
      <c r="L1586" t="s">
        <v>81</v>
      </c>
      <c r="M1586" t="s">
        <v>70</v>
      </c>
      <c r="N1586" t="s">
        <v>45</v>
      </c>
      <c r="O1586" t="s">
        <v>71</v>
      </c>
      <c r="P1586" t="s">
        <v>47</v>
      </c>
      <c r="Q1586">
        <v>1267092564.5599999</v>
      </c>
      <c r="R1586">
        <v>1264</v>
      </c>
      <c r="S1586" s="1">
        <v>45199</v>
      </c>
      <c r="T1586" s="1">
        <v>45900</v>
      </c>
    </row>
    <row r="1587" spans="1:20" x14ac:dyDescent="0.2">
      <c r="A1587">
        <v>15633168755156</v>
      </c>
      <c r="B1587" t="s">
        <v>1124</v>
      </c>
      <c r="C1587" t="s">
        <v>3824</v>
      </c>
      <c r="D1587" t="s">
        <v>8892</v>
      </c>
      <c r="E1587" t="s">
        <v>8893</v>
      </c>
      <c r="F1587" t="s">
        <v>8894</v>
      </c>
      <c r="G1587" t="s">
        <v>8895</v>
      </c>
      <c r="H1587" t="s">
        <v>8896</v>
      </c>
      <c r="I1587" t="s">
        <v>151</v>
      </c>
      <c r="J1587">
        <v>41338</v>
      </c>
      <c r="K1587" t="s">
        <v>3486</v>
      </c>
      <c r="L1587" t="s">
        <v>197</v>
      </c>
      <c r="M1587" t="s">
        <v>30</v>
      </c>
      <c r="N1587" t="s">
        <v>59</v>
      </c>
      <c r="O1587" t="s">
        <v>46</v>
      </c>
      <c r="P1587" t="s">
        <v>82</v>
      </c>
      <c r="Q1587">
        <v>1734468828.2</v>
      </c>
      <c r="R1587">
        <v>19</v>
      </c>
      <c r="S1587" s="1">
        <v>45349</v>
      </c>
      <c r="T1587" s="1">
        <v>45368</v>
      </c>
    </row>
    <row r="1588" spans="1:20" x14ac:dyDescent="0.2">
      <c r="A1588">
        <v>13196761030227</v>
      </c>
      <c r="B1588" t="s">
        <v>1723</v>
      </c>
      <c r="C1588" t="s">
        <v>5904</v>
      </c>
      <c r="D1588" t="s">
        <v>8897</v>
      </c>
      <c r="E1588" t="s">
        <v>8898</v>
      </c>
      <c r="F1588" t="s">
        <v>38</v>
      </c>
      <c r="G1588" t="s">
        <v>8899</v>
      </c>
      <c r="H1588" t="s">
        <v>8900</v>
      </c>
      <c r="I1588" t="s">
        <v>169</v>
      </c>
      <c r="J1588">
        <v>36645</v>
      </c>
      <c r="K1588" t="s">
        <v>642</v>
      </c>
      <c r="L1588" t="s">
        <v>60</v>
      </c>
      <c r="M1588" t="s">
        <v>58</v>
      </c>
      <c r="N1588" t="s">
        <v>59</v>
      </c>
      <c r="O1588" t="s">
        <v>32</v>
      </c>
      <c r="P1588" t="s">
        <v>60</v>
      </c>
      <c r="Q1588">
        <v>352525128.14999998</v>
      </c>
      <c r="R1588">
        <v>4545</v>
      </c>
      <c r="S1588" s="1">
        <v>45648</v>
      </c>
      <c r="T1588" s="1">
        <v>45754</v>
      </c>
    </row>
    <row r="1589" spans="1:20" x14ac:dyDescent="0.2">
      <c r="A1589">
        <v>16988767260678</v>
      </c>
      <c r="B1589" t="s">
        <v>287</v>
      </c>
      <c r="C1589" t="s">
        <v>8901</v>
      </c>
      <c r="D1589" t="s">
        <v>8902</v>
      </c>
      <c r="E1589" t="s">
        <v>8903</v>
      </c>
      <c r="F1589" t="s">
        <v>8904</v>
      </c>
      <c r="G1589" t="s">
        <v>8905</v>
      </c>
      <c r="H1589" t="s">
        <v>8906</v>
      </c>
      <c r="I1589" t="s">
        <v>205</v>
      </c>
      <c r="J1589">
        <v>27270</v>
      </c>
      <c r="K1589" t="s">
        <v>1374</v>
      </c>
      <c r="L1589" t="s">
        <v>81</v>
      </c>
      <c r="M1589" t="s">
        <v>115</v>
      </c>
      <c r="N1589" t="s">
        <v>31</v>
      </c>
      <c r="O1589" t="s">
        <v>32</v>
      </c>
      <c r="P1589" t="s">
        <v>82</v>
      </c>
      <c r="Q1589">
        <v>1700164012.1900001</v>
      </c>
      <c r="R1589">
        <v>3681</v>
      </c>
      <c r="S1589" s="1">
        <v>45572</v>
      </c>
      <c r="T1589" s="1">
        <v>45589</v>
      </c>
    </row>
    <row r="1590" spans="1:20" x14ac:dyDescent="0.2">
      <c r="A1590">
        <v>19257318535544</v>
      </c>
      <c r="B1590" t="s">
        <v>915</v>
      </c>
      <c r="C1590" t="s">
        <v>2241</v>
      </c>
      <c r="D1590" t="s">
        <v>8907</v>
      </c>
      <c r="E1590" t="s">
        <v>8908</v>
      </c>
      <c r="F1590" t="s">
        <v>8288</v>
      </c>
      <c r="G1590" t="s">
        <v>8909</v>
      </c>
      <c r="H1590" t="s">
        <v>5657</v>
      </c>
      <c r="I1590" t="s">
        <v>546</v>
      </c>
      <c r="J1590">
        <v>88004</v>
      </c>
      <c r="K1590" t="s">
        <v>1931</v>
      </c>
      <c r="L1590" t="s">
        <v>43</v>
      </c>
      <c r="M1590" t="s">
        <v>58</v>
      </c>
      <c r="N1590" t="s">
        <v>31</v>
      </c>
      <c r="O1590" t="s">
        <v>46</v>
      </c>
      <c r="P1590" t="s">
        <v>47</v>
      </c>
      <c r="Q1590">
        <v>179805650.38999999</v>
      </c>
      <c r="R1590">
        <v>1980</v>
      </c>
      <c r="S1590" s="1">
        <v>45809</v>
      </c>
      <c r="T1590" s="1">
        <v>45900</v>
      </c>
    </row>
    <row r="1591" spans="1:20" x14ac:dyDescent="0.2">
      <c r="A1591">
        <v>16989400857330</v>
      </c>
      <c r="B1591" t="s">
        <v>681</v>
      </c>
      <c r="C1591" t="s">
        <v>84</v>
      </c>
      <c r="D1591" t="s">
        <v>8910</v>
      </c>
      <c r="E1591">
        <v>2514595045</v>
      </c>
      <c r="F1591" t="s">
        <v>8911</v>
      </c>
      <c r="G1591" t="s">
        <v>8912</v>
      </c>
      <c r="H1591" t="s">
        <v>8913</v>
      </c>
      <c r="I1591" t="s">
        <v>546</v>
      </c>
      <c r="J1591">
        <v>85537</v>
      </c>
      <c r="K1591" t="s">
        <v>808</v>
      </c>
      <c r="L1591" t="s">
        <v>246</v>
      </c>
      <c r="M1591" t="s">
        <v>58</v>
      </c>
      <c r="N1591" t="s">
        <v>31</v>
      </c>
      <c r="O1591" t="s">
        <v>32</v>
      </c>
      <c r="P1591" t="s">
        <v>82</v>
      </c>
      <c r="Q1591">
        <v>348772173.41000003</v>
      </c>
      <c r="R1591">
        <v>4408</v>
      </c>
      <c r="S1591" s="1">
        <v>45309</v>
      </c>
      <c r="T1591" s="1">
        <v>45525</v>
      </c>
    </row>
    <row r="1592" spans="1:20" x14ac:dyDescent="0.2">
      <c r="A1592">
        <v>15491409326310</v>
      </c>
      <c r="B1592" t="s">
        <v>3125</v>
      </c>
      <c r="C1592" t="s">
        <v>2812</v>
      </c>
      <c r="D1592" t="s">
        <v>8914</v>
      </c>
      <c r="E1592" t="s">
        <v>8915</v>
      </c>
      <c r="F1592" t="s">
        <v>8916</v>
      </c>
      <c r="G1592" t="s">
        <v>8917</v>
      </c>
      <c r="H1592" t="s">
        <v>8918</v>
      </c>
      <c r="I1592" t="s">
        <v>27</v>
      </c>
      <c r="J1592">
        <v>25715</v>
      </c>
      <c r="K1592" t="s">
        <v>1574</v>
      </c>
      <c r="L1592" t="s">
        <v>125</v>
      </c>
      <c r="M1592" t="s">
        <v>153</v>
      </c>
      <c r="N1592" t="s">
        <v>59</v>
      </c>
      <c r="O1592" t="s">
        <v>71</v>
      </c>
      <c r="P1592" t="s">
        <v>82</v>
      </c>
      <c r="Q1592">
        <v>1341381557.8599999</v>
      </c>
      <c r="R1592">
        <v>2065</v>
      </c>
      <c r="S1592" s="1">
        <v>45588</v>
      </c>
      <c r="T1592" s="1">
        <v>45737</v>
      </c>
    </row>
    <row r="1593" spans="1:20" x14ac:dyDescent="0.2">
      <c r="A1593">
        <v>11538219886312</v>
      </c>
      <c r="B1593" t="s">
        <v>1420</v>
      </c>
      <c r="C1593" t="s">
        <v>8015</v>
      </c>
      <c r="D1593" t="s">
        <v>8919</v>
      </c>
      <c r="E1593">
        <v>2210463583</v>
      </c>
      <c r="F1593" t="s">
        <v>8920</v>
      </c>
      <c r="G1593" t="s">
        <v>8921</v>
      </c>
      <c r="H1593" t="s">
        <v>8922</v>
      </c>
      <c r="I1593" t="s">
        <v>229</v>
      </c>
      <c r="J1593">
        <v>87443</v>
      </c>
      <c r="K1593" t="s">
        <v>4408</v>
      </c>
      <c r="L1593" t="s">
        <v>43</v>
      </c>
      <c r="M1593" t="s">
        <v>44</v>
      </c>
      <c r="N1593" t="s">
        <v>31</v>
      </c>
      <c r="O1593" t="s">
        <v>71</v>
      </c>
      <c r="P1593" t="s">
        <v>60</v>
      </c>
      <c r="Q1593">
        <v>681473015.88</v>
      </c>
      <c r="R1593">
        <v>2067</v>
      </c>
      <c r="S1593" s="1">
        <v>45212</v>
      </c>
      <c r="T1593" s="1">
        <v>45232</v>
      </c>
    </row>
    <row r="1594" spans="1:20" x14ac:dyDescent="0.2">
      <c r="A1594">
        <v>19062773352511</v>
      </c>
      <c r="B1594" t="s">
        <v>3071</v>
      </c>
      <c r="C1594" t="s">
        <v>789</v>
      </c>
      <c r="D1594" t="s">
        <v>8923</v>
      </c>
      <c r="E1594" t="s">
        <v>8924</v>
      </c>
      <c r="F1594" t="s">
        <v>8925</v>
      </c>
      <c r="G1594" t="s">
        <v>8926</v>
      </c>
      <c r="H1594" t="s">
        <v>8927</v>
      </c>
      <c r="I1594" t="s">
        <v>627</v>
      </c>
      <c r="J1594">
        <v>7473</v>
      </c>
      <c r="K1594" t="s">
        <v>1186</v>
      </c>
      <c r="L1594" t="s">
        <v>180</v>
      </c>
      <c r="M1594" t="s">
        <v>270</v>
      </c>
      <c r="N1594" t="s">
        <v>31</v>
      </c>
      <c r="O1594" t="s">
        <v>32</v>
      </c>
      <c r="P1594" t="s">
        <v>33</v>
      </c>
      <c r="Q1594">
        <v>1656736004.46</v>
      </c>
      <c r="R1594">
        <v>748</v>
      </c>
      <c r="S1594" s="1">
        <v>45403</v>
      </c>
      <c r="T1594" s="1">
        <v>45406</v>
      </c>
    </row>
    <row r="1595" spans="1:20" x14ac:dyDescent="0.2">
      <c r="A1595">
        <v>14419023515127</v>
      </c>
      <c r="B1595" t="s">
        <v>1102</v>
      </c>
      <c r="C1595" t="s">
        <v>477</v>
      </c>
      <c r="D1595" t="s">
        <v>8928</v>
      </c>
      <c r="E1595" t="s">
        <v>8929</v>
      </c>
      <c r="F1595" t="s">
        <v>3333</v>
      </c>
      <c r="G1595" t="s">
        <v>8930</v>
      </c>
      <c r="H1595" t="s">
        <v>8931</v>
      </c>
      <c r="I1595" t="s">
        <v>634</v>
      </c>
      <c r="J1595">
        <v>82671</v>
      </c>
      <c r="K1595" t="s">
        <v>834</v>
      </c>
      <c r="L1595" t="s">
        <v>125</v>
      </c>
      <c r="M1595" t="s">
        <v>58</v>
      </c>
      <c r="N1595" t="s">
        <v>59</v>
      </c>
      <c r="O1595" t="s">
        <v>32</v>
      </c>
      <c r="P1595" t="s">
        <v>33</v>
      </c>
      <c r="Q1595">
        <v>217430045</v>
      </c>
      <c r="R1595">
        <v>549</v>
      </c>
      <c r="S1595" s="1">
        <v>45641</v>
      </c>
      <c r="T1595" s="1">
        <v>45767</v>
      </c>
    </row>
    <row r="1596" spans="1:20" x14ac:dyDescent="0.2">
      <c r="A1596">
        <v>16156978469671</v>
      </c>
      <c r="B1596" t="s">
        <v>2656</v>
      </c>
      <c r="C1596" t="s">
        <v>2120</v>
      </c>
      <c r="D1596" t="s">
        <v>8932</v>
      </c>
      <c r="E1596" t="s">
        <v>8933</v>
      </c>
      <c r="F1596" t="s">
        <v>8934</v>
      </c>
      <c r="G1596" t="s">
        <v>8935</v>
      </c>
      <c r="H1596" t="s">
        <v>8936</v>
      </c>
      <c r="I1596" t="s">
        <v>634</v>
      </c>
      <c r="J1596">
        <v>99536</v>
      </c>
      <c r="K1596" t="s">
        <v>2787</v>
      </c>
      <c r="L1596" t="s">
        <v>92</v>
      </c>
      <c r="M1596" t="s">
        <v>153</v>
      </c>
      <c r="N1596" t="s">
        <v>45</v>
      </c>
      <c r="O1596" t="s">
        <v>32</v>
      </c>
      <c r="P1596" t="s">
        <v>60</v>
      </c>
      <c r="Q1596">
        <v>603087788.85000002</v>
      </c>
      <c r="R1596">
        <v>2905</v>
      </c>
      <c r="S1596" s="1">
        <v>45384</v>
      </c>
      <c r="T1596" s="1">
        <v>45491</v>
      </c>
    </row>
    <row r="1597" spans="1:20" x14ac:dyDescent="0.2">
      <c r="A1597">
        <v>18030886354306</v>
      </c>
      <c r="B1597" t="s">
        <v>2106</v>
      </c>
      <c r="C1597" t="s">
        <v>789</v>
      </c>
      <c r="D1597" t="s">
        <v>8937</v>
      </c>
      <c r="E1597" t="s">
        <v>8938</v>
      </c>
      <c r="F1597" t="s">
        <v>8939</v>
      </c>
      <c r="G1597" t="s">
        <v>8940</v>
      </c>
      <c r="H1597" t="s">
        <v>8941</v>
      </c>
      <c r="I1597" t="s">
        <v>151</v>
      </c>
      <c r="J1597">
        <v>54991</v>
      </c>
      <c r="K1597" t="s">
        <v>2351</v>
      </c>
      <c r="L1597" t="s">
        <v>29</v>
      </c>
      <c r="M1597" t="s">
        <v>30</v>
      </c>
      <c r="N1597" t="s">
        <v>59</v>
      </c>
      <c r="O1597" t="s">
        <v>32</v>
      </c>
      <c r="P1597" t="s">
        <v>60</v>
      </c>
      <c r="Q1597">
        <v>1553332131.4200001</v>
      </c>
      <c r="R1597">
        <v>25</v>
      </c>
      <c r="S1597" s="1">
        <v>45299</v>
      </c>
      <c r="T1597" s="1">
        <v>45705</v>
      </c>
    </row>
    <row r="1598" spans="1:20" x14ac:dyDescent="0.2">
      <c r="A1598">
        <v>17495151328189</v>
      </c>
      <c r="B1598" t="s">
        <v>620</v>
      </c>
      <c r="C1598" t="s">
        <v>572</v>
      </c>
      <c r="D1598" t="s">
        <v>8942</v>
      </c>
      <c r="E1598" t="s">
        <v>8943</v>
      </c>
      <c r="F1598" t="s">
        <v>8944</v>
      </c>
      <c r="G1598" t="s">
        <v>8945</v>
      </c>
      <c r="H1598" t="s">
        <v>8946</v>
      </c>
      <c r="I1598" t="s">
        <v>349</v>
      </c>
      <c r="J1598">
        <v>75794</v>
      </c>
      <c r="K1598" t="s">
        <v>1094</v>
      </c>
      <c r="L1598" t="s">
        <v>246</v>
      </c>
      <c r="M1598" t="s">
        <v>270</v>
      </c>
      <c r="N1598" t="s">
        <v>45</v>
      </c>
      <c r="O1598" t="s">
        <v>46</v>
      </c>
      <c r="P1598" t="s">
        <v>60</v>
      </c>
      <c r="Q1598">
        <v>1513944377.1099999</v>
      </c>
      <c r="R1598">
        <v>3245</v>
      </c>
      <c r="S1598" s="1">
        <v>45669</v>
      </c>
      <c r="T1598" s="1">
        <v>45771</v>
      </c>
    </row>
    <row r="1599" spans="1:20" x14ac:dyDescent="0.2">
      <c r="A1599">
        <v>18805567483007</v>
      </c>
      <c r="B1599" t="s">
        <v>1887</v>
      </c>
      <c r="C1599" t="s">
        <v>2334</v>
      </c>
      <c r="D1599" t="s">
        <v>8947</v>
      </c>
      <c r="E1599">
        <v>6508252686</v>
      </c>
      <c r="F1599" t="s">
        <v>8948</v>
      </c>
      <c r="G1599" t="s">
        <v>8949</v>
      </c>
      <c r="H1599" t="s">
        <v>8950</v>
      </c>
      <c r="I1599" t="s">
        <v>90</v>
      </c>
      <c r="J1599">
        <v>24806</v>
      </c>
      <c r="K1599" t="s">
        <v>1770</v>
      </c>
      <c r="L1599" t="s">
        <v>92</v>
      </c>
      <c r="M1599" t="s">
        <v>270</v>
      </c>
      <c r="N1599" t="s">
        <v>94</v>
      </c>
      <c r="O1599" t="s">
        <v>71</v>
      </c>
      <c r="P1599" t="s">
        <v>47</v>
      </c>
      <c r="Q1599">
        <v>1146499958.75</v>
      </c>
      <c r="R1599">
        <v>4538</v>
      </c>
      <c r="S1599" s="1">
        <v>45451</v>
      </c>
      <c r="T1599" s="1">
        <v>45829</v>
      </c>
    </row>
    <row r="1600" spans="1:20" x14ac:dyDescent="0.2">
      <c r="A1600">
        <v>16524238150899</v>
      </c>
      <c r="B1600" t="s">
        <v>728</v>
      </c>
      <c r="C1600" t="s">
        <v>107</v>
      </c>
      <c r="D1600" t="s">
        <v>8951</v>
      </c>
      <c r="E1600">
        <f>1-79-835-3584</f>
        <v>-4497</v>
      </c>
      <c r="F1600" t="s">
        <v>8952</v>
      </c>
      <c r="G1600" t="s">
        <v>8953</v>
      </c>
      <c r="H1600" t="s">
        <v>8954</v>
      </c>
      <c r="I1600" t="s">
        <v>123</v>
      </c>
      <c r="J1600">
        <v>54815</v>
      </c>
      <c r="K1600" t="s">
        <v>711</v>
      </c>
      <c r="L1600" t="s">
        <v>197</v>
      </c>
      <c r="M1600" t="s">
        <v>70</v>
      </c>
      <c r="N1600" t="s">
        <v>31</v>
      </c>
      <c r="O1600" t="s">
        <v>32</v>
      </c>
      <c r="P1600" t="s">
        <v>60</v>
      </c>
      <c r="Q1600">
        <v>737059474.32000005</v>
      </c>
      <c r="R1600">
        <v>3603</v>
      </c>
      <c r="S1600" s="1">
        <v>45600</v>
      </c>
      <c r="T1600" s="1">
        <v>45736</v>
      </c>
    </row>
    <row r="1601" spans="1:20" x14ac:dyDescent="0.2">
      <c r="A1601">
        <v>14950221048894</v>
      </c>
      <c r="B1601" t="s">
        <v>287</v>
      </c>
      <c r="C1601" t="s">
        <v>995</v>
      </c>
      <c r="D1601" t="s">
        <v>8955</v>
      </c>
      <c r="E1601" t="s">
        <v>8956</v>
      </c>
      <c r="F1601" t="s">
        <v>699</v>
      </c>
      <c r="G1601" t="s">
        <v>8957</v>
      </c>
      <c r="H1601" t="s">
        <v>8958</v>
      </c>
      <c r="I1601" t="s">
        <v>366</v>
      </c>
      <c r="J1601">
        <v>86882</v>
      </c>
      <c r="K1601" t="s">
        <v>2707</v>
      </c>
      <c r="L1601" t="s">
        <v>60</v>
      </c>
      <c r="M1601" t="s">
        <v>30</v>
      </c>
      <c r="N1601" t="s">
        <v>59</v>
      </c>
      <c r="O1601" t="s">
        <v>46</v>
      </c>
      <c r="P1601" t="s">
        <v>82</v>
      </c>
      <c r="Q1601">
        <v>105764182.98999999</v>
      </c>
      <c r="R1601">
        <v>3959</v>
      </c>
      <c r="S1601" s="1">
        <v>45488</v>
      </c>
      <c r="T1601" s="1">
        <v>45703</v>
      </c>
    </row>
    <row r="1602" spans="1:20" x14ac:dyDescent="0.2">
      <c r="A1602">
        <v>19078879412924</v>
      </c>
      <c r="B1602" t="s">
        <v>3937</v>
      </c>
      <c r="C1602" t="s">
        <v>859</v>
      </c>
      <c r="D1602" t="s">
        <v>8959</v>
      </c>
      <c r="E1602" t="s">
        <v>8960</v>
      </c>
      <c r="F1602" t="s">
        <v>8961</v>
      </c>
      <c r="G1602" t="s">
        <v>8962</v>
      </c>
      <c r="H1602" t="s">
        <v>8963</v>
      </c>
      <c r="I1602" t="s">
        <v>205</v>
      </c>
      <c r="J1602">
        <v>58720</v>
      </c>
      <c r="K1602" t="s">
        <v>376</v>
      </c>
      <c r="L1602" t="s">
        <v>60</v>
      </c>
      <c r="M1602" t="s">
        <v>104</v>
      </c>
      <c r="N1602" t="s">
        <v>31</v>
      </c>
      <c r="O1602" t="s">
        <v>71</v>
      </c>
      <c r="P1602" t="s">
        <v>82</v>
      </c>
      <c r="Q1602">
        <v>1391766512.27</v>
      </c>
      <c r="R1602">
        <v>477</v>
      </c>
      <c r="S1602" s="1">
        <v>45260</v>
      </c>
      <c r="T1602" s="1">
        <v>45604</v>
      </c>
    </row>
    <row r="1603" spans="1:20" x14ac:dyDescent="0.2">
      <c r="A1603">
        <v>17263482665352</v>
      </c>
      <c r="B1603" t="s">
        <v>2455</v>
      </c>
      <c r="C1603" t="s">
        <v>7211</v>
      </c>
      <c r="D1603" t="s">
        <v>8964</v>
      </c>
      <c r="E1603" t="s">
        <v>8965</v>
      </c>
      <c r="F1603" t="s">
        <v>8966</v>
      </c>
      <c r="G1603" t="s">
        <v>8967</v>
      </c>
      <c r="H1603" t="s">
        <v>8968</v>
      </c>
      <c r="I1603" t="s">
        <v>212</v>
      </c>
      <c r="J1603">
        <v>38769</v>
      </c>
      <c r="K1603" t="s">
        <v>1863</v>
      </c>
      <c r="L1603" t="s">
        <v>29</v>
      </c>
      <c r="M1603" t="s">
        <v>115</v>
      </c>
      <c r="N1603" t="s">
        <v>45</v>
      </c>
      <c r="O1603" t="s">
        <v>32</v>
      </c>
      <c r="P1603" t="s">
        <v>33</v>
      </c>
      <c r="Q1603">
        <v>226253011.66</v>
      </c>
      <c r="R1603">
        <v>3254</v>
      </c>
      <c r="S1603" s="1">
        <v>45897</v>
      </c>
      <c r="T1603" s="1">
        <v>45907</v>
      </c>
    </row>
    <row r="1604" spans="1:20" x14ac:dyDescent="0.2">
      <c r="A1604">
        <v>16325454928167</v>
      </c>
      <c r="B1604" t="s">
        <v>1702</v>
      </c>
      <c r="C1604" t="s">
        <v>8969</v>
      </c>
      <c r="D1604" t="s">
        <v>8970</v>
      </c>
      <c r="E1604" t="s">
        <v>8971</v>
      </c>
      <c r="F1604" t="s">
        <v>8972</v>
      </c>
      <c r="G1604" t="s">
        <v>8973</v>
      </c>
      <c r="H1604" t="s">
        <v>8974</v>
      </c>
      <c r="I1604" t="s">
        <v>293</v>
      </c>
      <c r="J1604">
        <v>31615</v>
      </c>
      <c r="K1604" t="s">
        <v>834</v>
      </c>
      <c r="L1604" t="s">
        <v>246</v>
      </c>
      <c r="M1604" t="s">
        <v>58</v>
      </c>
      <c r="N1604" t="s">
        <v>45</v>
      </c>
      <c r="O1604" t="s">
        <v>32</v>
      </c>
      <c r="P1604" t="s">
        <v>47</v>
      </c>
      <c r="Q1604">
        <v>1793471131.25</v>
      </c>
      <c r="R1604">
        <v>3506</v>
      </c>
      <c r="S1604" s="1">
        <v>45515</v>
      </c>
      <c r="T1604" s="1">
        <v>45843</v>
      </c>
    </row>
    <row r="1605" spans="1:20" x14ac:dyDescent="0.2">
      <c r="A1605">
        <v>13718854394200</v>
      </c>
      <c r="B1605" t="s">
        <v>966</v>
      </c>
      <c r="C1605" t="s">
        <v>199</v>
      </c>
      <c r="D1605" t="s">
        <v>8975</v>
      </c>
      <c r="E1605" t="s">
        <v>8976</v>
      </c>
      <c r="F1605" t="s">
        <v>8977</v>
      </c>
      <c r="G1605" t="s">
        <v>8978</v>
      </c>
      <c r="H1605" t="s">
        <v>8979</v>
      </c>
      <c r="I1605" t="s">
        <v>308</v>
      </c>
      <c r="J1605">
        <v>26279</v>
      </c>
      <c r="K1605" t="s">
        <v>586</v>
      </c>
      <c r="L1605" t="s">
        <v>81</v>
      </c>
      <c r="M1605" t="s">
        <v>44</v>
      </c>
      <c r="N1605" t="s">
        <v>31</v>
      </c>
      <c r="O1605" t="s">
        <v>71</v>
      </c>
      <c r="P1605" t="s">
        <v>47</v>
      </c>
      <c r="Q1605">
        <v>1319699977.8800001</v>
      </c>
      <c r="R1605">
        <v>1666</v>
      </c>
      <c r="S1605" s="1">
        <v>45242</v>
      </c>
      <c r="T1605" s="1">
        <v>45256</v>
      </c>
    </row>
    <row r="1606" spans="1:20" x14ac:dyDescent="0.2">
      <c r="A1606">
        <v>17181906302051</v>
      </c>
      <c r="B1606" t="s">
        <v>3567</v>
      </c>
      <c r="C1606" t="s">
        <v>1432</v>
      </c>
      <c r="D1606" t="s">
        <v>8980</v>
      </c>
      <c r="E1606" t="s">
        <v>8981</v>
      </c>
      <c r="F1606" t="s">
        <v>8982</v>
      </c>
      <c r="G1606" t="s">
        <v>8983</v>
      </c>
      <c r="H1606" t="s">
        <v>8984</v>
      </c>
      <c r="I1606" t="s">
        <v>366</v>
      </c>
      <c r="J1606">
        <v>78789</v>
      </c>
      <c r="K1606" t="s">
        <v>2133</v>
      </c>
      <c r="L1606" t="s">
        <v>43</v>
      </c>
      <c r="M1606" t="s">
        <v>115</v>
      </c>
      <c r="N1606" t="s">
        <v>59</v>
      </c>
      <c r="O1606" t="s">
        <v>46</v>
      </c>
      <c r="P1606" t="s">
        <v>47</v>
      </c>
      <c r="Q1606">
        <v>1365161533.8199999</v>
      </c>
      <c r="R1606">
        <v>204</v>
      </c>
      <c r="S1606" s="1">
        <v>45677</v>
      </c>
      <c r="T1606" s="1">
        <v>45842</v>
      </c>
    </row>
    <row r="1607" spans="1:20" x14ac:dyDescent="0.2">
      <c r="A1607">
        <v>14157582247608</v>
      </c>
      <c r="B1607" t="s">
        <v>719</v>
      </c>
      <c r="C1607" t="s">
        <v>4524</v>
      </c>
      <c r="D1607" t="s">
        <v>8985</v>
      </c>
      <c r="E1607" t="s">
        <v>8986</v>
      </c>
      <c r="F1607" t="s">
        <v>3333</v>
      </c>
      <c r="G1607" t="s">
        <v>8987</v>
      </c>
      <c r="H1607" t="s">
        <v>8988</v>
      </c>
      <c r="I1607" t="s">
        <v>178</v>
      </c>
      <c r="J1607">
        <v>91142</v>
      </c>
      <c r="K1607" t="s">
        <v>80</v>
      </c>
      <c r="L1607" t="s">
        <v>57</v>
      </c>
      <c r="M1607" t="s">
        <v>368</v>
      </c>
      <c r="N1607" t="s">
        <v>94</v>
      </c>
      <c r="O1607" t="s">
        <v>46</v>
      </c>
      <c r="P1607" t="s">
        <v>47</v>
      </c>
      <c r="Q1607">
        <v>732089037.91999996</v>
      </c>
      <c r="R1607">
        <v>2640</v>
      </c>
      <c r="S1607" s="1">
        <v>45464</v>
      </c>
      <c r="T1607" s="1">
        <v>45628</v>
      </c>
    </row>
    <row r="1608" spans="1:20" x14ac:dyDescent="0.2">
      <c r="A1608">
        <v>19512054117117</v>
      </c>
      <c r="B1608" t="s">
        <v>620</v>
      </c>
      <c r="C1608" t="s">
        <v>7682</v>
      </c>
      <c r="D1608" t="s">
        <v>8989</v>
      </c>
      <c r="E1608" t="s">
        <v>8990</v>
      </c>
      <c r="F1608" t="s">
        <v>8991</v>
      </c>
      <c r="G1608" t="s">
        <v>8992</v>
      </c>
      <c r="H1608" t="s">
        <v>8993</v>
      </c>
      <c r="I1608" t="s">
        <v>402</v>
      </c>
      <c r="J1608">
        <v>58079</v>
      </c>
      <c r="K1608" t="s">
        <v>2025</v>
      </c>
      <c r="L1608" t="s">
        <v>180</v>
      </c>
      <c r="M1608" t="s">
        <v>153</v>
      </c>
      <c r="N1608" t="s">
        <v>31</v>
      </c>
      <c r="O1608" t="s">
        <v>46</v>
      </c>
      <c r="P1608" t="s">
        <v>33</v>
      </c>
      <c r="Q1608">
        <v>1256283479.1600001</v>
      </c>
      <c r="R1608">
        <v>1989</v>
      </c>
      <c r="S1608" s="1">
        <v>45573</v>
      </c>
      <c r="T1608" s="1">
        <v>45740</v>
      </c>
    </row>
    <row r="1609" spans="1:20" x14ac:dyDescent="0.2">
      <c r="A1609">
        <v>16311601869822</v>
      </c>
      <c r="B1609" t="s">
        <v>1555</v>
      </c>
      <c r="C1609" t="s">
        <v>7352</v>
      </c>
      <c r="D1609" t="s">
        <v>8994</v>
      </c>
      <c r="E1609" t="s">
        <v>8995</v>
      </c>
      <c r="F1609" t="s">
        <v>1804</v>
      </c>
      <c r="G1609" t="s">
        <v>8996</v>
      </c>
      <c r="H1609" t="s">
        <v>8997</v>
      </c>
      <c r="I1609" t="s">
        <v>375</v>
      </c>
      <c r="J1609">
        <v>86066</v>
      </c>
      <c r="K1609" t="s">
        <v>1113</v>
      </c>
      <c r="L1609" t="s">
        <v>92</v>
      </c>
      <c r="M1609" t="s">
        <v>44</v>
      </c>
      <c r="N1609" t="s">
        <v>94</v>
      </c>
      <c r="O1609" t="s">
        <v>32</v>
      </c>
      <c r="P1609" t="s">
        <v>60</v>
      </c>
      <c r="Q1609">
        <v>1499606866.6199999</v>
      </c>
      <c r="R1609">
        <v>1215</v>
      </c>
      <c r="S1609" s="1">
        <v>45720</v>
      </c>
      <c r="T1609" s="1">
        <v>45724</v>
      </c>
    </row>
    <row r="1610" spans="1:20" x14ac:dyDescent="0.2">
      <c r="A1610">
        <v>19822655879743</v>
      </c>
      <c r="B1610" t="s">
        <v>673</v>
      </c>
      <c r="C1610" t="s">
        <v>1906</v>
      </c>
      <c r="D1610" t="s">
        <v>8998</v>
      </c>
      <c r="E1610" t="s">
        <v>8999</v>
      </c>
      <c r="F1610" t="s">
        <v>9000</v>
      </c>
      <c r="G1610" t="s">
        <v>9001</v>
      </c>
      <c r="H1610" t="s">
        <v>1209</v>
      </c>
      <c r="I1610" t="s">
        <v>195</v>
      </c>
      <c r="J1610">
        <v>11347</v>
      </c>
      <c r="K1610" t="s">
        <v>1602</v>
      </c>
      <c r="L1610" t="s">
        <v>180</v>
      </c>
      <c r="M1610" t="s">
        <v>368</v>
      </c>
      <c r="N1610" t="s">
        <v>94</v>
      </c>
      <c r="O1610" t="s">
        <v>105</v>
      </c>
      <c r="P1610" t="s">
        <v>47</v>
      </c>
      <c r="Q1610">
        <v>914453614.86000001</v>
      </c>
      <c r="R1610">
        <v>1920</v>
      </c>
      <c r="S1610" s="1">
        <v>45696</v>
      </c>
      <c r="T1610" s="1">
        <v>45847</v>
      </c>
    </row>
    <row r="1611" spans="1:20" x14ac:dyDescent="0.2">
      <c r="A1611">
        <v>16806679347135</v>
      </c>
      <c r="B1611" t="s">
        <v>2477</v>
      </c>
      <c r="C1611" t="s">
        <v>651</v>
      </c>
      <c r="D1611" t="s">
        <v>9002</v>
      </c>
      <c r="E1611" t="s">
        <v>9003</v>
      </c>
      <c r="F1611" t="s">
        <v>9004</v>
      </c>
      <c r="G1611" t="s">
        <v>9005</v>
      </c>
      <c r="H1611" t="s">
        <v>9006</v>
      </c>
      <c r="I1611" t="s">
        <v>1202</v>
      </c>
      <c r="J1611">
        <v>27243</v>
      </c>
      <c r="K1611" t="s">
        <v>2167</v>
      </c>
      <c r="L1611" t="s">
        <v>92</v>
      </c>
      <c r="M1611" t="s">
        <v>30</v>
      </c>
      <c r="N1611" t="s">
        <v>45</v>
      </c>
      <c r="O1611" t="s">
        <v>105</v>
      </c>
      <c r="P1611" t="s">
        <v>33</v>
      </c>
      <c r="Q1611">
        <v>1538492003.5799999</v>
      </c>
      <c r="R1611">
        <v>3449</v>
      </c>
      <c r="S1611" s="1">
        <v>45275</v>
      </c>
      <c r="T1611" s="1">
        <v>45892</v>
      </c>
    </row>
    <row r="1612" spans="1:20" x14ac:dyDescent="0.2">
      <c r="A1612">
        <v>16601929184069</v>
      </c>
      <c r="B1612" t="s">
        <v>823</v>
      </c>
      <c r="C1612" t="s">
        <v>2113</v>
      </c>
      <c r="D1612" t="s">
        <v>9007</v>
      </c>
      <c r="E1612" t="s">
        <v>9008</v>
      </c>
      <c r="F1612" t="s">
        <v>9009</v>
      </c>
      <c r="G1612" t="s">
        <v>9010</v>
      </c>
      <c r="H1612" t="s">
        <v>9011</v>
      </c>
      <c r="I1612" t="s">
        <v>357</v>
      </c>
      <c r="J1612">
        <v>49950</v>
      </c>
      <c r="K1612" t="s">
        <v>3817</v>
      </c>
      <c r="L1612" t="s">
        <v>180</v>
      </c>
      <c r="M1612" t="s">
        <v>93</v>
      </c>
      <c r="N1612" t="s">
        <v>59</v>
      </c>
      <c r="O1612" t="s">
        <v>105</v>
      </c>
      <c r="P1612" t="s">
        <v>47</v>
      </c>
      <c r="Q1612">
        <v>1608359431.9000001</v>
      </c>
      <c r="R1612">
        <v>427</v>
      </c>
      <c r="S1612" s="1">
        <v>45430</v>
      </c>
      <c r="T1612" s="1">
        <v>45747</v>
      </c>
    </row>
    <row r="1613" spans="1:20" x14ac:dyDescent="0.2">
      <c r="A1613">
        <v>17881849688686</v>
      </c>
      <c r="B1613" t="s">
        <v>2026</v>
      </c>
      <c r="C1613" t="s">
        <v>1023</v>
      </c>
      <c r="D1613" t="s">
        <v>9012</v>
      </c>
      <c r="E1613" t="s">
        <v>9013</v>
      </c>
      <c r="F1613" t="s">
        <v>9014</v>
      </c>
      <c r="G1613" t="s">
        <v>9015</v>
      </c>
      <c r="H1613" t="s">
        <v>9016</v>
      </c>
      <c r="I1613" t="s">
        <v>113</v>
      </c>
      <c r="J1613">
        <v>62535</v>
      </c>
      <c r="K1613" t="s">
        <v>914</v>
      </c>
      <c r="L1613" t="s">
        <v>135</v>
      </c>
      <c r="M1613" t="s">
        <v>58</v>
      </c>
      <c r="N1613" t="s">
        <v>45</v>
      </c>
      <c r="O1613" t="s">
        <v>105</v>
      </c>
      <c r="P1613" t="s">
        <v>82</v>
      </c>
      <c r="Q1613">
        <v>1608057467.27</v>
      </c>
      <c r="R1613">
        <v>3231</v>
      </c>
      <c r="S1613" s="1">
        <v>45727</v>
      </c>
      <c r="T1613" s="1">
        <v>45904</v>
      </c>
    </row>
    <row r="1614" spans="1:20" x14ac:dyDescent="0.2">
      <c r="A1614">
        <v>18745977835488</v>
      </c>
      <c r="B1614" t="s">
        <v>9017</v>
      </c>
      <c r="C1614" t="s">
        <v>5319</v>
      </c>
      <c r="D1614" t="s">
        <v>9018</v>
      </c>
      <c r="E1614" t="s">
        <v>9019</v>
      </c>
      <c r="F1614" t="s">
        <v>9020</v>
      </c>
      <c r="G1614" t="s">
        <v>9021</v>
      </c>
      <c r="H1614" t="s">
        <v>9022</v>
      </c>
      <c r="I1614" t="s">
        <v>102</v>
      </c>
      <c r="J1614">
        <v>17455</v>
      </c>
      <c r="K1614" t="s">
        <v>1266</v>
      </c>
      <c r="L1614" t="s">
        <v>92</v>
      </c>
      <c r="M1614" t="s">
        <v>153</v>
      </c>
      <c r="N1614" t="s">
        <v>59</v>
      </c>
      <c r="O1614" t="s">
        <v>71</v>
      </c>
      <c r="P1614" t="s">
        <v>82</v>
      </c>
      <c r="Q1614">
        <v>848232856.28999996</v>
      </c>
      <c r="R1614">
        <v>4939</v>
      </c>
      <c r="S1614" s="1">
        <v>45449</v>
      </c>
      <c r="T1614" s="1">
        <v>45666</v>
      </c>
    </row>
    <row r="1615" spans="1:20" x14ac:dyDescent="0.2">
      <c r="A1615">
        <v>17566407994735</v>
      </c>
      <c r="B1615" t="s">
        <v>3879</v>
      </c>
      <c r="C1615" t="s">
        <v>207</v>
      </c>
      <c r="D1615" t="s">
        <v>9023</v>
      </c>
      <c r="E1615" t="s">
        <v>9024</v>
      </c>
      <c r="F1615" t="s">
        <v>9025</v>
      </c>
      <c r="G1615" t="s">
        <v>9026</v>
      </c>
      <c r="H1615" t="s">
        <v>9027</v>
      </c>
      <c r="I1615" t="s">
        <v>278</v>
      </c>
      <c r="J1615">
        <v>27189</v>
      </c>
      <c r="K1615" t="s">
        <v>1317</v>
      </c>
      <c r="L1615" t="s">
        <v>180</v>
      </c>
      <c r="M1615" t="s">
        <v>153</v>
      </c>
      <c r="N1615" t="s">
        <v>45</v>
      </c>
      <c r="O1615" t="s">
        <v>32</v>
      </c>
      <c r="P1615" t="s">
        <v>33</v>
      </c>
      <c r="Q1615">
        <v>1465455696.1300001</v>
      </c>
      <c r="R1615">
        <v>1667</v>
      </c>
      <c r="S1615" s="1">
        <v>45581</v>
      </c>
      <c r="T1615" s="1">
        <v>45711</v>
      </c>
    </row>
    <row r="1616" spans="1:20" x14ac:dyDescent="0.2">
      <c r="A1616">
        <v>13613799506062</v>
      </c>
      <c r="B1616" t="s">
        <v>271</v>
      </c>
      <c r="C1616" t="s">
        <v>2173</v>
      </c>
      <c r="D1616" t="s">
        <v>9028</v>
      </c>
      <c r="E1616" t="s">
        <v>9029</v>
      </c>
      <c r="F1616" t="s">
        <v>9030</v>
      </c>
      <c r="G1616" t="s">
        <v>9031</v>
      </c>
      <c r="H1616" t="s">
        <v>9032</v>
      </c>
      <c r="I1616" t="s">
        <v>612</v>
      </c>
      <c r="J1616">
        <v>4893</v>
      </c>
      <c r="K1616" t="s">
        <v>2002</v>
      </c>
      <c r="L1616" t="s">
        <v>81</v>
      </c>
      <c r="M1616" t="s">
        <v>368</v>
      </c>
      <c r="N1616" t="s">
        <v>45</v>
      </c>
      <c r="O1616" t="s">
        <v>32</v>
      </c>
      <c r="P1616" t="s">
        <v>33</v>
      </c>
      <c r="Q1616">
        <v>902730997.96000004</v>
      </c>
      <c r="R1616">
        <v>4889</v>
      </c>
      <c r="S1616" s="1">
        <v>45789</v>
      </c>
      <c r="T1616" s="1">
        <v>45811</v>
      </c>
    </row>
    <row r="1617" spans="1:20" x14ac:dyDescent="0.2">
      <c r="A1617">
        <v>14168203841879</v>
      </c>
      <c r="B1617" t="s">
        <v>2866</v>
      </c>
      <c r="C1617" t="s">
        <v>1293</v>
      </c>
      <c r="D1617" t="s">
        <v>9033</v>
      </c>
      <c r="E1617" t="s">
        <v>9034</v>
      </c>
      <c r="F1617" t="s">
        <v>9035</v>
      </c>
      <c r="G1617" t="s">
        <v>9036</v>
      </c>
      <c r="H1617" t="s">
        <v>9037</v>
      </c>
      <c r="I1617" t="s">
        <v>357</v>
      </c>
      <c r="J1617">
        <v>79048</v>
      </c>
      <c r="K1617" t="s">
        <v>1286</v>
      </c>
      <c r="L1617" t="s">
        <v>92</v>
      </c>
      <c r="M1617" t="s">
        <v>58</v>
      </c>
      <c r="N1617" t="s">
        <v>59</v>
      </c>
      <c r="O1617" t="s">
        <v>32</v>
      </c>
      <c r="P1617" t="s">
        <v>82</v>
      </c>
      <c r="Q1617">
        <v>613106072.07000005</v>
      </c>
      <c r="R1617">
        <v>4213</v>
      </c>
      <c r="S1617" s="1">
        <v>45357</v>
      </c>
      <c r="T1617" s="1">
        <v>45570</v>
      </c>
    </row>
    <row r="1618" spans="1:20" x14ac:dyDescent="0.2">
      <c r="A1618">
        <v>12651875084602</v>
      </c>
      <c r="B1618" t="s">
        <v>2656</v>
      </c>
      <c r="C1618" t="s">
        <v>7312</v>
      </c>
      <c r="D1618" t="s">
        <v>9038</v>
      </c>
      <c r="E1618">
        <f>1-123-881-3188</f>
        <v>-4191</v>
      </c>
      <c r="F1618" t="s">
        <v>9039</v>
      </c>
      <c r="G1618" t="s">
        <v>9040</v>
      </c>
      <c r="H1618" t="s">
        <v>9041</v>
      </c>
      <c r="I1618" t="s">
        <v>1077</v>
      </c>
      <c r="J1618">
        <v>7335</v>
      </c>
      <c r="K1618" t="s">
        <v>196</v>
      </c>
      <c r="L1618" t="s">
        <v>29</v>
      </c>
      <c r="M1618" t="s">
        <v>270</v>
      </c>
      <c r="N1618" t="s">
        <v>45</v>
      </c>
      <c r="O1618" t="s">
        <v>32</v>
      </c>
      <c r="P1618" t="s">
        <v>47</v>
      </c>
      <c r="Q1618">
        <v>1708562402.77</v>
      </c>
      <c r="R1618">
        <v>4249</v>
      </c>
      <c r="S1618" s="1">
        <v>45801</v>
      </c>
      <c r="T1618" s="1">
        <v>45901</v>
      </c>
    </row>
    <row r="1619" spans="1:20" x14ac:dyDescent="0.2">
      <c r="A1619">
        <v>19778114359051</v>
      </c>
      <c r="B1619" t="s">
        <v>1669</v>
      </c>
      <c r="C1619" t="s">
        <v>9042</v>
      </c>
      <c r="D1619" t="s">
        <v>9043</v>
      </c>
      <c r="E1619" t="s">
        <v>9044</v>
      </c>
      <c r="F1619" t="s">
        <v>9045</v>
      </c>
      <c r="G1619" t="s">
        <v>9046</v>
      </c>
      <c r="H1619" t="s">
        <v>9047</v>
      </c>
      <c r="I1619" t="s">
        <v>293</v>
      </c>
      <c r="J1619">
        <v>68454</v>
      </c>
      <c r="K1619" t="s">
        <v>262</v>
      </c>
      <c r="L1619" t="s">
        <v>29</v>
      </c>
      <c r="M1619" t="s">
        <v>30</v>
      </c>
      <c r="N1619" t="s">
        <v>31</v>
      </c>
      <c r="O1619" t="s">
        <v>71</v>
      </c>
      <c r="P1619" t="s">
        <v>33</v>
      </c>
      <c r="Q1619">
        <v>259332303.18000001</v>
      </c>
      <c r="R1619">
        <v>2039</v>
      </c>
      <c r="S1619" s="1">
        <v>45285</v>
      </c>
      <c r="T1619" s="1">
        <v>45633</v>
      </c>
    </row>
    <row r="1620" spans="1:20" x14ac:dyDescent="0.2">
      <c r="A1620">
        <v>18389909776714</v>
      </c>
      <c r="B1620" t="s">
        <v>1137</v>
      </c>
      <c r="C1620" t="s">
        <v>4008</v>
      </c>
      <c r="D1620" t="s">
        <v>9048</v>
      </c>
      <c r="E1620" t="s">
        <v>9049</v>
      </c>
      <c r="F1620" t="s">
        <v>7392</v>
      </c>
      <c r="G1620" t="s">
        <v>9050</v>
      </c>
      <c r="H1620" t="s">
        <v>9051</v>
      </c>
      <c r="I1620" t="s">
        <v>123</v>
      </c>
      <c r="J1620">
        <v>46752</v>
      </c>
      <c r="K1620" t="s">
        <v>143</v>
      </c>
      <c r="L1620" t="s">
        <v>81</v>
      </c>
      <c r="M1620" t="s">
        <v>153</v>
      </c>
      <c r="N1620" t="s">
        <v>31</v>
      </c>
      <c r="O1620" t="s">
        <v>46</v>
      </c>
      <c r="P1620" t="s">
        <v>33</v>
      </c>
      <c r="Q1620">
        <v>546797368.98000002</v>
      </c>
      <c r="R1620">
        <v>1677</v>
      </c>
      <c r="S1620" s="1">
        <v>45436</v>
      </c>
      <c r="T1620" s="1">
        <v>45581</v>
      </c>
    </row>
    <row r="1621" spans="1:20" x14ac:dyDescent="0.2">
      <c r="A1621">
        <v>18134439536677</v>
      </c>
      <c r="B1621" t="s">
        <v>1124</v>
      </c>
      <c r="C1621" t="s">
        <v>2957</v>
      </c>
      <c r="D1621" t="s">
        <v>9052</v>
      </c>
      <c r="E1621" t="s">
        <v>9053</v>
      </c>
      <c r="F1621" t="s">
        <v>9054</v>
      </c>
      <c r="G1621" t="s">
        <v>9055</v>
      </c>
      <c r="H1621" t="s">
        <v>9056</v>
      </c>
      <c r="I1621" t="s">
        <v>411</v>
      </c>
      <c r="J1621">
        <v>94737</v>
      </c>
      <c r="K1621" t="s">
        <v>1722</v>
      </c>
      <c r="L1621" t="s">
        <v>60</v>
      </c>
      <c r="M1621" t="s">
        <v>153</v>
      </c>
      <c r="N1621" t="s">
        <v>59</v>
      </c>
      <c r="O1621" t="s">
        <v>32</v>
      </c>
      <c r="P1621" t="s">
        <v>82</v>
      </c>
      <c r="Q1621">
        <v>718670147.67999995</v>
      </c>
      <c r="R1621">
        <v>1928</v>
      </c>
      <c r="S1621" s="1">
        <v>45484</v>
      </c>
      <c r="T1621" s="1">
        <v>45856</v>
      </c>
    </row>
    <row r="1622" spans="1:20" x14ac:dyDescent="0.2">
      <c r="A1622">
        <v>13926716398874</v>
      </c>
      <c r="B1622" t="s">
        <v>9057</v>
      </c>
      <c r="C1622" t="s">
        <v>172</v>
      </c>
      <c r="D1622" t="s">
        <v>9058</v>
      </c>
      <c r="E1622" t="s">
        <v>9059</v>
      </c>
      <c r="F1622" t="s">
        <v>6379</v>
      </c>
      <c r="G1622" t="s">
        <v>9060</v>
      </c>
      <c r="H1622" t="s">
        <v>827</v>
      </c>
      <c r="I1622" t="s">
        <v>178</v>
      </c>
      <c r="J1622">
        <v>16830</v>
      </c>
      <c r="K1622" t="s">
        <v>1476</v>
      </c>
      <c r="L1622" t="s">
        <v>57</v>
      </c>
      <c r="M1622" t="s">
        <v>270</v>
      </c>
      <c r="N1622" t="s">
        <v>59</v>
      </c>
      <c r="O1622" t="s">
        <v>46</v>
      </c>
      <c r="P1622" t="s">
        <v>47</v>
      </c>
      <c r="Q1622">
        <v>1455891297.49</v>
      </c>
      <c r="R1622">
        <v>27</v>
      </c>
      <c r="S1622" s="1">
        <v>45550</v>
      </c>
      <c r="T1622" s="1">
        <v>45641</v>
      </c>
    </row>
    <row r="1623" spans="1:20" x14ac:dyDescent="0.2">
      <c r="A1623">
        <v>13883604827606</v>
      </c>
      <c r="B1623" t="s">
        <v>106</v>
      </c>
      <c r="C1623" t="s">
        <v>9061</v>
      </c>
      <c r="D1623" t="s">
        <v>9062</v>
      </c>
      <c r="E1623" t="s">
        <v>9063</v>
      </c>
      <c r="F1623" t="s">
        <v>9064</v>
      </c>
      <c r="G1623" t="s">
        <v>9065</v>
      </c>
      <c r="H1623" t="s">
        <v>5998</v>
      </c>
      <c r="I1623" t="s">
        <v>123</v>
      </c>
      <c r="J1623">
        <v>4827</v>
      </c>
      <c r="K1623" t="s">
        <v>1260</v>
      </c>
      <c r="L1623" t="s">
        <v>60</v>
      </c>
      <c r="M1623" t="s">
        <v>115</v>
      </c>
      <c r="N1623" t="s">
        <v>31</v>
      </c>
      <c r="O1623" t="s">
        <v>105</v>
      </c>
      <c r="P1623" t="s">
        <v>33</v>
      </c>
      <c r="Q1623">
        <v>1856535326.6400001</v>
      </c>
      <c r="R1623">
        <v>1669</v>
      </c>
      <c r="S1623" s="1">
        <v>45307</v>
      </c>
      <c r="T1623" s="1">
        <v>45562</v>
      </c>
    </row>
    <row r="1624" spans="1:20" x14ac:dyDescent="0.2">
      <c r="A1624">
        <v>12868900269078</v>
      </c>
      <c r="B1624" t="s">
        <v>966</v>
      </c>
      <c r="C1624" t="s">
        <v>232</v>
      </c>
      <c r="D1624" t="s">
        <v>9066</v>
      </c>
      <c r="E1624" t="s">
        <v>9067</v>
      </c>
      <c r="F1624" t="s">
        <v>9068</v>
      </c>
      <c r="G1624" t="s">
        <v>9069</v>
      </c>
      <c r="H1624" t="s">
        <v>3184</v>
      </c>
      <c r="I1624" t="s">
        <v>710</v>
      </c>
      <c r="J1624">
        <v>75439</v>
      </c>
      <c r="K1624" t="s">
        <v>2685</v>
      </c>
      <c r="L1624" t="s">
        <v>197</v>
      </c>
      <c r="M1624" t="s">
        <v>30</v>
      </c>
      <c r="N1624" t="s">
        <v>59</v>
      </c>
      <c r="O1624" t="s">
        <v>71</v>
      </c>
      <c r="P1624" t="s">
        <v>47</v>
      </c>
      <c r="Q1624">
        <v>1148826810.6500001</v>
      </c>
      <c r="R1624">
        <v>3027</v>
      </c>
      <c r="S1624" s="1">
        <v>45537</v>
      </c>
      <c r="T1624" s="1">
        <v>45846</v>
      </c>
    </row>
    <row r="1625" spans="1:20" x14ac:dyDescent="0.2">
      <c r="A1625">
        <v>19833369296289</v>
      </c>
      <c r="B1625" t="s">
        <v>1906</v>
      </c>
      <c r="C1625" t="s">
        <v>405</v>
      </c>
      <c r="D1625" t="s">
        <v>9070</v>
      </c>
      <c r="E1625" t="s">
        <v>9071</v>
      </c>
      <c r="F1625" t="s">
        <v>9072</v>
      </c>
      <c r="G1625" t="s">
        <v>9073</v>
      </c>
      <c r="H1625" t="s">
        <v>9074</v>
      </c>
      <c r="I1625" t="s">
        <v>68</v>
      </c>
      <c r="J1625">
        <v>4532</v>
      </c>
      <c r="K1625" t="s">
        <v>4276</v>
      </c>
      <c r="L1625" t="s">
        <v>43</v>
      </c>
      <c r="M1625" t="s">
        <v>153</v>
      </c>
      <c r="N1625" t="s">
        <v>45</v>
      </c>
      <c r="O1625" t="s">
        <v>71</v>
      </c>
      <c r="P1625" t="s">
        <v>47</v>
      </c>
      <c r="Q1625">
        <v>1727778369.21</v>
      </c>
      <c r="R1625">
        <v>238</v>
      </c>
      <c r="S1625" s="1">
        <v>45385</v>
      </c>
      <c r="T1625" s="1">
        <v>45767</v>
      </c>
    </row>
    <row r="1626" spans="1:20" x14ac:dyDescent="0.2">
      <c r="A1626">
        <v>18175675117296</v>
      </c>
      <c r="B1626" t="s">
        <v>1538</v>
      </c>
      <c r="C1626" t="s">
        <v>1609</v>
      </c>
      <c r="D1626" t="s">
        <v>9075</v>
      </c>
      <c r="E1626">
        <f>1-955-147-8350</f>
        <v>-9451</v>
      </c>
      <c r="F1626" t="s">
        <v>9076</v>
      </c>
      <c r="G1626" t="s">
        <v>9077</v>
      </c>
      <c r="H1626" t="s">
        <v>9078</v>
      </c>
      <c r="I1626" t="s">
        <v>308</v>
      </c>
      <c r="J1626">
        <v>21471</v>
      </c>
      <c r="K1626" t="s">
        <v>934</v>
      </c>
      <c r="L1626" t="s">
        <v>135</v>
      </c>
      <c r="M1626" t="s">
        <v>93</v>
      </c>
      <c r="N1626" t="s">
        <v>45</v>
      </c>
      <c r="O1626" t="s">
        <v>32</v>
      </c>
      <c r="P1626" t="s">
        <v>82</v>
      </c>
      <c r="Q1626">
        <v>1378368865.73</v>
      </c>
      <c r="R1626">
        <v>1100</v>
      </c>
      <c r="S1626" s="1">
        <v>45407</v>
      </c>
      <c r="T1626" s="1">
        <v>45822</v>
      </c>
    </row>
    <row r="1627" spans="1:20" x14ac:dyDescent="0.2">
      <c r="A1627">
        <v>16260713379359</v>
      </c>
      <c r="B1627" t="s">
        <v>2119</v>
      </c>
      <c r="C1627" t="s">
        <v>4943</v>
      </c>
      <c r="D1627" t="s">
        <v>9079</v>
      </c>
      <c r="E1627" t="s">
        <v>9080</v>
      </c>
      <c r="F1627" t="s">
        <v>9081</v>
      </c>
      <c r="G1627" t="s">
        <v>9082</v>
      </c>
      <c r="H1627" t="s">
        <v>9083</v>
      </c>
      <c r="I1627" t="s">
        <v>79</v>
      </c>
      <c r="J1627">
        <v>23444</v>
      </c>
      <c r="K1627" t="s">
        <v>1758</v>
      </c>
      <c r="L1627" t="s">
        <v>180</v>
      </c>
      <c r="M1627" t="s">
        <v>93</v>
      </c>
      <c r="N1627" t="s">
        <v>31</v>
      </c>
      <c r="O1627" t="s">
        <v>105</v>
      </c>
      <c r="P1627" t="s">
        <v>33</v>
      </c>
      <c r="Q1627">
        <v>746580467.90999997</v>
      </c>
      <c r="R1627">
        <v>4880</v>
      </c>
      <c r="S1627" s="1">
        <v>45415</v>
      </c>
      <c r="T1627" s="1">
        <v>45529</v>
      </c>
    </row>
    <row r="1628" spans="1:20" x14ac:dyDescent="0.2">
      <c r="A1628">
        <v>16266988189333</v>
      </c>
      <c r="B1628" t="s">
        <v>287</v>
      </c>
      <c r="C1628" t="s">
        <v>1080</v>
      </c>
      <c r="D1628" t="s">
        <v>9084</v>
      </c>
      <c r="E1628" t="s">
        <v>9085</v>
      </c>
      <c r="F1628" t="s">
        <v>9086</v>
      </c>
      <c r="G1628" t="s">
        <v>9087</v>
      </c>
      <c r="H1628" t="s">
        <v>9088</v>
      </c>
      <c r="I1628" t="s">
        <v>278</v>
      </c>
      <c r="J1628">
        <v>81828</v>
      </c>
      <c r="K1628" t="s">
        <v>711</v>
      </c>
      <c r="L1628" t="s">
        <v>180</v>
      </c>
      <c r="M1628" t="s">
        <v>93</v>
      </c>
      <c r="N1628" t="s">
        <v>45</v>
      </c>
      <c r="O1628" t="s">
        <v>32</v>
      </c>
      <c r="P1628" t="s">
        <v>47</v>
      </c>
      <c r="Q1628">
        <v>1163872560.8399999</v>
      </c>
      <c r="R1628">
        <v>1328</v>
      </c>
      <c r="S1628" s="1">
        <v>45311</v>
      </c>
      <c r="T1628" s="1">
        <v>45761</v>
      </c>
    </row>
    <row r="1629" spans="1:20" x14ac:dyDescent="0.2">
      <c r="A1629">
        <v>16771937915539</v>
      </c>
      <c r="B1629" t="s">
        <v>579</v>
      </c>
      <c r="C1629" t="s">
        <v>3634</v>
      </c>
      <c r="D1629" t="s">
        <v>9089</v>
      </c>
      <c r="E1629">
        <v>545563169</v>
      </c>
      <c r="F1629" t="s">
        <v>9090</v>
      </c>
      <c r="G1629" t="s">
        <v>9091</v>
      </c>
      <c r="H1629" t="s">
        <v>9092</v>
      </c>
      <c r="I1629" t="s">
        <v>1475</v>
      </c>
      <c r="J1629">
        <v>69591</v>
      </c>
      <c r="K1629" t="s">
        <v>279</v>
      </c>
      <c r="L1629" t="s">
        <v>180</v>
      </c>
      <c r="M1629" t="s">
        <v>270</v>
      </c>
      <c r="N1629" t="s">
        <v>31</v>
      </c>
      <c r="O1629" t="s">
        <v>46</v>
      </c>
      <c r="P1629" t="s">
        <v>47</v>
      </c>
      <c r="Q1629">
        <v>1528991749.72</v>
      </c>
      <c r="R1629">
        <v>4987</v>
      </c>
      <c r="S1629" s="1">
        <v>45235</v>
      </c>
      <c r="T1629" s="1">
        <v>45538</v>
      </c>
    </row>
    <row r="1630" spans="1:20" x14ac:dyDescent="0.2">
      <c r="A1630">
        <v>11794563008782</v>
      </c>
      <c r="B1630" t="s">
        <v>3879</v>
      </c>
      <c r="C1630" t="s">
        <v>549</v>
      </c>
      <c r="D1630" t="s">
        <v>9093</v>
      </c>
      <c r="E1630" t="s">
        <v>9094</v>
      </c>
      <c r="F1630" t="s">
        <v>9095</v>
      </c>
      <c r="G1630" t="s">
        <v>9096</v>
      </c>
      <c r="H1630" t="s">
        <v>9097</v>
      </c>
      <c r="I1630" t="s">
        <v>366</v>
      </c>
      <c r="J1630">
        <v>56790</v>
      </c>
      <c r="K1630" t="s">
        <v>642</v>
      </c>
      <c r="L1630" t="s">
        <v>246</v>
      </c>
      <c r="M1630" t="s">
        <v>58</v>
      </c>
      <c r="N1630" t="s">
        <v>31</v>
      </c>
      <c r="O1630" t="s">
        <v>105</v>
      </c>
      <c r="P1630" t="s">
        <v>60</v>
      </c>
      <c r="Q1630">
        <v>833061675.77999997</v>
      </c>
      <c r="R1630">
        <v>45</v>
      </c>
      <c r="S1630" s="1">
        <v>45506</v>
      </c>
      <c r="T1630" s="1">
        <v>45609</v>
      </c>
    </row>
    <row r="1631" spans="1:20" x14ac:dyDescent="0.2">
      <c r="A1631">
        <v>17565871597178</v>
      </c>
      <c r="B1631" t="s">
        <v>540</v>
      </c>
      <c r="C1631" t="s">
        <v>8534</v>
      </c>
      <c r="D1631" t="s">
        <v>9098</v>
      </c>
      <c r="E1631" t="s">
        <v>9099</v>
      </c>
      <c r="F1631" t="s">
        <v>9100</v>
      </c>
      <c r="G1631" t="s">
        <v>9101</v>
      </c>
      <c r="H1631" t="s">
        <v>9102</v>
      </c>
      <c r="I1631" t="s">
        <v>357</v>
      </c>
      <c r="J1631">
        <v>25158</v>
      </c>
      <c r="K1631" t="s">
        <v>1682</v>
      </c>
      <c r="L1631" t="s">
        <v>81</v>
      </c>
      <c r="M1631" t="s">
        <v>104</v>
      </c>
      <c r="N1631" t="s">
        <v>94</v>
      </c>
      <c r="O1631" t="s">
        <v>46</v>
      </c>
      <c r="P1631" t="s">
        <v>60</v>
      </c>
      <c r="Q1631">
        <v>299213635.47000003</v>
      </c>
      <c r="R1631">
        <v>3172</v>
      </c>
      <c r="S1631" s="1">
        <v>45692</v>
      </c>
      <c r="T1631" s="1">
        <v>45722</v>
      </c>
    </row>
    <row r="1632" spans="1:20" x14ac:dyDescent="0.2">
      <c r="A1632">
        <v>12041807320522</v>
      </c>
      <c r="B1632" t="s">
        <v>1483</v>
      </c>
      <c r="C1632" t="s">
        <v>1368</v>
      </c>
      <c r="D1632" t="s">
        <v>9103</v>
      </c>
      <c r="E1632" t="s">
        <v>9104</v>
      </c>
      <c r="F1632" t="s">
        <v>5435</v>
      </c>
      <c r="G1632" t="s">
        <v>9105</v>
      </c>
      <c r="H1632" t="s">
        <v>9106</v>
      </c>
      <c r="I1632" t="s">
        <v>229</v>
      </c>
      <c r="J1632">
        <v>23348</v>
      </c>
      <c r="K1632" t="s">
        <v>2775</v>
      </c>
      <c r="L1632" t="s">
        <v>92</v>
      </c>
      <c r="M1632" t="s">
        <v>30</v>
      </c>
      <c r="N1632" t="s">
        <v>31</v>
      </c>
      <c r="O1632" t="s">
        <v>105</v>
      </c>
      <c r="P1632" t="s">
        <v>47</v>
      </c>
      <c r="Q1632">
        <v>1417593378.1600001</v>
      </c>
      <c r="R1632">
        <v>1178</v>
      </c>
      <c r="S1632" s="1">
        <v>45528</v>
      </c>
      <c r="T1632" s="1">
        <v>45560</v>
      </c>
    </row>
    <row r="1633" spans="1:20" x14ac:dyDescent="0.2">
      <c r="A1633">
        <v>16684714278197</v>
      </c>
      <c r="B1633" t="s">
        <v>1231</v>
      </c>
      <c r="C1633" t="s">
        <v>549</v>
      </c>
      <c r="D1633" t="s">
        <v>9107</v>
      </c>
      <c r="E1633" t="s">
        <v>9108</v>
      </c>
      <c r="F1633" t="s">
        <v>9109</v>
      </c>
      <c r="G1633" t="s">
        <v>9110</v>
      </c>
      <c r="H1633" t="s">
        <v>9111</v>
      </c>
      <c r="I1633" t="s">
        <v>1627</v>
      </c>
      <c r="J1633">
        <v>50539</v>
      </c>
      <c r="K1633" t="s">
        <v>2555</v>
      </c>
      <c r="L1633" t="s">
        <v>43</v>
      </c>
      <c r="M1633" t="s">
        <v>153</v>
      </c>
      <c r="N1633" t="s">
        <v>31</v>
      </c>
      <c r="O1633" t="s">
        <v>105</v>
      </c>
      <c r="P1633" t="s">
        <v>60</v>
      </c>
      <c r="Q1633">
        <v>696769939.20000005</v>
      </c>
      <c r="R1633">
        <v>1511</v>
      </c>
      <c r="S1633" s="1">
        <v>45648</v>
      </c>
      <c r="T1633" s="1">
        <v>45812</v>
      </c>
    </row>
    <row r="1634" spans="1:20" x14ac:dyDescent="0.2">
      <c r="A1634">
        <v>11029989007752</v>
      </c>
      <c r="B1634" t="s">
        <v>643</v>
      </c>
      <c r="C1634" t="s">
        <v>2270</v>
      </c>
      <c r="D1634" t="s">
        <v>9112</v>
      </c>
      <c r="E1634" t="s">
        <v>9113</v>
      </c>
      <c r="F1634" t="s">
        <v>9114</v>
      </c>
      <c r="G1634" t="s">
        <v>9115</v>
      </c>
      <c r="H1634" t="s">
        <v>1614</v>
      </c>
      <c r="I1634" t="s">
        <v>55</v>
      </c>
      <c r="J1634">
        <v>98570</v>
      </c>
      <c r="K1634" t="s">
        <v>2002</v>
      </c>
      <c r="L1634" t="s">
        <v>43</v>
      </c>
      <c r="M1634" t="s">
        <v>44</v>
      </c>
      <c r="N1634" t="s">
        <v>45</v>
      </c>
      <c r="O1634" t="s">
        <v>105</v>
      </c>
      <c r="P1634" t="s">
        <v>33</v>
      </c>
      <c r="Q1634">
        <v>132566393.12</v>
      </c>
      <c r="R1634">
        <v>1216</v>
      </c>
      <c r="S1634" s="1">
        <v>45903</v>
      </c>
      <c r="T1634" s="1">
        <v>45906</v>
      </c>
    </row>
    <row r="1635" spans="1:20" x14ac:dyDescent="0.2">
      <c r="A1635">
        <v>18740071109331</v>
      </c>
      <c r="B1635" t="s">
        <v>116</v>
      </c>
      <c r="C1635" t="s">
        <v>2411</v>
      </c>
      <c r="D1635" t="s">
        <v>9116</v>
      </c>
      <c r="E1635" t="s">
        <v>9117</v>
      </c>
      <c r="F1635" t="s">
        <v>6595</v>
      </c>
      <c r="G1635" t="s">
        <v>9118</v>
      </c>
      <c r="H1635" t="s">
        <v>9119</v>
      </c>
      <c r="I1635" t="s">
        <v>278</v>
      </c>
      <c r="J1635">
        <v>45461</v>
      </c>
      <c r="K1635" t="s">
        <v>1745</v>
      </c>
      <c r="L1635" t="s">
        <v>246</v>
      </c>
      <c r="M1635" t="s">
        <v>44</v>
      </c>
      <c r="N1635" t="s">
        <v>59</v>
      </c>
      <c r="O1635" t="s">
        <v>32</v>
      </c>
      <c r="P1635" t="s">
        <v>47</v>
      </c>
      <c r="Q1635">
        <v>1064616058.55</v>
      </c>
      <c r="R1635">
        <v>3099</v>
      </c>
      <c r="S1635" s="1">
        <v>45781</v>
      </c>
      <c r="T1635" s="1">
        <v>45832</v>
      </c>
    </row>
    <row r="1636" spans="1:20" x14ac:dyDescent="0.2">
      <c r="A1636">
        <v>19080292400501</v>
      </c>
      <c r="B1636" t="s">
        <v>294</v>
      </c>
      <c r="C1636" t="s">
        <v>3307</v>
      </c>
      <c r="D1636" t="s">
        <v>9120</v>
      </c>
      <c r="E1636" t="s">
        <v>9121</v>
      </c>
      <c r="F1636" t="s">
        <v>9122</v>
      </c>
      <c r="G1636" t="s">
        <v>9123</v>
      </c>
      <c r="H1636" t="s">
        <v>9124</v>
      </c>
      <c r="I1636" t="s">
        <v>278</v>
      </c>
      <c r="J1636">
        <v>72725</v>
      </c>
      <c r="K1636" t="s">
        <v>3244</v>
      </c>
      <c r="L1636" t="s">
        <v>57</v>
      </c>
      <c r="M1636" t="s">
        <v>44</v>
      </c>
      <c r="N1636" t="s">
        <v>31</v>
      </c>
      <c r="O1636" t="s">
        <v>105</v>
      </c>
      <c r="P1636" t="s">
        <v>33</v>
      </c>
      <c r="Q1636">
        <v>1231024906.4100001</v>
      </c>
      <c r="R1636">
        <v>2034</v>
      </c>
      <c r="S1636" s="1">
        <v>45452</v>
      </c>
      <c r="T1636" s="1">
        <v>45646</v>
      </c>
    </row>
    <row r="1637" spans="1:20" x14ac:dyDescent="0.2">
      <c r="A1637">
        <v>12166227948129</v>
      </c>
      <c r="B1637" t="s">
        <v>2656</v>
      </c>
      <c r="C1637" t="s">
        <v>5846</v>
      </c>
      <c r="D1637" t="s">
        <v>9125</v>
      </c>
      <c r="E1637" t="s">
        <v>9126</v>
      </c>
      <c r="F1637" t="s">
        <v>9127</v>
      </c>
      <c r="G1637" t="s">
        <v>9128</v>
      </c>
      <c r="H1637" t="s">
        <v>9129</v>
      </c>
      <c r="I1637" t="s">
        <v>726</v>
      </c>
      <c r="J1637">
        <v>97505</v>
      </c>
      <c r="K1637" t="s">
        <v>3314</v>
      </c>
      <c r="L1637" t="s">
        <v>60</v>
      </c>
      <c r="M1637" t="s">
        <v>70</v>
      </c>
      <c r="N1637" t="s">
        <v>45</v>
      </c>
      <c r="O1637" t="s">
        <v>105</v>
      </c>
      <c r="P1637" t="s">
        <v>82</v>
      </c>
      <c r="Q1637">
        <v>1624435565.1400001</v>
      </c>
      <c r="R1637">
        <v>1867</v>
      </c>
      <c r="S1637" s="1">
        <v>45714</v>
      </c>
      <c r="T1637" s="1">
        <v>45728</v>
      </c>
    </row>
    <row r="1638" spans="1:20" x14ac:dyDescent="0.2">
      <c r="A1638">
        <v>17288122823312</v>
      </c>
      <c r="B1638" t="s">
        <v>6365</v>
      </c>
      <c r="C1638" t="s">
        <v>1946</v>
      </c>
      <c r="D1638" t="s">
        <v>9130</v>
      </c>
      <c r="E1638" t="s">
        <v>9131</v>
      </c>
      <c r="F1638" t="s">
        <v>9132</v>
      </c>
      <c r="G1638" t="s">
        <v>9133</v>
      </c>
      <c r="H1638" t="s">
        <v>9134</v>
      </c>
      <c r="I1638" t="s">
        <v>123</v>
      </c>
      <c r="J1638">
        <v>49410</v>
      </c>
      <c r="K1638" t="s">
        <v>152</v>
      </c>
      <c r="L1638" t="s">
        <v>197</v>
      </c>
      <c r="M1638" t="s">
        <v>93</v>
      </c>
      <c r="N1638" t="s">
        <v>94</v>
      </c>
      <c r="O1638" t="s">
        <v>46</v>
      </c>
      <c r="P1638" t="s">
        <v>47</v>
      </c>
      <c r="Q1638">
        <v>1940076974.1300001</v>
      </c>
      <c r="R1638">
        <v>3850</v>
      </c>
      <c r="S1638" s="1">
        <v>45734</v>
      </c>
      <c r="T1638" s="1">
        <v>45872</v>
      </c>
    </row>
    <row r="1639" spans="1:20" x14ac:dyDescent="0.2">
      <c r="A1639">
        <v>17448684775739</v>
      </c>
      <c r="B1639" t="s">
        <v>540</v>
      </c>
      <c r="C1639" t="s">
        <v>3400</v>
      </c>
      <c r="D1639" t="s">
        <v>9135</v>
      </c>
      <c r="E1639" t="s">
        <v>9136</v>
      </c>
      <c r="F1639" t="s">
        <v>9137</v>
      </c>
      <c r="G1639" t="s">
        <v>9138</v>
      </c>
      <c r="H1639" t="s">
        <v>9139</v>
      </c>
      <c r="I1639" t="s">
        <v>55</v>
      </c>
      <c r="J1639">
        <v>94682</v>
      </c>
      <c r="K1639" t="s">
        <v>1036</v>
      </c>
      <c r="L1639" t="s">
        <v>135</v>
      </c>
      <c r="M1639" t="s">
        <v>58</v>
      </c>
      <c r="N1639" t="s">
        <v>94</v>
      </c>
      <c r="O1639" t="s">
        <v>46</v>
      </c>
      <c r="P1639" t="s">
        <v>47</v>
      </c>
      <c r="Q1639">
        <v>141092007.19</v>
      </c>
      <c r="R1639">
        <v>2369</v>
      </c>
      <c r="S1639" s="1">
        <v>45300</v>
      </c>
      <c r="T1639" s="1">
        <v>45885</v>
      </c>
    </row>
    <row r="1640" spans="1:20" x14ac:dyDescent="0.2">
      <c r="A1640">
        <v>18917451645486</v>
      </c>
      <c r="B1640" t="s">
        <v>695</v>
      </c>
      <c r="C1640" t="s">
        <v>3596</v>
      </c>
      <c r="D1640" t="s">
        <v>9140</v>
      </c>
      <c r="E1640" t="s">
        <v>9141</v>
      </c>
      <c r="F1640" t="s">
        <v>3755</v>
      </c>
      <c r="G1640" t="s">
        <v>9142</v>
      </c>
      <c r="H1640" t="s">
        <v>9143</v>
      </c>
      <c r="I1640" t="s">
        <v>220</v>
      </c>
      <c r="J1640">
        <v>49385</v>
      </c>
      <c r="K1640" t="s">
        <v>787</v>
      </c>
      <c r="L1640" t="s">
        <v>135</v>
      </c>
      <c r="M1640" t="s">
        <v>30</v>
      </c>
      <c r="N1640" t="s">
        <v>45</v>
      </c>
      <c r="O1640" t="s">
        <v>105</v>
      </c>
      <c r="P1640" t="s">
        <v>47</v>
      </c>
      <c r="Q1640">
        <v>1591592692.9100001</v>
      </c>
      <c r="R1640">
        <v>3171</v>
      </c>
      <c r="S1640" s="1">
        <v>45919</v>
      </c>
      <c r="T1640" s="1">
        <v>45919</v>
      </c>
    </row>
    <row r="1641" spans="1:20" x14ac:dyDescent="0.2">
      <c r="A1641">
        <v>17177121114168</v>
      </c>
      <c r="B1641" t="s">
        <v>1173</v>
      </c>
      <c r="C1641" t="s">
        <v>789</v>
      </c>
      <c r="D1641" t="s">
        <v>9144</v>
      </c>
      <c r="E1641" t="s">
        <v>9145</v>
      </c>
      <c r="F1641" t="s">
        <v>9146</v>
      </c>
      <c r="G1641" t="s">
        <v>9147</v>
      </c>
      <c r="H1641" t="s">
        <v>9148</v>
      </c>
      <c r="I1641" t="s">
        <v>375</v>
      </c>
      <c r="J1641">
        <v>867</v>
      </c>
      <c r="K1641" t="s">
        <v>1153</v>
      </c>
      <c r="L1641" t="s">
        <v>246</v>
      </c>
      <c r="M1641" t="s">
        <v>115</v>
      </c>
      <c r="N1641" t="s">
        <v>94</v>
      </c>
      <c r="O1641" t="s">
        <v>32</v>
      </c>
      <c r="P1641" t="s">
        <v>60</v>
      </c>
      <c r="Q1641">
        <v>674366224.30999994</v>
      </c>
      <c r="R1641">
        <v>2435</v>
      </c>
      <c r="S1641" s="1">
        <v>45383</v>
      </c>
      <c r="T1641" s="1">
        <v>45769</v>
      </c>
    </row>
    <row r="1642" spans="1:20" x14ac:dyDescent="0.2">
      <c r="A1642">
        <v>14571242401576</v>
      </c>
      <c r="B1642" t="s">
        <v>2977</v>
      </c>
      <c r="C1642" t="s">
        <v>9149</v>
      </c>
      <c r="D1642" t="s">
        <v>9150</v>
      </c>
      <c r="E1642" t="s">
        <v>9151</v>
      </c>
      <c r="F1642" t="s">
        <v>9152</v>
      </c>
      <c r="G1642" t="s">
        <v>9153</v>
      </c>
      <c r="H1642" t="s">
        <v>9154</v>
      </c>
      <c r="I1642" t="s">
        <v>1627</v>
      </c>
      <c r="J1642">
        <v>31755</v>
      </c>
      <c r="K1642" t="s">
        <v>586</v>
      </c>
      <c r="L1642" t="s">
        <v>125</v>
      </c>
      <c r="M1642" t="s">
        <v>153</v>
      </c>
      <c r="N1642" t="s">
        <v>45</v>
      </c>
      <c r="O1642" t="s">
        <v>46</v>
      </c>
      <c r="P1642" t="s">
        <v>47</v>
      </c>
      <c r="Q1642">
        <v>321586004.32999998</v>
      </c>
      <c r="R1642">
        <v>2114</v>
      </c>
      <c r="S1642" s="1">
        <v>45313</v>
      </c>
      <c r="T1642" s="1">
        <v>45887</v>
      </c>
    </row>
    <row r="1643" spans="1:20" x14ac:dyDescent="0.2">
      <c r="A1643">
        <v>14263338485695</v>
      </c>
      <c r="B1643" t="s">
        <v>3144</v>
      </c>
      <c r="C1643" t="s">
        <v>1978</v>
      </c>
      <c r="D1643" t="s">
        <v>9155</v>
      </c>
      <c r="E1643" t="s">
        <v>9156</v>
      </c>
      <c r="F1643" t="s">
        <v>9157</v>
      </c>
      <c r="G1643" t="s">
        <v>9158</v>
      </c>
      <c r="H1643" t="s">
        <v>9159</v>
      </c>
      <c r="I1643" t="s">
        <v>349</v>
      </c>
      <c r="J1643">
        <v>36490</v>
      </c>
      <c r="K1643" t="s">
        <v>3058</v>
      </c>
      <c r="L1643" t="s">
        <v>125</v>
      </c>
      <c r="M1643" t="s">
        <v>93</v>
      </c>
      <c r="N1643" t="s">
        <v>94</v>
      </c>
      <c r="O1643" t="s">
        <v>46</v>
      </c>
      <c r="P1643" t="s">
        <v>47</v>
      </c>
      <c r="Q1643">
        <v>1121708091.6500001</v>
      </c>
      <c r="R1643">
        <v>1997</v>
      </c>
      <c r="S1643" s="1">
        <v>45258</v>
      </c>
      <c r="T1643" s="1">
        <v>45861</v>
      </c>
    </row>
    <row r="1644" spans="1:20" x14ac:dyDescent="0.2">
      <c r="A1644">
        <v>19602196108919</v>
      </c>
      <c r="B1644" t="s">
        <v>9160</v>
      </c>
      <c r="C1644" t="s">
        <v>2135</v>
      </c>
      <c r="D1644" t="s">
        <v>9161</v>
      </c>
      <c r="E1644" t="s">
        <v>9162</v>
      </c>
      <c r="F1644" t="s">
        <v>9163</v>
      </c>
      <c r="G1644" t="s">
        <v>9164</v>
      </c>
      <c r="H1644" t="s">
        <v>6971</v>
      </c>
      <c r="I1644" t="s">
        <v>178</v>
      </c>
      <c r="J1644">
        <v>72182</v>
      </c>
      <c r="K1644" t="s">
        <v>1455</v>
      </c>
      <c r="L1644" t="s">
        <v>246</v>
      </c>
      <c r="M1644" t="s">
        <v>44</v>
      </c>
      <c r="N1644" t="s">
        <v>31</v>
      </c>
      <c r="O1644" t="s">
        <v>105</v>
      </c>
      <c r="P1644" t="s">
        <v>33</v>
      </c>
      <c r="Q1644">
        <v>423241260.18000001</v>
      </c>
      <c r="R1644">
        <v>1534</v>
      </c>
      <c r="S1644" s="1">
        <v>45213</v>
      </c>
      <c r="T1644" s="1">
        <v>45535</v>
      </c>
    </row>
    <row r="1645" spans="1:20" x14ac:dyDescent="0.2">
      <c r="A1645">
        <v>17001236388179</v>
      </c>
      <c r="B1645" t="s">
        <v>1070</v>
      </c>
      <c r="C1645" t="s">
        <v>3035</v>
      </c>
      <c r="D1645" t="s">
        <v>9165</v>
      </c>
      <c r="E1645" t="s">
        <v>9166</v>
      </c>
      <c r="F1645" t="s">
        <v>9167</v>
      </c>
      <c r="G1645" t="s">
        <v>9168</v>
      </c>
      <c r="H1645" t="s">
        <v>9169</v>
      </c>
      <c r="I1645" t="s">
        <v>169</v>
      </c>
      <c r="J1645">
        <v>16697</v>
      </c>
      <c r="K1645" t="s">
        <v>1260</v>
      </c>
      <c r="L1645" t="s">
        <v>125</v>
      </c>
      <c r="M1645" t="s">
        <v>58</v>
      </c>
      <c r="N1645" t="s">
        <v>31</v>
      </c>
      <c r="O1645" t="s">
        <v>46</v>
      </c>
      <c r="P1645" t="s">
        <v>47</v>
      </c>
      <c r="Q1645">
        <v>1901137869.5999999</v>
      </c>
      <c r="R1645">
        <v>4457</v>
      </c>
      <c r="S1645" s="1">
        <v>45527</v>
      </c>
      <c r="T1645" s="1">
        <v>45730</v>
      </c>
    </row>
    <row r="1646" spans="1:20" x14ac:dyDescent="0.2">
      <c r="A1646">
        <v>18311737072671</v>
      </c>
      <c r="B1646" t="s">
        <v>95</v>
      </c>
      <c r="C1646" t="s">
        <v>9170</v>
      </c>
      <c r="D1646" t="s">
        <v>9171</v>
      </c>
      <c r="E1646" t="s">
        <v>9172</v>
      </c>
      <c r="F1646" t="s">
        <v>9173</v>
      </c>
      <c r="G1646" t="s">
        <v>9174</v>
      </c>
      <c r="H1646" t="s">
        <v>9175</v>
      </c>
      <c r="I1646" t="s">
        <v>169</v>
      </c>
      <c r="J1646">
        <v>4400</v>
      </c>
      <c r="K1646" t="s">
        <v>1113</v>
      </c>
      <c r="L1646" t="s">
        <v>81</v>
      </c>
      <c r="M1646" t="s">
        <v>270</v>
      </c>
      <c r="N1646" t="s">
        <v>31</v>
      </c>
      <c r="O1646" t="s">
        <v>46</v>
      </c>
      <c r="P1646" t="s">
        <v>60</v>
      </c>
      <c r="Q1646">
        <v>1198491562.79</v>
      </c>
      <c r="R1646">
        <v>3751</v>
      </c>
      <c r="S1646" s="1">
        <v>45696</v>
      </c>
      <c r="T1646" s="1">
        <v>45879</v>
      </c>
    </row>
    <row r="1647" spans="1:20" x14ac:dyDescent="0.2">
      <c r="A1647">
        <v>12638165488554</v>
      </c>
      <c r="B1647" t="s">
        <v>2392</v>
      </c>
      <c r="C1647" t="s">
        <v>7404</v>
      </c>
      <c r="D1647" t="s">
        <v>9176</v>
      </c>
      <c r="E1647">
        <v>4911681198</v>
      </c>
      <c r="F1647" t="s">
        <v>9177</v>
      </c>
      <c r="G1647" t="s">
        <v>9178</v>
      </c>
      <c r="H1647" t="s">
        <v>9179</v>
      </c>
      <c r="I1647" t="s">
        <v>366</v>
      </c>
      <c r="J1647">
        <v>46920</v>
      </c>
      <c r="K1647" t="s">
        <v>1574</v>
      </c>
      <c r="L1647" t="s">
        <v>57</v>
      </c>
      <c r="M1647" t="s">
        <v>44</v>
      </c>
      <c r="N1647" t="s">
        <v>31</v>
      </c>
      <c r="O1647" t="s">
        <v>32</v>
      </c>
      <c r="P1647" t="s">
        <v>47</v>
      </c>
      <c r="Q1647">
        <v>61356513.43</v>
      </c>
      <c r="R1647">
        <v>2250</v>
      </c>
      <c r="S1647" s="1">
        <v>45780</v>
      </c>
      <c r="T1647" s="1">
        <v>45867</v>
      </c>
    </row>
    <row r="1648" spans="1:20" x14ac:dyDescent="0.2">
      <c r="A1648">
        <v>16688661519134</v>
      </c>
      <c r="B1648" t="s">
        <v>301</v>
      </c>
      <c r="C1648" t="s">
        <v>311</v>
      </c>
      <c r="D1648" t="s">
        <v>9180</v>
      </c>
      <c r="E1648" t="s">
        <v>9181</v>
      </c>
      <c r="F1648" t="s">
        <v>9182</v>
      </c>
      <c r="G1648" t="s">
        <v>9183</v>
      </c>
      <c r="H1648" t="s">
        <v>9184</v>
      </c>
      <c r="I1648" t="s">
        <v>41</v>
      </c>
      <c r="J1648">
        <v>71899</v>
      </c>
      <c r="K1648" t="s">
        <v>2190</v>
      </c>
      <c r="L1648" t="s">
        <v>29</v>
      </c>
      <c r="M1648" t="s">
        <v>44</v>
      </c>
      <c r="N1648" t="s">
        <v>45</v>
      </c>
      <c r="O1648" t="s">
        <v>71</v>
      </c>
      <c r="P1648" t="s">
        <v>33</v>
      </c>
      <c r="Q1648">
        <v>796374740.21000004</v>
      </c>
      <c r="R1648">
        <v>509</v>
      </c>
      <c r="S1648" s="1">
        <v>45627</v>
      </c>
      <c r="T1648" s="1">
        <v>45674</v>
      </c>
    </row>
    <row r="1649" spans="1:20" x14ac:dyDescent="0.2">
      <c r="A1649">
        <v>17256819125316</v>
      </c>
      <c r="B1649" t="s">
        <v>1483</v>
      </c>
      <c r="C1649" t="s">
        <v>7445</v>
      </c>
      <c r="D1649" t="s">
        <v>9185</v>
      </c>
      <c r="E1649" t="s">
        <v>9186</v>
      </c>
      <c r="F1649" t="s">
        <v>9187</v>
      </c>
      <c r="G1649" t="s">
        <v>9188</v>
      </c>
      <c r="H1649" t="s">
        <v>3047</v>
      </c>
      <c r="I1649" t="s">
        <v>212</v>
      </c>
      <c r="J1649">
        <v>43276</v>
      </c>
      <c r="K1649" t="s">
        <v>3104</v>
      </c>
      <c r="L1649" t="s">
        <v>197</v>
      </c>
      <c r="M1649" t="s">
        <v>58</v>
      </c>
      <c r="N1649" t="s">
        <v>94</v>
      </c>
      <c r="O1649" t="s">
        <v>46</v>
      </c>
      <c r="P1649" t="s">
        <v>33</v>
      </c>
      <c r="Q1649">
        <v>64536295.840000004</v>
      </c>
      <c r="R1649">
        <v>2699</v>
      </c>
      <c r="S1649" s="1">
        <v>45721</v>
      </c>
      <c r="T1649" s="1">
        <v>45920</v>
      </c>
    </row>
    <row r="1650" spans="1:20" x14ac:dyDescent="0.2">
      <c r="A1650">
        <v>19275183776913</v>
      </c>
      <c r="B1650" t="s">
        <v>9189</v>
      </c>
      <c r="C1650" t="s">
        <v>9190</v>
      </c>
      <c r="D1650" t="s">
        <v>9191</v>
      </c>
      <c r="E1650" t="s">
        <v>9192</v>
      </c>
      <c r="F1650" t="s">
        <v>9193</v>
      </c>
      <c r="G1650" t="s">
        <v>9194</v>
      </c>
      <c r="H1650" t="s">
        <v>9195</v>
      </c>
      <c r="I1650" t="s">
        <v>212</v>
      </c>
      <c r="J1650">
        <v>70881</v>
      </c>
      <c r="K1650" t="s">
        <v>69</v>
      </c>
      <c r="L1650" t="s">
        <v>92</v>
      </c>
      <c r="M1650" t="s">
        <v>270</v>
      </c>
      <c r="N1650" t="s">
        <v>94</v>
      </c>
      <c r="O1650" t="s">
        <v>105</v>
      </c>
      <c r="P1650" t="s">
        <v>60</v>
      </c>
      <c r="Q1650">
        <v>595119885.72000003</v>
      </c>
      <c r="R1650">
        <v>1688</v>
      </c>
      <c r="S1650" s="1">
        <v>45434</v>
      </c>
      <c r="T1650" s="1">
        <v>45730</v>
      </c>
    </row>
    <row r="1651" spans="1:20" x14ac:dyDescent="0.2">
      <c r="A1651">
        <v>16671920143784</v>
      </c>
      <c r="B1651" t="s">
        <v>712</v>
      </c>
      <c r="C1651" t="s">
        <v>9196</v>
      </c>
      <c r="D1651" t="s">
        <v>9197</v>
      </c>
      <c r="E1651" t="s">
        <v>9198</v>
      </c>
      <c r="F1651" t="s">
        <v>9199</v>
      </c>
      <c r="G1651" t="s">
        <v>9200</v>
      </c>
      <c r="H1651" t="s">
        <v>1222</v>
      </c>
      <c r="I1651" t="s">
        <v>195</v>
      </c>
      <c r="J1651">
        <v>11831</v>
      </c>
      <c r="K1651" t="s">
        <v>2437</v>
      </c>
      <c r="L1651" t="s">
        <v>57</v>
      </c>
      <c r="M1651" t="s">
        <v>104</v>
      </c>
      <c r="N1651" t="s">
        <v>45</v>
      </c>
      <c r="O1651" t="s">
        <v>32</v>
      </c>
      <c r="P1651" t="s">
        <v>33</v>
      </c>
      <c r="Q1651">
        <v>455846708.86000001</v>
      </c>
      <c r="R1651">
        <v>11</v>
      </c>
      <c r="S1651" s="1">
        <v>45887</v>
      </c>
      <c r="T1651" s="1">
        <v>45904</v>
      </c>
    </row>
    <row r="1652" spans="1:20" x14ac:dyDescent="0.2">
      <c r="A1652">
        <v>13712542329495</v>
      </c>
      <c r="B1652" t="s">
        <v>752</v>
      </c>
      <c r="C1652" t="s">
        <v>5550</v>
      </c>
      <c r="D1652" t="s">
        <v>9201</v>
      </c>
      <c r="E1652" t="s">
        <v>9202</v>
      </c>
      <c r="F1652" t="s">
        <v>2710</v>
      </c>
      <c r="G1652" t="s">
        <v>9203</v>
      </c>
      <c r="H1652" t="s">
        <v>9204</v>
      </c>
      <c r="I1652" t="s">
        <v>411</v>
      </c>
      <c r="J1652">
        <v>42634</v>
      </c>
      <c r="K1652" t="s">
        <v>5228</v>
      </c>
      <c r="L1652" t="s">
        <v>57</v>
      </c>
      <c r="M1652" t="s">
        <v>104</v>
      </c>
      <c r="N1652" t="s">
        <v>45</v>
      </c>
      <c r="O1652" t="s">
        <v>71</v>
      </c>
      <c r="P1652" t="s">
        <v>47</v>
      </c>
      <c r="Q1652">
        <v>1196249874.6300001</v>
      </c>
      <c r="R1652">
        <v>2517</v>
      </c>
      <c r="S1652" s="1">
        <v>45660</v>
      </c>
      <c r="T1652" s="1">
        <v>45798</v>
      </c>
    </row>
    <row r="1653" spans="1:20" x14ac:dyDescent="0.2">
      <c r="A1653">
        <v>19164944101151</v>
      </c>
      <c r="B1653" t="s">
        <v>154</v>
      </c>
      <c r="C1653" t="s">
        <v>2788</v>
      </c>
      <c r="D1653" t="s">
        <v>9205</v>
      </c>
      <c r="E1653" t="s">
        <v>9206</v>
      </c>
      <c r="F1653" t="s">
        <v>5590</v>
      </c>
      <c r="G1653" t="s">
        <v>9207</v>
      </c>
      <c r="H1653" t="s">
        <v>9208</v>
      </c>
      <c r="I1653" t="s">
        <v>634</v>
      </c>
      <c r="J1653">
        <v>54966</v>
      </c>
      <c r="K1653" t="s">
        <v>3104</v>
      </c>
      <c r="L1653" t="s">
        <v>92</v>
      </c>
      <c r="M1653" t="s">
        <v>93</v>
      </c>
      <c r="N1653" t="s">
        <v>31</v>
      </c>
      <c r="O1653" t="s">
        <v>46</v>
      </c>
      <c r="P1653" t="s">
        <v>47</v>
      </c>
      <c r="Q1653">
        <v>1435059335.8900001</v>
      </c>
      <c r="R1653">
        <v>672</v>
      </c>
      <c r="S1653" s="1">
        <v>45512</v>
      </c>
      <c r="T1653" s="1">
        <v>45884</v>
      </c>
    </row>
    <row r="1654" spans="1:20" x14ac:dyDescent="0.2">
      <c r="A1654">
        <v>13723986692330</v>
      </c>
      <c r="B1654" t="s">
        <v>9209</v>
      </c>
      <c r="C1654" t="s">
        <v>2037</v>
      </c>
      <c r="D1654" t="s">
        <v>9210</v>
      </c>
      <c r="E1654" t="s">
        <v>9211</v>
      </c>
      <c r="F1654" t="s">
        <v>9212</v>
      </c>
      <c r="G1654" t="s">
        <v>9213</v>
      </c>
      <c r="H1654" t="s">
        <v>9214</v>
      </c>
      <c r="I1654" t="s">
        <v>770</v>
      </c>
      <c r="J1654">
        <v>16897</v>
      </c>
      <c r="K1654" t="s">
        <v>787</v>
      </c>
      <c r="L1654" t="s">
        <v>43</v>
      </c>
      <c r="M1654" t="s">
        <v>104</v>
      </c>
      <c r="N1654" t="s">
        <v>94</v>
      </c>
      <c r="O1654" t="s">
        <v>71</v>
      </c>
      <c r="P1654" t="s">
        <v>47</v>
      </c>
      <c r="Q1654">
        <v>1798941877.4400001</v>
      </c>
      <c r="R1654">
        <v>739</v>
      </c>
      <c r="S1654" s="1">
        <v>45784</v>
      </c>
      <c r="T1654" s="1">
        <v>45791</v>
      </c>
    </row>
    <row r="1655" spans="1:20" x14ac:dyDescent="0.2">
      <c r="A1655">
        <v>18970530238329</v>
      </c>
      <c r="B1655" t="s">
        <v>1813</v>
      </c>
      <c r="C1655" t="s">
        <v>2154</v>
      </c>
      <c r="D1655" t="s">
        <v>9215</v>
      </c>
      <c r="E1655" t="s">
        <v>9216</v>
      </c>
      <c r="F1655" t="s">
        <v>9217</v>
      </c>
      <c r="G1655" t="s">
        <v>9218</v>
      </c>
      <c r="H1655" t="s">
        <v>9219</v>
      </c>
      <c r="I1655" t="s">
        <v>133</v>
      </c>
      <c r="J1655">
        <v>30237</v>
      </c>
      <c r="K1655" t="s">
        <v>254</v>
      </c>
      <c r="L1655" t="s">
        <v>43</v>
      </c>
      <c r="M1655" t="s">
        <v>70</v>
      </c>
      <c r="N1655" t="s">
        <v>45</v>
      </c>
      <c r="O1655" t="s">
        <v>71</v>
      </c>
      <c r="P1655" t="s">
        <v>60</v>
      </c>
      <c r="Q1655">
        <v>1109560421.51</v>
      </c>
      <c r="R1655">
        <v>1711</v>
      </c>
      <c r="S1655" s="1">
        <v>45222</v>
      </c>
      <c r="T1655" s="1">
        <v>45779</v>
      </c>
    </row>
    <row r="1656" spans="1:20" x14ac:dyDescent="0.2">
      <c r="A1656">
        <v>11530899130219</v>
      </c>
      <c r="B1656" t="s">
        <v>621</v>
      </c>
      <c r="C1656" t="s">
        <v>9220</v>
      </c>
      <c r="D1656" t="s">
        <v>9221</v>
      </c>
      <c r="E1656" t="s">
        <v>9222</v>
      </c>
      <c r="F1656" t="s">
        <v>9223</v>
      </c>
      <c r="G1656" t="s">
        <v>9224</v>
      </c>
      <c r="H1656" t="s">
        <v>9225</v>
      </c>
      <c r="I1656" t="s">
        <v>169</v>
      </c>
      <c r="J1656">
        <v>9202</v>
      </c>
      <c r="K1656" t="s">
        <v>1153</v>
      </c>
      <c r="L1656" t="s">
        <v>246</v>
      </c>
      <c r="M1656" t="s">
        <v>44</v>
      </c>
      <c r="N1656" t="s">
        <v>94</v>
      </c>
      <c r="O1656" t="s">
        <v>71</v>
      </c>
      <c r="P1656" t="s">
        <v>82</v>
      </c>
      <c r="Q1656">
        <v>679224407.40999997</v>
      </c>
      <c r="R1656">
        <v>26</v>
      </c>
      <c r="S1656" s="1">
        <v>45599</v>
      </c>
      <c r="T1656" s="1">
        <v>45744</v>
      </c>
    </row>
    <row r="1657" spans="1:20" x14ac:dyDescent="0.2">
      <c r="A1657">
        <v>13508164902086</v>
      </c>
      <c r="B1657" t="s">
        <v>4875</v>
      </c>
      <c r="C1657" t="s">
        <v>7144</v>
      </c>
      <c r="D1657" t="s">
        <v>9226</v>
      </c>
      <c r="E1657" t="s">
        <v>9227</v>
      </c>
      <c r="F1657" t="s">
        <v>9228</v>
      </c>
      <c r="G1657" t="s">
        <v>9229</v>
      </c>
      <c r="H1657" t="s">
        <v>1347</v>
      </c>
      <c r="I1657" t="s">
        <v>402</v>
      </c>
      <c r="J1657">
        <v>43004</v>
      </c>
      <c r="K1657" t="s">
        <v>3926</v>
      </c>
      <c r="L1657" t="s">
        <v>246</v>
      </c>
      <c r="M1657" t="s">
        <v>44</v>
      </c>
      <c r="N1657" t="s">
        <v>45</v>
      </c>
      <c r="O1657" t="s">
        <v>46</v>
      </c>
      <c r="P1657" t="s">
        <v>33</v>
      </c>
      <c r="Q1657">
        <v>1163728451.5899999</v>
      </c>
      <c r="R1657">
        <v>4469</v>
      </c>
      <c r="S1657" s="1">
        <v>45836</v>
      </c>
      <c r="T1657" s="1">
        <v>45913</v>
      </c>
    </row>
    <row r="1658" spans="1:20" x14ac:dyDescent="0.2">
      <c r="A1658">
        <v>11210639347219</v>
      </c>
      <c r="B1658" t="s">
        <v>95</v>
      </c>
      <c r="C1658" t="s">
        <v>7445</v>
      </c>
      <c r="D1658" t="s">
        <v>9230</v>
      </c>
      <c r="E1658">
        <v>7310923963</v>
      </c>
      <c r="F1658" t="s">
        <v>9231</v>
      </c>
      <c r="G1658" t="s">
        <v>9232</v>
      </c>
      <c r="H1658" t="s">
        <v>9233</v>
      </c>
      <c r="I1658" t="s">
        <v>858</v>
      </c>
      <c r="J1658">
        <v>40565</v>
      </c>
      <c r="K1658" t="s">
        <v>1194</v>
      </c>
      <c r="L1658" t="s">
        <v>125</v>
      </c>
      <c r="M1658" t="s">
        <v>104</v>
      </c>
      <c r="N1658" t="s">
        <v>45</v>
      </c>
      <c r="O1658" t="s">
        <v>46</v>
      </c>
      <c r="P1658" t="s">
        <v>33</v>
      </c>
      <c r="Q1658">
        <v>1841515693.3099999</v>
      </c>
      <c r="R1658">
        <v>2263</v>
      </c>
      <c r="S1658" s="1">
        <v>45456</v>
      </c>
      <c r="T1658" s="1">
        <v>45609</v>
      </c>
    </row>
    <row r="1659" spans="1:20" x14ac:dyDescent="0.2">
      <c r="A1659">
        <v>16343010005896</v>
      </c>
      <c r="B1659" t="s">
        <v>231</v>
      </c>
      <c r="C1659" t="s">
        <v>2896</v>
      </c>
      <c r="D1659" t="s">
        <v>9234</v>
      </c>
      <c r="E1659" t="s">
        <v>9235</v>
      </c>
      <c r="F1659" t="s">
        <v>9236</v>
      </c>
      <c r="G1659" t="s">
        <v>9237</v>
      </c>
      <c r="H1659" t="s">
        <v>9238</v>
      </c>
      <c r="I1659" t="s">
        <v>384</v>
      </c>
      <c r="J1659">
        <v>87545</v>
      </c>
      <c r="K1659" t="s">
        <v>4122</v>
      </c>
      <c r="L1659" t="s">
        <v>60</v>
      </c>
      <c r="M1659" t="s">
        <v>70</v>
      </c>
      <c r="N1659" t="s">
        <v>45</v>
      </c>
      <c r="O1659" t="s">
        <v>46</v>
      </c>
      <c r="P1659" t="s">
        <v>82</v>
      </c>
      <c r="Q1659">
        <v>1195129660.3900001</v>
      </c>
      <c r="R1659">
        <v>3215</v>
      </c>
      <c r="S1659" s="1">
        <v>45671</v>
      </c>
      <c r="T1659" s="1">
        <v>45913</v>
      </c>
    </row>
    <row r="1660" spans="1:20" x14ac:dyDescent="0.2">
      <c r="A1660">
        <v>13552019293996</v>
      </c>
      <c r="B1660" t="s">
        <v>2327</v>
      </c>
      <c r="C1660" t="s">
        <v>359</v>
      </c>
      <c r="D1660" t="s">
        <v>9239</v>
      </c>
      <c r="E1660" t="s">
        <v>9240</v>
      </c>
      <c r="F1660" t="s">
        <v>9241</v>
      </c>
      <c r="G1660" t="s">
        <v>9242</v>
      </c>
      <c r="H1660" t="s">
        <v>9243</v>
      </c>
      <c r="I1660" t="s">
        <v>55</v>
      </c>
      <c r="J1660">
        <v>27483</v>
      </c>
      <c r="K1660" t="s">
        <v>878</v>
      </c>
      <c r="L1660" t="s">
        <v>135</v>
      </c>
      <c r="M1660" t="s">
        <v>44</v>
      </c>
      <c r="N1660" t="s">
        <v>59</v>
      </c>
      <c r="O1660" t="s">
        <v>46</v>
      </c>
      <c r="P1660" t="s">
        <v>47</v>
      </c>
      <c r="Q1660">
        <v>1989802646.47</v>
      </c>
      <c r="R1660">
        <v>4218</v>
      </c>
      <c r="S1660" s="1">
        <v>45689</v>
      </c>
      <c r="T1660" s="1">
        <v>45803</v>
      </c>
    </row>
    <row r="1661" spans="1:20" x14ac:dyDescent="0.2">
      <c r="A1661">
        <v>18453665051447</v>
      </c>
      <c r="B1661" t="s">
        <v>548</v>
      </c>
      <c r="C1661" t="s">
        <v>1826</v>
      </c>
      <c r="D1661" t="s">
        <v>9244</v>
      </c>
      <c r="E1661" t="s">
        <v>9245</v>
      </c>
      <c r="F1661" t="s">
        <v>9246</v>
      </c>
      <c r="G1661" t="s">
        <v>9247</v>
      </c>
      <c r="H1661" t="s">
        <v>9248</v>
      </c>
      <c r="I1661" t="s">
        <v>1202</v>
      </c>
      <c r="J1661">
        <v>14472</v>
      </c>
      <c r="K1661" t="s">
        <v>3104</v>
      </c>
      <c r="L1661" t="s">
        <v>180</v>
      </c>
      <c r="M1661" t="s">
        <v>270</v>
      </c>
      <c r="N1661" t="s">
        <v>59</v>
      </c>
      <c r="O1661" t="s">
        <v>46</v>
      </c>
      <c r="P1661" t="s">
        <v>33</v>
      </c>
      <c r="Q1661">
        <v>70792825.219999999</v>
      </c>
      <c r="R1661">
        <v>1402</v>
      </c>
      <c r="S1661" s="1">
        <v>45394</v>
      </c>
      <c r="T1661" s="1">
        <v>45417</v>
      </c>
    </row>
    <row r="1662" spans="1:20" x14ac:dyDescent="0.2">
      <c r="A1662">
        <v>17598494603152</v>
      </c>
      <c r="B1662" t="s">
        <v>3584</v>
      </c>
      <c r="C1662" t="s">
        <v>3752</v>
      </c>
      <c r="D1662" t="s">
        <v>9249</v>
      </c>
      <c r="E1662" t="s">
        <v>9250</v>
      </c>
      <c r="F1662" t="s">
        <v>9251</v>
      </c>
      <c r="G1662" t="s">
        <v>9252</v>
      </c>
      <c r="H1662" t="s">
        <v>9253</v>
      </c>
      <c r="I1662" t="s">
        <v>79</v>
      </c>
      <c r="J1662">
        <v>78902</v>
      </c>
      <c r="K1662" t="s">
        <v>914</v>
      </c>
      <c r="L1662" t="s">
        <v>246</v>
      </c>
      <c r="M1662" t="s">
        <v>104</v>
      </c>
      <c r="N1662" t="s">
        <v>94</v>
      </c>
      <c r="O1662" t="s">
        <v>71</v>
      </c>
      <c r="P1662" t="s">
        <v>82</v>
      </c>
      <c r="Q1662">
        <v>599932406.67999995</v>
      </c>
      <c r="R1662">
        <v>4263</v>
      </c>
      <c r="S1662" s="1">
        <v>45404</v>
      </c>
      <c r="T1662" s="1">
        <v>45779</v>
      </c>
    </row>
    <row r="1663" spans="1:20" x14ac:dyDescent="0.2">
      <c r="A1663">
        <v>14929219285352</v>
      </c>
      <c r="B1663" t="s">
        <v>2477</v>
      </c>
      <c r="C1663" t="s">
        <v>182</v>
      </c>
      <c r="D1663" t="s">
        <v>9254</v>
      </c>
      <c r="E1663" t="s">
        <v>9255</v>
      </c>
      <c r="F1663" t="s">
        <v>5945</v>
      </c>
      <c r="G1663" t="s">
        <v>9256</v>
      </c>
      <c r="H1663" t="s">
        <v>9257</v>
      </c>
      <c r="I1663" t="s">
        <v>1144</v>
      </c>
      <c r="J1663">
        <v>62348</v>
      </c>
      <c r="K1663" t="s">
        <v>2133</v>
      </c>
      <c r="L1663" t="s">
        <v>81</v>
      </c>
      <c r="M1663" t="s">
        <v>70</v>
      </c>
      <c r="N1663" t="s">
        <v>31</v>
      </c>
      <c r="O1663" t="s">
        <v>32</v>
      </c>
      <c r="P1663" t="s">
        <v>47</v>
      </c>
      <c r="Q1663">
        <v>591537958.17999995</v>
      </c>
      <c r="R1663">
        <v>1261</v>
      </c>
      <c r="S1663" s="1">
        <v>45205</v>
      </c>
      <c r="T1663" s="1">
        <v>45726</v>
      </c>
    </row>
    <row r="1664" spans="1:20" x14ac:dyDescent="0.2">
      <c r="A1664">
        <v>19764307589234</v>
      </c>
      <c r="B1664" t="s">
        <v>171</v>
      </c>
      <c r="C1664" t="s">
        <v>1368</v>
      </c>
      <c r="D1664" t="s">
        <v>9258</v>
      </c>
      <c r="E1664" t="s">
        <v>9259</v>
      </c>
      <c r="F1664" t="s">
        <v>9260</v>
      </c>
      <c r="G1664" t="s">
        <v>9261</v>
      </c>
      <c r="H1664" t="s">
        <v>9262</v>
      </c>
      <c r="I1664" t="s">
        <v>195</v>
      </c>
      <c r="J1664">
        <v>91897</v>
      </c>
      <c r="K1664" t="s">
        <v>1789</v>
      </c>
      <c r="L1664" t="s">
        <v>43</v>
      </c>
      <c r="M1664" t="s">
        <v>368</v>
      </c>
      <c r="N1664" t="s">
        <v>45</v>
      </c>
      <c r="O1664" t="s">
        <v>32</v>
      </c>
      <c r="P1664" t="s">
        <v>47</v>
      </c>
      <c r="Q1664">
        <v>1802861681.6099999</v>
      </c>
      <c r="R1664">
        <v>634</v>
      </c>
      <c r="S1664" s="1">
        <v>45317</v>
      </c>
      <c r="T1664" s="1">
        <v>45370</v>
      </c>
    </row>
    <row r="1665" spans="1:20" x14ac:dyDescent="0.2">
      <c r="A1665">
        <v>18162284380398</v>
      </c>
      <c r="B1665" t="s">
        <v>9263</v>
      </c>
      <c r="C1665" t="s">
        <v>9264</v>
      </c>
      <c r="D1665" t="s">
        <v>9265</v>
      </c>
      <c r="E1665" t="s">
        <v>9266</v>
      </c>
      <c r="F1665" t="s">
        <v>9267</v>
      </c>
      <c r="G1665" t="s">
        <v>9268</v>
      </c>
      <c r="H1665" t="s">
        <v>9269</v>
      </c>
      <c r="I1665" t="s">
        <v>113</v>
      </c>
      <c r="J1665">
        <v>58637</v>
      </c>
      <c r="K1665" t="s">
        <v>742</v>
      </c>
      <c r="L1665" t="s">
        <v>29</v>
      </c>
      <c r="M1665" t="s">
        <v>115</v>
      </c>
      <c r="N1665" t="s">
        <v>45</v>
      </c>
      <c r="O1665" t="s">
        <v>71</v>
      </c>
      <c r="P1665" t="s">
        <v>47</v>
      </c>
      <c r="Q1665">
        <v>1589837324.8099999</v>
      </c>
      <c r="R1665">
        <v>4539</v>
      </c>
      <c r="S1665" s="1">
        <v>45337</v>
      </c>
      <c r="T1665" s="1">
        <v>45611</v>
      </c>
    </row>
    <row r="1666" spans="1:20" x14ac:dyDescent="0.2">
      <c r="A1666">
        <v>17905182778625</v>
      </c>
      <c r="B1666" t="s">
        <v>2026</v>
      </c>
      <c r="C1666" t="s">
        <v>199</v>
      </c>
      <c r="D1666" t="s">
        <v>9270</v>
      </c>
      <c r="E1666" t="s">
        <v>9271</v>
      </c>
      <c r="F1666" t="s">
        <v>9272</v>
      </c>
      <c r="G1666" t="s">
        <v>9273</v>
      </c>
      <c r="H1666" t="s">
        <v>9274</v>
      </c>
      <c r="I1666" t="s">
        <v>858</v>
      </c>
      <c r="J1666">
        <v>29904</v>
      </c>
      <c r="K1666" t="s">
        <v>491</v>
      </c>
      <c r="L1666" t="s">
        <v>81</v>
      </c>
      <c r="M1666" t="s">
        <v>115</v>
      </c>
      <c r="N1666" t="s">
        <v>94</v>
      </c>
      <c r="O1666" t="s">
        <v>105</v>
      </c>
      <c r="P1666" t="s">
        <v>47</v>
      </c>
      <c r="Q1666">
        <v>1110634939.9200001</v>
      </c>
      <c r="R1666">
        <v>4011</v>
      </c>
      <c r="S1666" s="1">
        <v>45575</v>
      </c>
      <c r="T1666" s="1">
        <v>45620</v>
      </c>
    </row>
    <row r="1667" spans="1:20" x14ac:dyDescent="0.2">
      <c r="A1667">
        <v>12101299528211</v>
      </c>
      <c r="B1667" t="s">
        <v>2585</v>
      </c>
      <c r="C1667" t="s">
        <v>351</v>
      </c>
      <c r="D1667" t="s">
        <v>9275</v>
      </c>
      <c r="E1667" t="s">
        <v>9276</v>
      </c>
      <c r="F1667" t="s">
        <v>9277</v>
      </c>
      <c r="G1667" t="s">
        <v>9278</v>
      </c>
      <c r="H1667" t="s">
        <v>9279</v>
      </c>
      <c r="I1667" t="s">
        <v>113</v>
      </c>
      <c r="J1667">
        <v>80903</v>
      </c>
      <c r="K1667" t="s">
        <v>2902</v>
      </c>
      <c r="L1667" t="s">
        <v>180</v>
      </c>
      <c r="M1667" t="s">
        <v>368</v>
      </c>
      <c r="N1667" t="s">
        <v>59</v>
      </c>
      <c r="O1667" t="s">
        <v>32</v>
      </c>
      <c r="P1667" t="s">
        <v>33</v>
      </c>
      <c r="Q1667">
        <v>1287151533.1700001</v>
      </c>
      <c r="R1667">
        <v>1818</v>
      </c>
      <c r="S1667" s="1">
        <v>45568</v>
      </c>
      <c r="T1667" s="1">
        <v>45733</v>
      </c>
    </row>
    <row r="1668" spans="1:20" x14ac:dyDescent="0.2">
      <c r="A1668">
        <v>14213138734238</v>
      </c>
      <c r="B1668" t="s">
        <v>4967</v>
      </c>
      <c r="C1668" t="s">
        <v>2308</v>
      </c>
      <c r="D1668" t="s">
        <v>9280</v>
      </c>
      <c r="E1668" t="s">
        <v>9281</v>
      </c>
      <c r="F1668" t="s">
        <v>9282</v>
      </c>
      <c r="G1668" t="s">
        <v>9283</v>
      </c>
      <c r="H1668" t="s">
        <v>9284</v>
      </c>
      <c r="I1668" t="s">
        <v>384</v>
      </c>
      <c r="J1668">
        <v>50792</v>
      </c>
      <c r="K1668" t="s">
        <v>1770</v>
      </c>
      <c r="L1668" t="s">
        <v>43</v>
      </c>
      <c r="M1668" t="s">
        <v>30</v>
      </c>
      <c r="N1668" t="s">
        <v>45</v>
      </c>
      <c r="O1668" t="s">
        <v>32</v>
      </c>
      <c r="P1668" t="s">
        <v>82</v>
      </c>
      <c r="Q1668">
        <v>1108428574.01</v>
      </c>
      <c r="R1668">
        <v>1545</v>
      </c>
      <c r="S1668" s="1">
        <v>45546</v>
      </c>
      <c r="T1668" s="1">
        <v>45568</v>
      </c>
    </row>
    <row r="1669" spans="1:20" x14ac:dyDescent="0.2">
      <c r="A1669">
        <v>18096832631471</v>
      </c>
      <c r="B1669" t="s">
        <v>2160</v>
      </c>
      <c r="C1669" t="s">
        <v>5001</v>
      </c>
      <c r="D1669" t="s">
        <v>9285</v>
      </c>
      <c r="E1669" t="s">
        <v>9286</v>
      </c>
      <c r="F1669" t="s">
        <v>9287</v>
      </c>
      <c r="G1669" t="s">
        <v>9288</v>
      </c>
      <c r="H1669" t="s">
        <v>9289</v>
      </c>
      <c r="I1669" t="s">
        <v>212</v>
      </c>
      <c r="J1669">
        <v>74384</v>
      </c>
      <c r="K1669" t="s">
        <v>3041</v>
      </c>
      <c r="L1669" t="s">
        <v>60</v>
      </c>
      <c r="M1669" t="s">
        <v>104</v>
      </c>
      <c r="N1669" t="s">
        <v>31</v>
      </c>
      <c r="O1669" t="s">
        <v>32</v>
      </c>
      <c r="P1669" t="s">
        <v>60</v>
      </c>
      <c r="Q1669">
        <v>1521172839.1099999</v>
      </c>
      <c r="R1669">
        <v>4890</v>
      </c>
      <c r="S1669" s="1">
        <v>45696</v>
      </c>
      <c r="T1669" s="1">
        <v>45869</v>
      </c>
    </row>
    <row r="1670" spans="1:20" x14ac:dyDescent="0.2">
      <c r="A1670">
        <v>19548179603599</v>
      </c>
      <c r="B1670" t="s">
        <v>9290</v>
      </c>
      <c r="C1670" t="s">
        <v>2270</v>
      </c>
      <c r="D1670" t="s">
        <v>9291</v>
      </c>
      <c r="E1670" t="s">
        <v>9292</v>
      </c>
      <c r="F1670" t="s">
        <v>9293</v>
      </c>
      <c r="G1670" t="s">
        <v>9294</v>
      </c>
      <c r="H1670" t="s">
        <v>9295</v>
      </c>
      <c r="I1670" t="s">
        <v>612</v>
      </c>
      <c r="J1670">
        <v>2291</v>
      </c>
      <c r="K1670" t="s">
        <v>2381</v>
      </c>
      <c r="L1670" t="s">
        <v>197</v>
      </c>
      <c r="M1670" t="s">
        <v>153</v>
      </c>
      <c r="N1670" t="s">
        <v>45</v>
      </c>
      <c r="O1670" t="s">
        <v>32</v>
      </c>
      <c r="P1670" t="s">
        <v>60</v>
      </c>
      <c r="Q1670">
        <v>908653141.42999995</v>
      </c>
      <c r="R1670">
        <v>640</v>
      </c>
      <c r="S1670" s="1">
        <v>45729</v>
      </c>
      <c r="T1670" s="1">
        <v>45800</v>
      </c>
    </row>
    <row r="1671" spans="1:20" x14ac:dyDescent="0.2">
      <c r="A1671">
        <v>18846230243139</v>
      </c>
      <c r="B1671" t="s">
        <v>1049</v>
      </c>
      <c r="C1671" t="s">
        <v>636</v>
      </c>
      <c r="D1671" t="s">
        <v>9296</v>
      </c>
      <c r="E1671">
        <v>8329258048</v>
      </c>
      <c r="F1671" t="s">
        <v>9297</v>
      </c>
      <c r="G1671" t="s">
        <v>9298</v>
      </c>
      <c r="H1671" t="s">
        <v>9299</v>
      </c>
      <c r="I1671" t="s">
        <v>169</v>
      </c>
      <c r="J1671">
        <v>92149</v>
      </c>
      <c r="K1671" t="s">
        <v>3944</v>
      </c>
      <c r="L1671" t="s">
        <v>246</v>
      </c>
      <c r="M1671" t="s">
        <v>115</v>
      </c>
      <c r="N1671" t="s">
        <v>45</v>
      </c>
      <c r="O1671" t="s">
        <v>71</v>
      </c>
      <c r="P1671" t="s">
        <v>60</v>
      </c>
      <c r="Q1671">
        <v>796506902.33000004</v>
      </c>
      <c r="R1671">
        <v>2883</v>
      </c>
      <c r="S1671" s="1">
        <v>45916</v>
      </c>
      <c r="T1671" s="1">
        <v>45919</v>
      </c>
    </row>
    <row r="1672" spans="1:20" x14ac:dyDescent="0.2">
      <c r="A1672">
        <v>19162934369656</v>
      </c>
      <c r="B1672" t="s">
        <v>9300</v>
      </c>
      <c r="C1672" t="s">
        <v>4973</v>
      </c>
      <c r="D1672" t="s">
        <v>9301</v>
      </c>
      <c r="E1672" t="s">
        <v>9302</v>
      </c>
      <c r="F1672" t="s">
        <v>9303</v>
      </c>
      <c r="G1672" t="s">
        <v>9304</v>
      </c>
      <c r="H1672" t="s">
        <v>9305</v>
      </c>
      <c r="I1672" t="s">
        <v>627</v>
      </c>
      <c r="J1672">
        <v>93525</v>
      </c>
      <c r="K1672" t="s">
        <v>221</v>
      </c>
      <c r="L1672" t="s">
        <v>135</v>
      </c>
      <c r="M1672" t="s">
        <v>70</v>
      </c>
      <c r="N1672" t="s">
        <v>45</v>
      </c>
      <c r="O1672" t="s">
        <v>105</v>
      </c>
      <c r="P1672" t="s">
        <v>47</v>
      </c>
      <c r="Q1672">
        <v>1826528782.23</v>
      </c>
      <c r="R1672">
        <v>775</v>
      </c>
      <c r="S1672" s="1">
        <v>45460</v>
      </c>
      <c r="T1672" s="1">
        <v>45582</v>
      </c>
    </row>
    <row r="1673" spans="1:20" x14ac:dyDescent="0.2">
      <c r="A1673">
        <v>11557744060366</v>
      </c>
      <c r="B1673" t="s">
        <v>9306</v>
      </c>
      <c r="C1673" t="s">
        <v>9307</v>
      </c>
      <c r="D1673" t="s">
        <v>9308</v>
      </c>
      <c r="E1673">
        <f>1-533-541-858</f>
        <v>-1931</v>
      </c>
      <c r="F1673" t="s">
        <v>9309</v>
      </c>
      <c r="G1673" t="s">
        <v>9310</v>
      </c>
      <c r="H1673" t="s">
        <v>9311</v>
      </c>
      <c r="I1673" t="s">
        <v>90</v>
      </c>
      <c r="J1673">
        <v>18347</v>
      </c>
      <c r="K1673" t="s">
        <v>6349</v>
      </c>
      <c r="L1673" t="s">
        <v>180</v>
      </c>
      <c r="M1673" t="s">
        <v>270</v>
      </c>
      <c r="N1673" t="s">
        <v>45</v>
      </c>
      <c r="O1673" t="s">
        <v>105</v>
      </c>
      <c r="P1673" t="s">
        <v>82</v>
      </c>
      <c r="Q1673">
        <v>1962876809.77</v>
      </c>
      <c r="R1673">
        <v>2118</v>
      </c>
      <c r="S1673" s="1">
        <v>45795</v>
      </c>
      <c r="T1673" s="1">
        <v>45888</v>
      </c>
    </row>
    <row r="1674" spans="1:20" x14ac:dyDescent="0.2">
      <c r="A1674">
        <v>12689177865546</v>
      </c>
      <c r="B1674" t="s">
        <v>351</v>
      </c>
      <c r="C1674" t="s">
        <v>137</v>
      </c>
      <c r="D1674" t="s">
        <v>9312</v>
      </c>
      <c r="E1674" t="s">
        <v>9313</v>
      </c>
      <c r="F1674" t="s">
        <v>9314</v>
      </c>
      <c r="G1674" t="s">
        <v>9315</v>
      </c>
      <c r="H1674" t="s">
        <v>9316</v>
      </c>
      <c r="I1674" t="s">
        <v>113</v>
      </c>
      <c r="J1674">
        <v>6260</v>
      </c>
      <c r="K1674" t="s">
        <v>1437</v>
      </c>
      <c r="L1674" t="s">
        <v>43</v>
      </c>
      <c r="M1674" t="s">
        <v>104</v>
      </c>
      <c r="N1674" t="s">
        <v>59</v>
      </c>
      <c r="O1674" t="s">
        <v>105</v>
      </c>
      <c r="P1674" t="s">
        <v>60</v>
      </c>
      <c r="Q1674">
        <v>918424174.99000001</v>
      </c>
      <c r="R1674">
        <v>3502</v>
      </c>
      <c r="S1674" s="1">
        <v>45621</v>
      </c>
      <c r="T1674" s="1">
        <v>45721</v>
      </c>
    </row>
    <row r="1675" spans="1:20" x14ac:dyDescent="0.2">
      <c r="A1675">
        <v>12341800748065</v>
      </c>
      <c r="B1675" t="s">
        <v>9317</v>
      </c>
      <c r="C1675" t="s">
        <v>549</v>
      </c>
      <c r="D1675" t="s">
        <v>9318</v>
      </c>
      <c r="E1675" t="s">
        <v>9319</v>
      </c>
      <c r="F1675" t="s">
        <v>3241</v>
      </c>
      <c r="G1675" t="s">
        <v>9320</v>
      </c>
      <c r="H1675" t="s">
        <v>465</v>
      </c>
      <c r="I1675" t="s">
        <v>160</v>
      </c>
      <c r="J1675">
        <v>20713</v>
      </c>
      <c r="K1675" t="s">
        <v>3926</v>
      </c>
      <c r="L1675" t="s">
        <v>92</v>
      </c>
      <c r="M1675" t="s">
        <v>58</v>
      </c>
      <c r="N1675" t="s">
        <v>31</v>
      </c>
      <c r="O1675" t="s">
        <v>46</v>
      </c>
      <c r="P1675" t="s">
        <v>60</v>
      </c>
      <c r="Q1675">
        <v>785772452.69000006</v>
      </c>
      <c r="R1675">
        <v>4452</v>
      </c>
      <c r="S1675" s="1">
        <v>45791</v>
      </c>
      <c r="T1675" s="1">
        <v>45864</v>
      </c>
    </row>
    <row r="1676" spans="1:20" x14ac:dyDescent="0.2">
      <c r="A1676">
        <v>19672485191397</v>
      </c>
      <c r="B1676" t="s">
        <v>4007</v>
      </c>
      <c r="C1676" t="s">
        <v>549</v>
      </c>
      <c r="D1676" t="s">
        <v>9321</v>
      </c>
      <c r="E1676">
        <v>5265579484</v>
      </c>
      <c r="F1676" t="s">
        <v>9322</v>
      </c>
      <c r="G1676" t="s">
        <v>9323</v>
      </c>
      <c r="H1676" t="s">
        <v>9324</v>
      </c>
      <c r="I1676" t="s">
        <v>770</v>
      </c>
      <c r="J1676">
        <v>72563</v>
      </c>
      <c r="K1676" t="s">
        <v>56</v>
      </c>
      <c r="L1676" t="s">
        <v>92</v>
      </c>
      <c r="M1676" t="s">
        <v>58</v>
      </c>
      <c r="N1676" t="s">
        <v>45</v>
      </c>
      <c r="O1676" t="s">
        <v>105</v>
      </c>
      <c r="P1676" t="s">
        <v>47</v>
      </c>
      <c r="Q1676">
        <v>267106863.84</v>
      </c>
      <c r="R1676">
        <v>1696</v>
      </c>
      <c r="S1676" s="1">
        <v>45500</v>
      </c>
      <c r="T1676" s="1">
        <v>45630</v>
      </c>
    </row>
    <row r="1677" spans="1:20" x14ac:dyDescent="0.2">
      <c r="A1677">
        <v>11023754485802</v>
      </c>
      <c r="B1677" t="s">
        <v>9325</v>
      </c>
      <c r="C1677" t="s">
        <v>199</v>
      </c>
      <c r="D1677" t="s">
        <v>9326</v>
      </c>
      <c r="E1677" t="s">
        <v>9327</v>
      </c>
      <c r="F1677" t="s">
        <v>9328</v>
      </c>
      <c r="G1677" t="s">
        <v>9329</v>
      </c>
      <c r="H1677" t="s">
        <v>9330</v>
      </c>
      <c r="I1677" t="s">
        <v>123</v>
      </c>
      <c r="J1677">
        <v>99289</v>
      </c>
      <c r="K1677" t="s">
        <v>1094</v>
      </c>
      <c r="L1677" t="s">
        <v>60</v>
      </c>
      <c r="M1677" t="s">
        <v>70</v>
      </c>
      <c r="N1677" t="s">
        <v>31</v>
      </c>
      <c r="O1677" t="s">
        <v>46</v>
      </c>
      <c r="P1677" t="s">
        <v>47</v>
      </c>
      <c r="Q1677">
        <v>1873823080.53</v>
      </c>
      <c r="R1677">
        <v>3731</v>
      </c>
      <c r="S1677" s="1">
        <v>45644</v>
      </c>
      <c r="T1677" s="1">
        <v>45682</v>
      </c>
    </row>
    <row r="1678" spans="1:20" x14ac:dyDescent="0.2">
      <c r="A1678">
        <v>14901249489673</v>
      </c>
      <c r="B1678" t="s">
        <v>106</v>
      </c>
      <c r="C1678" t="s">
        <v>9331</v>
      </c>
      <c r="D1678" t="s">
        <v>9332</v>
      </c>
      <c r="E1678" t="s">
        <v>9333</v>
      </c>
      <c r="F1678" t="s">
        <v>5511</v>
      </c>
      <c r="G1678" t="s">
        <v>9334</v>
      </c>
      <c r="H1678" t="s">
        <v>9335</v>
      </c>
      <c r="I1678" t="s">
        <v>1202</v>
      </c>
      <c r="J1678">
        <v>48764</v>
      </c>
      <c r="K1678" t="s">
        <v>642</v>
      </c>
      <c r="L1678" t="s">
        <v>125</v>
      </c>
      <c r="M1678" t="s">
        <v>30</v>
      </c>
      <c r="N1678" t="s">
        <v>45</v>
      </c>
      <c r="O1678" t="s">
        <v>32</v>
      </c>
      <c r="P1678" t="s">
        <v>60</v>
      </c>
      <c r="Q1678">
        <v>1521215201.1400001</v>
      </c>
      <c r="R1678">
        <v>1260</v>
      </c>
      <c r="S1678" s="1">
        <v>45780</v>
      </c>
      <c r="T1678" s="1">
        <v>45856</v>
      </c>
    </row>
    <row r="1679" spans="1:20" x14ac:dyDescent="0.2">
      <c r="A1679">
        <v>18655868643051</v>
      </c>
      <c r="B1679" t="s">
        <v>9336</v>
      </c>
      <c r="C1679" t="s">
        <v>7586</v>
      </c>
      <c r="D1679" t="s">
        <v>9337</v>
      </c>
      <c r="E1679" t="s">
        <v>9338</v>
      </c>
      <c r="F1679" t="s">
        <v>9339</v>
      </c>
      <c r="G1679" t="s">
        <v>9340</v>
      </c>
      <c r="H1679" t="s">
        <v>9341</v>
      </c>
      <c r="I1679" t="s">
        <v>113</v>
      </c>
      <c r="J1679">
        <v>57439</v>
      </c>
      <c r="K1679" t="s">
        <v>2488</v>
      </c>
      <c r="L1679" t="s">
        <v>29</v>
      </c>
      <c r="M1679" t="s">
        <v>368</v>
      </c>
      <c r="N1679" t="s">
        <v>59</v>
      </c>
      <c r="O1679" t="s">
        <v>32</v>
      </c>
      <c r="P1679" t="s">
        <v>47</v>
      </c>
      <c r="Q1679">
        <v>1344838311.4400001</v>
      </c>
      <c r="R1679">
        <v>2271</v>
      </c>
      <c r="S1679" s="1">
        <v>45230</v>
      </c>
      <c r="T1679" s="1">
        <v>45846</v>
      </c>
    </row>
    <row r="1680" spans="1:20" x14ac:dyDescent="0.2">
      <c r="A1680">
        <v>11352078775938</v>
      </c>
      <c r="B1680" t="s">
        <v>1644</v>
      </c>
      <c r="C1680" t="s">
        <v>8819</v>
      </c>
      <c r="D1680" t="s">
        <v>9342</v>
      </c>
      <c r="E1680">
        <f>1-487-828-9212</f>
        <v>-10526</v>
      </c>
      <c r="F1680" t="s">
        <v>2828</v>
      </c>
      <c r="G1680" t="s">
        <v>9343</v>
      </c>
      <c r="H1680" t="s">
        <v>9344</v>
      </c>
      <c r="I1680" t="s">
        <v>160</v>
      </c>
      <c r="J1680">
        <v>6181</v>
      </c>
      <c r="K1680" t="s">
        <v>1745</v>
      </c>
      <c r="L1680" t="s">
        <v>92</v>
      </c>
      <c r="M1680" t="s">
        <v>70</v>
      </c>
      <c r="N1680" t="s">
        <v>59</v>
      </c>
      <c r="O1680" t="s">
        <v>71</v>
      </c>
      <c r="P1680" t="s">
        <v>33</v>
      </c>
      <c r="Q1680">
        <v>733655445.19000006</v>
      </c>
      <c r="R1680">
        <v>1568</v>
      </c>
      <c r="S1680" s="1">
        <v>45590</v>
      </c>
      <c r="T1680" s="1">
        <v>45719</v>
      </c>
    </row>
    <row r="1681" spans="1:20" x14ac:dyDescent="0.2">
      <c r="A1681">
        <v>11116591002544</v>
      </c>
      <c r="B1681" t="s">
        <v>1958</v>
      </c>
      <c r="C1681" t="s">
        <v>2254</v>
      </c>
      <c r="D1681" t="s">
        <v>9345</v>
      </c>
      <c r="E1681" t="s">
        <v>9346</v>
      </c>
      <c r="F1681" t="s">
        <v>9347</v>
      </c>
      <c r="G1681" t="s">
        <v>9348</v>
      </c>
      <c r="H1681" t="s">
        <v>9349</v>
      </c>
      <c r="I1681" t="s">
        <v>79</v>
      </c>
      <c r="J1681">
        <v>28533</v>
      </c>
      <c r="K1681" t="s">
        <v>4051</v>
      </c>
      <c r="L1681" t="s">
        <v>29</v>
      </c>
      <c r="M1681" t="s">
        <v>70</v>
      </c>
      <c r="N1681" t="s">
        <v>59</v>
      </c>
      <c r="O1681" t="s">
        <v>32</v>
      </c>
      <c r="P1681" t="s">
        <v>82</v>
      </c>
      <c r="Q1681">
        <v>699722379.36000001</v>
      </c>
      <c r="R1681">
        <v>3378</v>
      </c>
      <c r="S1681" s="1">
        <v>45401</v>
      </c>
      <c r="T1681" s="1">
        <v>45548</v>
      </c>
    </row>
    <row r="1682" spans="1:20" x14ac:dyDescent="0.2">
      <c r="A1682">
        <v>19689493629029</v>
      </c>
      <c r="B1682" t="s">
        <v>941</v>
      </c>
      <c r="C1682" t="s">
        <v>1925</v>
      </c>
      <c r="D1682" t="s">
        <v>9350</v>
      </c>
      <c r="E1682" t="s">
        <v>9351</v>
      </c>
      <c r="F1682" t="s">
        <v>9352</v>
      </c>
      <c r="G1682" t="s">
        <v>9353</v>
      </c>
      <c r="H1682" t="s">
        <v>9354</v>
      </c>
      <c r="I1682" t="s">
        <v>612</v>
      </c>
      <c r="J1682">
        <v>24509</v>
      </c>
      <c r="K1682" t="s">
        <v>1029</v>
      </c>
      <c r="L1682" t="s">
        <v>92</v>
      </c>
      <c r="M1682" t="s">
        <v>93</v>
      </c>
      <c r="N1682" t="s">
        <v>45</v>
      </c>
      <c r="O1682" t="s">
        <v>32</v>
      </c>
      <c r="P1682" t="s">
        <v>82</v>
      </c>
      <c r="Q1682">
        <v>539048407.86000001</v>
      </c>
      <c r="R1682">
        <v>4507</v>
      </c>
      <c r="S1682" s="1">
        <v>45252</v>
      </c>
      <c r="T1682" s="1">
        <v>45610</v>
      </c>
    </row>
    <row r="1683" spans="1:20" x14ac:dyDescent="0.2">
      <c r="A1683">
        <v>19844755957287</v>
      </c>
      <c r="B1683" t="s">
        <v>772</v>
      </c>
      <c r="C1683" t="s">
        <v>2411</v>
      </c>
      <c r="D1683" t="s">
        <v>9355</v>
      </c>
      <c r="E1683" t="s">
        <v>9356</v>
      </c>
      <c r="F1683" t="s">
        <v>9357</v>
      </c>
      <c r="G1683" t="s">
        <v>9358</v>
      </c>
      <c r="H1683" t="s">
        <v>177</v>
      </c>
      <c r="I1683" t="s">
        <v>2049</v>
      </c>
      <c r="J1683">
        <v>41132</v>
      </c>
      <c r="K1683" t="s">
        <v>3284</v>
      </c>
      <c r="L1683" t="s">
        <v>197</v>
      </c>
      <c r="M1683" t="s">
        <v>104</v>
      </c>
      <c r="N1683" t="s">
        <v>59</v>
      </c>
      <c r="O1683" t="s">
        <v>32</v>
      </c>
      <c r="P1683" t="s">
        <v>60</v>
      </c>
      <c r="Q1683">
        <v>1433856318.77</v>
      </c>
      <c r="R1683">
        <v>312</v>
      </c>
      <c r="S1683" s="1">
        <v>45277</v>
      </c>
      <c r="T1683" s="1">
        <v>45484</v>
      </c>
    </row>
    <row r="1684" spans="1:20" x14ac:dyDescent="0.2">
      <c r="A1684">
        <v>14945656537054</v>
      </c>
      <c r="B1684" t="s">
        <v>1049</v>
      </c>
      <c r="C1684" t="s">
        <v>3758</v>
      </c>
      <c r="D1684" t="s">
        <v>9359</v>
      </c>
      <c r="E1684">
        <v>8940163064</v>
      </c>
      <c r="F1684" t="s">
        <v>2022</v>
      </c>
      <c r="G1684" t="s">
        <v>9360</v>
      </c>
      <c r="H1684" t="s">
        <v>9361</v>
      </c>
      <c r="I1684" t="s">
        <v>402</v>
      </c>
      <c r="J1684">
        <v>1801</v>
      </c>
      <c r="K1684" t="s">
        <v>787</v>
      </c>
      <c r="L1684" t="s">
        <v>57</v>
      </c>
      <c r="M1684" t="s">
        <v>93</v>
      </c>
      <c r="N1684" t="s">
        <v>59</v>
      </c>
      <c r="O1684" t="s">
        <v>71</v>
      </c>
      <c r="P1684" t="s">
        <v>82</v>
      </c>
      <c r="Q1684">
        <v>1962998561.8399999</v>
      </c>
      <c r="R1684">
        <v>2675</v>
      </c>
      <c r="S1684" s="1">
        <v>45809</v>
      </c>
      <c r="T1684" s="1">
        <v>45816</v>
      </c>
    </row>
    <row r="1685" spans="1:20" x14ac:dyDescent="0.2">
      <c r="A1685">
        <v>15798584385260</v>
      </c>
      <c r="B1685" t="s">
        <v>9362</v>
      </c>
      <c r="C1685" t="s">
        <v>3420</v>
      </c>
      <c r="D1685" t="s">
        <v>9363</v>
      </c>
      <c r="E1685" t="s">
        <v>9364</v>
      </c>
      <c r="F1685" t="s">
        <v>9365</v>
      </c>
      <c r="G1685" t="s">
        <v>9366</v>
      </c>
      <c r="H1685" t="s">
        <v>9367</v>
      </c>
      <c r="I1685" t="s">
        <v>195</v>
      </c>
      <c r="J1685">
        <v>12178</v>
      </c>
      <c r="K1685" t="s">
        <v>751</v>
      </c>
      <c r="L1685" t="s">
        <v>135</v>
      </c>
      <c r="M1685" t="s">
        <v>93</v>
      </c>
      <c r="N1685" t="s">
        <v>31</v>
      </c>
      <c r="O1685" t="s">
        <v>71</v>
      </c>
      <c r="P1685" t="s">
        <v>33</v>
      </c>
      <c r="Q1685">
        <v>1641686210.52</v>
      </c>
      <c r="R1685">
        <v>2262</v>
      </c>
      <c r="S1685" s="1">
        <v>45353</v>
      </c>
      <c r="T1685" s="1">
        <v>45643</v>
      </c>
    </row>
    <row r="1686" spans="1:20" x14ac:dyDescent="0.2">
      <c r="A1686">
        <v>15814959871846</v>
      </c>
      <c r="B1686" t="s">
        <v>2455</v>
      </c>
      <c r="C1686" t="s">
        <v>867</v>
      </c>
      <c r="D1686" t="s">
        <v>9368</v>
      </c>
      <c r="E1686" t="s">
        <v>9369</v>
      </c>
      <c r="F1686" t="s">
        <v>9370</v>
      </c>
      <c r="G1686" t="s">
        <v>9371</v>
      </c>
      <c r="H1686" t="s">
        <v>9372</v>
      </c>
      <c r="I1686" t="s">
        <v>195</v>
      </c>
      <c r="J1686">
        <v>29443</v>
      </c>
      <c r="K1686" t="s">
        <v>1512</v>
      </c>
      <c r="L1686" t="s">
        <v>60</v>
      </c>
      <c r="M1686" t="s">
        <v>30</v>
      </c>
      <c r="N1686" t="s">
        <v>31</v>
      </c>
      <c r="O1686" t="s">
        <v>46</v>
      </c>
      <c r="P1686" t="s">
        <v>47</v>
      </c>
      <c r="Q1686">
        <v>121614440.56</v>
      </c>
      <c r="R1686">
        <v>2862</v>
      </c>
      <c r="S1686" s="1">
        <v>45778</v>
      </c>
      <c r="T1686" s="1">
        <v>45839</v>
      </c>
    </row>
    <row r="1687" spans="1:20" x14ac:dyDescent="0.2">
      <c r="A1687">
        <v>18266145599942</v>
      </c>
      <c r="B1687" t="s">
        <v>437</v>
      </c>
      <c r="C1687" t="s">
        <v>2544</v>
      </c>
      <c r="D1687" t="s">
        <v>9373</v>
      </c>
      <c r="E1687" t="s">
        <v>9374</v>
      </c>
      <c r="F1687" t="s">
        <v>9375</v>
      </c>
      <c r="G1687" t="s">
        <v>9376</v>
      </c>
      <c r="H1687" t="s">
        <v>9377</v>
      </c>
      <c r="I1687" t="s">
        <v>349</v>
      </c>
      <c r="J1687">
        <v>96480</v>
      </c>
      <c r="K1687" t="s">
        <v>2507</v>
      </c>
      <c r="L1687" t="s">
        <v>135</v>
      </c>
      <c r="M1687" t="s">
        <v>270</v>
      </c>
      <c r="N1687" t="s">
        <v>31</v>
      </c>
      <c r="O1687" t="s">
        <v>71</v>
      </c>
      <c r="P1687" t="s">
        <v>82</v>
      </c>
      <c r="Q1687">
        <v>1463584286.9200001</v>
      </c>
      <c r="R1687">
        <v>1659</v>
      </c>
      <c r="S1687" s="1">
        <v>45884</v>
      </c>
      <c r="T1687" s="1">
        <v>45914</v>
      </c>
    </row>
    <row r="1688" spans="1:20" x14ac:dyDescent="0.2">
      <c r="A1688">
        <v>15461613943715</v>
      </c>
      <c r="B1688" t="s">
        <v>9378</v>
      </c>
      <c r="C1688" t="s">
        <v>886</v>
      </c>
      <c r="D1688" t="s">
        <v>9379</v>
      </c>
      <c r="E1688" t="s">
        <v>9380</v>
      </c>
      <c r="F1688" t="s">
        <v>9381</v>
      </c>
      <c r="G1688" t="s">
        <v>9382</v>
      </c>
      <c r="H1688" t="s">
        <v>9383</v>
      </c>
      <c r="I1688" t="s">
        <v>384</v>
      </c>
      <c r="J1688">
        <v>18704</v>
      </c>
      <c r="K1688" t="s">
        <v>254</v>
      </c>
      <c r="L1688" t="s">
        <v>43</v>
      </c>
      <c r="M1688" t="s">
        <v>58</v>
      </c>
      <c r="N1688" t="s">
        <v>45</v>
      </c>
      <c r="O1688" t="s">
        <v>71</v>
      </c>
      <c r="P1688" t="s">
        <v>60</v>
      </c>
      <c r="Q1688">
        <v>926244784.91999996</v>
      </c>
      <c r="R1688">
        <v>928</v>
      </c>
      <c r="S1688" s="1">
        <v>45220</v>
      </c>
      <c r="T1688" s="1">
        <v>45805</v>
      </c>
    </row>
    <row r="1689" spans="1:20" x14ac:dyDescent="0.2">
      <c r="A1689">
        <v>19066874373225</v>
      </c>
      <c r="B1689" t="s">
        <v>116</v>
      </c>
      <c r="C1689" t="s">
        <v>5359</v>
      </c>
      <c r="D1689" t="s">
        <v>9384</v>
      </c>
      <c r="E1689" t="s">
        <v>9385</v>
      </c>
      <c r="F1689" t="s">
        <v>9386</v>
      </c>
      <c r="G1689" t="s">
        <v>9387</v>
      </c>
      <c r="H1689" t="s">
        <v>9388</v>
      </c>
      <c r="I1689" t="s">
        <v>375</v>
      </c>
      <c r="J1689">
        <v>19599</v>
      </c>
      <c r="K1689" t="s">
        <v>1525</v>
      </c>
      <c r="L1689" t="s">
        <v>125</v>
      </c>
      <c r="M1689" t="s">
        <v>70</v>
      </c>
      <c r="N1689" t="s">
        <v>45</v>
      </c>
      <c r="O1689" t="s">
        <v>32</v>
      </c>
      <c r="P1689" t="s">
        <v>33</v>
      </c>
      <c r="Q1689">
        <v>1427497221.52</v>
      </c>
      <c r="R1689">
        <v>388</v>
      </c>
      <c r="S1689" s="1">
        <v>45579</v>
      </c>
      <c r="T1689" s="1">
        <v>45727</v>
      </c>
    </row>
    <row r="1690" spans="1:20" x14ac:dyDescent="0.2">
      <c r="A1690">
        <v>12990017798380</v>
      </c>
      <c r="B1690" t="s">
        <v>1555</v>
      </c>
      <c r="C1690" t="s">
        <v>199</v>
      </c>
      <c r="D1690" t="s">
        <v>9389</v>
      </c>
      <c r="E1690" t="s">
        <v>9390</v>
      </c>
      <c r="F1690" t="s">
        <v>9391</v>
      </c>
      <c r="G1690" t="s">
        <v>9392</v>
      </c>
      <c r="H1690" t="s">
        <v>9393</v>
      </c>
      <c r="I1690" t="s">
        <v>627</v>
      </c>
      <c r="J1690">
        <v>56943</v>
      </c>
      <c r="K1690" t="s">
        <v>985</v>
      </c>
      <c r="L1690" t="s">
        <v>57</v>
      </c>
      <c r="M1690" t="s">
        <v>58</v>
      </c>
      <c r="N1690" t="s">
        <v>94</v>
      </c>
      <c r="O1690" t="s">
        <v>71</v>
      </c>
      <c r="P1690" t="s">
        <v>82</v>
      </c>
      <c r="Q1690">
        <v>1185123072.1099999</v>
      </c>
      <c r="R1690">
        <v>3260</v>
      </c>
      <c r="S1690" s="1">
        <v>45654</v>
      </c>
      <c r="T1690" s="1">
        <v>45767</v>
      </c>
    </row>
    <row r="1691" spans="1:20" x14ac:dyDescent="0.2">
      <c r="A1691">
        <v>16813705537388</v>
      </c>
      <c r="B1691" t="s">
        <v>6957</v>
      </c>
      <c r="C1691" t="s">
        <v>1894</v>
      </c>
      <c r="D1691" t="s">
        <v>9394</v>
      </c>
      <c r="E1691" t="s">
        <v>9395</v>
      </c>
      <c r="F1691" t="s">
        <v>9396</v>
      </c>
      <c r="G1691" t="s">
        <v>9397</v>
      </c>
      <c r="H1691" t="s">
        <v>9398</v>
      </c>
      <c r="I1691" t="s">
        <v>490</v>
      </c>
      <c r="J1691">
        <v>25911</v>
      </c>
      <c r="K1691" t="s">
        <v>2842</v>
      </c>
      <c r="L1691" t="s">
        <v>57</v>
      </c>
      <c r="M1691" t="s">
        <v>368</v>
      </c>
      <c r="N1691" t="s">
        <v>94</v>
      </c>
      <c r="O1691" t="s">
        <v>32</v>
      </c>
      <c r="P1691" t="s">
        <v>60</v>
      </c>
      <c r="Q1691">
        <v>709941423.29999995</v>
      </c>
      <c r="R1691">
        <v>1051</v>
      </c>
      <c r="S1691" s="1">
        <v>45773</v>
      </c>
      <c r="T1691" s="1">
        <v>45831</v>
      </c>
    </row>
    <row r="1692" spans="1:20" x14ac:dyDescent="0.2">
      <c r="A1692">
        <v>14229946532383</v>
      </c>
      <c r="B1692" t="s">
        <v>369</v>
      </c>
      <c r="C1692" t="s">
        <v>841</v>
      </c>
      <c r="D1692" t="s">
        <v>9399</v>
      </c>
      <c r="E1692" t="s">
        <v>9400</v>
      </c>
      <c r="F1692" t="s">
        <v>9401</v>
      </c>
      <c r="G1692" t="s">
        <v>9402</v>
      </c>
      <c r="H1692" t="s">
        <v>9403</v>
      </c>
      <c r="I1692" t="s">
        <v>278</v>
      </c>
      <c r="J1692">
        <v>89826</v>
      </c>
      <c r="K1692" t="s">
        <v>1931</v>
      </c>
      <c r="L1692" t="s">
        <v>92</v>
      </c>
      <c r="M1692" t="s">
        <v>58</v>
      </c>
      <c r="N1692" t="s">
        <v>59</v>
      </c>
      <c r="O1692" t="s">
        <v>105</v>
      </c>
      <c r="P1692" t="s">
        <v>33</v>
      </c>
      <c r="Q1692">
        <v>1409559336.3800001</v>
      </c>
      <c r="R1692">
        <v>4632</v>
      </c>
      <c r="S1692" s="1">
        <v>45220</v>
      </c>
      <c r="T1692" s="1">
        <v>45814</v>
      </c>
    </row>
    <row r="1693" spans="1:20" x14ac:dyDescent="0.2">
      <c r="A1693">
        <v>16554068455210</v>
      </c>
      <c r="B1693" t="s">
        <v>255</v>
      </c>
      <c r="C1693" t="s">
        <v>5303</v>
      </c>
      <c r="D1693" t="s">
        <v>9404</v>
      </c>
      <c r="E1693" t="s">
        <v>9405</v>
      </c>
      <c r="F1693" t="s">
        <v>9406</v>
      </c>
      <c r="G1693" t="s">
        <v>9407</v>
      </c>
      <c r="H1693" t="s">
        <v>9408</v>
      </c>
      <c r="I1693" t="s">
        <v>402</v>
      </c>
      <c r="J1693">
        <v>61544</v>
      </c>
      <c r="K1693" t="s">
        <v>1437</v>
      </c>
      <c r="L1693" t="s">
        <v>29</v>
      </c>
      <c r="M1693" t="s">
        <v>93</v>
      </c>
      <c r="N1693" t="s">
        <v>45</v>
      </c>
      <c r="O1693" t="s">
        <v>105</v>
      </c>
      <c r="P1693" t="s">
        <v>60</v>
      </c>
      <c r="Q1693">
        <v>124298351.90000001</v>
      </c>
      <c r="R1693">
        <v>4727</v>
      </c>
      <c r="S1693" s="1">
        <v>45320</v>
      </c>
      <c r="T1693" s="1">
        <v>45453</v>
      </c>
    </row>
    <row r="1694" spans="1:20" x14ac:dyDescent="0.2">
      <c r="A1694">
        <v>19765666912759</v>
      </c>
      <c r="B1694" t="s">
        <v>351</v>
      </c>
      <c r="C1694" t="s">
        <v>9409</v>
      </c>
      <c r="D1694" t="s">
        <v>9410</v>
      </c>
      <c r="E1694" t="s">
        <v>9411</v>
      </c>
      <c r="F1694" t="s">
        <v>9412</v>
      </c>
      <c r="G1694" t="s">
        <v>9413</v>
      </c>
      <c r="H1694" t="s">
        <v>1042</v>
      </c>
      <c r="I1694" t="s">
        <v>68</v>
      </c>
      <c r="J1694">
        <v>87462</v>
      </c>
      <c r="K1694" t="s">
        <v>2555</v>
      </c>
      <c r="L1694" t="s">
        <v>43</v>
      </c>
      <c r="M1694" t="s">
        <v>368</v>
      </c>
      <c r="N1694" t="s">
        <v>45</v>
      </c>
      <c r="O1694" t="s">
        <v>46</v>
      </c>
      <c r="P1694" t="s">
        <v>60</v>
      </c>
      <c r="Q1694">
        <v>1407334812.03</v>
      </c>
      <c r="R1694">
        <v>4655</v>
      </c>
      <c r="S1694" s="1">
        <v>45665</v>
      </c>
      <c r="T1694" s="1">
        <v>45825</v>
      </c>
    </row>
    <row r="1695" spans="1:20" x14ac:dyDescent="0.2">
      <c r="A1695">
        <v>15359314722661</v>
      </c>
      <c r="B1695" t="s">
        <v>437</v>
      </c>
      <c r="C1695" t="s">
        <v>9414</v>
      </c>
      <c r="D1695" t="s">
        <v>9415</v>
      </c>
      <c r="E1695" t="s">
        <v>9416</v>
      </c>
      <c r="F1695" t="s">
        <v>9417</v>
      </c>
      <c r="G1695" t="s">
        <v>9418</v>
      </c>
      <c r="H1695" t="s">
        <v>9419</v>
      </c>
      <c r="I1695" t="s">
        <v>1144</v>
      </c>
      <c r="J1695">
        <v>82181</v>
      </c>
      <c r="K1695" t="s">
        <v>1194</v>
      </c>
      <c r="L1695" t="s">
        <v>92</v>
      </c>
      <c r="M1695" t="s">
        <v>70</v>
      </c>
      <c r="N1695" t="s">
        <v>94</v>
      </c>
      <c r="O1695" t="s">
        <v>71</v>
      </c>
      <c r="P1695" t="s">
        <v>82</v>
      </c>
      <c r="Q1695">
        <v>1330960987.4000001</v>
      </c>
      <c r="R1695">
        <v>426</v>
      </c>
      <c r="S1695" s="1">
        <v>45775</v>
      </c>
      <c r="T1695" s="1">
        <v>45859</v>
      </c>
    </row>
    <row r="1696" spans="1:20" x14ac:dyDescent="0.2">
      <c r="A1696">
        <v>11962592076594</v>
      </c>
      <c r="B1696" t="s">
        <v>5809</v>
      </c>
      <c r="C1696" t="s">
        <v>4246</v>
      </c>
      <c r="D1696" t="s">
        <v>9420</v>
      </c>
      <c r="E1696">
        <v>4551871544</v>
      </c>
      <c r="F1696" t="s">
        <v>9421</v>
      </c>
      <c r="G1696" t="s">
        <v>9422</v>
      </c>
      <c r="H1696" t="s">
        <v>1448</v>
      </c>
      <c r="I1696" t="s">
        <v>90</v>
      </c>
      <c r="J1696">
        <v>10688</v>
      </c>
      <c r="K1696" t="s">
        <v>213</v>
      </c>
      <c r="L1696" t="s">
        <v>197</v>
      </c>
      <c r="M1696" t="s">
        <v>270</v>
      </c>
      <c r="N1696" t="s">
        <v>45</v>
      </c>
      <c r="O1696" t="s">
        <v>32</v>
      </c>
      <c r="P1696" t="s">
        <v>33</v>
      </c>
      <c r="Q1696">
        <v>152487703.88</v>
      </c>
      <c r="R1696">
        <v>2138</v>
      </c>
      <c r="S1696" s="1">
        <v>45543</v>
      </c>
      <c r="T1696" s="1">
        <v>45571</v>
      </c>
    </row>
    <row r="1697" spans="1:20" x14ac:dyDescent="0.2">
      <c r="A1697">
        <v>13839340528077</v>
      </c>
      <c r="B1697" t="s">
        <v>1583</v>
      </c>
      <c r="C1697" t="s">
        <v>1747</v>
      </c>
      <c r="D1697" t="s">
        <v>9423</v>
      </c>
      <c r="E1697">
        <f>1-514-424-9850</f>
        <v>-10787</v>
      </c>
      <c r="F1697" t="s">
        <v>9424</v>
      </c>
      <c r="G1697" t="s">
        <v>9425</v>
      </c>
      <c r="H1697" t="s">
        <v>9426</v>
      </c>
      <c r="I1697" t="s">
        <v>325</v>
      </c>
      <c r="J1697">
        <v>59567</v>
      </c>
      <c r="K1697" t="s">
        <v>3185</v>
      </c>
      <c r="L1697" t="s">
        <v>60</v>
      </c>
      <c r="M1697" t="s">
        <v>44</v>
      </c>
      <c r="N1697" t="s">
        <v>31</v>
      </c>
      <c r="O1697" t="s">
        <v>46</v>
      </c>
      <c r="P1697" t="s">
        <v>82</v>
      </c>
      <c r="Q1697">
        <v>880893354.58000004</v>
      </c>
      <c r="R1697">
        <v>2907</v>
      </c>
      <c r="S1697" s="1">
        <v>45517</v>
      </c>
      <c r="T1697" s="1">
        <v>45832</v>
      </c>
    </row>
    <row r="1698" spans="1:20" x14ac:dyDescent="0.2">
      <c r="A1698">
        <v>13789443810503</v>
      </c>
      <c r="B1698" t="s">
        <v>1160</v>
      </c>
      <c r="C1698" t="s">
        <v>816</v>
      </c>
      <c r="D1698" t="s">
        <v>9427</v>
      </c>
      <c r="E1698" t="s">
        <v>9428</v>
      </c>
      <c r="F1698" t="s">
        <v>9429</v>
      </c>
      <c r="G1698" t="s">
        <v>9430</v>
      </c>
      <c r="H1698" t="s">
        <v>9431</v>
      </c>
      <c r="I1698" t="s">
        <v>102</v>
      </c>
      <c r="J1698">
        <v>1880</v>
      </c>
      <c r="K1698" t="s">
        <v>269</v>
      </c>
      <c r="L1698" t="s">
        <v>29</v>
      </c>
      <c r="M1698" t="s">
        <v>70</v>
      </c>
      <c r="N1698" t="s">
        <v>59</v>
      </c>
      <c r="O1698" t="s">
        <v>105</v>
      </c>
      <c r="P1698" t="s">
        <v>82</v>
      </c>
      <c r="Q1698">
        <v>541431199.89999998</v>
      </c>
      <c r="R1698">
        <v>1366</v>
      </c>
      <c r="S1698" s="1">
        <v>45464</v>
      </c>
      <c r="T1698" s="1">
        <v>45844</v>
      </c>
    </row>
    <row r="1699" spans="1:20" x14ac:dyDescent="0.2">
      <c r="A1699">
        <v>13452315565562</v>
      </c>
      <c r="B1699" t="s">
        <v>5916</v>
      </c>
      <c r="C1699" t="s">
        <v>3385</v>
      </c>
      <c r="D1699" t="s">
        <v>9432</v>
      </c>
      <c r="E1699" t="s">
        <v>9433</v>
      </c>
      <c r="F1699" t="s">
        <v>9434</v>
      </c>
      <c r="G1699" t="s">
        <v>9435</v>
      </c>
      <c r="H1699" t="s">
        <v>9436</v>
      </c>
      <c r="I1699" t="s">
        <v>563</v>
      </c>
      <c r="J1699">
        <v>83635</v>
      </c>
      <c r="K1699" t="s">
        <v>69</v>
      </c>
      <c r="L1699" t="s">
        <v>125</v>
      </c>
      <c r="M1699" t="s">
        <v>368</v>
      </c>
      <c r="N1699" t="s">
        <v>45</v>
      </c>
      <c r="O1699" t="s">
        <v>32</v>
      </c>
      <c r="P1699" t="s">
        <v>82</v>
      </c>
      <c r="Q1699">
        <v>857635816.78999996</v>
      </c>
      <c r="R1699">
        <v>1617</v>
      </c>
      <c r="S1699" s="1">
        <v>45387</v>
      </c>
      <c r="T1699" s="1">
        <v>45508</v>
      </c>
    </row>
    <row r="1700" spans="1:20" x14ac:dyDescent="0.2">
      <c r="A1700">
        <v>15128115040882</v>
      </c>
      <c r="B1700" t="s">
        <v>9437</v>
      </c>
      <c r="C1700" t="s">
        <v>137</v>
      </c>
      <c r="D1700" t="s">
        <v>9438</v>
      </c>
      <c r="E1700" t="s">
        <v>9439</v>
      </c>
      <c r="F1700" t="s">
        <v>9440</v>
      </c>
      <c r="G1700" t="s">
        <v>9441</v>
      </c>
      <c r="H1700" t="s">
        <v>3763</v>
      </c>
      <c r="I1700" t="s">
        <v>710</v>
      </c>
      <c r="J1700">
        <v>72995</v>
      </c>
      <c r="K1700" t="s">
        <v>940</v>
      </c>
      <c r="L1700" t="s">
        <v>57</v>
      </c>
      <c r="M1700" t="s">
        <v>104</v>
      </c>
      <c r="N1700" t="s">
        <v>59</v>
      </c>
      <c r="O1700" t="s">
        <v>32</v>
      </c>
      <c r="P1700" t="s">
        <v>60</v>
      </c>
      <c r="Q1700">
        <v>1066457115.22</v>
      </c>
      <c r="R1700">
        <v>4637</v>
      </c>
      <c r="S1700" s="1">
        <v>45349</v>
      </c>
      <c r="T1700" s="1">
        <v>45403</v>
      </c>
    </row>
    <row r="1701" spans="1:20" x14ac:dyDescent="0.2">
      <c r="A1701">
        <v>11771044654111</v>
      </c>
      <c r="B1701" t="s">
        <v>548</v>
      </c>
      <c r="C1701" t="s">
        <v>2208</v>
      </c>
      <c r="D1701" t="s">
        <v>9442</v>
      </c>
      <c r="E1701">
        <v>686669032</v>
      </c>
      <c r="F1701" t="s">
        <v>9443</v>
      </c>
      <c r="G1701" t="s">
        <v>9444</v>
      </c>
      <c r="H1701" t="s">
        <v>9445</v>
      </c>
      <c r="I1701" t="s">
        <v>195</v>
      </c>
      <c r="J1701">
        <v>4334</v>
      </c>
      <c r="K1701" t="s">
        <v>834</v>
      </c>
      <c r="L1701" t="s">
        <v>135</v>
      </c>
      <c r="M1701" t="s">
        <v>153</v>
      </c>
      <c r="N1701" t="s">
        <v>94</v>
      </c>
      <c r="O1701" t="s">
        <v>71</v>
      </c>
      <c r="P1701" t="s">
        <v>60</v>
      </c>
      <c r="Q1701">
        <v>738978610.26999998</v>
      </c>
      <c r="R1701">
        <v>4669</v>
      </c>
      <c r="S1701" s="1">
        <v>45404</v>
      </c>
      <c r="T1701" s="1">
        <v>45443</v>
      </c>
    </row>
    <row r="1702" spans="1:20" x14ac:dyDescent="0.2">
      <c r="A1702">
        <v>17271889533898</v>
      </c>
      <c r="B1702" t="s">
        <v>83</v>
      </c>
      <c r="C1702" t="s">
        <v>9446</v>
      </c>
      <c r="D1702" t="s">
        <v>9447</v>
      </c>
      <c r="E1702" t="s">
        <v>9448</v>
      </c>
      <c r="F1702" t="s">
        <v>9449</v>
      </c>
      <c r="G1702" t="s">
        <v>9450</v>
      </c>
      <c r="H1702" t="s">
        <v>9451</v>
      </c>
      <c r="I1702" t="s">
        <v>133</v>
      </c>
      <c r="J1702">
        <v>49704</v>
      </c>
      <c r="K1702" t="s">
        <v>613</v>
      </c>
      <c r="L1702" t="s">
        <v>81</v>
      </c>
      <c r="M1702" t="s">
        <v>104</v>
      </c>
      <c r="N1702" t="s">
        <v>59</v>
      </c>
      <c r="O1702" t="s">
        <v>46</v>
      </c>
      <c r="P1702" t="s">
        <v>33</v>
      </c>
      <c r="Q1702">
        <v>214856225.90000001</v>
      </c>
      <c r="R1702">
        <v>4298</v>
      </c>
      <c r="S1702" s="1">
        <v>45308</v>
      </c>
      <c r="T1702" s="1">
        <v>45761</v>
      </c>
    </row>
    <row r="1703" spans="1:20" x14ac:dyDescent="0.2">
      <c r="A1703">
        <v>13338956633310</v>
      </c>
      <c r="B1703" t="s">
        <v>7205</v>
      </c>
      <c r="C1703" t="s">
        <v>4489</v>
      </c>
      <c r="D1703" t="s">
        <v>9452</v>
      </c>
      <c r="E1703" t="s">
        <v>9453</v>
      </c>
      <c r="F1703" t="s">
        <v>9454</v>
      </c>
      <c r="G1703" t="s">
        <v>9455</v>
      </c>
      <c r="H1703" t="s">
        <v>9456</v>
      </c>
      <c r="I1703" t="s">
        <v>366</v>
      </c>
      <c r="J1703">
        <v>57411</v>
      </c>
      <c r="K1703" t="s">
        <v>3926</v>
      </c>
      <c r="L1703" t="s">
        <v>92</v>
      </c>
      <c r="M1703" t="s">
        <v>270</v>
      </c>
      <c r="N1703" t="s">
        <v>45</v>
      </c>
      <c r="O1703" t="s">
        <v>32</v>
      </c>
      <c r="P1703" t="s">
        <v>60</v>
      </c>
      <c r="Q1703">
        <v>1090277292.9000001</v>
      </c>
      <c r="R1703">
        <v>329</v>
      </c>
      <c r="S1703" s="1">
        <v>45290</v>
      </c>
      <c r="T1703" s="1">
        <v>45374</v>
      </c>
    </row>
    <row r="1704" spans="1:20" x14ac:dyDescent="0.2">
      <c r="A1704">
        <v>11035298650344</v>
      </c>
      <c r="B1704" t="s">
        <v>2119</v>
      </c>
      <c r="C1704" t="s">
        <v>343</v>
      </c>
      <c r="D1704" t="s">
        <v>9457</v>
      </c>
      <c r="E1704" t="s">
        <v>9458</v>
      </c>
      <c r="F1704" t="s">
        <v>9459</v>
      </c>
      <c r="G1704" t="s">
        <v>9460</v>
      </c>
      <c r="H1704" t="s">
        <v>9461</v>
      </c>
      <c r="I1704" t="s">
        <v>102</v>
      </c>
      <c r="J1704">
        <v>9009</v>
      </c>
      <c r="K1704" t="s">
        <v>2775</v>
      </c>
      <c r="L1704" t="s">
        <v>92</v>
      </c>
      <c r="M1704" t="s">
        <v>115</v>
      </c>
      <c r="N1704" t="s">
        <v>31</v>
      </c>
      <c r="O1704" t="s">
        <v>46</v>
      </c>
      <c r="P1704" t="s">
        <v>60</v>
      </c>
      <c r="Q1704">
        <v>1689921909.3499999</v>
      </c>
      <c r="R1704">
        <v>22</v>
      </c>
      <c r="S1704" s="1">
        <v>45801</v>
      </c>
      <c r="T1704" s="1">
        <v>45803</v>
      </c>
    </row>
    <row r="1705" spans="1:20" x14ac:dyDescent="0.2">
      <c r="A1705">
        <v>13917586278776</v>
      </c>
      <c r="B1705" t="s">
        <v>6489</v>
      </c>
      <c r="C1705" t="s">
        <v>2135</v>
      </c>
      <c r="D1705" t="s">
        <v>9462</v>
      </c>
      <c r="E1705" t="s">
        <v>9463</v>
      </c>
      <c r="F1705" t="s">
        <v>9464</v>
      </c>
      <c r="G1705" t="s">
        <v>9465</v>
      </c>
      <c r="H1705" t="s">
        <v>9466</v>
      </c>
      <c r="I1705" t="s">
        <v>278</v>
      </c>
      <c r="J1705">
        <v>83129</v>
      </c>
      <c r="K1705" t="s">
        <v>1029</v>
      </c>
      <c r="L1705" t="s">
        <v>197</v>
      </c>
      <c r="M1705" t="s">
        <v>270</v>
      </c>
      <c r="N1705" t="s">
        <v>45</v>
      </c>
      <c r="O1705" t="s">
        <v>46</v>
      </c>
      <c r="P1705" t="s">
        <v>33</v>
      </c>
      <c r="Q1705">
        <v>246423332.24000001</v>
      </c>
      <c r="R1705">
        <v>1244</v>
      </c>
      <c r="S1705" s="1">
        <v>45374</v>
      </c>
      <c r="T1705" s="1">
        <v>45909</v>
      </c>
    </row>
    <row r="1706" spans="1:20" x14ac:dyDescent="0.2">
      <c r="A1706">
        <v>11231512092499</v>
      </c>
      <c r="B1706" t="s">
        <v>1887</v>
      </c>
      <c r="C1706" t="s">
        <v>1568</v>
      </c>
      <c r="D1706" t="s">
        <v>9467</v>
      </c>
      <c r="E1706" t="s">
        <v>9468</v>
      </c>
      <c r="F1706" t="s">
        <v>9469</v>
      </c>
      <c r="G1706" t="s">
        <v>9470</v>
      </c>
      <c r="H1706" t="s">
        <v>9471</v>
      </c>
      <c r="I1706" t="s">
        <v>102</v>
      </c>
      <c r="J1706">
        <v>13531</v>
      </c>
      <c r="K1706" t="s">
        <v>3504</v>
      </c>
      <c r="L1706" t="s">
        <v>180</v>
      </c>
      <c r="M1706" t="s">
        <v>115</v>
      </c>
      <c r="N1706" t="s">
        <v>31</v>
      </c>
      <c r="O1706" t="s">
        <v>71</v>
      </c>
      <c r="P1706" t="s">
        <v>82</v>
      </c>
      <c r="Q1706">
        <v>752091356.88999999</v>
      </c>
      <c r="R1706">
        <v>3526</v>
      </c>
      <c r="S1706" s="1">
        <v>45858</v>
      </c>
      <c r="T1706" s="1">
        <v>45894</v>
      </c>
    </row>
    <row r="1707" spans="1:20" x14ac:dyDescent="0.2">
      <c r="A1707">
        <v>18755220984873</v>
      </c>
      <c r="B1707" t="s">
        <v>795</v>
      </c>
      <c r="C1707" t="s">
        <v>207</v>
      </c>
      <c r="D1707" t="s">
        <v>9472</v>
      </c>
      <c r="E1707" t="s">
        <v>9473</v>
      </c>
      <c r="F1707" t="s">
        <v>9474</v>
      </c>
      <c r="G1707" t="s">
        <v>9475</v>
      </c>
      <c r="H1707" t="s">
        <v>9476</v>
      </c>
      <c r="I1707" t="s">
        <v>1144</v>
      </c>
      <c r="J1707">
        <v>97134</v>
      </c>
      <c r="K1707" t="s">
        <v>2381</v>
      </c>
      <c r="L1707" t="s">
        <v>57</v>
      </c>
      <c r="M1707" t="s">
        <v>93</v>
      </c>
      <c r="N1707" t="s">
        <v>45</v>
      </c>
      <c r="O1707" t="s">
        <v>32</v>
      </c>
      <c r="P1707" t="s">
        <v>47</v>
      </c>
      <c r="Q1707">
        <v>824416543.86000001</v>
      </c>
      <c r="R1707">
        <v>4774</v>
      </c>
      <c r="S1707" s="1">
        <v>45306</v>
      </c>
      <c r="T1707" s="1">
        <v>45604</v>
      </c>
    </row>
    <row r="1708" spans="1:20" x14ac:dyDescent="0.2">
      <c r="A1708">
        <v>11244334992055</v>
      </c>
      <c r="B1708" t="s">
        <v>673</v>
      </c>
      <c r="C1708" t="s">
        <v>713</v>
      </c>
      <c r="D1708" t="s">
        <v>9477</v>
      </c>
      <c r="E1708">
        <v>1204601256</v>
      </c>
      <c r="F1708" t="s">
        <v>9478</v>
      </c>
      <c r="G1708" t="s">
        <v>9479</v>
      </c>
      <c r="H1708" t="s">
        <v>9480</v>
      </c>
      <c r="I1708" t="s">
        <v>2049</v>
      </c>
      <c r="J1708">
        <v>72169</v>
      </c>
      <c r="K1708" t="s">
        <v>1194</v>
      </c>
      <c r="L1708" t="s">
        <v>197</v>
      </c>
      <c r="M1708" t="s">
        <v>368</v>
      </c>
      <c r="N1708" t="s">
        <v>94</v>
      </c>
      <c r="O1708" t="s">
        <v>71</v>
      </c>
      <c r="P1708" t="s">
        <v>60</v>
      </c>
      <c r="Q1708">
        <v>321585642.01999998</v>
      </c>
      <c r="R1708">
        <v>3296</v>
      </c>
      <c r="S1708" s="1">
        <v>45205</v>
      </c>
      <c r="T1708" s="1">
        <v>45808</v>
      </c>
    </row>
    <row r="1709" spans="1:20" x14ac:dyDescent="0.2">
      <c r="A1709">
        <v>15588654314036</v>
      </c>
      <c r="B1709" t="s">
        <v>941</v>
      </c>
      <c r="C1709" t="s">
        <v>9481</v>
      </c>
      <c r="D1709" t="s">
        <v>9482</v>
      </c>
      <c r="E1709" t="s">
        <v>9483</v>
      </c>
      <c r="F1709" t="s">
        <v>9484</v>
      </c>
      <c r="G1709" t="s">
        <v>9485</v>
      </c>
      <c r="H1709" t="s">
        <v>9486</v>
      </c>
      <c r="I1709" t="s">
        <v>169</v>
      </c>
      <c r="J1709">
        <v>21401</v>
      </c>
      <c r="K1709" t="s">
        <v>161</v>
      </c>
      <c r="L1709" t="s">
        <v>135</v>
      </c>
      <c r="M1709" t="s">
        <v>368</v>
      </c>
      <c r="N1709" t="s">
        <v>94</v>
      </c>
      <c r="O1709" t="s">
        <v>46</v>
      </c>
      <c r="P1709" t="s">
        <v>82</v>
      </c>
      <c r="Q1709">
        <v>824219820.42999995</v>
      </c>
      <c r="R1709">
        <v>489</v>
      </c>
      <c r="S1709" s="1">
        <v>45310</v>
      </c>
      <c r="T1709" s="1">
        <v>45672</v>
      </c>
    </row>
    <row r="1710" spans="1:20" x14ac:dyDescent="0.2">
      <c r="A1710">
        <v>11781935845610</v>
      </c>
      <c r="B1710" t="s">
        <v>95</v>
      </c>
      <c r="C1710" t="s">
        <v>1268</v>
      </c>
      <c r="D1710" t="s">
        <v>9487</v>
      </c>
      <c r="E1710">
        <v>5710513688</v>
      </c>
      <c r="F1710" t="s">
        <v>9488</v>
      </c>
      <c r="G1710" t="s">
        <v>9489</v>
      </c>
      <c r="H1710" t="s">
        <v>524</v>
      </c>
      <c r="I1710" t="s">
        <v>726</v>
      </c>
      <c r="J1710">
        <v>27844</v>
      </c>
      <c r="K1710" t="s">
        <v>1512</v>
      </c>
      <c r="L1710" t="s">
        <v>180</v>
      </c>
      <c r="M1710" t="s">
        <v>115</v>
      </c>
      <c r="N1710" t="s">
        <v>94</v>
      </c>
      <c r="O1710" t="s">
        <v>46</v>
      </c>
      <c r="P1710" t="s">
        <v>47</v>
      </c>
      <c r="Q1710">
        <v>1289708848.8900001</v>
      </c>
      <c r="R1710">
        <v>4676</v>
      </c>
      <c r="S1710" s="1">
        <v>45336</v>
      </c>
      <c r="T1710" s="1">
        <v>45705</v>
      </c>
    </row>
    <row r="1711" spans="1:20" x14ac:dyDescent="0.2">
      <c r="A1711">
        <v>18657916413936</v>
      </c>
      <c r="B1711" t="s">
        <v>1526</v>
      </c>
      <c r="C1711" t="s">
        <v>9490</v>
      </c>
      <c r="D1711" t="s">
        <v>9491</v>
      </c>
      <c r="E1711" t="s">
        <v>9492</v>
      </c>
      <c r="F1711" t="s">
        <v>9493</v>
      </c>
      <c r="G1711" t="s">
        <v>9494</v>
      </c>
      <c r="H1711" t="s">
        <v>9495</v>
      </c>
      <c r="I1711" t="s">
        <v>474</v>
      </c>
      <c r="J1711">
        <v>6399</v>
      </c>
      <c r="K1711" t="s">
        <v>680</v>
      </c>
      <c r="L1711" t="s">
        <v>180</v>
      </c>
      <c r="M1711" t="s">
        <v>270</v>
      </c>
      <c r="N1711" t="s">
        <v>45</v>
      </c>
      <c r="O1711" t="s">
        <v>46</v>
      </c>
      <c r="P1711" t="s">
        <v>33</v>
      </c>
      <c r="Q1711">
        <v>207179946.80000001</v>
      </c>
      <c r="R1711">
        <v>494</v>
      </c>
      <c r="S1711" s="1">
        <v>45347</v>
      </c>
      <c r="T1711" s="1">
        <v>45349</v>
      </c>
    </row>
    <row r="1712" spans="1:20" x14ac:dyDescent="0.2">
      <c r="A1712">
        <v>11887764896733</v>
      </c>
      <c r="B1712" t="s">
        <v>2578</v>
      </c>
      <c r="C1712" t="s">
        <v>7358</v>
      </c>
      <c r="D1712" t="s">
        <v>9496</v>
      </c>
      <c r="E1712" t="s">
        <v>9497</v>
      </c>
      <c r="F1712" t="s">
        <v>9498</v>
      </c>
      <c r="G1712" t="s">
        <v>9499</v>
      </c>
      <c r="H1712" t="s">
        <v>9500</v>
      </c>
      <c r="I1712" t="s">
        <v>253</v>
      </c>
      <c r="J1712">
        <v>35024</v>
      </c>
      <c r="K1712" t="s">
        <v>2472</v>
      </c>
      <c r="L1712" t="s">
        <v>57</v>
      </c>
      <c r="M1712" t="s">
        <v>270</v>
      </c>
      <c r="N1712" t="s">
        <v>31</v>
      </c>
      <c r="O1712" t="s">
        <v>32</v>
      </c>
      <c r="P1712" t="s">
        <v>47</v>
      </c>
      <c r="Q1712">
        <v>1653285329.8199999</v>
      </c>
      <c r="R1712">
        <v>3552</v>
      </c>
      <c r="S1712" s="1">
        <v>45531</v>
      </c>
      <c r="T1712" s="1">
        <v>45868</v>
      </c>
    </row>
    <row r="1713" spans="1:20" x14ac:dyDescent="0.2">
      <c r="A1713">
        <v>16295650246853</v>
      </c>
      <c r="B1713" t="s">
        <v>437</v>
      </c>
      <c r="C1713" t="s">
        <v>9501</v>
      </c>
      <c r="D1713" t="s">
        <v>9502</v>
      </c>
      <c r="E1713" t="s">
        <v>9503</v>
      </c>
      <c r="F1713" t="s">
        <v>9504</v>
      </c>
      <c r="G1713" t="s">
        <v>9505</v>
      </c>
      <c r="H1713" t="s">
        <v>9506</v>
      </c>
      <c r="I1713" t="s">
        <v>1627</v>
      </c>
      <c r="J1713">
        <v>33147</v>
      </c>
      <c r="K1713" t="s">
        <v>213</v>
      </c>
      <c r="L1713" t="s">
        <v>92</v>
      </c>
      <c r="M1713" t="s">
        <v>70</v>
      </c>
      <c r="N1713" t="s">
        <v>94</v>
      </c>
      <c r="O1713" t="s">
        <v>32</v>
      </c>
      <c r="P1713" t="s">
        <v>82</v>
      </c>
      <c r="Q1713">
        <v>1056262464.12</v>
      </c>
      <c r="R1713">
        <v>1643</v>
      </c>
      <c r="S1713" s="1">
        <v>45624</v>
      </c>
      <c r="T1713" s="1">
        <v>45803</v>
      </c>
    </row>
    <row r="1714" spans="1:20" x14ac:dyDescent="0.2">
      <c r="A1714">
        <v>15316254738641</v>
      </c>
      <c r="B1714" t="s">
        <v>34</v>
      </c>
      <c r="C1714" t="s">
        <v>430</v>
      </c>
      <c r="D1714" t="s">
        <v>9507</v>
      </c>
      <c r="E1714" t="s">
        <v>9508</v>
      </c>
      <c r="F1714" t="s">
        <v>9509</v>
      </c>
      <c r="G1714" t="s">
        <v>9510</v>
      </c>
      <c r="H1714" t="s">
        <v>9511</v>
      </c>
      <c r="I1714" t="s">
        <v>293</v>
      </c>
      <c r="J1714">
        <v>12186</v>
      </c>
      <c r="K1714" t="s">
        <v>3399</v>
      </c>
      <c r="L1714" t="s">
        <v>135</v>
      </c>
      <c r="M1714" t="s">
        <v>368</v>
      </c>
      <c r="N1714" t="s">
        <v>31</v>
      </c>
      <c r="O1714" t="s">
        <v>46</v>
      </c>
      <c r="P1714" t="s">
        <v>33</v>
      </c>
      <c r="Q1714">
        <v>1292416727.8900001</v>
      </c>
      <c r="R1714">
        <v>4524</v>
      </c>
      <c r="S1714" s="1">
        <v>45407</v>
      </c>
      <c r="T1714" s="1">
        <v>45555</v>
      </c>
    </row>
    <row r="1715" spans="1:20" x14ac:dyDescent="0.2">
      <c r="A1715">
        <v>12605109684269</v>
      </c>
      <c r="B1715" t="s">
        <v>6667</v>
      </c>
      <c r="C1715" t="s">
        <v>9512</v>
      </c>
      <c r="D1715" t="s">
        <v>9513</v>
      </c>
      <c r="E1715" t="s">
        <v>9514</v>
      </c>
      <c r="F1715" t="s">
        <v>9515</v>
      </c>
      <c r="G1715" t="s">
        <v>9516</v>
      </c>
      <c r="H1715" t="s">
        <v>9517</v>
      </c>
      <c r="I1715" t="s">
        <v>384</v>
      </c>
      <c r="J1715">
        <v>31020</v>
      </c>
      <c r="K1715" t="s">
        <v>2078</v>
      </c>
      <c r="L1715" t="s">
        <v>125</v>
      </c>
      <c r="M1715" t="s">
        <v>70</v>
      </c>
      <c r="N1715" t="s">
        <v>94</v>
      </c>
      <c r="O1715" t="s">
        <v>32</v>
      </c>
      <c r="P1715" t="s">
        <v>33</v>
      </c>
      <c r="Q1715">
        <v>1650053578.49</v>
      </c>
      <c r="R1715">
        <v>4912</v>
      </c>
      <c r="S1715" s="1">
        <v>45268</v>
      </c>
      <c r="T1715" s="1">
        <v>45411</v>
      </c>
    </row>
    <row r="1716" spans="1:20" x14ac:dyDescent="0.2">
      <c r="A1716">
        <v>14617720013630</v>
      </c>
      <c r="B1716" t="s">
        <v>1049</v>
      </c>
      <c r="C1716" t="s">
        <v>6572</v>
      </c>
      <c r="D1716" t="s">
        <v>9518</v>
      </c>
      <c r="E1716" t="s">
        <v>9519</v>
      </c>
      <c r="F1716" t="s">
        <v>9520</v>
      </c>
      <c r="G1716" t="s">
        <v>9521</v>
      </c>
      <c r="H1716" t="s">
        <v>9522</v>
      </c>
      <c r="I1716" t="s">
        <v>178</v>
      </c>
      <c r="J1716">
        <v>54802</v>
      </c>
      <c r="K1716" t="s">
        <v>1381</v>
      </c>
      <c r="L1716" t="s">
        <v>81</v>
      </c>
      <c r="M1716" t="s">
        <v>104</v>
      </c>
      <c r="N1716" t="s">
        <v>59</v>
      </c>
      <c r="O1716" t="s">
        <v>32</v>
      </c>
      <c r="P1716" t="s">
        <v>33</v>
      </c>
      <c r="Q1716">
        <v>954592325.12</v>
      </c>
      <c r="R1716">
        <v>448</v>
      </c>
      <c r="S1716" s="1">
        <v>45399</v>
      </c>
      <c r="T1716" s="1">
        <v>45673</v>
      </c>
    </row>
    <row r="1717" spans="1:20" x14ac:dyDescent="0.2">
      <c r="A1717">
        <v>13671728071799</v>
      </c>
      <c r="B1717" t="s">
        <v>4007</v>
      </c>
      <c r="C1717" t="s">
        <v>9523</v>
      </c>
      <c r="D1717" t="s">
        <v>9524</v>
      </c>
      <c r="E1717" t="s">
        <v>9525</v>
      </c>
      <c r="F1717" t="s">
        <v>9526</v>
      </c>
      <c r="G1717" t="s">
        <v>9527</v>
      </c>
      <c r="H1717" t="s">
        <v>9528</v>
      </c>
      <c r="I1717" t="s">
        <v>229</v>
      </c>
      <c r="J1717">
        <v>96350</v>
      </c>
      <c r="K1717" t="s">
        <v>771</v>
      </c>
      <c r="L1717" t="s">
        <v>60</v>
      </c>
      <c r="M1717" t="s">
        <v>70</v>
      </c>
      <c r="N1717" t="s">
        <v>31</v>
      </c>
      <c r="O1717" t="s">
        <v>46</v>
      </c>
      <c r="P1717" t="s">
        <v>60</v>
      </c>
      <c r="Q1717">
        <v>302068683.02999997</v>
      </c>
      <c r="R1717">
        <v>4152</v>
      </c>
      <c r="S1717" s="1">
        <v>45619</v>
      </c>
      <c r="T1717" s="1">
        <v>45707</v>
      </c>
    </row>
    <row r="1718" spans="1:20" x14ac:dyDescent="0.2">
      <c r="A1718">
        <v>16429664101673</v>
      </c>
      <c r="B1718" t="s">
        <v>335</v>
      </c>
      <c r="C1718" t="s">
        <v>199</v>
      </c>
      <c r="D1718" t="s">
        <v>9529</v>
      </c>
      <c r="E1718" t="s">
        <v>9530</v>
      </c>
      <c r="F1718" t="s">
        <v>9531</v>
      </c>
      <c r="G1718" t="s">
        <v>9532</v>
      </c>
      <c r="H1718" t="s">
        <v>9533</v>
      </c>
      <c r="I1718" t="s">
        <v>563</v>
      </c>
      <c r="J1718">
        <v>64599</v>
      </c>
      <c r="K1718" t="s">
        <v>2950</v>
      </c>
      <c r="L1718" t="s">
        <v>29</v>
      </c>
      <c r="M1718" t="s">
        <v>93</v>
      </c>
      <c r="N1718" t="s">
        <v>45</v>
      </c>
      <c r="O1718" t="s">
        <v>71</v>
      </c>
      <c r="P1718" t="s">
        <v>47</v>
      </c>
      <c r="Q1718">
        <v>136704212.53</v>
      </c>
      <c r="R1718">
        <v>3224</v>
      </c>
      <c r="S1718" s="1">
        <v>45547</v>
      </c>
      <c r="T1718" s="1">
        <v>45594</v>
      </c>
    </row>
    <row r="1719" spans="1:20" x14ac:dyDescent="0.2">
      <c r="A1719">
        <v>14574008001921</v>
      </c>
      <c r="B1719" t="s">
        <v>116</v>
      </c>
      <c r="C1719" t="s">
        <v>2142</v>
      </c>
      <c r="D1719" t="s">
        <v>9534</v>
      </c>
      <c r="E1719" t="s">
        <v>9535</v>
      </c>
      <c r="F1719" t="s">
        <v>9536</v>
      </c>
      <c r="G1719" t="s">
        <v>9537</v>
      </c>
      <c r="H1719" t="s">
        <v>9538</v>
      </c>
      <c r="I1719" t="s">
        <v>41</v>
      </c>
      <c r="J1719">
        <v>20333</v>
      </c>
      <c r="K1719" t="s">
        <v>2461</v>
      </c>
      <c r="L1719" t="s">
        <v>43</v>
      </c>
      <c r="M1719" t="s">
        <v>93</v>
      </c>
      <c r="N1719" t="s">
        <v>94</v>
      </c>
      <c r="O1719" t="s">
        <v>71</v>
      </c>
      <c r="P1719" t="s">
        <v>60</v>
      </c>
      <c r="Q1719">
        <v>1172227844.27</v>
      </c>
      <c r="R1719">
        <v>988</v>
      </c>
      <c r="S1719" s="1">
        <v>45867</v>
      </c>
      <c r="T1719" s="1">
        <v>45900</v>
      </c>
    </row>
    <row r="1720" spans="1:20" x14ac:dyDescent="0.2">
      <c r="A1720">
        <v>14661014371598</v>
      </c>
      <c r="B1720" t="s">
        <v>171</v>
      </c>
      <c r="C1720" t="s">
        <v>207</v>
      </c>
      <c r="D1720" t="s">
        <v>9539</v>
      </c>
      <c r="E1720" t="s">
        <v>9540</v>
      </c>
      <c r="F1720" t="s">
        <v>9541</v>
      </c>
      <c r="G1720" t="s">
        <v>9542</v>
      </c>
      <c r="H1720" t="s">
        <v>9543</v>
      </c>
      <c r="I1720" t="s">
        <v>411</v>
      </c>
      <c r="J1720">
        <v>40851</v>
      </c>
      <c r="K1720" t="s">
        <v>2888</v>
      </c>
      <c r="L1720" t="s">
        <v>81</v>
      </c>
      <c r="M1720" t="s">
        <v>93</v>
      </c>
      <c r="N1720" t="s">
        <v>31</v>
      </c>
      <c r="O1720" t="s">
        <v>71</v>
      </c>
      <c r="P1720" t="s">
        <v>47</v>
      </c>
      <c r="Q1720">
        <v>377664723.91000003</v>
      </c>
      <c r="R1720">
        <v>4140</v>
      </c>
      <c r="S1720" s="1">
        <v>45528</v>
      </c>
      <c r="T1720" s="1">
        <v>45707</v>
      </c>
    </row>
    <row r="1721" spans="1:20" x14ac:dyDescent="0.2">
      <c r="A1721">
        <v>12872041028602</v>
      </c>
      <c r="B1721" t="s">
        <v>1932</v>
      </c>
      <c r="C1721" t="s">
        <v>7527</v>
      </c>
      <c r="D1721" t="s">
        <v>9544</v>
      </c>
      <c r="E1721" t="s">
        <v>9545</v>
      </c>
      <c r="F1721" t="s">
        <v>9546</v>
      </c>
      <c r="G1721" t="s">
        <v>9547</v>
      </c>
      <c r="H1721" t="s">
        <v>9548</v>
      </c>
      <c r="I1721" t="s">
        <v>278</v>
      </c>
      <c r="J1721">
        <v>3797</v>
      </c>
      <c r="K1721" t="s">
        <v>664</v>
      </c>
      <c r="L1721" t="s">
        <v>29</v>
      </c>
      <c r="M1721" t="s">
        <v>44</v>
      </c>
      <c r="N1721" t="s">
        <v>45</v>
      </c>
      <c r="O1721" t="s">
        <v>32</v>
      </c>
      <c r="P1721" t="s">
        <v>82</v>
      </c>
      <c r="Q1721">
        <v>661647316.42999995</v>
      </c>
      <c r="R1721">
        <v>3101</v>
      </c>
      <c r="S1721" s="1">
        <v>45264</v>
      </c>
      <c r="T1721" s="1">
        <v>45826</v>
      </c>
    </row>
    <row r="1722" spans="1:20" x14ac:dyDescent="0.2">
      <c r="A1722">
        <v>19196702249699</v>
      </c>
      <c r="B1722" t="s">
        <v>8878</v>
      </c>
      <c r="C1722" t="s">
        <v>9549</v>
      </c>
      <c r="D1722" t="s">
        <v>9550</v>
      </c>
      <c r="E1722" t="s">
        <v>9551</v>
      </c>
      <c r="F1722" t="s">
        <v>9552</v>
      </c>
      <c r="G1722" t="s">
        <v>9553</v>
      </c>
      <c r="H1722" t="s">
        <v>9554</v>
      </c>
      <c r="I1722" t="s">
        <v>212</v>
      </c>
      <c r="J1722">
        <v>10780</v>
      </c>
      <c r="K1722" t="s">
        <v>3041</v>
      </c>
      <c r="L1722" t="s">
        <v>125</v>
      </c>
      <c r="M1722" t="s">
        <v>58</v>
      </c>
      <c r="N1722" t="s">
        <v>94</v>
      </c>
      <c r="O1722" t="s">
        <v>105</v>
      </c>
      <c r="P1722" t="s">
        <v>47</v>
      </c>
      <c r="Q1722">
        <v>475646932.07999998</v>
      </c>
      <c r="R1722">
        <v>2911</v>
      </c>
      <c r="S1722" s="1">
        <v>45637</v>
      </c>
      <c r="T1722" s="1">
        <v>45747</v>
      </c>
    </row>
    <row r="1723" spans="1:20" x14ac:dyDescent="0.2">
      <c r="A1723">
        <v>11011449487516</v>
      </c>
      <c r="B1723" t="s">
        <v>579</v>
      </c>
      <c r="C1723" t="s">
        <v>9555</v>
      </c>
      <c r="D1723" t="s">
        <v>9556</v>
      </c>
      <c r="E1723" t="s">
        <v>9557</v>
      </c>
      <c r="F1723" t="s">
        <v>9558</v>
      </c>
      <c r="G1723" t="s">
        <v>9559</v>
      </c>
      <c r="H1723" t="s">
        <v>9560</v>
      </c>
      <c r="I1723" t="s">
        <v>366</v>
      </c>
      <c r="J1723">
        <v>52198</v>
      </c>
      <c r="K1723" t="s">
        <v>4408</v>
      </c>
      <c r="L1723" t="s">
        <v>135</v>
      </c>
      <c r="M1723" t="s">
        <v>58</v>
      </c>
      <c r="N1723" t="s">
        <v>94</v>
      </c>
      <c r="O1723" t="s">
        <v>32</v>
      </c>
      <c r="P1723" t="s">
        <v>60</v>
      </c>
      <c r="Q1723">
        <v>1667355812.47</v>
      </c>
      <c r="R1723">
        <v>751</v>
      </c>
      <c r="S1723" s="1">
        <v>45864</v>
      </c>
      <c r="T1723" s="1">
        <v>45893</v>
      </c>
    </row>
    <row r="1724" spans="1:20" x14ac:dyDescent="0.2">
      <c r="A1724">
        <v>18499059483771</v>
      </c>
      <c r="B1724" t="s">
        <v>1079</v>
      </c>
      <c r="C1724" t="s">
        <v>438</v>
      </c>
      <c r="D1724" t="s">
        <v>9561</v>
      </c>
      <c r="E1724" t="s">
        <v>9562</v>
      </c>
      <c r="F1724" t="s">
        <v>9563</v>
      </c>
      <c r="G1724" t="s">
        <v>9564</v>
      </c>
      <c r="H1724" t="s">
        <v>9565</v>
      </c>
      <c r="I1724" t="s">
        <v>393</v>
      </c>
      <c r="J1724">
        <v>20769</v>
      </c>
      <c r="K1724" t="s">
        <v>317</v>
      </c>
      <c r="L1724" t="s">
        <v>135</v>
      </c>
      <c r="M1724" t="s">
        <v>93</v>
      </c>
      <c r="N1724" t="s">
        <v>45</v>
      </c>
      <c r="O1724" t="s">
        <v>32</v>
      </c>
      <c r="P1724" t="s">
        <v>82</v>
      </c>
      <c r="Q1724">
        <v>946215532.91999996</v>
      </c>
      <c r="R1724">
        <v>1280</v>
      </c>
      <c r="S1724" s="1">
        <v>45217</v>
      </c>
      <c r="T1724" s="1">
        <v>45248</v>
      </c>
    </row>
    <row r="1725" spans="1:20" x14ac:dyDescent="0.2">
      <c r="A1725">
        <v>13942549002887</v>
      </c>
      <c r="B1725" t="s">
        <v>9566</v>
      </c>
      <c r="C1725" t="s">
        <v>6037</v>
      </c>
      <c r="D1725" t="s">
        <v>9567</v>
      </c>
      <c r="E1725" t="s">
        <v>9568</v>
      </c>
      <c r="F1725" t="s">
        <v>9569</v>
      </c>
      <c r="G1725" t="s">
        <v>9570</v>
      </c>
      <c r="H1725" t="s">
        <v>9571</v>
      </c>
      <c r="I1725" t="s">
        <v>402</v>
      </c>
      <c r="J1725">
        <v>49772</v>
      </c>
      <c r="K1725" t="s">
        <v>619</v>
      </c>
      <c r="L1725" t="s">
        <v>81</v>
      </c>
      <c r="M1725" t="s">
        <v>93</v>
      </c>
      <c r="N1725" t="s">
        <v>59</v>
      </c>
      <c r="O1725" t="s">
        <v>105</v>
      </c>
      <c r="P1725" t="s">
        <v>33</v>
      </c>
      <c r="Q1725">
        <v>1176238773.8199999</v>
      </c>
      <c r="R1725">
        <v>66</v>
      </c>
      <c r="S1725" s="1">
        <v>45768</v>
      </c>
      <c r="T1725" s="1">
        <v>45850</v>
      </c>
    </row>
    <row r="1726" spans="1:20" x14ac:dyDescent="0.2">
      <c r="A1726">
        <v>14801469402480</v>
      </c>
      <c r="B1726" t="s">
        <v>5201</v>
      </c>
      <c r="C1726" t="s">
        <v>651</v>
      </c>
      <c r="D1726" t="s">
        <v>9572</v>
      </c>
      <c r="E1726" t="s">
        <v>9573</v>
      </c>
      <c r="F1726" t="s">
        <v>9574</v>
      </c>
      <c r="G1726" t="s">
        <v>9575</v>
      </c>
      <c r="H1726" t="s">
        <v>9576</v>
      </c>
      <c r="I1726" t="s">
        <v>151</v>
      </c>
      <c r="J1726">
        <v>74882</v>
      </c>
      <c r="K1726" t="s">
        <v>1567</v>
      </c>
      <c r="L1726" t="s">
        <v>135</v>
      </c>
      <c r="M1726" t="s">
        <v>153</v>
      </c>
      <c r="N1726" t="s">
        <v>31</v>
      </c>
      <c r="O1726" t="s">
        <v>46</v>
      </c>
      <c r="P1726" t="s">
        <v>47</v>
      </c>
      <c r="Q1726">
        <v>1133134644.47</v>
      </c>
      <c r="R1726">
        <v>2920</v>
      </c>
      <c r="S1726" s="1">
        <v>45201</v>
      </c>
      <c r="T1726" s="1">
        <v>45875</v>
      </c>
    </row>
    <row r="1727" spans="1:20" x14ac:dyDescent="0.2">
      <c r="A1727">
        <v>15316190576686</v>
      </c>
      <c r="B1727" t="s">
        <v>540</v>
      </c>
      <c r="C1727" t="s">
        <v>9577</v>
      </c>
      <c r="D1727" t="s">
        <v>9578</v>
      </c>
      <c r="E1727" t="s">
        <v>9579</v>
      </c>
      <c r="F1727" t="s">
        <v>9580</v>
      </c>
      <c r="G1727" t="s">
        <v>9581</v>
      </c>
      <c r="H1727" t="s">
        <v>9582</v>
      </c>
      <c r="I1727" t="s">
        <v>710</v>
      </c>
      <c r="J1727">
        <v>73282</v>
      </c>
      <c r="K1727" t="s">
        <v>1260</v>
      </c>
      <c r="L1727" t="s">
        <v>92</v>
      </c>
      <c r="M1727" t="s">
        <v>30</v>
      </c>
      <c r="N1727" t="s">
        <v>31</v>
      </c>
      <c r="O1727" t="s">
        <v>105</v>
      </c>
      <c r="P1727" t="s">
        <v>82</v>
      </c>
      <c r="Q1727">
        <v>736536670.42999995</v>
      </c>
      <c r="R1727">
        <v>4342</v>
      </c>
      <c r="S1727" s="1">
        <v>45205</v>
      </c>
      <c r="T1727" s="1">
        <v>45623</v>
      </c>
    </row>
    <row r="1728" spans="1:20" x14ac:dyDescent="0.2">
      <c r="A1728">
        <v>13407343581719</v>
      </c>
      <c r="B1728" t="s">
        <v>9583</v>
      </c>
      <c r="C1728" t="s">
        <v>359</v>
      </c>
      <c r="D1728" t="s">
        <v>9584</v>
      </c>
      <c r="E1728" t="s">
        <v>9585</v>
      </c>
      <c r="F1728" t="s">
        <v>9586</v>
      </c>
      <c r="G1728" t="s">
        <v>9587</v>
      </c>
      <c r="H1728" t="s">
        <v>9588</v>
      </c>
      <c r="I1728" t="s">
        <v>178</v>
      </c>
      <c r="J1728">
        <v>34985</v>
      </c>
      <c r="K1728" t="s">
        <v>642</v>
      </c>
      <c r="L1728" t="s">
        <v>57</v>
      </c>
      <c r="M1728" t="s">
        <v>115</v>
      </c>
      <c r="N1728" t="s">
        <v>59</v>
      </c>
      <c r="O1728" t="s">
        <v>46</v>
      </c>
      <c r="P1728" t="s">
        <v>47</v>
      </c>
      <c r="Q1728">
        <v>1535468545.73</v>
      </c>
      <c r="R1728">
        <v>4615</v>
      </c>
      <c r="S1728" s="1">
        <v>45319</v>
      </c>
      <c r="T1728" s="1">
        <v>45585</v>
      </c>
    </row>
    <row r="1729" spans="1:20" x14ac:dyDescent="0.2">
      <c r="A1729">
        <v>13940756063849</v>
      </c>
      <c r="B1729" t="s">
        <v>1037</v>
      </c>
      <c r="C1729" t="s">
        <v>1050</v>
      </c>
      <c r="D1729" t="s">
        <v>9589</v>
      </c>
      <c r="E1729" t="s">
        <v>9590</v>
      </c>
      <c r="F1729" t="s">
        <v>9591</v>
      </c>
      <c r="G1729" t="s">
        <v>9592</v>
      </c>
      <c r="H1729" t="s">
        <v>9593</v>
      </c>
      <c r="I1729" t="s">
        <v>531</v>
      </c>
      <c r="J1729">
        <v>85629</v>
      </c>
      <c r="K1729" t="s">
        <v>1381</v>
      </c>
      <c r="L1729" t="s">
        <v>81</v>
      </c>
      <c r="M1729" t="s">
        <v>270</v>
      </c>
      <c r="N1729" t="s">
        <v>94</v>
      </c>
      <c r="O1729" t="s">
        <v>105</v>
      </c>
      <c r="P1729" t="s">
        <v>60</v>
      </c>
      <c r="Q1729">
        <v>1004130118.22</v>
      </c>
      <c r="R1729">
        <v>4562</v>
      </c>
      <c r="S1729" s="1">
        <v>45252</v>
      </c>
      <c r="T1729" s="1">
        <v>45874</v>
      </c>
    </row>
    <row r="1730" spans="1:20" x14ac:dyDescent="0.2">
      <c r="A1730">
        <v>18599639910654</v>
      </c>
      <c r="B1730" t="s">
        <v>2585</v>
      </c>
      <c r="C1730" t="s">
        <v>8575</v>
      </c>
      <c r="D1730" t="s">
        <v>9594</v>
      </c>
      <c r="E1730" t="s">
        <v>9595</v>
      </c>
      <c r="F1730" t="s">
        <v>761</v>
      </c>
      <c r="G1730" t="s">
        <v>9596</v>
      </c>
      <c r="H1730" t="s">
        <v>9597</v>
      </c>
      <c r="I1730" t="s">
        <v>1627</v>
      </c>
      <c r="J1730">
        <v>34009</v>
      </c>
      <c r="K1730" t="s">
        <v>985</v>
      </c>
      <c r="L1730" t="s">
        <v>92</v>
      </c>
      <c r="M1730" t="s">
        <v>115</v>
      </c>
      <c r="N1730" t="s">
        <v>45</v>
      </c>
      <c r="O1730" t="s">
        <v>71</v>
      </c>
      <c r="P1730" t="s">
        <v>82</v>
      </c>
      <c r="Q1730">
        <v>339372225.11000001</v>
      </c>
      <c r="R1730">
        <v>1525</v>
      </c>
      <c r="S1730" s="1">
        <v>45652</v>
      </c>
      <c r="T1730" s="1">
        <v>45798</v>
      </c>
    </row>
    <row r="1731" spans="1:20" x14ac:dyDescent="0.2">
      <c r="A1731">
        <v>11785288297482</v>
      </c>
      <c r="B1731" t="s">
        <v>2398</v>
      </c>
      <c r="C1731" t="s">
        <v>493</v>
      </c>
      <c r="D1731" t="s">
        <v>9598</v>
      </c>
      <c r="E1731">
        <v>9728079404</v>
      </c>
      <c r="F1731" t="s">
        <v>9599</v>
      </c>
      <c r="G1731" t="s">
        <v>9600</v>
      </c>
      <c r="H1731" t="s">
        <v>9601</v>
      </c>
      <c r="I1731" t="s">
        <v>531</v>
      </c>
      <c r="J1731">
        <v>29139</v>
      </c>
      <c r="K1731" t="s">
        <v>3399</v>
      </c>
      <c r="L1731" t="s">
        <v>81</v>
      </c>
      <c r="M1731" t="s">
        <v>270</v>
      </c>
      <c r="N1731" t="s">
        <v>59</v>
      </c>
      <c r="O1731" t="s">
        <v>46</v>
      </c>
      <c r="P1731" t="s">
        <v>33</v>
      </c>
      <c r="Q1731">
        <v>691802599.86000001</v>
      </c>
      <c r="R1731">
        <v>328</v>
      </c>
      <c r="S1731" s="1">
        <v>45910</v>
      </c>
      <c r="T1731" s="1">
        <v>45914</v>
      </c>
    </row>
    <row r="1732" spans="1:20" x14ac:dyDescent="0.2">
      <c r="A1732">
        <v>12526124334346</v>
      </c>
      <c r="B1732" t="s">
        <v>136</v>
      </c>
      <c r="C1732" t="s">
        <v>2208</v>
      </c>
      <c r="D1732" t="s">
        <v>9602</v>
      </c>
      <c r="E1732" t="s">
        <v>9603</v>
      </c>
      <c r="F1732" t="s">
        <v>9604</v>
      </c>
      <c r="G1732" t="s">
        <v>9605</v>
      </c>
      <c r="H1732" t="s">
        <v>9606</v>
      </c>
      <c r="I1732" t="s">
        <v>1144</v>
      </c>
      <c r="J1732">
        <v>14001</v>
      </c>
      <c r="K1732" t="s">
        <v>1374</v>
      </c>
      <c r="L1732" t="s">
        <v>246</v>
      </c>
      <c r="M1732" t="s">
        <v>30</v>
      </c>
      <c r="N1732" t="s">
        <v>94</v>
      </c>
      <c r="O1732" t="s">
        <v>105</v>
      </c>
      <c r="P1732" t="s">
        <v>47</v>
      </c>
      <c r="Q1732">
        <v>1130920949.24</v>
      </c>
      <c r="R1732">
        <v>149</v>
      </c>
      <c r="S1732" s="1">
        <v>45205</v>
      </c>
      <c r="T1732" s="1">
        <v>45523</v>
      </c>
    </row>
    <row r="1733" spans="1:20" x14ac:dyDescent="0.2">
      <c r="A1733">
        <v>18923795483878</v>
      </c>
      <c r="B1733" t="s">
        <v>1555</v>
      </c>
      <c r="C1733" t="s">
        <v>7504</v>
      </c>
      <c r="D1733" t="s">
        <v>9607</v>
      </c>
      <c r="E1733" t="s">
        <v>9608</v>
      </c>
      <c r="F1733" t="s">
        <v>9609</v>
      </c>
      <c r="G1733" t="s">
        <v>9610</v>
      </c>
      <c r="H1733" t="s">
        <v>9611</v>
      </c>
      <c r="I1733" t="s">
        <v>133</v>
      </c>
      <c r="J1733">
        <v>28445</v>
      </c>
      <c r="K1733" t="s">
        <v>2488</v>
      </c>
      <c r="L1733" t="s">
        <v>125</v>
      </c>
      <c r="M1733" t="s">
        <v>270</v>
      </c>
      <c r="N1733" t="s">
        <v>94</v>
      </c>
      <c r="O1733" t="s">
        <v>46</v>
      </c>
      <c r="P1733" t="s">
        <v>33</v>
      </c>
      <c r="Q1733">
        <v>1837729344.9300001</v>
      </c>
      <c r="R1733">
        <v>4734</v>
      </c>
      <c r="S1733" s="1">
        <v>45488</v>
      </c>
      <c r="T1733" s="1">
        <v>45502</v>
      </c>
    </row>
    <row r="1734" spans="1:20" x14ac:dyDescent="0.2">
      <c r="A1734">
        <v>13473205597390</v>
      </c>
      <c r="B1734" t="s">
        <v>1958</v>
      </c>
      <c r="C1734" t="s">
        <v>995</v>
      </c>
      <c r="D1734" t="s">
        <v>9612</v>
      </c>
      <c r="E1734" t="s">
        <v>9613</v>
      </c>
      <c r="F1734" t="s">
        <v>9614</v>
      </c>
      <c r="G1734" t="s">
        <v>9615</v>
      </c>
      <c r="H1734" t="s">
        <v>9616</v>
      </c>
      <c r="I1734" t="s">
        <v>411</v>
      </c>
      <c r="J1734">
        <v>64524</v>
      </c>
      <c r="K1734" t="s">
        <v>3926</v>
      </c>
      <c r="L1734" t="s">
        <v>135</v>
      </c>
      <c r="M1734" t="s">
        <v>30</v>
      </c>
      <c r="N1734" t="s">
        <v>59</v>
      </c>
      <c r="O1734" t="s">
        <v>105</v>
      </c>
      <c r="P1734" t="s">
        <v>60</v>
      </c>
      <c r="Q1734">
        <v>981997201.27999997</v>
      </c>
      <c r="R1734">
        <v>4145</v>
      </c>
      <c r="S1734" s="1">
        <v>45643</v>
      </c>
      <c r="T1734" s="1">
        <v>45894</v>
      </c>
    </row>
    <row r="1735" spans="1:20" x14ac:dyDescent="0.2">
      <c r="A1735">
        <v>18273447469356</v>
      </c>
      <c r="B1735" t="s">
        <v>7286</v>
      </c>
      <c r="C1735" t="s">
        <v>9617</v>
      </c>
      <c r="D1735" t="s">
        <v>9618</v>
      </c>
      <c r="E1735">
        <f>1-451-781-3840</f>
        <v>-5071</v>
      </c>
      <c r="F1735" t="s">
        <v>9619</v>
      </c>
      <c r="G1735" t="s">
        <v>9620</v>
      </c>
      <c r="H1735" t="s">
        <v>9621</v>
      </c>
      <c r="I1735" t="s">
        <v>474</v>
      </c>
      <c r="J1735">
        <v>85862</v>
      </c>
      <c r="K1735" t="s">
        <v>2655</v>
      </c>
      <c r="L1735" t="s">
        <v>43</v>
      </c>
      <c r="M1735" t="s">
        <v>115</v>
      </c>
      <c r="N1735" t="s">
        <v>45</v>
      </c>
      <c r="O1735" t="s">
        <v>105</v>
      </c>
      <c r="P1735" t="s">
        <v>47</v>
      </c>
      <c r="Q1735">
        <v>448673625.86000001</v>
      </c>
      <c r="R1735">
        <v>3752</v>
      </c>
      <c r="S1735" s="1">
        <v>45644</v>
      </c>
      <c r="T1735" s="1">
        <v>45758</v>
      </c>
    </row>
    <row r="1736" spans="1:20" x14ac:dyDescent="0.2">
      <c r="A1736">
        <v>14749789529548</v>
      </c>
      <c r="B1736" t="s">
        <v>231</v>
      </c>
      <c r="C1736" t="s">
        <v>2431</v>
      </c>
      <c r="D1736" t="s">
        <v>9622</v>
      </c>
      <c r="E1736" t="s">
        <v>9623</v>
      </c>
      <c r="F1736" t="s">
        <v>9624</v>
      </c>
      <c r="G1736" t="s">
        <v>9625</v>
      </c>
      <c r="H1736" t="s">
        <v>9626</v>
      </c>
      <c r="I1736" t="s">
        <v>1077</v>
      </c>
      <c r="J1736">
        <v>63254</v>
      </c>
      <c r="K1736" t="s">
        <v>28</v>
      </c>
      <c r="L1736" t="s">
        <v>60</v>
      </c>
      <c r="M1736" t="s">
        <v>104</v>
      </c>
      <c r="N1736" t="s">
        <v>45</v>
      </c>
      <c r="O1736" t="s">
        <v>46</v>
      </c>
      <c r="P1736" t="s">
        <v>33</v>
      </c>
      <c r="Q1736">
        <v>92463485.75</v>
      </c>
      <c r="R1736">
        <v>3060</v>
      </c>
      <c r="S1736" s="1">
        <v>45803</v>
      </c>
      <c r="T1736" s="1">
        <v>45868</v>
      </c>
    </row>
    <row r="1737" spans="1:20" x14ac:dyDescent="0.2">
      <c r="A1737">
        <v>14747312559154</v>
      </c>
      <c r="B1737" t="s">
        <v>2769</v>
      </c>
      <c r="C1737" t="s">
        <v>9627</v>
      </c>
      <c r="D1737" t="s">
        <v>9628</v>
      </c>
      <c r="E1737" t="s">
        <v>9629</v>
      </c>
      <c r="F1737" t="s">
        <v>9630</v>
      </c>
      <c r="G1737" t="s">
        <v>9631</v>
      </c>
      <c r="H1737" t="s">
        <v>8511</v>
      </c>
      <c r="I1737" t="s">
        <v>375</v>
      </c>
      <c r="J1737">
        <v>83253</v>
      </c>
      <c r="K1737" t="s">
        <v>828</v>
      </c>
      <c r="L1737" t="s">
        <v>246</v>
      </c>
      <c r="M1737" t="s">
        <v>270</v>
      </c>
      <c r="N1737" t="s">
        <v>59</v>
      </c>
      <c r="O1737" t="s">
        <v>46</v>
      </c>
      <c r="P1737" t="s">
        <v>82</v>
      </c>
      <c r="Q1737">
        <v>1224698280.79</v>
      </c>
      <c r="R1737">
        <v>2029</v>
      </c>
      <c r="S1737" s="1">
        <v>45712</v>
      </c>
      <c r="T1737" s="1">
        <v>45761</v>
      </c>
    </row>
    <row r="1738" spans="1:20" x14ac:dyDescent="0.2">
      <c r="A1738">
        <v>18815010459767</v>
      </c>
      <c r="B1738" t="s">
        <v>1037</v>
      </c>
      <c r="C1738" t="s">
        <v>2120</v>
      </c>
      <c r="D1738" t="s">
        <v>9632</v>
      </c>
      <c r="E1738" t="s">
        <v>9633</v>
      </c>
      <c r="F1738" t="s">
        <v>9401</v>
      </c>
      <c r="G1738" t="s">
        <v>9634</v>
      </c>
      <c r="H1738" t="s">
        <v>8856</v>
      </c>
      <c r="I1738" t="s">
        <v>229</v>
      </c>
      <c r="J1738">
        <v>23708</v>
      </c>
      <c r="K1738" t="s">
        <v>213</v>
      </c>
      <c r="L1738" t="s">
        <v>60</v>
      </c>
      <c r="M1738" t="s">
        <v>115</v>
      </c>
      <c r="N1738" t="s">
        <v>31</v>
      </c>
      <c r="O1738" t="s">
        <v>105</v>
      </c>
      <c r="P1738" t="s">
        <v>60</v>
      </c>
      <c r="Q1738">
        <v>1105348320.8699999</v>
      </c>
      <c r="R1738">
        <v>4695</v>
      </c>
      <c r="S1738" s="1">
        <v>45577</v>
      </c>
      <c r="T1738" s="1">
        <v>45776</v>
      </c>
    </row>
    <row r="1739" spans="1:20" x14ac:dyDescent="0.2">
      <c r="A1739">
        <v>16825379086308</v>
      </c>
      <c r="B1739" t="s">
        <v>4967</v>
      </c>
      <c r="C1739" t="s">
        <v>6037</v>
      </c>
      <c r="D1739" t="s">
        <v>9635</v>
      </c>
      <c r="E1739" t="s">
        <v>9636</v>
      </c>
      <c r="F1739" t="s">
        <v>9637</v>
      </c>
      <c r="G1739" t="s">
        <v>9638</v>
      </c>
      <c r="H1739" t="s">
        <v>3480</v>
      </c>
      <c r="I1739" t="s">
        <v>474</v>
      </c>
      <c r="J1739">
        <v>81689</v>
      </c>
      <c r="K1739" t="s">
        <v>2025</v>
      </c>
      <c r="L1739" t="s">
        <v>125</v>
      </c>
      <c r="M1739" t="s">
        <v>30</v>
      </c>
      <c r="N1739" t="s">
        <v>94</v>
      </c>
      <c r="O1739" t="s">
        <v>46</v>
      </c>
      <c r="P1739" t="s">
        <v>82</v>
      </c>
      <c r="Q1739">
        <v>717400784</v>
      </c>
      <c r="R1739">
        <v>3517</v>
      </c>
      <c r="S1739" s="1">
        <v>45686</v>
      </c>
      <c r="T1739" s="1">
        <v>45834</v>
      </c>
    </row>
    <row r="1740" spans="1:20" x14ac:dyDescent="0.2">
      <c r="A1740">
        <v>16069478267832</v>
      </c>
      <c r="B1740" t="s">
        <v>3144</v>
      </c>
      <c r="C1740" t="s">
        <v>311</v>
      </c>
      <c r="D1740" t="s">
        <v>9639</v>
      </c>
      <c r="E1740" t="s">
        <v>9640</v>
      </c>
      <c r="F1740" t="s">
        <v>9641</v>
      </c>
      <c r="G1740" t="s">
        <v>9642</v>
      </c>
      <c r="H1740" t="s">
        <v>9643</v>
      </c>
      <c r="I1740" t="s">
        <v>229</v>
      </c>
      <c r="J1740">
        <v>37710</v>
      </c>
      <c r="K1740" t="s">
        <v>2787</v>
      </c>
      <c r="L1740" t="s">
        <v>197</v>
      </c>
      <c r="M1740" t="s">
        <v>368</v>
      </c>
      <c r="N1740" t="s">
        <v>59</v>
      </c>
      <c r="O1740" t="s">
        <v>71</v>
      </c>
      <c r="P1740" t="s">
        <v>60</v>
      </c>
      <c r="Q1740">
        <v>439459253.38</v>
      </c>
      <c r="R1740">
        <v>4763</v>
      </c>
      <c r="S1740" s="1">
        <v>45655</v>
      </c>
      <c r="T1740" s="1">
        <v>45665</v>
      </c>
    </row>
    <row r="1741" spans="1:20" x14ac:dyDescent="0.2">
      <c r="A1741">
        <v>12116850172596</v>
      </c>
      <c r="B1741" t="s">
        <v>116</v>
      </c>
      <c r="C1741" t="s">
        <v>1080</v>
      </c>
      <c r="D1741" t="s">
        <v>9644</v>
      </c>
      <c r="E1741" t="s">
        <v>9645</v>
      </c>
      <c r="F1741" t="s">
        <v>9646</v>
      </c>
      <c r="G1741" t="s">
        <v>9647</v>
      </c>
      <c r="H1741" t="s">
        <v>9648</v>
      </c>
      <c r="I1741" t="s">
        <v>220</v>
      </c>
      <c r="J1741">
        <v>31013</v>
      </c>
      <c r="K1741" t="s">
        <v>5176</v>
      </c>
      <c r="L1741" t="s">
        <v>92</v>
      </c>
      <c r="M1741" t="s">
        <v>93</v>
      </c>
      <c r="N1741" t="s">
        <v>94</v>
      </c>
      <c r="O1741" t="s">
        <v>71</v>
      </c>
      <c r="P1741" t="s">
        <v>47</v>
      </c>
      <c r="Q1741">
        <v>881445331</v>
      </c>
      <c r="R1741">
        <v>4394</v>
      </c>
      <c r="S1741" s="1">
        <v>45841</v>
      </c>
      <c r="T1741" s="1">
        <v>45906</v>
      </c>
    </row>
    <row r="1742" spans="1:20" x14ac:dyDescent="0.2">
      <c r="A1742">
        <v>12572317211358</v>
      </c>
      <c r="B1742" t="s">
        <v>287</v>
      </c>
      <c r="C1742" t="s">
        <v>2399</v>
      </c>
      <c r="D1742" t="s">
        <v>9649</v>
      </c>
      <c r="E1742" t="s">
        <v>9650</v>
      </c>
      <c r="F1742" t="s">
        <v>9651</v>
      </c>
      <c r="G1742" t="s">
        <v>9652</v>
      </c>
      <c r="H1742" t="s">
        <v>9653</v>
      </c>
      <c r="I1742" t="s">
        <v>253</v>
      </c>
      <c r="J1742">
        <v>93877</v>
      </c>
      <c r="K1742" t="s">
        <v>2207</v>
      </c>
      <c r="L1742" t="s">
        <v>246</v>
      </c>
      <c r="M1742" t="s">
        <v>70</v>
      </c>
      <c r="N1742" t="s">
        <v>45</v>
      </c>
      <c r="O1742" t="s">
        <v>105</v>
      </c>
      <c r="P1742" t="s">
        <v>82</v>
      </c>
      <c r="Q1742">
        <v>887030055.19000006</v>
      </c>
      <c r="R1742">
        <v>637</v>
      </c>
      <c r="S1742" s="1">
        <v>45692</v>
      </c>
      <c r="T1742" s="1">
        <v>45905</v>
      </c>
    </row>
    <row r="1743" spans="1:20" x14ac:dyDescent="0.2">
      <c r="A1743">
        <v>18013972178523</v>
      </c>
      <c r="B1743" t="s">
        <v>922</v>
      </c>
      <c r="C1743" t="s">
        <v>4546</v>
      </c>
      <c r="D1743" t="s">
        <v>9654</v>
      </c>
      <c r="E1743" t="s">
        <v>9655</v>
      </c>
      <c r="F1743" t="s">
        <v>9656</v>
      </c>
      <c r="G1743" t="s">
        <v>9657</v>
      </c>
      <c r="H1743" t="s">
        <v>2949</v>
      </c>
      <c r="I1743" t="s">
        <v>402</v>
      </c>
      <c r="J1743">
        <v>61733</v>
      </c>
      <c r="K1743" t="s">
        <v>3504</v>
      </c>
      <c r="L1743" t="s">
        <v>92</v>
      </c>
      <c r="M1743" t="s">
        <v>368</v>
      </c>
      <c r="N1743" t="s">
        <v>59</v>
      </c>
      <c r="O1743" t="s">
        <v>46</v>
      </c>
      <c r="P1743" t="s">
        <v>82</v>
      </c>
      <c r="Q1743">
        <v>663010837.22000003</v>
      </c>
      <c r="R1743">
        <v>386</v>
      </c>
      <c r="S1743" s="1">
        <v>45898</v>
      </c>
      <c r="T1743" s="1">
        <v>45917</v>
      </c>
    </row>
    <row r="1744" spans="1:20" x14ac:dyDescent="0.2">
      <c r="A1744">
        <v>16121060414904</v>
      </c>
      <c r="B1744" t="s">
        <v>728</v>
      </c>
      <c r="C1744" t="s">
        <v>4973</v>
      </c>
      <c r="D1744" t="s">
        <v>9658</v>
      </c>
      <c r="E1744">
        <v>3876918546</v>
      </c>
      <c r="F1744" t="s">
        <v>9659</v>
      </c>
      <c r="G1744" t="s">
        <v>9660</v>
      </c>
      <c r="H1744" t="s">
        <v>8115</v>
      </c>
      <c r="I1744" t="s">
        <v>1077</v>
      </c>
      <c r="J1744">
        <v>41459</v>
      </c>
      <c r="K1744" t="s">
        <v>1437</v>
      </c>
      <c r="L1744" t="s">
        <v>135</v>
      </c>
      <c r="M1744" t="s">
        <v>44</v>
      </c>
      <c r="N1744" t="s">
        <v>94</v>
      </c>
      <c r="O1744" t="s">
        <v>32</v>
      </c>
      <c r="P1744" t="s">
        <v>82</v>
      </c>
      <c r="Q1744">
        <v>904501303.30999994</v>
      </c>
      <c r="R1744">
        <v>2936</v>
      </c>
      <c r="S1744" s="1">
        <v>45708</v>
      </c>
      <c r="T1744" s="1">
        <v>45851</v>
      </c>
    </row>
    <row r="1745" spans="1:20" x14ac:dyDescent="0.2">
      <c r="A1745">
        <v>14790971173184</v>
      </c>
      <c r="B1745" t="s">
        <v>2590</v>
      </c>
      <c r="C1745" t="s">
        <v>736</v>
      </c>
      <c r="D1745" t="s">
        <v>9661</v>
      </c>
      <c r="E1745" t="s">
        <v>9662</v>
      </c>
      <c r="F1745" t="s">
        <v>9663</v>
      </c>
      <c r="G1745" t="s">
        <v>9664</v>
      </c>
      <c r="H1745" t="s">
        <v>9665</v>
      </c>
      <c r="I1745" t="s">
        <v>220</v>
      </c>
      <c r="J1745">
        <v>82371</v>
      </c>
      <c r="K1745" t="s">
        <v>262</v>
      </c>
      <c r="L1745" t="s">
        <v>81</v>
      </c>
      <c r="M1745" t="s">
        <v>115</v>
      </c>
      <c r="N1745" t="s">
        <v>45</v>
      </c>
      <c r="O1745" t="s">
        <v>71</v>
      </c>
      <c r="P1745" t="s">
        <v>60</v>
      </c>
      <c r="Q1745">
        <v>122428331.7</v>
      </c>
      <c r="R1745">
        <v>1297</v>
      </c>
      <c r="S1745" s="1">
        <v>45871</v>
      </c>
      <c r="T1745" s="1">
        <v>45888</v>
      </c>
    </row>
    <row r="1746" spans="1:20" x14ac:dyDescent="0.2">
      <c r="A1746">
        <v>16621768381800</v>
      </c>
      <c r="B1746" t="s">
        <v>3663</v>
      </c>
      <c r="C1746" t="s">
        <v>789</v>
      </c>
      <c r="D1746" t="s">
        <v>9666</v>
      </c>
      <c r="E1746" t="s">
        <v>9667</v>
      </c>
      <c r="F1746" t="s">
        <v>9668</v>
      </c>
      <c r="G1746" t="s">
        <v>9669</v>
      </c>
      <c r="H1746" t="s">
        <v>9670</v>
      </c>
      <c r="I1746" t="s">
        <v>79</v>
      </c>
      <c r="J1746">
        <v>45844</v>
      </c>
      <c r="K1746" t="s">
        <v>586</v>
      </c>
      <c r="L1746" t="s">
        <v>125</v>
      </c>
      <c r="M1746" t="s">
        <v>70</v>
      </c>
      <c r="N1746" t="s">
        <v>45</v>
      </c>
      <c r="O1746" t="s">
        <v>46</v>
      </c>
      <c r="P1746" t="s">
        <v>60</v>
      </c>
      <c r="Q1746">
        <v>1595598847.3599999</v>
      </c>
      <c r="R1746">
        <v>40</v>
      </c>
      <c r="S1746" s="1">
        <v>45774</v>
      </c>
      <c r="T1746" s="1">
        <v>45910</v>
      </c>
    </row>
    <row r="1747" spans="1:20" x14ac:dyDescent="0.2">
      <c r="A1747">
        <v>11614700313039</v>
      </c>
      <c r="B1747" t="s">
        <v>359</v>
      </c>
      <c r="C1747" t="s">
        <v>6634</v>
      </c>
      <c r="D1747" t="s">
        <v>9671</v>
      </c>
      <c r="E1747" t="s">
        <v>9672</v>
      </c>
      <c r="F1747" t="s">
        <v>9673</v>
      </c>
      <c r="G1747" t="s">
        <v>9674</v>
      </c>
      <c r="H1747" t="s">
        <v>9675</v>
      </c>
      <c r="I1747" t="s">
        <v>160</v>
      </c>
      <c r="J1747">
        <v>60325</v>
      </c>
      <c r="K1747" t="s">
        <v>2133</v>
      </c>
      <c r="L1747" t="s">
        <v>81</v>
      </c>
      <c r="M1747" t="s">
        <v>58</v>
      </c>
      <c r="N1747" t="s">
        <v>94</v>
      </c>
      <c r="O1747" t="s">
        <v>46</v>
      </c>
      <c r="P1747" t="s">
        <v>33</v>
      </c>
      <c r="Q1747">
        <v>1439003085.6700001</v>
      </c>
      <c r="R1747">
        <v>713</v>
      </c>
      <c r="S1747" s="1">
        <v>45509</v>
      </c>
      <c r="T1747" s="1">
        <v>45913</v>
      </c>
    </row>
    <row r="1748" spans="1:20" x14ac:dyDescent="0.2">
      <c r="A1748">
        <v>19354520907922</v>
      </c>
      <c r="B1748" t="s">
        <v>1575</v>
      </c>
      <c r="C1748" t="s">
        <v>319</v>
      </c>
      <c r="D1748" t="s">
        <v>9676</v>
      </c>
      <c r="E1748">
        <v>3170567361</v>
      </c>
      <c r="F1748" t="s">
        <v>9677</v>
      </c>
      <c r="G1748" t="s">
        <v>9678</v>
      </c>
      <c r="H1748" t="s">
        <v>9679</v>
      </c>
      <c r="I1748" t="s">
        <v>325</v>
      </c>
      <c r="J1748">
        <v>53464</v>
      </c>
      <c r="K1748" t="s">
        <v>196</v>
      </c>
      <c r="L1748" t="s">
        <v>60</v>
      </c>
      <c r="M1748" t="s">
        <v>115</v>
      </c>
      <c r="N1748" t="s">
        <v>31</v>
      </c>
      <c r="O1748" t="s">
        <v>105</v>
      </c>
      <c r="P1748" t="s">
        <v>82</v>
      </c>
      <c r="Q1748">
        <v>89072927.090000004</v>
      </c>
      <c r="R1748">
        <v>4013</v>
      </c>
      <c r="S1748" s="1">
        <v>45468</v>
      </c>
      <c r="T1748" s="1">
        <v>45765</v>
      </c>
    </row>
    <row r="1749" spans="1:20" x14ac:dyDescent="0.2">
      <c r="A1749">
        <v>12309812733561</v>
      </c>
      <c r="B1749" t="s">
        <v>2161</v>
      </c>
      <c r="C1749" t="s">
        <v>1037</v>
      </c>
      <c r="D1749" t="s">
        <v>9680</v>
      </c>
      <c r="E1749" t="s">
        <v>9681</v>
      </c>
      <c r="F1749" t="s">
        <v>9682</v>
      </c>
      <c r="G1749" t="s">
        <v>9683</v>
      </c>
      <c r="H1749" t="s">
        <v>9684</v>
      </c>
      <c r="I1749" t="s">
        <v>366</v>
      </c>
      <c r="J1749">
        <v>65413</v>
      </c>
      <c r="K1749" t="s">
        <v>1758</v>
      </c>
      <c r="L1749" t="s">
        <v>197</v>
      </c>
      <c r="M1749" t="s">
        <v>58</v>
      </c>
      <c r="N1749" t="s">
        <v>31</v>
      </c>
      <c r="O1749" t="s">
        <v>105</v>
      </c>
      <c r="P1749" t="s">
        <v>82</v>
      </c>
      <c r="Q1749">
        <v>1069100998.4299999</v>
      </c>
      <c r="R1749">
        <v>4889</v>
      </c>
      <c r="S1749" s="1">
        <v>45198</v>
      </c>
      <c r="T1749" s="1">
        <v>45500</v>
      </c>
    </row>
    <row r="1750" spans="1:20" x14ac:dyDescent="0.2">
      <c r="A1750">
        <v>13669605182374</v>
      </c>
      <c r="B1750" t="s">
        <v>280</v>
      </c>
      <c r="C1750" t="s">
        <v>2444</v>
      </c>
      <c r="D1750" t="s">
        <v>9685</v>
      </c>
      <c r="E1750" t="s">
        <v>9686</v>
      </c>
      <c r="F1750" t="s">
        <v>9687</v>
      </c>
      <c r="G1750" t="s">
        <v>9688</v>
      </c>
      <c r="H1750" t="s">
        <v>9689</v>
      </c>
      <c r="I1750" t="s">
        <v>531</v>
      </c>
      <c r="J1750">
        <v>55698</v>
      </c>
      <c r="K1750" t="s">
        <v>934</v>
      </c>
      <c r="L1750" t="s">
        <v>125</v>
      </c>
      <c r="M1750" t="s">
        <v>270</v>
      </c>
      <c r="N1750" t="s">
        <v>45</v>
      </c>
      <c r="O1750" t="s">
        <v>46</v>
      </c>
      <c r="P1750" t="s">
        <v>60</v>
      </c>
      <c r="Q1750">
        <v>908787415.36000001</v>
      </c>
      <c r="R1750">
        <v>2156</v>
      </c>
      <c r="S1750" s="1">
        <v>45573</v>
      </c>
      <c r="T1750" s="1">
        <v>45817</v>
      </c>
    </row>
    <row r="1751" spans="1:20" x14ac:dyDescent="0.2">
      <c r="A1751">
        <v>11291797115360</v>
      </c>
      <c r="B1751" t="s">
        <v>9690</v>
      </c>
      <c r="C1751" t="s">
        <v>3219</v>
      </c>
      <c r="D1751" t="s">
        <v>9691</v>
      </c>
      <c r="E1751" t="s">
        <v>9692</v>
      </c>
      <c r="F1751" t="s">
        <v>9693</v>
      </c>
      <c r="G1751" t="s">
        <v>9694</v>
      </c>
      <c r="H1751" t="s">
        <v>9695</v>
      </c>
      <c r="I1751" t="s">
        <v>41</v>
      </c>
      <c r="J1751">
        <v>72163</v>
      </c>
      <c r="K1751" t="s">
        <v>972</v>
      </c>
      <c r="L1751" t="s">
        <v>125</v>
      </c>
      <c r="M1751" t="s">
        <v>368</v>
      </c>
      <c r="N1751" t="s">
        <v>94</v>
      </c>
      <c r="O1751" t="s">
        <v>32</v>
      </c>
      <c r="P1751" t="s">
        <v>82</v>
      </c>
      <c r="Q1751">
        <v>502870222.14999998</v>
      </c>
      <c r="R1751">
        <v>4116</v>
      </c>
      <c r="S1751" s="1">
        <v>45894</v>
      </c>
      <c r="T1751" s="1">
        <v>45916</v>
      </c>
    </row>
    <row r="1752" spans="1:20" x14ac:dyDescent="0.2">
      <c r="A1752">
        <v>15644995778538</v>
      </c>
      <c r="B1752" t="s">
        <v>1382</v>
      </c>
      <c r="C1752" t="s">
        <v>1224</v>
      </c>
      <c r="D1752" t="s">
        <v>9696</v>
      </c>
      <c r="E1752" t="s">
        <v>9697</v>
      </c>
      <c r="F1752" t="s">
        <v>9698</v>
      </c>
      <c r="G1752" t="s">
        <v>9699</v>
      </c>
      <c r="H1752" t="s">
        <v>9700</v>
      </c>
      <c r="I1752" t="s">
        <v>490</v>
      </c>
      <c r="J1752">
        <v>4805</v>
      </c>
      <c r="K1752" t="s">
        <v>555</v>
      </c>
      <c r="L1752" t="s">
        <v>60</v>
      </c>
      <c r="M1752" t="s">
        <v>368</v>
      </c>
      <c r="N1752" t="s">
        <v>45</v>
      </c>
      <c r="O1752" t="s">
        <v>46</v>
      </c>
      <c r="P1752" t="s">
        <v>47</v>
      </c>
      <c r="Q1752">
        <v>972978718.85000002</v>
      </c>
      <c r="R1752">
        <v>3750</v>
      </c>
      <c r="S1752" s="1">
        <v>45844</v>
      </c>
      <c r="T1752" s="1">
        <v>45848</v>
      </c>
    </row>
    <row r="1753" spans="1:20" x14ac:dyDescent="0.2">
      <c r="A1753">
        <v>15884714622771</v>
      </c>
      <c r="B1753" t="s">
        <v>6667</v>
      </c>
      <c r="C1753" t="s">
        <v>1832</v>
      </c>
      <c r="D1753" t="s">
        <v>9701</v>
      </c>
      <c r="E1753">
        <v>3573794330</v>
      </c>
      <c r="F1753" t="s">
        <v>9702</v>
      </c>
      <c r="G1753" t="s">
        <v>9703</v>
      </c>
      <c r="H1753" t="s">
        <v>9704</v>
      </c>
      <c r="I1753" t="s">
        <v>531</v>
      </c>
      <c r="J1753">
        <v>90731</v>
      </c>
      <c r="K1753" t="s">
        <v>779</v>
      </c>
      <c r="L1753" t="s">
        <v>57</v>
      </c>
      <c r="M1753" t="s">
        <v>153</v>
      </c>
      <c r="N1753" t="s">
        <v>45</v>
      </c>
      <c r="O1753" t="s">
        <v>46</v>
      </c>
      <c r="P1753" t="s">
        <v>47</v>
      </c>
      <c r="Q1753">
        <v>1087289984.2</v>
      </c>
      <c r="R1753">
        <v>667</v>
      </c>
      <c r="S1753" s="1">
        <v>45748</v>
      </c>
      <c r="T1753" s="1">
        <v>45893</v>
      </c>
    </row>
    <row r="1754" spans="1:20" x14ac:dyDescent="0.2">
      <c r="A1754">
        <v>18743053633013</v>
      </c>
      <c r="B1754" t="s">
        <v>1708</v>
      </c>
      <c r="C1754" t="s">
        <v>9705</v>
      </c>
      <c r="D1754" t="s">
        <v>9706</v>
      </c>
      <c r="E1754" t="s">
        <v>9707</v>
      </c>
      <c r="F1754" t="s">
        <v>8107</v>
      </c>
      <c r="G1754" t="s">
        <v>9708</v>
      </c>
      <c r="H1754" t="s">
        <v>9709</v>
      </c>
      <c r="I1754" t="s">
        <v>133</v>
      </c>
      <c r="J1754">
        <v>47542</v>
      </c>
      <c r="K1754" t="s">
        <v>2742</v>
      </c>
      <c r="L1754" t="s">
        <v>29</v>
      </c>
      <c r="M1754" t="s">
        <v>270</v>
      </c>
      <c r="N1754" t="s">
        <v>31</v>
      </c>
      <c r="O1754" t="s">
        <v>105</v>
      </c>
      <c r="P1754" t="s">
        <v>60</v>
      </c>
      <c r="Q1754">
        <v>1275007685.27</v>
      </c>
      <c r="R1754">
        <v>3822</v>
      </c>
      <c r="S1754" s="1">
        <v>45535</v>
      </c>
      <c r="T1754" s="1">
        <v>45669</v>
      </c>
    </row>
    <row r="1755" spans="1:20" x14ac:dyDescent="0.2">
      <c r="A1755">
        <v>18037764374757</v>
      </c>
      <c r="B1755" t="s">
        <v>2014</v>
      </c>
      <c r="C1755" t="s">
        <v>2844</v>
      </c>
      <c r="D1755" t="s">
        <v>9710</v>
      </c>
      <c r="E1755" t="s">
        <v>9711</v>
      </c>
      <c r="F1755" t="s">
        <v>9712</v>
      </c>
      <c r="G1755" t="s">
        <v>9713</v>
      </c>
      <c r="H1755" t="s">
        <v>9714</v>
      </c>
      <c r="I1755" t="s">
        <v>627</v>
      </c>
      <c r="J1755">
        <v>49588</v>
      </c>
      <c r="K1755" t="s">
        <v>491</v>
      </c>
      <c r="L1755" t="s">
        <v>92</v>
      </c>
      <c r="M1755" t="s">
        <v>58</v>
      </c>
      <c r="N1755" t="s">
        <v>31</v>
      </c>
      <c r="O1755" t="s">
        <v>105</v>
      </c>
      <c r="P1755" t="s">
        <v>60</v>
      </c>
      <c r="Q1755">
        <v>896786825.44000006</v>
      </c>
      <c r="R1755">
        <v>1536</v>
      </c>
      <c r="S1755" s="1">
        <v>45204</v>
      </c>
      <c r="T1755" s="1">
        <v>45417</v>
      </c>
    </row>
    <row r="1756" spans="1:20" x14ac:dyDescent="0.2">
      <c r="A1756">
        <v>15294576336089</v>
      </c>
      <c r="B1756" t="s">
        <v>2578</v>
      </c>
      <c r="C1756" t="s">
        <v>9715</v>
      </c>
      <c r="D1756" t="s">
        <v>9716</v>
      </c>
      <c r="E1756" t="s">
        <v>9717</v>
      </c>
      <c r="F1756" t="s">
        <v>9718</v>
      </c>
      <c r="G1756" t="s">
        <v>9719</v>
      </c>
      <c r="H1756" t="s">
        <v>9720</v>
      </c>
      <c r="I1756" t="s">
        <v>1475</v>
      </c>
      <c r="J1756">
        <v>65758</v>
      </c>
      <c r="K1756" t="s">
        <v>2932</v>
      </c>
      <c r="L1756" t="s">
        <v>81</v>
      </c>
      <c r="M1756" t="s">
        <v>270</v>
      </c>
      <c r="N1756" t="s">
        <v>59</v>
      </c>
      <c r="O1756" t="s">
        <v>71</v>
      </c>
      <c r="P1756" t="s">
        <v>82</v>
      </c>
      <c r="Q1756">
        <v>316930156.20999998</v>
      </c>
      <c r="R1756">
        <v>3690</v>
      </c>
      <c r="S1756" s="1">
        <v>45916</v>
      </c>
      <c r="T1756" s="1">
        <v>45921</v>
      </c>
    </row>
    <row r="1757" spans="1:20" x14ac:dyDescent="0.2">
      <c r="A1757">
        <v>17133492386709</v>
      </c>
      <c r="B1757" t="s">
        <v>681</v>
      </c>
      <c r="C1757" t="s">
        <v>359</v>
      </c>
      <c r="D1757" t="s">
        <v>9721</v>
      </c>
      <c r="E1757" t="s">
        <v>9722</v>
      </c>
      <c r="F1757" t="s">
        <v>9723</v>
      </c>
      <c r="G1757" t="s">
        <v>9724</v>
      </c>
      <c r="H1757" t="s">
        <v>9725</v>
      </c>
      <c r="I1757" t="s">
        <v>858</v>
      </c>
      <c r="J1757">
        <v>86108</v>
      </c>
      <c r="K1757" t="s">
        <v>547</v>
      </c>
      <c r="L1757" t="s">
        <v>135</v>
      </c>
      <c r="M1757" t="s">
        <v>270</v>
      </c>
      <c r="N1757" t="s">
        <v>45</v>
      </c>
      <c r="O1757" t="s">
        <v>105</v>
      </c>
      <c r="P1757" t="s">
        <v>82</v>
      </c>
      <c r="Q1757">
        <v>1720265410.0899999</v>
      </c>
      <c r="R1757">
        <v>3284</v>
      </c>
      <c r="S1757" s="1">
        <v>45798</v>
      </c>
      <c r="T1757" s="1">
        <v>45860</v>
      </c>
    </row>
    <row r="1758" spans="1:20" x14ac:dyDescent="0.2">
      <c r="A1758">
        <v>13751034637017</v>
      </c>
      <c r="B1758" t="s">
        <v>6733</v>
      </c>
      <c r="C1758" t="s">
        <v>6269</v>
      </c>
      <c r="D1758" t="s">
        <v>9726</v>
      </c>
      <c r="E1758" t="s">
        <v>9727</v>
      </c>
      <c r="F1758" t="s">
        <v>9728</v>
      </c>
      <c r="G1758" t="s">
        <v>9729</v>
      </c>
      <c r="H1758" t="s">
        <v>9011</v>
      </c>
      <c r="I1758" t="s">
        <v>634</v>
      </c>
      <c r="J1758">
        <v>7636</v>
      </c>
      <c r="K1758" t="s">
        <v>475</v>
      </c>
      <c r="L1758" t="s">
        <v>246</v>
      </c>
      <c r="M1758" t="s">
        <v>30</v>
      </c>
      <c r="N1758" t="s">
        <v>94</v>
      </c>
      <c r="O1758" t="s">
        <v>105</v>
      </c>
      <c r="P1758" t="s">
        <v>60</v>
      </c>
      <c r="Q1758">
        <v>1832168719.1800001</v>
      </c>
      <c r="R1758">
        <v>2597</v>
      </c>
      <c r="S1758" s="1">
        <v>45216</v>
      </c>
      <c r="T1758" s="1">
        <v>45474</v>
      </c>
    </row>
    <row r="1759" spans="1:20" x14ac:dyDescent="0.2">
      <c r="A1759">
        <v>17440240705682</v>
      </c>
      <c r="B1759" t="s">
        <v>4167</v>
      </c>
      <c r="C1759" t="s">
        <v>7352</v>
      </c>
      <c r="D1759" t="s">
        <v>9730</v>
      </c>
      <c r="E1759" t="s">
        <v>9731</v>
      </c>
      <c r="F1759" t="s">
        <v>9732</v>
      </c>
      <c r="G1759" t="s">
        <v>9733</v>
      </c>
      <c r="H1759" t="s">
        <v>1298</v>
      </c>
      <c r="I1759" t="s">
        <v>1202</v>
      </c>
      <c r="J1759">
        <v>35367</v>
      </c>
      <c r="K1759" t="s">
        <v>828</v>
      </c>
      <c r="L1759" t="s">
        <v>60</v>
      </c>
      <c r="M1759" t="s">
        <v>153</v>
      </c>
      <c r="N1759" t="s">
        <v>94</v>
      </c>
      <c r="O1759" t="s">
        <v>32</v>
      </c>
      <c r="P1759" t="s">
        <v>47</v>
      </c>
      <c r="Q1759">
        <v>1868642780.8699999</v>
      </c>
      <c r="R1759">
        <v>4987</v>
      </c>
      <c r="S1759" s="1">
        <v>45221</v>
      </c>
      <c r="T1759" s="1">
        <v>45784</v>
      </c>
    </row>
    <row r="1760" spans="1:20" x14ac:dyDescent="0.2">
      <c r="A1760">
        <v>16664643749118</v>
      </c>
      <c r="B1760" t="s">
        <v>728</v>
      </c>
      <c r="C1760" t="s">
        <v>9734</v>
      </c>
      <c r="D1760" t="s">
        <v>9735</v>
      </c>
      <c r="E1760">
        <f>1-410-479-4508</f>
        <v>-5396</v>
      </c>
      <c r="F1760" t="s">
        <v>9736</v>
      </c>
      <c r="G1760" t="s">
        <v>9737</v>
      </c>
      <c r="H1760" t="s">
        <v>9738</v>
      </c>
      <c r="I1760" t="s">
        <v>151</v>
      </c>
      <c r="J1760">
        <v>56746</v>
      </c>
      <c r="K1760" t="s">
        <v>965</v>
      </c>
      <c r="L1760" t="s">
        <v>57</v>
      </c>
      <c r="M1760" t="s">
        <v>153</v>
      </c>
      <c r="N1760" t="s">
        <v>31</v>
      </c>
      <c r="O1760" t="s">
        <v>46</v>
      </c>
      <c r="P1760" t="s">
        <v>60</v>
      </c>
      <c r="Q1760">
        <v>922166962.66999996</v>
      </c>
      <c r="R1760">
        <v>4435</v>
      </c>
      <c r="S1760" s="1">
        <v>45337</v>
      </c>
      <c r="T1760" s="1">
        <v>45833</v>
      </c>
    </row>
    <row r="1761" spans="1:20" x14ac:dyDescent="0.2">
      <c r="A1761">
        <v>18056829414401</v>
      </c>
      <c r="B1761" t="s">
        <v>95</v>
      </c>
      <c r="C1761" t="s">
        <v>565</v>
      </c>
      <c r="D1761" t="s">
        <v>9739</v>
      </c>
      <c r="E1761" t="s">
        <v>9740</v>
      </c>
      <c r="F1761" t="s">
        <v>9741</v>
      </c>
      <c r="G1761" t="s">
        <v>9742</v>
      </c>
      <c r="H1761" t="s">
        <v>9743</v>
      </c>
      <c r="I1761" t="s">
        <v>212</v>
      </c>
      <c r="J1761">
        <v>80513</v>
      </c>
      <c r="K1761" t="s">
        <v>170</v>
      </c>
      <c r="L1761" t="s">
        <v>29</v>
      </c>
      <c r="M1761" t="s">
        <v>93</v>
      </c>
      <c r="N1761" t="s">
        <v>45</v>
      </c>
      <c r="O1761" t="s">
        <v>105</v>
      </c>
      <c r="P1761" t="s">
        <v>82</v>
      </c>
      <c r="Q1761">
        <v>501370432.92000002</v>
      </c>
      <c r="R1761">
        <v>2736</v>
      </c>
      <c r="S1761" s="1">
        <v>45567</v>
      </c>
      <c r="T1761" s="1">
        <v>45730</v>
      </c>
    </row>
    <row r="1762" spans="1:20" x14ac:dyDescent="0.2">
      <c r="A1762">
        <v>16238966763166</v>
      </c>
      <c r="B1762" t="s">
        <v>1037</v>
      </c>
      <c r="C1762" t="s">
        <v>1368</v>
      </c>
      <c r="D1762" t="s">
        <v>9744</v>
      </c>
      <c r="E1762" t="s">
        <v>9745</v>
      </c>
      <c r="F1762" t="s">
        <v>9746</v>
      </c>
      <c r="G1762" t="s">
        <v>9747</v>
      </c>
      <c r="H1762" t="s">
        <v>9748</v>
      </c>
      <c r="I1762" t="s">
        <v>402</v>
      </c>
      <c r="J1762">
        <v>37772</v>
      </c>
      <c r="K1762" t="s">
        <v>940</v>
      </c>
      <c r="L1762" t="s">
        <v>57</v>
      </c>
      <c r="M1762" t="s">
        <v>368</v>
      </c>
      <c r="N1762" t="s">
        <v>45</v>
      </c>
      <c r="O1762" t="s">
        <v>105</v>
      </c>
      <c r="P1762" t="s">
        <v>60</v>
      </c>
      <c r="Q1762">
        <v>1427685250.5599999</v>
      </c>
      <c r="R1762">
        <v>114</v>
      </c>
      <c r="S1762" s="1">
        <v>45797</v>
      </c>
      <c r="T1762" s="1">
        <v>45855</v>
      </c>
    </row>
    <row r="1763" spans="1:20" x14ac:dyDescent="0.2">
      <c r="A1763">
        <v>11662341356394</v>
      </c>
      <c r="B1763" t="s">
        <v>9749</v>
      </c>
      <c r="C1763" t="s">
        <v>359</v>
      </c>
      <c r="D1763" t="s">
        <v>9750</v>
      </c>
      <c r="E1763">
        <v>8628984173</v>
      </c>
      <c r="F1763" t="s">
        <v>9751</v>
      </c>
      <c r="G1763" t="s">
        <v>9752</v>
      </c>
      <c r="H1763" t="s">
        <v>9753</v>
      </c>
      <c r="I1763" t="s">
        <v>278</v>
      </c>
      <c r="J1763">
        <v>51521</v>
      </c>
      <c r="K1763" t="s">
        <v>1007</v>
      </c>
      <c r="L1763" t="s">
        <v>29</v>
      </c>
      <c r="M1763" t="s">
        <v>270</v>
      </c>
      <c r="N1763" t="s">
        <v>59</v>
      </c>
      <c r="O1763" t="s">
        <v>32</v>
      </c>
      <c r="P1763" t="s">
        <v>33</v>
      </c>
      <c r="Q1763">
        <v>946434695.10000002</v>
      </c>
      <c r="R1763">
        <v>619</v>
      </c>
      <c r="S1763" s="1">
        <v>45603</v>
      </c>
      <c r="T1763" s="1">
        <v>45784</v>
      </c>
    </row>
    <row r="1764" spans="1:20" x14ac:dyDescent="0.2">
      <c r="A1764">
        <v>13665507249306</v>
      </c>
      <c r="B1764" t="s">
        <v>681</v>
      </c>
      <c r="C1764" t="s">
        <v>841</v>
      </c>
      <c r="D1764" t="s">
        <v>9754</v>
      </c>
      <c r="E1764" t="s">
        <v>9755</v>
      </c>
      <c r="F1764" t="s">
        <v>9756</v>
      </c>
      <c r="G1764" t="s">
        <v>9757</v>
      </c>
      <c r="H1764" t="s">
        <v>9758</v>
      </c>
      <c r="I1764" t="s">
        <v>102</v>
      </c>
      <c r="J1764">
        <v>50860</v>
      </c>
      <c r="K1764" t="s">
        <v>385</v>
      </c>
      <c r="L1764" t="s">
        <v>43</v>
      </c>
      <c r="M1764" t="s">
        <v>270</v>
      </c>
      <c r="N1764" t="s">
        <v>45</v>
      </c>
      <c r="O1764" t="s">
        <v>32</v>
      </c>
      <c r="P1764" t="s">
        <v>82</v>
      </c>
      <c r="Q1764">
        <v>1781031294.7</v>
      </c>
      <c r="R1764">
        <v>1228</v>
      </c>
      <c r="S1764" s="1">
        <v>45651</v>
      </c>
      <c r="T1764" s="1">
        <v>45881</v>
      </c>
    </row>
    <row r="1765" spans="1:20" x14ac:dyDescent="0.2">
      <c r="A1765">
        <v>11488108089924</v>
      </c>
      <c r="B1765" t="s">
        <v>1887</v>
      </c>
      <c r="C1765" t="s">
        <v>2624</v>
      </c>
      <c r="D1765" t="s">
        <v>9759</v>
      </c>
      <c r="E1765" t="s">
        <v>9760</v>
      </c>
      <c r="F1765" t="s">
        <v>9761</v>
      </c>
      <c r="G1765" t="s">
        <v>9762</v>
      </c>
      <c r="H1765" t="s">
        <v>9763</v>
      </c>
      <c r="I1765" t="s">
        <v>1202</v>
      </c>
      <c r="J1765">
        <v>54197</v>
      </c>
      <c r="K1765" t="s">
        <v>436</v>
      </c>
      <c r="L1765" t="s">
        <v>57</v>
      </c>
      <c r="M1765" t="s">
        <v>44</v>
      </c>
      <c r="N1765" t="s">
        <v>94</v>
      </c>
      <c r="O1765" t="s">
        <v>71</v>
      </c>
      <c r="P1765" t="s">
        <v>33</v>
      </c>
      <c r="Q1765">
        <v>182170077.53</v>
      </c>
      <c r="R1765">
        <v>4345</v>
      </c>
      <c r="S1765" s="1">
        <v>45650</v>
      </c>
      <c r="T1765" s="1">
        <v>45682</v>
      </c>
    </row>
    <row r="1766" spans="1:20" x14ac:dyDescent="0.2">
      <c r="A1766">
        <v>13163099750660</v>
      </c>
      <c r="B1766" t="s">
        <v>9764</v>
      </c>
      <c r="C1766" t="s">
        <v>5749</v>
      </c>
      <c r="D1766" t="s">
        <v>9765</v>
      </c>
      <c r="E1766" t="s">
        <v>9766</v>
      </c>
      <c r="F1766" t="s">
        <v>9767</v>
      </c>
      <c r="G1766" t="s">
        <v>9768</v>
      </c>
      <c r="H1766" t="s">
        <v>9769</v>
      </c>
      <c r="I1766" t="s">
        <v>349</v>
      </c>
      <c r="J1766">
        <v>54053</v>
      </c>
      <c r="K1766" t="s">
        <v>2800</v>
      </c>
      <c r="L1766" t="s">
        <v>29</v>
      </c>
      <c r="M1766" t="s">
        <v>58</v>
      </c>
      <c r="N1766" t="s">
        <v>31</v>
      </c>
      <c r="O1766" t="s">
        <v>105</v>
      </c>
      <c r="P1766" t="s">
        <v>60</v>
      </c>
      <c r="Q1766">
        <v>450441678.56</v>
      </c>
      <c r="R1766">
        <v>3913</v>
      </c>
      <c r="S1766" s="1">
        <v>45231</v>
      </c>
      <c r="T1766" s="1">
        <v>45240</v>
      </c>
    </row>
    <row r="1767" spans="1:20" x14ac:dyDescent="0.2">
      <c r="A1767">
        <v>14844832600034</v>
      </c>
      <c r="B1767" t="s">
        <v>9770</v>
      </c>
      <c r="C1767" t="s">
        <v>107</v>
      </c>
      <c r="D1767" t="s">
        <v>9771</v>
      </c>
      <c r="E1767">
        <v>4356124766</v>
      </c>
      <c r="F1767" t="s">
        <v>9772</v>
      </c>
      <c r="G1767" t="s">
        <v>9773</v>
      </c>
      <c r="H1767" t="s">
        <v>9774</v>
      </c>
      <c r="I1767" t="s">
        <v>160</v>
      </c>
      <c r="J1767">
        <v>17530</v>
      </c>
      <c r="K1767" t="s">
        <v>4881</v>
      </c>
      <c r="L1767" t="s">
        <v>125</v>
      </c>
      <c r="M1767" t="s">
        <v>270</v>
      </c>
      <c r="N1767" t="s">
        <v>45</v>
      </c>
      <c r="O1767" t="s">
        <v>46</v>
      </c>
      <c r="P1767" t="s">
        <v>47</v>
      </c>
      <c r="Q1767">
        <v>908158819.14999998</v>
      </c>
      <c r="R1767">
        <v>1104</v>
      </c>
      <c r="S1767" s="1">
        <v>45369</v>
      </c>
      <c r="T1767" s="1">
        <v>45506</v>
      </c>
    </row>
    <row r="1768" spans="1:20" x14ac:dyDescent="0.2">
      <c r="A1768">
        <v>15820134143571</v>
      </c>
      <c r="B1768" t="s">
        <v>7980</v>
      </c>
      <c r="C1768" t="s">
        <v>1996</v>
      </c>
      <c r="D1768" t="s">
        <v>9775</v>
      </c>
      <c r="E1768" t="s">
        <v>9776</v>
      </c>
      <c r="F1768" t="s">
        <v>9777</v>
      </c>
      <c r="G1768" t="s">
        <v>9778</v>
      </c>
      <c r="H1768" t="s">
        <v>9779</v>
      </c>
      <c r="I1768" t="s">
        <v>531</v>
      </c>
      <c r="J1768">
        <v>73070</v>
      </c>
      <c r="K1768" t="s">
        <v>4122</v>
      </c>
      <c r="L1768" t="s">
        <v>57</v>
      </c>
      <c r="M1768" t="s">
        <v>104</v>
      </c>
      <c r="N1768" t="s">
        <v>31</v>
      </c>
      <c r="O1768" t="s">
        <v>105</v>
      </c>
      <c r="P1768" t="s">
        <v>47</v>
      </c>
      <c r="Q1768">
        <v>1996763865.8</v>
      </c>
      <c r="R1768">
        <v>954</v>
      </c>
      <c r="S1768" s="1">
        <v>45699</v>
      </c>
      <c r="T1768" s="1">
        <v>45818</v>
      </c>
    </row>
    <row r="1769" spans="1:20" x14ac:dyDescent="0.2">
      <c r="A1769">
        <v>16128445396876</v>
      </c>
      <c r="B1769" t="s">
        <v>815</v>
      </c>
      <c r="C1769" t="s">
        <v>1217</v>
      </c>
      <c r="D1769" t="s">
        <v>9780</v>
      </c>
      <c r="E1769" t="s">
        <v>9781</v>
      </c>
      <c r="F1769" t="s">
        <v>9782</v>
      </c>
      <c r="G1769" t="s">
        <v>9783</v>
      </c>
      <c r="H1769" t="s">
        <v>9784</v>
      </c>
      <c r="I1769" t="s">
        <v>627</v>
      </c>
      <c r="J1769">
        <v>53376</v>
      </c>
      <c r="K1769" t="s">
        <v>4904</v>
      </c>
      <c r="L1769" t="s">
        <v>43</v>
      </c>
      <c r="M1769" t="s">
        <v>70</v>
      </c>
      <c r="N1769" t="s">
        <v>94</v>
      </c>
      <c r="O1769" t="s">
        <v>105</v>
      </c>
      <c r="P1769" t="s">
        <v>60</v>
      </c>
      <c r="Q1769">
        <v>1428399436.22</v>
      </c>
      <c r="R1769">
        <v>4165</v>
      </c>
      <c r="S1769" s="1">
        <v>45702</v>
      </c>
      <c r="T1769" s="1">
        <v>45778</v>
      </c>
    </row>
    <row r="1770" spans="1:20" x14ac:dyDescent="0.2">
      <c r="A1770">
        <v>12318358408371</v>
      </c>
      <c r="B1770" t="s">
        <v>2398</v>
      </c>
      <c r="C1770" t="s">
        <v>1368</v>
      </c>
      <c r="D1770" t="s">
        <v>9785</v>
      </c>
      <c r="E1770" t="s">
        <v>9786</v>
      </c>
      <c r="F1770" t="s">
        <v>9787</v>
      </c>
      <c r="G1770" t="s">
        <v>9788</v>
      </c>
      <c r="H1770" t="s">
        <v>9789</v>
      </c>
      <c r="I1770" t="s">
        <v>750</v>
      </c>
      <c r="J1770">
        <v>89045</v>
      </c>
      <c r="K1770" t="s">
        <v>1707</v>
      </c>
      <c r="L1770" t="s">
        <v>135</v>
      </c>
      <c r="M1770" t="s">
        <v>70</v>
      </c>
      <c r="N1770" t="s">
        <v>59</v>
      </c>
      <c r="O1770" t="s">
        <v>105</v>
      </c>
      <c r="P1770" t="s">
        <v>47</v>
      </c>
      <c r="Q1770">
        <v>1320131526.22</v>
      </c>
      <c r="R1770">
        <v>984</v>
      </c>
      <c r="S1770" s="1">
        <v>45448</v>
      </c>
      <c r="T1770" s="1">
        <v>45697</v>
      </c>
    </row>
    <row r="1771" spans="1:20" x14ac:dyDescent="0.2">
      <c r="A1771">
        <v>11961767429049</v>
      </c>
      <c r="B1771" t="s">
        <v>437</v>
      </c>
      <c r="C1771" t="s">
        <v>7786</v>
      </c>
      <c r="D1771" t="s">
        <v>9790</v>
      </c>
      <c r="E1771" t="s">
        <v>9791</v>
      </c>
      <c r="F1771" t="s">
        <v>9792</v>
      </c>
      <c r="G1771" t="s">
        <v>9793</v>
      </c>
      <c r="H1771" t="s">
        <v>9794</v>
      </c>
      <c r="I1771" t="s">
        <v>133</v>
      </c>
      <c r="J1771">
        <v>15660</v>
      </c>
      <c r="K1771" t="s">
        <v>2800</v>
      </c>
      <c r="L1771" t="s">
        <v>29</v>
      </c>
      <c r="M1771" t="s">
        <v>70</v>
      </c>
      <c r="N1771" t="s">
        <v>59</v>
      </c>
      <c r="O1771" t="s">
        <v>46</v>
      </c>
      <c r="P1771" t="s">
        <v>47</v>
      </c>
      <c r="Q1771">
        <v>1208945316.0699999</v>
      </c>
      <c r="R1771">
        <v>3266</v>
      </c>
      <c r="S1771" s="1">
        <v>45395</v>
      </c>
      <c r="T1771" s="1">
        <v>45790</v>
      </c>
    </row>
    <row r="1772" spans="1:20" x14ac:dyDescent="0.2">
      <c r="A1772">
        <v>19247836473007</v>
      </c>
      <c r="B1772" t="s">
        <v>1500</v>
      </c>
      <c r="C1772" t="s">
        <v>1232</v>
      </c>
      <c r="D1772" t="s">
        <v>9795</v>
      </c>
      <c r="E1772" t="s">
        <v>9796</v>
      </c>
      <c r="F1772" t="s">
        <v>9797</v>
      </c>
      <c r="G1772" t="s">
        <v>9798</v>
      </c>
      <c r="H1772" t="s">
        <v>9799</v>
      </c>
      <c r="I1772" t="s">
        <v>2049</v>
      </c>
      <c r="J1772">
        <v>21324</v>
      </c>
      <c r="K1772" t="s">
        <v>1145</v>
      </c>
      <c r="L1772" t="s">
        <v>180</v>
      </c>
      <c r="M1772" t="s">
        <v>44</v>
      </c>
      <c r="N1772" t="s">
        <v>31</v>
      </c>
      <c r="O1772" t="s">
        <v>46</v>
      </c>
      <c r="P1772" t="s">
        <v>60</v>
      </c>
      <c r="Q1772">
        <v>1749379772.48</v>
      </c>
      <c r="R1772">
        <v>2378</v>
      </c>
      <c r="S1772" s="1">
        <v>45353</v>
      </c>
      <c r="T1772" s="1">
        <v>45682</v>
      </c>
    </row>
    <row r="1773" spans="1:20" x14ac:dyDescent="0.2">
      <c r="A1773">
        <v>17181731706808</v>
      </c>
      <c r="B1773" t="s">
        <v>1137</v>
      </c>
      <c r="C1773" t="s">
        <v>7587</v>
      </c>
      <c r="D1773" t="s">
        <v>9800</v>
      </c>
      <c r="E1773" t="s">
        <v>9801</v>
      </c>
      <c r="F1773" t="s">
        <v>9802</v>
      </c>
      <c r="G1773" t="s">
        <v>9803</v>
      </c>
      <c r="H1773" t="s">
        <v>9804</v>
      </c>
      <c r="I1773" t="s">
        <v>531</v>
      </c>
      <c r="J1773">
        <v>43398</v>
      </c>
      <c r="K1773" t="s">
        <v>993</v>
      </c>
      <c r="L1773" t="s">
        <v>197</v>
      </c>
      <c r="M1773" t="s">
        <v>70</v>
      </c>
      <c r="N1773" t="s">
        <v>31</v>
      </c>
      <c r="O1773" t="s">
        <v>32</v>
      </c>
      <c r="P1773" t="s">
        <v>47</v>
      </c>
      <c r="Q1773">
        <v>1260742586.73</v>
      </c>
      <c r="R1773">
        <v>3539</v>
      </c>
      <c r="S1773" s="1">
        <v>45837</v>
      </c>
      <c r="T1773" s="1">
        <v>45864</v>
      </c>
    </row>
    <row r="1774" spans="1:20" x14ac:dyDescent="0.2">
      <c r="A1774">
        <v>16733997641193</v>
      </c>
      <c r="B1774" t="s">
        <v>5593</v>
      </c>
      <c r="C1774" t="s">
        <v>2334</v>
      </c>
      <c r="D1774" t="s">
        <v>9805</v>
      </c>
      <c r="E1774" t="s">
        <v>9806</v>
      </c>
      <c r="F1774" t="s">
        <v>9807</v>
      </c>
      <c r="G1774" t="s">
        <v>9808</v>
      </c>
      <c r="H1774" t="s">
        <v>9506</v>
      </c>
      <c r="I1774" t="s">
        <v>750</v>
      </c>
      <c r="J1774">
        <v>82775</v>
      </c>
      <c r="K1774" t="s">
        <v>2902</v>
      </c>
      <c r="L1774" t="s">
        <v>197</v>
      </c>
      <c r="M1774" t="s">
        <v>30</v>
      </c>
      <c r="N1774" t="s">
        <v>59</v>
      </c>
      <c r="O1774" t="s">
        <v>46</v>
      </c>
      <c r="P1774" t="s">
        <v>47</v>
      </c>
      <c r="Q1774">
        <v>618314815.54999995</v>
      </c>
      <c r="R1774">
        <v>1472</v>
      </c>
      <c r="S1774" s="1">
        <v>45414</v>
      </c>
      <c r="T1774" s="1">
        <v>45585</v>
      </c>
    </row>
    <row r="1775" spans="1:20" x14ac:dyDescent="0.2">
      <c r="A1775">
        <v>12468044081075</v>
      </c>
      <c r="B1775" t="s">
        <v>1087</v>
      </c>
      <c r="C1775" t="s">
        <v>199</v>
      </c>
      <c r="D1775" t="s">
        <v>9809</v>
      </c>
      <c r="E1775" t="s">
        <v>9810</v>
      </c>
      <c r="F1775" t="s">
        <v>9811</v>
      </c>
      <c r="G1775" t="s">
        <v>9812</v>
      </c>
      <c r="H1775" t="s">
        <v>9813</v>
      </c>
      <c r="I1775" t="s">
        <v>375</v>
      </c>
      <c r="J1775">
        <v>81326</v>
      </c>
      <c r="K1775" t="s">
        <v>317</v>
      </c>
      <c r="L1775" t="s">
        <v>43</v>
      </c>
      <c r="M1775" t="s">
        <v>93</v>
      </c>
      <c r="N1775" t="s">
        <v>31</v>
      </c>
      <c r="O1775" t="s">
        <v>71</v>
      </c>
      <c r="P1775" t="s">
        <v>47</v>
      </c>
      <c r="Q1775">
        <v>1204209839.0899999</v>
      </c>
      <c r="R1775">
        <v>4937</v>
      </c>
      <c r="S1775" s="1">
        <v>45278</v>
      </c>
      <c r="T1775" s="1">
        <v>45621</v>
      </c>
    </row>
    <row r="1776" spans="1:20" x14ac:dyDescent="0.2">
      <c r="A1776">
        <v>19807266798285</v>
      </c>
      <c r="B1776" t="s">
        <v>3024</v>
      </c>
      <c r="C1776" t="s">
        <v>4689</v>
      </c>
      <c r="D1776" t="s">
        <v>9814</v>
      </c>
      <c r="E1776" t="s">
        <v>9815</v>
      </c>
      <c r="F1776" t="s">
        <v>9816</v>
      </c>
      <c r="G1776" t="s">
        <v>9817</v>
      </c>
      <c r="H1776" t="s">
        <v>9818</v>
      </c>
      <c r="I1776" t="s">
        <v>490</v>
      </c>
      <c r="J1776">
        <v>24949</v>
      </c>
      <c r="K1776" t="s">
        <v>2775</v>
      </c>
      <c r="L1776" t="s">
        <v>125</v>
      </c>
      <c r="M1776" t="s">
        <v>44</v>
      </c>
      <c r="N1776" t="s">
        <v>59</v>
      </c>
      <c r="O1776" t="s">
        <v>71</v>
      </c>
      <c r="P1776" t="s">
        <v>47</v>
      </c>
      <c r="Q1776">
        <v>1447364983.47</v>
      </c>
      <c r="R1776">
        <v>1097</v>
      </c>
      <c r="S1776" s="1">
        <v>45322</v>
      </c>
      <c r="T1776" s="1">
        <v>45464</v>
      </c>
    </row>
    <row r="1777" spans="1:20" x14ac:dyDescent="0.2">
      <c r="A1777">
        <v>14240012896131</v>
      </c>
      <c r="B1777" t="s">
        <v>788</v>
      </c>
      <c r="C1777" t="s">
        <v>879</v>
      </c>
      <c r="D1777" t="s">
        <v>9819</v>
      </c>
      <c r="E1777">
        <v>2974237308</v>
      </c>
      <c r="F1777" t="s">
        <v>9820</v>
      </c>
      <c r="G1777" t="s">
        <v>9821</v>
      </c>
      <c r="H1777" t="s">
        <v>9822</v>
      </c>
      <c r="I1777" t="s">
        <v>1475</v>
      </c>
      <c r="J1777">
        <v>80092</v>
      </c>
      <c r="K1777" t="s">
        <v>834</v>
      </c>
      <c r="L1777" t="s">
        <v>197</v>
      </c>
      <c r="M1777" t="s">
        <v>70</v>
      </c>
      <c r="N1777" t="s">
        <v>45</v>
      </c>
      <c r="O1777" t="s">
        <v>71</v>
      </c>
      <c r="P1777" t="s">
        <v>82</v>
      </c>
      <c r="Q1777">
        <v>1775620506.49</v>
      </c>
      <c r="R1777">
        <v>2684</v>
      </c>
      <c r="S1777" s="1">
        <v>45746</v>
      </c>
      <c r="T1777" s="1">
        <v>45866</v>
      </c>
    </row>
    <row r="1778" spans="1:20" x14ac:dyDescent="0.2">
      <c r="A1778">
        <v>16423851294344</v>
      </c>
      <c r="B1778" t="s">
        <v>3459</v>
      </c>
      <c r="C1778" t="s">
        <v>4986</v>
      </c>
      <c r="D1778" t="s">
        <v>9823</v>
      </c>
      <c r="E1778">
        <f>1-544-709-1946</f>
        <v>-3198</v>
      </c>
      <c r="F1778" t="s">
        <v>9824</v>
      </c>
      <c r="G1778" t="s">
        <v>9825</v>
      </c>
      <c r="H1778" t="s">
        <v>3981</v>
      </c>
      <c r="I1778" t="s">
        <v>366</v>
      </c>
      <c r="J1778">
        <v>36093</v>
      </c>
      <c r="K1778" t="s">
        <v>907</v>
      </c>
      <c r="L1778" t="s">
        <v>81</v>
      </c>
      <c r="M1778" t="s">
        <v>93</v>
      </c>
      <c r="N1778" t="s">
        <v>94</v>
      </c>
      <c r="O1778" t="s">
        <v>46</v>
      </c>
      <c r="P1778" t="s">
        <v>82</v>
      </c>
      <c r="Q1778">
        <v>574325208.88999999</v>
      </c>
      <c r="R1778">
        <v>707</v>
      </c>
      <c r="S1778" s="1">
        <v>45586</v>
      </c>
      <c r="T1778" s="1">
        <v>45758</v>
      </c>
    </row>
    <row r="1779" spans="1:20" x14ac:dyDescent="0.2">
      <c r="A1779">
        <v>16248366065339</v>
      </c>
      <c r="B1779" t="s">
        <v>540</v>
      </c>
      <c r="C1779" t="s">
        <v>9826</v>
      </c>
      <c r="D1779" t="s">
        <v>9827</v>
      </c>
      <c r="E1779" t="s">
        <v>9828</v>
      </c>
      <c r="F1779" t="s">
        <v>9829</v>
      </c>
      <c r="G1779" t="s">
        <v>9830</v>
      </c>
      <c r="H1779" t="s">
        <v>9831</v>
      </c>
      <c r="I1779" t="s">
        <v>160</v>
      </c>
      <c r="J1779">
        <v>97029</v>
      </c>
      <c r="K1779" t="s">
        <v>2685</v>
      </c>
      <c r="L1779" t="s">
        <v>125</v>
      </c>
      <c r="M1779" t="s">
        <v>70</v>
      </c>
      <c r="N1779" t="s">
        <v>59</v>
      </c>
      <c r="O1779" t="s">
        <v>46</v>
      </c>
      <c r="P1779" t="s">
        <v>33</v>
      </c>
      <c r="Q1779">
        <v>555636082.15999997</v>
      </c>
      <c r="R1779">
        <v>1860</v>
      </c>
      <c r="S1779" s="1">
        <v>45727</v>
      </c>
      <c r="T1779" s="1">
        <v>45751</v>
      </c>
    </row>
    <row r="1780" spans="1:20" x14ac:dyDescent="0.2">
      <c r="A1780">
        <v>18280993245678</v>
      </c>
      <c r="B1780" t="s">
        <v>1538</v>
      </c>
      <c r="C1780" t="s">
        <v>2352</v>
      </c>
      <c r="D1780" t="s">
        <v>9832</v>
      </c>
      <c r="E1780" t="s">
        <v>9833</v>
      </c>
      <c r="F1780" t="s">
        <v>9834</v>
      </c>
      <c r="G1780" t="s">
        <v>9835</v>
      </c>
      <c r="H1780" t="s">
        <v>9836</v>
      </c>
      <c r="I1780" t="s">
        <v>531</v>
      </c>
      <c r="J1780">
        <v>31478</v>
      </c>
      <c r="K1780" t="s">
        <v>412</v>
      </c>
      <c r="L1780" t="s">
        <v>180</v>
      </c>
      <c r="M1780" t="s">
        <v>153</v>
      </c>
      <c r="N1780" t="s">
        <v>45</v>
      </c>
      <c r="O1780" t="s">
        <v>105</v>
      </c>
      <c r="P1780" t="s">
        <v>82</v>
      </c>
      <c r="Q1780">
        <v>1036486054.2</v>
      </c>
      <c r="R1780">
        <v>2951</v>
      </c>
      <c r="S1780" s="1">
        <v>45782</v>
      </c>
      <c r="T1780" s="1">
        <v>45913</v>
      </c>
    </row>
    <row r="1781" spans="1:20" x14ac:dyDescent="0.2">
      <c r="A1781">
        <v>17066515115747</v>
      </c>
      <c r="B1781" t="s">
        <v>772</v>
      </c>
      <c r="C1781" t="s">
        <v>3796</v>
      </c>
      <c r="D1781" t="s">
        <v>9837</v>
      </c>
      <c r="E1781" t="s">
        <v>9838</v>
      </c>
      <c r="F1781" t="s">
        <v>3761</v>
      </c>
      <c r="G1781" t="s">
        <v>9839</v>
      </c>
      <c r="H1781" t="s">
        <v>9840</v>
      </c>
      <c r="I1781" t="s">
        <v>411</v>
      </c>
      <c r="J1781">
        <v>84570</v>
      </c>
      <c r="K1781" t="s">
        <v>152</v>
      </c>
      <c r="L1781" t="s">
        <v>180</v>
      </c>
      <c r="M1781" t="s">
        <v>368</v>
      </c>
      <c r="N1781" t="s">
        <v>31</v>
      </c>
      <c r="O1781" t="s">
        <v>46</v>
      </c>
      <c r="P1781" t="s">
        <v>47</v>
      </c>
      <c r="Q1781">
        <v>1145488579.2</v>
      </c>
      <c r="R1781">
        <v>2759</v>
      </c>
      <c r="S1781" s="1">
        <v>45466</v>
      </c>
      <c r="T1781" s="1">
        <v>45703</v>
      </c>
    </row>
    <row r="1782" spans="1:20" x14ac:dyDescent="0.2">
      <c r="A1782">
        <v>15188029056756</v>
      </c>
      <c r="B1782" t="s">
        <v>6060</v>
      </c>
      <c r="C1782" t="s">
        <v>2120</v>
      </c>
      <c r="D1782" t="s">
        <v>9841</v>
      </c>
      <c r="E1782" t="s">
        <v>9842</v>
      </c>
      <c r="F1782" t="s">
        <v>9843</v>
      </c>
      <c r="G1782" t="s">
        <v>9844</v>
      </c>
      <c r="H1782" t="s">
        <v>3262</v>
      </c>
      <c r="I1782" t="s">
        <v>710</v>
      </c>
      <c r="J1782">
        <v>56355</v>
      </c>
      <c r="K1782" t="s">
        <v>103</v>
      </c>
      <c r="L1782" t="s">
        <v>180</v>
      </c>
      <c r="M1782" t="s">
        <v>115</v>
      </c>
      <c r="N1782" t="s">
        <v>31</v>
      </c>
      <c r="O1782" t="s">
        <v>105</v>
      </c>
      <c r="P1782" t="s">
        <v>33</v>
      </c>
      <c r="Q1782">
        <v>1661956774.78</v>
      </c>
      <c r="R1782">
        <v>4893</v>
      </c>
      <c r="S1782" s="1">
        <v>45338</v>
      </c>
      <c r="T1782" s="1">
        <v>45857</v>
      </c>
    </row>
    <row r="1783" spans="1:20" x14ac:dyDescent="0.2">
      <c r="A1783">
        <v>17313497076138</v>
      </c>
      <c r="B1783" t="s">
        <v>3290</v>
      </c>
      <c r="C1783" t="s">
        <v>4561</v>
      </c>
      <c r="D1783" t="s">
        <v>9845</v>
      </c>
      <c r="E1783">
        <v>2553310792</v>
      </c>
      <c r="F1783" t="s">
        <v>9846</v>
      </c>
      <c r="G1783" t="s">
        <v>9847</v>
      </c>
      <c r="H1783" t="s">
        <v>9848</v>
      </c>
      <c r="I1783" t="s">
        <v>357</v>
      </c>
      <c r="J1783">
        <v>9196</v>
      </c>
      <c r="K1783" t="s">
        <v>1015</v>
      </c>
      <c r="L1783" t="s">
        <v>81</v>
      </c>
      <c r="M1783" t="s">
        <v>115</v>
      </c>
      <c r="N1783" t="s">
        <v>94</v>
      </c>
      <c r="O1783" t="s">
        <v>32</v>
      </c>
      <c r="P1783" t="s">
        <v>47</v>
      </c>
      <c r="Q1783">
        <v>153704372.83000001</v>
      </c>
      <c r="R1783">
        <v>2559</v>
      </c>
      <c r="S1783" s="1">
        <v>45600</v>
      </c>
      <c r="T1783" s="1">
        <v>45742</v>
      </c>
    </row>
    <row r="1784" spans="1:20" x14ac:dyDescent="0.2">
      <c r="A1784">
        <v>11672197609198</v>
      </c>
      <c r="B1784" t="s">
        <v>9849</v>
      </c>
      <c r="C1784" t="s">
        <v>430</v>
      </c>
      <c r="D1784" t="s">
        <v>9850</v>
      </c>
      <c r="E1784" t="s">
        <v>9851</v>
      </c>
      <c r="F1784" t="s">
        <v>9852</v>
      </c>
      <c r="G1784" t="s">
        <v>9853</v>
      </c>
      <c r="H1784" t="s">
        <v>9854</v>
      </c>
      <c r="I1784" t="s">
        <v>490</v>
      </c>
      <c r="J1784">
        <v>54964</v>
      </c>
      <c r="K1784" t="s">
        <v>2036</v>
      </c>
      <c r="L1784" t="s">
        <v>246</v>
      </c>
      <c r="M1784" t="s">
        <v>270</v>
      </c>
      <c r="N1784" t="s">
        <v>45</v>
      </c>
      <c r="O1784" t="s">
        <v>46</v>
      </c>
      <c r="P1784" t="s">
        <v>60</v>
      </c>
      <c r="Q1784">
        <v>323152611.63999999</v>
      </c>
      <c r="R1784">
        <v>2777</v>
      </c>
      <c r="S1784" s="1">
        <v>45793</v>
      </c>
      <c r="T1784" s="1">
        <v>45825</v>
      </c>
    </row>
    <row r="1785" spans="1:20" x14ac:dyDescent="0.2">
      <c r="A1785">
        <v>14391375608634</v>
      </c>
      <c r="B1785" t="s">
        <v>136</v>
      </c>
      <c r="C1785" t="s">
        <v>9855</v>
      </c>
      <c r="D1785" t="s">
        <v>9856</v>
      </c>
      <c r="E1785" t="s">
        <v>9857</v>
      </c>
      <c r="F1785" t="s">
        <v>9858</v>
      </c>
      <c r="G1785" t="s">
        <v>9859</v>
      </c>
      <c r="H1785" t="s">
        <v>9860</v>
      </c>
      <c r="I1785" t="s">
        <v>205</v>
      </c>
      <c r="J1785">
        <v>26156</v>
      </c>
      <c r="K1785" t="s">
        <v>179</v>
      </c>
      <c r="L1785" t="s">
        <v>92</v>
      </c>
      <c r="M1785" t="s">
        <v>70</v>
      </c>
      <c r="N1785" t="s">
        <v>59</v>
      </c>
      <c r="O1785" t="s">
        <v>71</v>
      </c>
      <c r="P1785" t="s">
        <v>47</v>
      </c>
      <c r="Q1785">
        <v>1362253687.4000001</v>
      </c>
      <c r="R1785">
        <v>632</v>
      </c>
      <c r="S1785" s="1">
        <v>45389</v>
      </c>
      <c r="T1785" s="1">
        <v>45608</v>
      </c>
    </row>
    <row r="1786" spans="1:20" x14ac:dyDescent="0.2">
      <c r="A1786">
        <v>18830957381351</v>
      </c>
      <c r="B1786" t="s">
        <v>1187</v>
      </c>
      <c r="C1786" t="s">
        <v>9861</v>
      </c>
      <c r="D1786" t="s">
        <v>9862</v>
      </c>
      <c r="E1786" t="s">
        <v>9863</v>
      </c>
      <c r="F1786" t="s">
        <v>9864</v>
      </c>
      <c r="G1786" t="s">
        <v>9865</v>
      </c>
      <c r="H1786" t="s">
        <v>9866</v>
      </c>
      <c r="I1786" t="s">
        <v>375</v>
      </c>
      <c r="J1786">
        <v>95158</v>
      </c>
      <c r="K1786" t="s">
        <v>1574</v>
      </c>
      <c r="L1786" t="s">
        <v>125</v>
      </c>
      <c r="M1786" t="s">
        <v>44</v>
      </c>
      <c r="N1786" t="s">
        <v>45</v>
      </c>
      <c r="O1786" t="s">
        <v>71</v>
      </c>
      <c r="P1786" t="s">
        <v>60</v>
      </c>
      <c r="Q1786">
        <v>114989109.44</v>
      </c>
      <c r="R1786">
        <v>2913</v>
      </c>
      <c r="S1786" s="1">
        <v>45339</v>
      </c>
      <c r="T1786" s="1">
        <v>45662</v>
      </c>
    </row>
    <row r="1787" spans="1:20" x14ac:dyDescent="0.2">
      <c r="A1787">
        <v>12473782473650</v>
      </c>
      <c r="B1787" t="s">
        <v>6344</v>
      </c>
      <c r="C1787" t="s">
        <v>6700</v>
      </c>
      <c r="D1787" t="s">
        <v>9867</v>
      </c>
      <c r="E1787">
        <v>1613615137</v>
      </c>
      <c r="F1787" t="s">
        <v>9868</v>
      </c>
      <c r="G1787" t="s">
        <v>9869</v>
      </c>
      <c r="H1787" t="s">
        <v>9870</v>
      </c>
      <c r="I1787" t="s">
        <v>627</v>
      </c>
      <c r="J1787">
        <v>1155</v>
      </c>
      <c r="K1787" t="s">
        <v>2190</v>
      </c>
      <c r="L1787" t="s">
        <v>92</v>
      </c>
      <c r="M1787" t="s">
        <v>368</v>
      </c>
      <c r="N1787" t="s">
        <v>59</v>
      </c>
      <c r="O1787" t="s">
        <v>46</v>
      </c>
      <c r="P1787" t="s">
        <v>47</v>
      </c>
      <c r="Q1787">
        <v>1853566223.6400001</v>
      </c>
      <c r="R1787">
        <v>1871</v>
      </c>
      <c r="S1787" s="1">
        <v>45594</v>
      </c>
      <c r="T1787" s="1">
        <v>45742</v>
      </c>
    </row>
    <row r="1788" spans="1:20" x14ac:dyDescent="0.2">
      <c r="A1788">
        <v>11093090495185</v>
      </c>
      <c r="B1788" t="s">
        <v>1708</v>
      </c>
      <c r="C1788" t="s">
        <v>2135</v>
      </c>
      <c r="D1788" t="s">
        <v>9871</v>
      </c>
      <c r="E1788" t="s">
        <v>9872</v>
      </c>
      <c r="F1788" t="s">
        <v>9873</v>
      </c>
      <c r="G1788" t="s">
        <v>9874</v>
      </c>
      <c r="H1788" t="s">
        <v>9875</v>
      </c>
      <c r="I1788" t="s">
        <v>612</v>
      </c>
      <c r="J1788">
        <v>37825</v>
      </c>
      <c r="K1788" t="s">
        <v>1476</v>
      </c>
      <c r="L1788" t="s">
        <v>92</v>
      </c>
      <c r="M1788" t="s">
        <v>368</v>
      </c>
      <c r="N1788" t="s">
        <v>45</v>
      </c>
      <c r="O1788" t="s">
        <v>71</v>
      </c>
      <c r="P1788" t="s">
        <v>60</v>
      </c>
      <c r="Q1788">
        <v>1658896591.74</v>
      </c>
      <c r="R1788">
        <v>1565</v>
      </c>
      <c r="S1788" s="1">
        <v>45683</v>
      </c>
      <c r="T1788" s="1">
        <v>45716</v>
      </c>
    </row>
    <row r="1789" spans="1:20" x14ac:dyDescent="0.2">
      <c r="A1789">
        <v>14114020209132</v>
      </c>
      <c r="B1789" t="s">
        <v>7286</v>
      </c>
      <c r="C1789" t="s">
        <v>62</v>
      </c>
      <c r="D1789" t="s">
        <v>9876</v>
      </c>
      <c r="E1789" t="s">
        <v>9877</v>
      </c>
      <c r="F1789" t="s">
        <v>9878</v>
      </c>
      <c r="G1789" t="s">
        <v>9879</v>
      </c>
      <c r="H1789" t="s">
        <v>9880</v>
      </c>
      <c r="I1789" t="s">
        <v>1475</v>
      </c>
      <c r="J1789">
        <v>43946</v>
      </c>
      <c r="K1789" t="s">
        <v>3070</v>
      </c>
      <c r="L1789" t="s">
        <v>125</v>
      </c>
      <c r="M1789" t="s">
        <v>30</v>
      </c>
      <c r="N1789" t="s">
        <v>94</v>
      </c>
      <c r="O1789" t="s">
        <v>105</v>
      </c>
      <c r="P1789" t="s">
        <v>33</v>
      </c>
      <c r="Q1789">
        <v>1157782421.05</v>
      </c>
      <c r="R1789">
        <v>3515</v>
      </c>
      <c r="S1789" s="1">
        <v>45673</v>
      </c>
      <c r="T1789" s="1">
        <v>45782</v>
      </c>
    </row>
    <row r="1790" spans="1:20" x14ac:dyDescent="0.2">
      <c r="A1790">
        <v>16303257370010</v>
      </c>
      <c r="B1790" t="s">
        <v>2598</v>
      </c>
      <c r="C1790" t="s">
        <v>2844</v>
      </c>
      <c r="D1790" t="s">
        <v>9881</v>
      </c>
      <c r="E1790" t="s">
        <v>9882</v>
      </c>
      <c r="F1790" t="s">
        <v>9883</v>
      </c>
      <c r="G1790" t="s">
        <v>9884</v>
      </c>
      <c r="H1790" t="s">
        <v>9885</v>
      </c>
      <c r="I1790" t="s">
        <v>27</v>
      </c>
      <c r="J1790">
        <v>99514</v>
      </c>
      <c r="K1790" t="s">
        <v>1837</v>
      </c>
      <c r="L1790" t="s">
        <v>246</v>
      </c>
      <c r="M1790" t="s">
        <v>270</v>
      </c>
      <c r="N1790" t="s">
        <v>59</v>
      </c>
      <c r="O1790" t="s">
        <v>32</v>
      </c>
      <c r="P1790" t="s">
        <v>82</v>
      </c>
      <c r="Q1790">
        <v>27840258.579999998</v>
      </c>
      <c r="R1790">
        <v>1529</v>
      </c>
      <c r="S1790" s="1">
        <v>45686</v>
      </c>
      <c r="T1790" s="1">
        <v>45717</v>
      </c>
    </row>
    <row r="1791" spans="1:20" x14ac:dyDescent="0.2">
      <c r="A1791">
        <v>11807671495985</v>
      </c>
      <c r="B1791" t="s">
        <v>3071</v>
      </c>
      <c r="C1791" t="s">
        <v>9886</v>
      </c>
      <c r="D1791" t="s">
        <v>9887</v>
      </c>
      <c r="E1791" t="s">
        <v>9888</v>
      </c>
      <c r="F1791" t="s">
        <v>9889</v>
      </c>
      <c r="G1791" t="s">
        <v>9890</v>
      </c>
      <c r="H1791" t="s">
        <v>9891</v>
      </c>
      <c r="I1791" t="s">
        <v>858</v>
      </c>
      <c r="J1791">
        <v>16121</v>
      </c>
      <c r="K1791" t="s">
        <v>1443</v>
      </c>
      <c r="L1791" t="s">
        <v>60</v>
      </c>
      <c r="M1791" t="s">
        <v>153</v>
      </c>
      <c r="N1791" t="s">
        <v>59</v>
      </c>
      <c r="O1791" t="s">
        <v>32</v>
      </c>
      <c r="P1791" t="s">
        <v>33</v>
      </c>
      <c r="Q1791">
        <v>244836327.69999999</v>
      </c>
      <c r="R1791">
        <v>1804</v>
      </c>
      <c r="S1791" s="1">
        <v>45632</v>
      </c>
      <c r="T1791" s="1">
        <v>45721</v>
      </c>
    </row>
    <row r="1792" spans="1:20" x14ac:dyDescent="0.2">
      <c r="A1792">
        <v>16630042127561</v>
      </c>
      <c r="B1792" t="s">
        <v>579</v>
      </c>
      <c r="C1792" t="s">
        <v>3687</v>
      </c>
      <c r="D1792" t="s">
        <v>9892</v>
      </c>
      <c r="E1792" t="s">
        <v>9893</v>
      </c>
      <c r="F1792" t="s">
        <v>9894</v>
      </c>
      <c r="G1792" t="s">
        <v>9895</v>
      </c>
      <c r="H1792" t="s">
        <v>9896</v>
      </c>
      <c r="I1792" t="s">
        <v>229</v>
      </c>
      <c r="J1792">
        <v>87518</v>
      </c>
      <c r="K1792" t="s">
        <v>367</v>
      </c>
      <c r="L1792" t="s">
        <v>197</v>
      </c>
      <c r="M1792" t="s">
        <v>93</v>
      </c>
      <c r="N1792" t="s">
        <v>31</v>
      </c>
      <c r="O1792" t="s">
        <v>32</v>
      </c>
      <c r="P1792" t="s">
        <v>82</v>
      </c>
      <c r="Q1792">
        <v>832716003.34000003</v>
      </c>
      <c r="R1792">
        <v>1673</v>
      </c>
      <c r="S1792" s="1">
        <v>45619</v>
      </c>
      <c r="T1792" s="1">
        <v>45904</v>
      </c>
    </row>
    <row r="1793" spans="1:20" x14ac:dyDescent="0.2">
      <c r="A1793">
        <v>13353325271871</v>
      </c>
      <c r="B1793" t="s">
        <v>335</v>
      </c>
      <c r="C1793" t="s">
        <v>9897</v>
      </c>
      <c r="D1793" t="s">
        <v>9898</v>
      </c>
      <c r="E1793">
        <v>9188011029</v>
      </c>
      <c r="F1793" t="s">
        <v>9899</v>
      </c>
      <c r="G1793" t="s">
        <v>9900</v>
      </c>
      <c r="H1793" t="s">
        <v>9901</v>
      </c>
      <c r="I1793" t="s">
        <v>151</v>
      </c>
      <c r="J1793">
        <v>37137</v>
      </c>
      <c r="K1793" t="s">
        <v>5228</v>
      </c>
      <c r="L1793" t="s">
        <v>92</v>
      </c>
      <c r="M1793" t="s">
        <v>104</v>
      </c>
      <c r="N1793" t="s">
        <v>45</v>
      </c>
      <c r="O1793" t="s">
        <v>32</v>
      </c>
      <c r="P1793" t="s">
        <v>60</v>
      </c>
      <c r="Q1793">
        <v>587214005.88999999</v>
      </c>
      <c r="R1793">
        <v>2077</v>
      </c>
      <c r="S1793" s="1">
        <v>45762</v>
      </c>
      <c r="T1793" s="1">
        <v>45831</v>
      </c>
    </row>
    <row r="1794" spans="1:20" x14ac:dyDescent="0.2">
      <c r="A1794">
        <v>16546846912160</v>
      </c>
      <c r="B1794" t="s">
        <v>1293</v>
      </c>
      <c r="C1794" t="s">
        <v>6765</v>
      </c>
      <c r="D1794" t="s">
        <v>9902</v>
      </c>
      <c r="E1794" t="s">
        <v>9903</v>
      </c>
      <c r="F1794" t="s">
        <v>9904</v>
      </c>
      <c r="G1794" t="s">
        <v>9905</v>
      </c>
      <c r="H1794" t="s">
        <v>9906</v>
      </c>
      <c r="I1794" t="s">
        <v>1144</v>
      </c>
      <c r="J1794">
        <v>67962</v>
      </c>
      <c r="K1794" t="s">
        <v>771</v>
      </c>
      <c r="L1794" t="s">
        <v>43</v>
      </c>
      <c r="M1794" t="s">
        <v>104</v>
      </c>
      <c r="N1794" t="s">
        <v>31</v>
      </c>
      <c r="O1794" t="s">
        <v>105</v>
      </c>
      <c r="P1794" t="s">
        <v>82</v>
      </c>
      <c r="Q1794">
        <v>1326243079.6900001</v>
      </c>
      <c r="R1794">
        <v>1010</v>
      </c>
      <c r="S1794" s="1">
        <v>45826</v>
      </c>
      <c r="T1794" s="1">
        <v>45837</v>
      </c>
    </row>
    <row r="1795" spans="1:20" x14ac:dyDescent="0.2">
      <c r="A1795">
        <v>13764420994821</v>
      </c>
      <c r="B1795" t="s">
        <v>9907</v>
      </c>
      <c r="C1795" t="s">
        <v>5647</v>
      </c>
      <c r="D1795" t="s">
        <v>9908</v>
      </c>
      <c r="E1795" t="s">
        <v>9909</v>
      </c>
      <c r="F1795" t="s">
        <v>38</v>
      </c>
      <c r="G1795" t="s">
        <v>9910</v>
      </c>
      <c r="H1795" t="s">
        <v>9911</v>
      </c>
      <c r="I1795" t="s">
        <v>79</v>
      </c>
      <c r="J1795">
        <v>5792</v>
      </c>
      <c r="K1795" t="s">
        <v>3104</v>
      </c>
      <c r="L1795" t="s">
        <v>180</v>
      </c>
      <c r="M1795" t="s">
        <v>30</v>
      </c>
      <c r="N1795" t="s">
        <v>45</v>
      </c>
      <c r="O1795" t="s">
        <v>32</v>
      </c>
      <c r="P1795" t="s">
        <v>82</v>
      </c>
      <c r="Q1795">
        <v>980422629.35000002</v>
      </c>
      <c r="R1795">
        <v>4447</v>
      </c>
      <c r="S1795" s="1">
        <v>45674</v>
      </c>
      <c r="T1795" s="1">
        <v>45841</v>
      </c>
    </row>
    <row r="1796" spans="1:20" x14ac:dyDescent="0.2">
      <c r="A1796">
        <v>14588400941357</v>
      </c>
      <c r="B1796" t="s">
        <v>1526</v>
      </c>
      <c r="C1796" t="s">
        <v>95</v>
      </c>
      <c r="D1796" t="s">
        <v>9912</v>
      </c>
      <c r="E1796" t="s">
        <v>9913</v>
      </c>
      <c r="F1796" t="s">
        <v>9914</v>
      </c>
      <c r="G1796" t="s">
        <v>9915</v>
      </c>
      <c r="H1796" t="s">
        <v>9916</v>
      </c>
      <c r="I1796" t="s">
        <v>2049</v>
      </c>
      <c r="J1796">
        <v>64881</v>
      </c>
      <c r="K1796" t="s">
        <v>525</v>
      </c>
      <c r="L1796" t="s">
        <v>246</v>
      </c>
      <c r="M1796" t="s">
        <v>93</v>
      </c>
      <c r="N1796" t="s">
        <v>45</v>
      </c>
      <c r="O1796" t="s">
        <v>46</v>
      </c>
      <c r="P1796" t="s">
        <v>82</v>
      </c>
      <c r="Q1796">
        <v>462786488.58999997</v>
      </c>
      <c r="R1796">
        <v>2690</v>
      </c>
      <c r="S1796" s="1">
        <v>45372</v>
      </c>
      <c r="T1796" s="1">
        <v>45409</v>
      </c>
    </row>
    <row r="1797" spans="1:20" x14ac:dyDescent="0.2">
      <c r="A1797">
        <v>15224936915011</v>
      </c>
      <c r="B1797" t="s">
        <v>271</v>
      </c>
      <c r="C1797" t="s">
        <v>351</v>
      </c>
      <c r="D1797" t="s">
        <v>9917</v>
      </c>
      <c r="E1797" t="s">
        <v>9918</v>
      </c>
      <c r="F1797" t="s">
        <v>9919</v>
      </c>
      <c r="G1797" t="s">
        <v>9920</v>
      </c>
      <c r="H1797" t="s">
        <v>9921</v>
      </c>
      <c r="I1797" t="s">
        <v>169</v>
      </c>
      <c r="J1797">
        <v>70849</v>
      </c>
      <c r="K1797" t="s">
        <v>42</v>
      </c>
      <c r="L1797" t="s">
        <v>60</v>
      </c>
      <c r="M1797" t="s">
        <v>115</v>
      </c>
      <c r="N1797" t="s">
        <v>94</v>
      </c>
      <c r="O1797" t="s">
        <v>71</v>
      </c>
      <c r="P1797" t="s">
        <v>60</v>
      </c>
      <c r="Q1797">
        <v>429545426.55000001</v>
      </c>
      <c r="R1797">
        <v>1303</v>
      </c>
      <c r="S1797" s="1">
        <v>45351</v>
      </c>
      <c r="T1797" s="1">
        <v>45714</v>
      </c>
    </row>
    <row r="1798" spans="1:20" x14ac:dyDescent="0.2">
      <c r="A1798">
        <v>19874344837593</v>
      </c>
      <c r="B1798" t="s">
        <v>287</v>
      </c>
      <c r="C1798" t="s">
        <v>2335</v>
      </c>
      <c r="D1798" t="s">
        <v>9922</v>
      </c>
      <c r="E1798">
        <v>5985198274</v>
      </c>
      <c r="F1798" t="s">
        <v>9923</v>
      </c>
      <c r="G1798" t="s">
        <v>9924</v>
      </c>
      <c r="H1798" t="s">
        <v>9925</v>
      </c>
      <c r="I1798" t="s">
        <v>1202</v>
      </c>
      <c r="J1798">
        <v>19893</v>
      </c>
      <c r="K1798" t="s">
        <v>1348</v>
      </c>
      <c r="L1798" t="s">
        <v>29</v>
      </c>
      <c r="M1798" t="s">
        <v>70</v>
      </c>
      <c r="N1798" t="s">
        <v>31</v>
      </c>
      <c r="O1798" t="s">
        <v>46</v>
      </c>
      <c r="P1798" t="s">
        <v>33</v>
      </c>
      <c r="Q1798">
        <v>147065564.31999999</v>
      </c>
      <c r="R1798">
        <v>2321</v>
      </c>
      <c r="S1798" s="1">
        <v>45584</v>
      </c>
      <c r="T1798" s="1">
        <v>45907</v>
      </c>
    </row>
    <row r="1799" spans="1:20" x14ac:dyDescent="0.2">
      <c r="A1799">
        <v>15534065659051</v>
      </c>
      <c r="B1799" t="s">
        <v>507</v>
      </c>
      <c r="C1799" t="s">
        <v>651</v>
      </c>
      <c r="D1799" t="s">
        <v>9926</v>
      </c>
      <c r="E1799" t="s">
        <v>9927</v>
      </c>
      <c r="F1799" t="s">
        <v>9928</v>
      </c>
      <c r="G1799" t="s">
        <v>9929</v>
      </c>
      <c r="H1799" t="s">
        <v>9930</v>
      </c>
      <c r="I1799" t="s">
        <v>627</v>
      </c>
      <c r="J1799">
        <v>99795</v>
      </c>
      <c r="K1799" t="s">
        <v>3070</v>
      </c>
      <c r="L1799" t="s">
        <v>60</v>
      </c>
      <c r="M1799" t="s">
        <v>115</v>
      </c>
      <c r="N1799" t="s">
        <v>31</v>
      </c>
      <c r="O1799" t="s">
        <v>71</v>
      </c>
      <c r="P1799" t="s">
        <v>47</v>
      </c>
      <c r="Q1799">
        <v>5180676.83</v>
      </c>
      <c r="R1799">
        <v>2814</v>
      </c>
      <c r="S1799" s="1">
        <v>45277</v>
      </c>
      <c r="T1799" s="1">
        <v>45444</v>
      </c>
    </row>
    <row r="1800" spans="1:20" x14ac:dyDescent="0.2">
      <c r="A1800">
        <v>17715396360180</v>
      </c>
      <c r="B1800" t="s">
        <v>1160</v>
      </c>
      <c r="C1800" t="s">
        <v>789</v>
      </c>
      <c r="D1800" t="s">
        <v>9931</v>
      </c>
      <c r="E1800" t="s">
        <v>9932</v>
      </c>
      <c r="F1800" t="s">
        <v>9933</v>
      </c>
      <c r="G1800" t="s">
        <v>9934</v>
      </c>
      <c r="H1800" t="s">
        <v>9935</v>
      </c>
      <c r="I1800" t="s">
        <v>160</v>
      </c>
      <c r="J1800">
        <v>33959</v>
      </c>
      <c r="K1800" t="s">
        <v>1001</v>
      </c>
      <c r="L1800" t="s">
        <v>57</v>
      </c>
      <c r="M1800" t="s">
        <v>104</v>
      </c>
      <c r="N1800" t="s">
        <v>45</v>
      </c>
      <c r="O1800" t="s">
        <v>46</v>
      </c>
      <c r="P1800" t="s">
        <v>33</v>
      </c>
      <c r="Q1800">
        <v>755943482.14999998</v>
      </c>
      <c r="R1800">
        <v>4094</v>
      </c>
      <c r="S1800" s="1">
        <v>45850</v>
      </c>
      <c r="T1800" s="1">
        <v>45856</v>
      </c>
    </row>
    <row r="1801" spans="1:20" x14ac:dyDescent="0.2">
      <c r="A1801">
        <v>18586529100716</v>
      </c>
      <c r="B1801" t="s">
        <v>1195</v>
      </c>
      <c r="C1801" t="s">
        <v>987</v>
      </c>
      <c r="D1801" t="s">
        <v>9936</v>
      </c>
      <c r="E1801" t="s">
        <v>9937</v>
      </c>
      <c r="F1801" t="s">
        <v>9938</v>
      </c>
      <c r="G1801" t="s">
        <v>9939</v>
      </c>
      <c r="H1801" t="s">
        <v>9940</v>
      </c>
      <c r="I1801" t="s">
        <v>546</v>
      </c>
      <c r="J1801">
        <v>22565</v>
      </c>
      <c r="K1801" t="s">
        <v>5176</v>
      </c>
      <c r="L1801" t="s">
        <v>135</v>
      </c>
      <c r="M1801" t="s">
        <v>104</v>
      </c>
      <c r="N1801" t="s">
        <v>94</v>
      </c>
      <c r="O1801" t="s">
        <v>32</v>
      </c>
      <c r="P1801" t="s">
        <v>33</v>
      </c>
      <c r="Q1801">
        <v>964669317.50999999</v>
      </c>
      <c r="R1801">
        <v>2622</v>
      </c>
      <c r="S1801" s="1">
        <v>45343</v>
      </c>
      <c r="T1801" s="1">
        <v>45737</v>
      </c>
    </row>
    <row r="1802" spans="1:20" x14ac:dyDescent="0.2">
      <c r="A1802">
        <v>11307561416344</v>
      </c>
      <c r="B1802" t="s">
        <v>351</v>
      </c>
      <c r="C1802" t="s">
        <v>4705</v>
      </c>
      <c r="D1802" t="s">
        <v>9941</v>
      </c>
      <c r="E1802" t="s">
        <v>9942</v>
      </c>
      <c r="F1802" t="s">
        <v>9943</v>
      </c>
      <c r="G1802" t="s">
        <v>9944</v>
      </c>
      <c r="H1802" t="s">
        <v>9945</v>
      </c>
      <c r="I1802" t="s">
        <v>546</v>
      </c>
      <c r="J1802">
        <v>69995</v>
      </c>
      <c r="K1802" t="s">
        <v>1015</v>
      </c>
      <c r="L1802" t="s">
        <v>125</v>
      </c>
      <c r="M1802" t="s">
        <v>70</v>
      </c>
      <c r="N1802" t="s">
        <v>94</v>
      </c>
      <c r="O1802" t="s">
        <v>71</v>
      </c>
      <c r="P1802" t="s">
        <v>33</v>
      </c>
      <c r="Q1802">
        <v>602218665.38999999</v>
      </c>
      <c r="R1802">
        <v>1286</v>
      </c>
      <c r="S1802" s="1">
        <v>45344</v>
      </c>
      <c r="T1802" s="1">
        <v>45359</v>
      </c>
    </row>
    <row r="1803" spans="1:20" x14ac:dyDescent="0.2">
      <c r="A1803">
        <v>17366822242445</v>
      </c>
      <c r="B1803" t="s">
        <v>369</v>
      </c>
      <c r="C1803" t="s">
        <v>207</v>
      </c>
      <c r="D1803" t="s">
        <v>9946</v>
      </c>
      <c r="E1803" t="s">
        <v>9947</v>
      </c>
      <c r="F1803" t="s">
        <v>9948</v>
      </c>
      <c r="G1803" t="s">
        <v>9949</v>
      </c>
      <c r="H1803" t="s">
        <v>9950</v>
      </c>
      <c r="I1803" t="s">
        <v>133</v>
      </c>
      <c r="J1803">
        <v>70880</v>
      </c>
      <c r="K1803" t="s">
        <v>2190</v>
      </c>
      <c r="L1803" t="s">
        <v>81</v>
      </c>
      <c r="M1803" t="s">
        <v>270</v>
      </c>
      <c r="N1803" t="s">
        <v>45</v>
      </c>
      <c r="O1803" t="s">
        <v>105</v>
      </c>
      <c r="P1803" t="s">
        <v>82</v>
      </c>
      <c r="Q1803">
        <v>1323486800.5899999</v>
      </c>
      <c r="R1803">
        <v>465</v>
      </c>
      <c r="S1803" s="1">
        <v>45500</v>
      </c>
      <c r="T1803" s="1">
        <v>45639</v>
      </c>
    </row>
    <row r="1804" spans="1:20" x14ac:dyDescent="0.2">
      <c r="A1804">
        <v>15441304982022</v>
      </c>
      <c r="B1804" t="s">
        <v>1216</v>
      </c>
      <c r="C1804" t="s">
        <v>351</v>
      </c>
      <c r="D1804" t="s">
        <v>9951</v>
      </c>
      <c r="E1804" t="s">
        <v>9952</v>
      </c>
      <c r="F1804" t="s">
        <v>9953</v>
      </c>
      <c r="G1804" t="s">
        <v>9954</v>
      </c>
      <c r="H1804" t="s">
        <v>9955</v>
      </c>
      <c r="I1804" t="s">
        <v>546</v>
      </c>
      <c r="J1804">
        <v>54230</v>
      </c>
      <c r="K1804" t="s">
        <v>619</v>
      </c>
      <c r="L1804" t="s">
        <v>57</v>
      </c>
      <c r="M1804" t="s">
        <v>70</v>
      </c>
      <c r="N1804" t="s">
        <v>31</v>
      </c>
      <c r="O1804" t="s">
        <v>71</v>
      </c>
      <c r="P1804" t="s">
        <v>33</v>
      </c>
      <c r="Q1804">
        <v>475418341.75999999</v>
      </c>
      <c r="R1804">
        <v>3862</v>
      </c>
      <c r="S1804" s="1">
        <v>45461</v>
      </c>
      <c r="T1804" s="1">
        <v>45725</v>
      </c>
    </row>
    <row r="1805" spans="1:20" x14ac:dyDescent="0.2">
      <c r="A1805">
        <v>17625551781275</v>
      </c>
      <c r="B1805" t="s">
        <v>9956</v>
      </c>
      <c r="C1805" t="s">
        <v>9957</v>
      </c>
      <c r="D1805" t="s">
        <v>9958</v>
      </c>
      <c r="E1805" t="s">
        <v>9959</v>
      </c>
      <c r="F1805" t="s">
        <v>9960</v>
      </c>
      <c r="G1805" t="s">
        <v>9961</v>
      </c>
      <c r="H1805" t="s">
        <v>9962</v>
      </c>
      <c r="I1805" t="s">
        <v>178</v>
      </c>
      <c r="J1805">
        <v>20865</v>
      </c>
      <c r="K1805" t="s">
        <v>1789</v>
      </c>
      <c r="L1805" t="s">
        <v>57</v>
      </c>
      <c r="M1805" t="s">
        <v>104</v>
      </c>
      <c r="N1805" t="s">
        <v>45</v>
      </c>
      <c r="O1805" t="s">
        <v>71</v>
      </c>
      <c r="P1805" t="s">
        <v>47</v>
      </c>
      <c r="Q1805">
        <v>1170315280.5899999</v>
      </c>
      <c r="R1805">
        <v>2117</v>
      </c>
      <c r="S1805" s="1">
        <v>45379</v>
      </c>
      <c r="T1805" s="1">
        <v>45638</v>
      </c>
    </row>
    <row r="1806" spans="1:20" x14ac:dyDescent="0.2">
      <c r="A1806">
        <v>13273524439634</v>
      </c>
      <c r="B1806" t="s">
        <v>1702</v>
      </c>
      <c r="C1806" t="s">
        <v>9963</v>
      </c>
      <c r="D1806" t="s">
        <v>9964</v>
      </c>
      <c r="E1806" t="s">
        <v>9965</v>
      </c>
      <c r="F1806" t="s">
        <v>9966</v>
      </c>
      <c r="G1806" t="s">
        <v>9967</v>
      </c>
      <c r="H1806" t="s">
        <v>9968</v>
      </c>
      <c r="I1806" t="s">
        <v>278</v>
      </c>
      <c r="J1806">
        <v>79845</v>
      </c>
      <c r="K1806" t="s">
        <v>657</v>
      </c>
      <c r="L1806" t="s">
        <v>135</v>
      </c>
      <c r="M1806" t="s">
        <v>104</v>
      </c>
      <c r="N1806" t="s">
        <v>59</v>
      </c>
      <c r="O1806" t="s">
        <v>71</v>
      </c>
      <c r="P1806" t="s">
        <v>82</v>
      </c>
      <c r="Q1806">
        <v>31394406.039999999</v>
      </c>
      <c r="R1806">
        <v>2371</v>
      </c>
      <c r="S1806" s="1">
        <v>45702</v>
      </c>
      <c r="T1806" s="1">
        <v>45721</v>
      </c>
    </row>
    <row r="1807" spans="1:20" x14ac:dyDescent="0.2">
      <c r="A1807">
        <v>14400558691427</v>
      </c>
      <c r="B1807" t="s">
        <v>1293</v>
      </c>
      <c r="C1807" t="s">
        <v>2538</v>
      </c>
      <c r="D1807" t="s">
        <v>9969</v>
      </c>
      <c r="E1807" t="s">
        <v>9970</v>
      </c>
      <c r="F1807" t="s">
        <v>9971</v>
      </c>
      <c r="G1807" t="s">
        <v>9972</v>
      </c>
      <c r="H1807" t="s">
        <v>9973</v>
      </c>
      <c r="I1807" t="s">
        <v>634</v>
      </c>
      <c r="J1807">
        <v>75919</v>
      </c>
      <c r="K1807" t="s">
        <v>3944</v>
      </c>
      <c r="L1807" t="s">
        <v>43</v>
      </c>
      <c r="M1807" t="s">
        <v>368</v>
      </c>
      <c r="N1807" t="s">
        <v>59</v>
      </c>
      <c r="O1807" t="s">
        <v>71</v>
      </c>
      <c r="P1807" t="s">
        <v>33</v>
      </c>
      <c r="Q1807">
        <v>1924724272.1199999</v>
      </c>
      <c r="R1807">
        <v>1937</v>
      </c>
      <c r="S1807" s="1">
        <v>45783</v>
      </c>
      <c r="T1807" s="1">
        <v>45784</v>
      </c>
    </row>
    <row r="1808" spans="1:20" x14ac:dyDescent="0.2">
      <c r="A1808">
        <v>17245442294638</v>
      </c>
      <c r="B1808" t="s">
        <v>712</v>
      </c>
      <c r="C1808" t="s">
        <v>9974</v>
      </c>
      <c r="D1808" t="s">
        <v>9975</v>
      </c>
      <c r="E1808" t="s">
        <v>9976</v>
      </c>
      <c r="F1808" t="s">
        <v>9977</v>
      </c>
      <c r="G1808" t="s">
        <v>9978</v>
      </c>
      <c r="H1808" t="s">
        <v>9560</v>
      </c>
      <c r="I1808" t="s">
        <v>1144</v>
      </c>
      <c r="J1808">
        <v>701</v>
      </c>
      <c r="K1808" t="s">
        <v>947</v>
      </c>
      <c r="L1808" t="s">
        <v>197</v>
      </c>
      <c r="M1808" t="s">
        <v>70</v>
      </c>
      <c r="N1808" t="s">
        <v>31</v>
      </c>
      <c r="O1808" t="s">
        <v>71</v>
      </c>
      <c r="P1808" t="s">
        <v>47</v>
      </c>
      <c r="Q1808">
        <v>314622683.89999998</v>
      </c>
      <c r="R1808">
        <v>214</v>
      </c>
      <c r="S1808" s="1">
        <v>45485</v>
      </c>
      <c r="T1808" s="1">
        <v>45844</v>
      </c>
    </row>
    <row r="1809" spans="1:20" x14ac:dyDescent="0.2">
      <c r="A1809">
        <v>17571473860801</v>
      </c>
      <c r="B1809" t="s">
        <v>5947</v>
      </c>
      <c r="C1809" t="s">
        <v>1946</v>
      </c>
      <c r="D1809" t="s">
        <v>9979</v>
      </c>
      <c r="E1809" t="s">
        <v>9980</v>
      </c>
      <c r="F1809" t="s">
        <v>9981</v>
      </c>
      <c r="G1809" t="s">
        <v>9982</v>
      </c>
      <c r="H1809" t="s">
        <v>9983</v>
      </c>
      <c r="I1809" t="s">
        <v>169</v>
      </c>
      <c r="J1809">
        <v>82594</v>
      </c>
      <c r="K1809" t="s">
        <v>358</v>
      </c>
      <c r="L1809" t="s">
        <v>246</v>
      </c>
      <c r="M1809" t="s">
        <v>270</v>
      </c>
      <c r="N1809" t="s">
        <v>31</v>
      </c>
      <c r="O1809" t="s">
        <v>71</v>
      </c>
      <c r="P1809" t="s">
        <v>60</v>
      </c>
      <c r="Q1809">
        <v>1564496458.8599999</v>
      </c>
      <c r="R1809">
        <v>4193</v>
      </c>
      <c r="S1809" s="1">
        <v>45716</v>
      </c>
      <c r="T1809" s="1">
        <v>45747</v>
      </c>
    </row>
    <row r="1810" spans="1:20" x14ac:dyDescent="0.2">
      <c r="A1810">
        <v>11038961365268</v>
      </c>
      <c r="B1810" t="s">
        <v>5936</v>
      </c>
      <c r="C1810" t="s">
        <v>9984</v>
      </c>
      <c r="D1810" t="s">
        <v>9985</v>
      </c>
      <c r="E1810" t="s">
        <v>9986</v>
      </c>
      <c r="F1810" t="s">
        <v>9987</v>
      </c>
      <c r="G1810" t="s">
        <v>9988</v>
      </c>
      <c r="H1810" t="s">
        <v>9989</v>
      </c>
      <c r="I1810" t="s">
        <v>726</v>
      </c>
      <c r="J1810">
        <v>64383</v>
      </c>
      <c r="K1810" t="s">
        <v>2260</v>
      </c>
      <c r="L1810" t="s">
        <v>180</v>
      </c>
      <c r="M1810" t="s">
        <v>70</v>
      </c>
      <c r="N1810" t="s">
        <v>45</v>
      </c>
      <c r="O1810" t="s">
        <v>46</v>
      </c>
      <c r="P1810" t="s">
        <v>47</v>
      </c>
      <c r="Q1810">
        <v>182022134.43000001</v>
      </c>
      <c r="R1810">
        <v>1185</v>
      </c>
      <c r="S1810" s="1">
        <v>45233</v>
      </c>
      <c r="T1810" s="1">
        <v>45587</v>
      </c>
    </row>
    <row r="1811" spans="1:20" x14ac:dyDescent="0.2">
      <c r="A1811">
        <v>16947625925795</v>
      </c>
      <c r="B1811" t="s">
        <v>4368</v>
      </c>
      <c r="C1811" t="s">
        <v>1330</v>
      </c>
      <c r="D1811" t="s">
        <v>9990</v>
      </c>
      <c r="E1811">
        <v>7409239701</v>
      </c>
      <c r="F1811" t="s">
        <v>3530</v>
      </c>
      <c r="G1811" t="s">
        <v>9991</v>
      </c>
      <c r="H1811" t="s">
        <v>9992</v>
      </c>
      <c r="I1811" t="s">
        <v>68</v>
      </c>
      <c r="J1811">
        <v>81909</v>
      </c>
      <c r="K1811" t="s">
        <v>1299</v>
      </c>
      <c r="L1811" t="s">
        <v>135</v>
      </c>
      <c r="M1811" t="s">
        <v>58</v>
      </c>
      <c r="N1811" t="s">
        <v>31</v>
      </c>
      <c r="O1811" t="s">
        <v>32</v>
      </c>
      <c r="P1811" t="s">
        <v>47</v>
      </c>
      <c r="Q1811">
        <v>402357066.80000001</v>
      </c>
      <c r="R1811">
        <v>2096</v>
      </c>
      <c r="S1811" s="1">
        <v>45231</v>
      </c>
      <c r="T1811" s="1">
        <v>45734</v>
      </c>
    </row>
    <row r="1812" spans="1:20" x14ac:dyDescent="0.2">
      <c r="A1812">
        <v>12191274981719</v>
      </c>
      <c r="B1812" t="s">
        <v>359</v>
      </c>
      <c r="C1812" t="s">
        <v>199</v>
      </c>
      <c r="D1812" t="s">
        <v>9993</v>
      </c>
      <c r="E1812" t="s">
        <v>9994</v>
      </c>
      <c r="F1812" t="s">
        <v>9995</v>
      </c>
      <c r="G1812" t="s">
        <v>9996</v>
      </c>
      <c r="H1812" t="s">
        <v>9997</v>
      </c>
      <c r="I1812" t="s">
        <v>55</v>
      </c>
      <c r="J1812">
        <v>79261</v>
      </c>
      <c r="K1812" t="s">
        <v>2190</v>
      </c>
      <c r="L1812" t="s">
        <v>246</v>
      </c>
      <c r="M1812" t="s">
        <v>58</v>
      </c>
      <c r="N1812" t="s">
        <v>94</v>
      </c>
      <c r="O1812" t="s">
        <v>71</v>
      </c>
      <c r="P1812" t="s">
        <v>82</v>
      </c>
      <c r="Q1812">
        <v>879631577.59000003</v>
      </c>
      <c r="R1812">
        <v>2295</v>
      </c>
      <c r="S1812" s="1">
        <v>45359</v>
      </c>
      <c r="T1812" s="1">
        <v>45487</v>
      </c>
    </row>
    <row r="1813" spans="1:20" x14ac:dyDescent="0.2">
      <c r="A1813">
        <v>14245806225673</v>
      </c>
      <c r="B1813" t="s">
        <v>1310</v>
      </c>
      <c r="C1813" t="s">
        <v>262</v>
      </c>
      <c r="D1813" t="s">
        <v>9998</v>
      </c>
      <c r="E1813" t="s">
        <v>9999</v>
      </c>
      <c r="F1813" t="s">
        <v>9668</v>
      </c>
      <c r="G1813" t="s">
        <v>10000</v>
      </c>
      <c r="H1813" t="s">
        <v>10001</v>
      </c>
      <c r="I1813" t="s">
        <v>858</v>
      </c>
      <c r="J1813">
        <v>80906</v>
      </c>
      <c r="K1813" t="s">
        <v>1186</v>
      </c>
      <c r="L1813" t="s">
        <v>135</v>
      </c>
      <c r="M1813" t="s">
        <v>153</v>
      </c>
      <c r="N1813" t="s">
        <v>45</v>
      </c>
      <c r="O1813" t="s">
        <v>71</v>
      </c>
      <c r="P1813" t="s">
        <v>60</v>
      </c>
      <c r="Q1813">
        <v>57255327.009999998</v>
      </c>
      <c r="R1813">
        <v>714</v>
      </c>
      <c r="S1813" s="1">
        <v>45707</v>
      </c>
      <c r="T1813" s="1">
        <v>45798</v>
      </c>
    </row>
    <row r="1814" spans="1:20" x14ac:dyDescent="0.2">
      <c r="A1814">
        <v>13245458047612</v>
      </c>
      <c r="B1814" t="s">
        <v>10002</v>
      </c>
      <c r="C1814" t="s">
        <v>199</v>
      </c>
      <c r="D1814" t="s">
        <v>10003</v>
      </c>
      <c r="E1814" t="s">
        <v>10004</v>
      </c>
      <c r="F1814" t="s">
        <v>10005</v>
      </c>
      <c r="G1814" t="s">
        <v>10006</v>
      </c>
      <c r="H1814" t="s">
        <v>10007</v>
      </c>
      <c r="I1814" t="s">
        <v>212</v>
      </c>
      <c r="J1814">
        <v>42732</v>
      </c>
      <c r="K1814" t="s">
        <v>1113</v>
      </c>
      <c r="L1814" t="s">
        <v>60</v>
      </c>
      <c r="M1814" t="s">
        <v>270</v>
      </c>
      <c r="N1814" t="s">
        <v>59</v>
      </c>
      <c r="O1814" t="s">
        <v>71</v>
      </c>
      <c r="P1814" t="s">
        <v>82</v>
      </c>
      <c r="Q1814">
        <v>840781614.76999998</v>
      </c>
      <c r="R1814">
        <v>3478</v>
      </c>
      <c r="S1814" s="1">
        <v>45753</v>
      </c>
      <c r="T1814" s="1">
        <v>45860</v>
      </c>
    </row>
    <row r="1815" spans="1:20" x14ac:dyDescent="0.2">
      <c r="A1815">
        <v>15892440528303</v>
      </c>
      <c r="B1815" t="s">
        <v>10008</v>
      </c>
      <c r="C1815" t="s">
        <v>10009</v>
      </c>
      <c r="D1815" t="s">
        <v>10010</v>
      </c>
      <c r="E1815" t="s">
        <v>10011</v>
      </c>
      <c r="F1815" t="s">
        <v>9484</v>
      </c>
      <c r="G1815" t="s">
        <v>10012</v>
      </c>
      <c r="H1815" t="s">
        <v>10013</v>
      </c>
      <c r="I1815" t="s">
        <v>41</v>
      </c>
      <c r="J1815">
        <v>45235</v>
      </c>
      <c r="K1815" t="s">
        <v>822</v>
      </c>
      <c r="L1815" t="s">
        <v>197</v>
      </c>
      <c r="M1815" t="s">
        <v>44</v>
      </c>
      <c r="N1815" t="s">
        <v>45</v>
      </c>
      <c r="O1815" t="s">
        <v>71</v>
      </c>
      <c r="P1815" t="s">
        <v>47</v>
      </c>
      <c r="Q1815">
        <v>1265697294.5699999</v>
      </c>
      <c r="R1815">
        <v>4177</v>
      </c>
      <c r="S1815" s="1">
        <v>45841</v>
      </c>
      <c r="T1815" s="1">
        <v>45904</v>
      </c>
    </row>
    <row r="1816" spans="1:20" x14ac:dyDescent="0.2">
      <c r="A1816">
        <v>13060423150611</v>
      </c>
      <c r="B1816" t="s">
        <v>7650</v>
      </c>
      <c r="C1816" t="s">
        <v>879</v>
      </c>
      <c r="D1816" t="s">
        <v>10014</v>
      </c>
      <c r="E1816" t="s">
        <v>10015</v>
      </c>
      <c r="F1816" t="s">
        <v>10016</v>
      </c>
      <c r="G1816" t="s">
        <v>10017</v>
      </c>
      <c r="H1816" t="s">
        <v>10018</v>
      </c>
      <c r="I1816" t="s">
        <v>90</v>
      </c>
      <c r="J1816">
        <v>37079</v>
      </c>
      <c r="K1816" t="s">
        <v>642</v>
      </c>
      <c r="L1816" t="s">
        <v>125</v>
      </c>
      <c r="M1816" t="s">
        <v>30</v>
      </c>
      <c r="N1816" t="s">
        <v>94</v>
      </c>
      <c r="O1816" t="s">
        <v>32</v>
      </c>
      <c r="P1816" t="s">
        <v>60</v>
      </c>
      <c r="Q1816">
        <v>1421783513.76</v>
      </c>
      <c r="R1816">
        <v>1069</v>
      </c>
      <c r="S1816" s="1">
        <v>45390</v>
      </c>
      <c r="T1816" s="1">
        <v>45512</v>
      </c>
    </row>
    <row r="1817" spans="1:20" x14ac:dyDescent="0.2">
      <c r="A1817">
        <v>18214303251679</v>
      </c>
      <c r="B1817" t="s">
        <v>6244</v>
      </c>
      <c r="C1817" t="s">
        <v>2764</v>
      </c>
      <c r="D1817" t="s">
        <v>10019</v>
      </c>
      <c r="E1817" t="s">
        <v>10020</v>
      </c>
      <c r="F1817" t="s">
        <v>10021</v>
      </c>
      <c r="G1817" t="s">
        <v>10022</v>
      </c>
      <c r="H1817" t="s">
        <v>7748</v>
      </c>
      <c r="I1817" t="s">
        <v>1627</v>
      </c>
      <c r="J1817">
        <v>70549</v>
      </c>
      <c r="K1817" t="s">
        <v>1455</v>
      </c>
      <c r="L1817" t="s">
        <v>60</v>
      </c>
      <c r="M1817" t="s">
        <v>44</v>
      </c>
      <c r="N1817" t="s">
        <v>45</v>
      </c>
      <c r="O1817" t="s">
        <v>32</v>
      </c>
      <c r="P1817" t="s">
        <v>47</v>
      </c>
      <c r="Q1817">
        <v>1051408759.16</v>
      </c>
      <c r="R1817">
        <v>633</v>
      </c>
      <c r="S1817" s="1">
        <v>45907</v>
      </c>
      <c r="T1817" s="1">
        <v>45907</v>
      </c>
    </row>
    <row r="1818" spans="1:20" x14ac:dyDescent="0.2">
      <c r="A1818">
        <v>16328407140551</v>
      </c>
      <c r="B1818" t="s">
        <v>318</v>
      </c>
      <c r="C1818" t="s">
        <v>1489</v>
      </c>
      <c r="D1818" t="s">
        <v>10023</v>
      </c>
      <c r="E1818" t="s">
        <v>10024</v>
      </c>
      <c r="F1818" t="s">
        <v>10025</v>
      </c>
      <c r="G1818" t="s">
        <v>10026</v>
      </c>
      <c r="H1818" t="s">
        <v>10027</v>
      </c>
      <c r="I1818" t="s">
        <v>102</v>
      </c>
      <c r="J1818">
        <v>40337</v>
      </c>
      <c r="K1818" t="s">
        <v>1299</v>
      </c>
      <c r="L1818" t="s">
        <v>81</v>
      </c>
      <c r="M1818" t="s">
        <v>270</v>
      </c>
      <c r="N1818" t="s">
        <v>94</v>
      </c>
      <c r="O1818" t="s">
        <v>105</v>
      </c>
      <c r="P1818" t="s">
        <v>60</v>
      </c>
      <c r="Q1818">
        <v>1816388948.26</v>
      </c>
      <c r="R1818">
        <v>3294</v>
      </c>
      <c r="S1818" s="1">
        <v>45344</v>
      </c>
      <c r="T1818" s="1">
        <v>45699</v>
      </c>
    </row>
    <row r="1819" spans="1:20" x14ac:dyDescent="0.2">
      <c r="A1819">
        <v>13083130283050</v>
      </c>
      <c r="B1819" t="s">
        <v>3996</v>
      </c>
      <c r="C1819" t="s">
        <v>1456</v>
      </c>
      <c r="D1819" t="s">
        <v>10028</v>
      </c>
      <c r="E1819" t="s">
        <v>10029</v>
      </c>
      <c r="F1819" t="s">
        <v>10030</v>
      </c>
      <c r="G1819" t="s">
        <v>10031</v>
      </c>
      <c r="H1819" t="s">
        <v>10032</v>
      </c>
      <c r="I1819" t="s">
        <v>205</v>
      </c>
      <c r="J1819">
        <v>11758</v>
      </c>
      <c r="K1819" t="s">
        <v>1874</v>
      </c>
      <c r="L1819" t="s">
        <v>43</v>
      </c>
      <c r="M1819" t="s">
        <v>58</v>
      </c>
      <c r="N1819" t="s">
        <v>94</v>
      </c>
      <c r="O1819" t="s">
        <v>71</v>
      </c>
      <c r="P1819" t="s">
        <v>60</v>
      </c>
      <c r="Q1819">
        <v>1124905229.6600001</v>
      </c>
      <c r="R1819">
        <v>1847</v>
      </c>
      <c r="S1819" s="1">
        <v>45733</v>
      </c>
      <c r="T1819" s="1">
        <v>45796</v>
      </c>
    </row>
    <row r="1820" spans="1:20" x14ac:dyDescent="0.2">
      <c r="A1820">
        <v>13453012931343</v>
      </c>
      <c r="B1820" t="s">
        <v>673</v>
      </c>
      <c r="C1820" t="s">
        <v>359</v>
      </c>
      <c r="D1820" t="s">
        <v>10033</v>
      </c>
      <c r="E1820" t="s">
        <v>10034</v>
      </c>
      <c r="F1820" t="s">
        <v>10035</v>
      </c>
      <c r="G1820" t="s">
        <v>10036</v>
      </c>
      <c r="H1820" t="s">
        <v>6297</v>
      </c>
      <c r="I1820" t="s">
        <v>1077</v>
      </c>
      <c r="J1820">
        <v>37518</v>
      </c>
      <c r="K1820" t="s">
        <v>3185</v>
      </c>
      <c r="L1820" t="s">
        <v>81</v>
      </c>
      <c r="M1820" t="s">
        <v>44</v>
      </c>
      <c r="N1820" t="s">
        <v>59</v>
      </c>
      <c r="O1820" t="s">
        <v>46</v>
      </c>
      <c r="P1820" t="s">
        <v>33</v>
      </c>
      <c r="Q1820">
        <v>932828430.17999995</v>
      </c>
      <c r="R1820">
        <v>3929</v>
      </c>
      <c r="S1820" s="1">
        <v>45270</v>
      </c>
      <c r="T1820" s="1">
        <v>45309</v>
      </c>
    </row>
    <row r="1821" spans="1:20" x14ac:dyDescent="0.2">
      <c r="A1821">
        <v>11242229721712</v>
      </c>
      <c r="B1821" t="s">
        <v>1022</v>
      </c>
      <c r="C1821" t="s">
        <v>6139</v>
      </c>
      <c r="D1821" t="s">
        <v>10037</v>
      </c>
      <c r="E1821" t="s">
        <v>10038</v>
      </c>
      <c r="F1821" t="s">
        <v>10039</v>
      </c>
      <c r="G1821" t="s">
        <v>10040</v>
      </c>
      <c r="H1821" t="s">
        <v>10041</v>
      </c>
      <c r="I1821" t="s">
        <v>402</v>
      </c>
      <c r="J1821">
        <v>30154</v>
      </c>
      <c r="K1821" t="s">
        <v>4881</v>
      </c>
      <c r="L1821" t="s">
        <v>60</v>
      </c>
      <c r="M1821" t="s">
        <v>153</v>
      </c>
      <c r="N1821" t="s">
        <v>59</v>
      </c>
      <c r="O1821" t="s">
        <v>105</v>
      </c>
      <c r="P1821" t="s">
        <v>82</v>
      </c>
      <c r="Q1821">
        <v>460780604.77999997</v>
      </c>
      <c r="R1821">
        <v>3636</v>
      </c>
      <c r="S1821" s="1">
        <v>45292</v>
      </c>
      <c r="T1821" s="1">
        <v>45752</v>
      </c>
    </row>
    <row r="1822" spans="1:20" x14ac:dyDescent="0.2">
      <c r="A1822">
        <v>16186200007106</v>
      </c>
      <c r="B1822" t="s">
        <v>4869</v>
      </c>
      <c r="C1822" t="s">
        <v>10042</v>
      </c>
      <c r="D1822" t="s">
        <v>10043</v>
      </c>
      <c r="E1822" t="s">
        <v>10044</v>
      </c>
      <c r="F1822" t="s">
        <v>10045</v>
      </c>
      <c r="G1822" t="s">
        <v>10046</v>
      </c>
      <c r="H1822" t="s">
        <v>10047</v>
      </c>
      <c r="I1822" t="s">
        <v>402</v>
      </c>
      <c r="J1822">
        <v>17241</v>
      </c>
      <c r="K1822" t="s">
        <v>808</v>
      </c>
      <c r="L1822" t="s">
        <v>92</v>
      </c>
      <c r="M1822" t="s">
        <v>368</v>
      </c>
      <c r="N1822" t="s">
        <v>59</v>
      </c>
      <c r="O1822" t="s">
        <v>46</v>
      </c>
      <c r="P1822" t="s">
        <v>82</v>
      </c>
      <c r="Q1822">
        <v>935285287.48000002</v>
      </c>
      <c r="R1822">
        <v>3707</v>
      </c>
      <c r="S1822" s="1">
        <v>45566</v>
      </c>
      <c r="T1822" s="1">
        <v>45665</v>
      </c>
    </row>
    <row r="1823" spans="1:20" x14ac:dyDescent="0.2">
      <c r="A1823">
        <v>18183296422359</v>
      </c>
      <c r="B1823" t="s">
        <v>788</v>
      </c>
      <c r="C1823" t="s">
        <v>359</v>
      </c>
      <c r="D1823" t="s">
        <v>10048</v>
      </c>
      <c r="E1823" t="s">
        <v>10049</v>
      </c>
      <c r="F1823" t="s">
        <v>10050</v>
      </c>
      <c r="G1823" t="s">
        <v>10051</v>
      </c>
      <c r="H1823" t="s">
        <v>10052</v>
      </c>
      <c r="I1823" t="s">
        <v>325</v>
      </c>
      <c r="J1823">
        <v>54150</v>
      </c>
      <c r="K1823" t="s">
        <v>993</v>
      </c>
      <c r="L1823" t="s">
        <v>81</v>
      </c>
      <c r="M1823" t="s">
        <v>30</v>
      </c>
      <c r="N1823" t="s">
        <v>59</v>
      </c>
      <c r="O1823" t="s">
        <v>32</v>
      </c>
      <c r="P1823" t="s">
        <v>60</v>
      </c>
      <c r="Q1823">
        <v>1286837475.49</v>
      </c>
      <c r="R1823">
        <v>143</v>
      </c>
      <c r="S1823" s="1">
        <v>45248</v>
      </c>
      <c r="T1823" s="1">
        <v>45314</v>
      </c>
    </row>
    <row r="1824" spans="1:20" x14ac:dyDescent="0.2">
      <c r="A1824">
        <v>13508316962193</v>
      </c>
      <c r="B1824" t="s">
        <v>681</v>
      </c>
      <c r="C1824" t="s">
        <v>10053</v>
      </c>
      <c r="D1824" t="s">
        <v>10054</v>
      </c>
      <c r="E1824" t="s">
        <v>10055</v>
      </c>
      <c r="F1824" t="s">
        <v>10056</v>
      </c>
      <c r="G1824" t="s">
        <v>10057</v>
      </c>
      <c r="H1824" t="s">
        <v>10058</v>
      </c>
      <c r="I1824" t="s">
        <v>2049</v>
      </c>
      <c r="J1824">
        <v>7273</v>
      </c>
      <c r="K1824" t="s">
        <v>458</v>
      </c>
      <c r="L1824" t="s">
        <v>60</v>
      </c>
      <c r="M1824" t="s">
        <v>270</v>
      </c>
      <c r="N1824" t="s">
        <v>31</v>
      </c>
      <c r="O1824" t="s">
        <v>105</v>
      </c>
      <c r="P1824" t="s">
        <v>33</v>
      </c>
      <c r="Q1824">
        <v>366812211.23000002</v>
      </c>
      <c r="R1824">
        <v>4165</v>
      </c>
      <c r="S1824" s="1">
        <v>45816</v>
      </c>
      <c r="T1824" s="1">
        <v>45904</v>
      </c>
    </row>
    <row r="1825" spans="1:20" x14ac:dyDescent="0.2">
      <c r="A1825">
        <v>12822426439728</v>
      </c>
      <c r="B1825" t="s">
        <v>3996</v>
      </c>
      <c r="C1825" t="s">
        <v>3752</v>
      </c>
      <c r="D1825" t="s">
        <v>10059</v>
      </c>
      <c r="E1825" t="s">
        <v>10060</v>
      </c>
      <c r="F1825" t="s">
        <v>10061</v>
      </c>
      <c r="G1825" t="s">
        <v>10062</v>
      </c>
      <c r="H1825" t="s">
        <v>10063</v>
      </c>
      <c r="I1825" t="s">
        <v>293</v>
      </c>
      <c r="J1825">
        <v>2110</v>
      </c>
      <c r="K1825" t="s">
        <v>940</v>
      </c>
      <c r="L1825" t="s">
        <v>57</v>
      </c>
      <c r="M1825" t="s">
        <v>58</v>
      </c>
      <c r="N1825" t="s">
        <v>94</v>
      </c>
      <c r="O1825" t="s">
        <v>105</v>
      </c>
      <c r="P1825" t="s">
        <v>47</v>
      </c>
      <c r="Q1825">
        <v>1555908418.0699999</v>
      </c>
      <c r="R1825">
        <v>2311</v>
      </c>
      <c r="S1825" s="1">
        <v>45494</v>
      </c>
      <c r="T1825" s="1">
        <v>45658</v>
      </c>
    </row>
    <row r="1826" spans="1:20" x14ac:dyDescent="0.2">
      <c r="A1826">
        <v>12521251262518</v>
      </c>
      <c r="B1826" t="s">
        <v>3253</v>
      </c>
      <c r="C1826" t="s">
        <v>137</v>
      </c>
      <c r="D1826" t="s">
        <v>10064</v>
      </c>
      <c r="E1826">
        <v>616608915</v>
      </c>
      <c r="F1826" t="s">
        <v>10065</v>
      </c>
      <c r="G1826" t="s">
        <v>10066</v>
      </c>
      <c r="H1826" t="s">
        <v>10067</v>
      </c>
      <c r="I1826" t="s">
        <v>546</v>
      </c>
      <c r="J1826">
        <v>20994</v>
      </c>
      <c r="K1826" t="s">
        <v>787</v>
      </c>
      <c r="L1826" t="s">
        <v>92</v>
      </c>
      <c r="M1826" t="s">
        <v>58</v>
      </c>
      <c r="N1826" t="s">
        <v>59</v>
      </c>
      <c r="O1826" t="s">
        <v>71</v>
      </c>
      <c r="P1826" t="s">
        <v>82</v>
      </c>
      <c r="Q1826">
        <v>1970006864.1600001</v>
      </c>
      <c r="R1826">
        <v>4962</v>
      </c>
      <c r="S1826" s="1">
        <v>45648</v>
      </c>
      <c r="T1826" s="1">
        <v>45892</v>
      </c>
    </row>
    <row r="1827" spans="1:20" x14ac:dyDescent="0.2">
      <c r="A1827">
        <v>17800690371929</v>
      </c>
      <c r="B1827" t="s">
        <v>10068</v>
      </c>
      <c r="C1827" t="s">
        <v>1946</v>
      </c>
      <c r="D1827" t="s">
        <v>10069</v>
      </c>
      <c r="E1827" t="s">
        <v>10070</v>
      </c>
      <c r="F1827" t="s">
        <v>10071</v>
      </c>
      <c r="G1827" t="s">
        <v>10072</v>
      </c>
      <c r="H1827" t="s">
        <v>8735</v>
      </c>
      <c r="I1827" t="s">
        <v>55</v>
      </c>
      <c r="J1827">
        <v>36525</v>
      </c>
      <c r="K1827" t="s">
        <v>1938</v>
      </c>
      <c r="L1827" t="s">
        <v>43</v>
      </c>
      <c r="M1827" t="s">
        <v>30</v>
      </c>
      <c r="N1827" t="s">
        <v>45</v>
      </c>
      <c r="O1827" t="s">
        <v>71</v>
      </c>
      <c r="P1827" t="s">
        <v>47</v>
      </c>
      <c r="Q1827">
        <v>1021427515.6</v>
      </c>
      <c r="R1827">
        <v>1843</v>
      </c>
      <c r="S1827" s="1">
        <v>45209</v>
      </c>
      <c r="T1827" s="1">
        <v>45551</v>
      </c>
    </row>
    <row r="1828" spans="1:20" x14ac:dyDescent="0.2">
      <c r="A1828">
        <v>14494853845644</v>
      </c>
      <c r="B1828" t="s">
        <v>795</v>
      </c>
      <c r="C1828" t="s">
        <v>1071</v>
      </c>
      <c r="D1828" t="s">
        <v>10073</v>
      </c>
      <c r="E1828">
        <f>1-4-762-8999</f>
        <v>-9764</v>
      </c>
      <c r="F1828" t="s">
        <v>10074</v>
      </c>
      <c r="G1828" t="s">
        <v>10075</v>
      </c>
      <c r="H1828" t="s">
        <v>10076</v>
      </c>
      <c r="I1828" t="s">
        <v>278</v>
      </c>
      <c r="J1828">
        <v>49626</v>
      </c>
      <c r="K1828" t="s">
        <v>1367</v>
      </c>
      <c r="L1828" t="s">
        <v>43</v>
      </c>
      <c r="M1828" t="s">
        <v>70</v>
      </c>
      <c r="N1828" t="s">
        <v>59</v>
      </c>
      <c r="O1828" t="s">
        <v>71</v>
      </c>
      <c r="P1828" t="s">
        <v>82</v>
      </c>
      <c r="Q1828">
        <v>407165041.85000002</v>
      </c>
      <c r="R1828">
        <v>620</v>
      </c>
      <c r="S1828" s="1">
        <v>45330</v>
      </c>
      <c r="T1828" s="1">
        <v>45600</v>
      </c>
    </row>
    <row r="1829" spans="1:20" x14ac:dyDescent="0.2">
      <c r="A1829">
        <v>11864728914213</v>
      </c>
      <c r="B1829" t="s">
        <v>1715</v>
      </c>
      <c r="C1829" t="s">
        <v>764</v>
      </c>
      <c r="D1829" t="s">
        <v>10077</v>
      </c>
      <c r="E1829" t="s">
        <v>10078</v>
      </c>
      <c r="F1829" t="s">
        <v>10079</v>
      </c>
      <c r="G1829" t="s">
        <v>10080</v>
      </c>
      <c r="H1829" t="s">
        <v>10081</v>
      </c>
      <c r="I1829" t="s">
        <v>1202</v>
      </c>
      <c r="J1829">
        <v>11051</v>
      </c>
      <c r="K1829" t="s">
        <v>680</v>
      </c>
      <c r="L1829" t="s">
        <v>125</v>
      </c>
      <c r="M1829" t="s">
        <v>115</v>
      </c>
      <c r="N1829" t="s">
        <v>59</v>
      </c>
      <c r="O1829" t="s">
        <v>105</v>
      </c>
      <c r="P1829" t="s">
        <v>47</v>
      </c>
      <c r="Q1829">
        <v>425646459.74000001</v>
      </c>
      <c r="R1829">
        <v>4246</v>
      </c>
      <c r="S1829" s="1">
        <v>45258</v>
      </c>
      <c r="T1829" s="1">
        <v>45510</v>
      </c>
    </row>
    <row r="1830" spans="1:20" x14ac:dyDescent="0.2">
      <c r="A1830">
        <v>19764929162082</v>
      </c>
      <c r="B1830" t="s">
        <v>1644</v>
      </c>
      <c r="C1830" t="s">
        <v>2431</v>
      </c>
      <c r="D1830" t="s">
        <v>10082</v>
      </c>
      <c r="E1830" t="s">
        <v>10083</v>
      </c>
      <c r="F1830" t="s">
        <v>10084</v>
      </c>
      <c r="G1830" t="s">
        <v>10085</v>
      </c>
      <c r="H1830" t="s">
        <v>10086</v>
      </c>
      <c r="I1830" t="s">
        <v>90</v>
      </c>
      <c r="J1830">
        <v>5323</v>
      </c>
      <c r="K1830" t="s">
        <v>847</v>
      </c>
      <c r="L1830" t="s">
        <v>125</v>
      </c>
      <c r="M1830" t="s">
        <v>270</v>
      </c>
      <c r="N1830" t="s">
        <v>31</v>
      </c>
      <c r="O1830" t="s">
        <v>105</v>
      </c>
      <c r="P1830" t="s">
        <v>33</v>
      </c>
      <c r="Q1830">
        <v>186475034.22999999</v>
      </c>
      <c r="R1830">
        <v>990</v>
      </c>
      <c r="S1830" s="1">
        <v>45769</v>
      </c>
      <c r="T1830" s="1">
        <v>45806</v>
      </c>
    </row>
    <row r="1831" spans="1:20" x14ac:dyDescent="0.2">
      <c r="A1831">
        <v>16044008698744</v>
      </c>
      <c r="B1831" t="s">
        <v>5054</v>
      </c>
      <c r="C1831" t="s">
        <v>6186</v>
      </c>
      <c r="D1831" t="s">
        <v>10087</v>
      </c>
      <c r="E1831" t="s">
        <v>10088</v>
      </c>
      <c r="F1831" t="s">
        <v>10089</v>
      </c>
      <c r="G1831" t="s">
        <v>10090</v>
      </c>
      <c r="H1831" t="s">
        <v>10091</v>
      </c>
      <c r="I1831" t="s">
        <v>220</v>
      </c>
      <c r="J1831">
        <v>58948</v>
      </c>
      <c r="K1831" t="s">
        <v>3944</v>
      </c>
      <c r="L1831" t="s">
        <v>125</v>
      </c>
      <c r="M1831" t="s">
        <v>70</v>
      </c>
      <c r="N1831" t="s">
        <v>94</v>
      </c>
      <c r="O1831" t="s">
        <v>105</v>
      </c>
      <c r="P1831" t="s">
        <v>82</v>
      </c>
      <c r="Q1831">
        <v>1613503879.2</v>
      </c>
      <c r="R1831">
        <v>1406</v>
      </c>
      <c r="S1831" s="1">
        <v>45814</v>
      </c>
      <c r="T1831" s="1">
        <v>45909</v>
      </c>
    </row>
    <row r="1832" spans="1:20" x14ac:dyDescent="0.2">
      <c r="A1832">
        <v>12250636510547</v>
      </c>
      <c r="B1832" t="s">
        <v>1932</v>
      </c>
      <c r="C1832" t="s">
        <v>7358</v>
      </c>
      <c r="D1832" t="s">
        <v>10092</v>
      </c>
      <c r="E1832" t="s">
        <v>10093</v>
      </c>
      <c r="F1832" t="s">
        <v>10094</v>
      </c>
      <c r="G1832" t="s">
        <v>10095</v>
      </c>
      <c r="H1832" t="s">
        <v>10096</v>
      </c>
      <c r="I1832" t="s">
        <v>858</v>
      </c>
      <c r="J1832">
        <v>62913</v>
      </c>
      <c r="K1832" t="s">
        <v>2707</v>
      </c>
      <c r="L1832" t="s">
        <v>92</v>
      </c>
      <c r="M1832" t="s">
        <v>270</v>
      </c>
      <c r="N1832" t="s">
        <v>45</v>
      </c>
      <c r="O1832" t="s">
        <v>71</v>
      </c>
      <c r="P1832" t="s">
        <v>33</v>
      </c>
      <c r="Q1832">
        <v>341900898.06999999</v>
      </c>
      <c r="R1832">
        <v>3284</v>
      </c>
      <c r="S1832" s="1">
        <v>45726</v>
      </c>
      <c r="T1832" s="1">
        <v>45838</v>
      </c>
    </row>
    <row r="1833" spans="1:20" x14ac:dyDescent="0.2">
      <c r="A1833">
        <v>13439765171188</v>
      </c>
      <c r="B1833" t="s">
        <v>752</v>
      </c>
      <c r="C1833" t="s">
        <v>145</v>
      </c>
      <c r="D1833" t="s">
        <v>10097</v>
      </c>
      <c r="E1833" t="s">
        <v>10098</v>
      </c>
      <c r="F1833" t="s">
        <v>10099</v>
      </c>
      <c r="G1833" t="s">
        <v>10100</v>
      </c>
      <c r="H1833" t="s">
        <v>10101</v>
      </c>
      <c r="I1833" t="s">
        <v>1077</v>
      </c>
      <c r="J1833">
        <v>85121</v>
      </c>
      <c r="K1833" t="s">
        <v>1223</v>
      </c>
      <c r="L1833" t="s">
        <v>57</v>
      </c>
      <c r="M1833" t="s">
        <v>93</v>
      </c>
      <c r="N1833" t="s">
        <v>94</v>
      </c>
      <c r="O1833" t="s">
        <v>105</v>
      </c>
      <c r="P1833" t="s">
        <v>82</v>
      </c>
      <c r="Q1833">
        <v>1705300807.9400001</v>
      </c>
      <c r="R1833">
        <v>4725</v>
      </c>
      <c r="S1833" s="1">
        <v>45749</v>
      </c>
      <c r="T1833" s="1">
        <v>45907</v>
      </c>
    </row>
    <row r="1834" spans="1:20" x14ac:dyDescent="0.2">
      <c r="A1834">
        <v>11956775462879</v>
      </c>
      <c r="B1834" t="s">
        <v>413</v>
      </c>
      <c r="C1834" t="s">
        <v>1996</v>
      </c>
      <c r="D1834" t="s">
        <v>10102</v>
      </c>
      <c r="E1834" t="s">
        <v>10103</v>
      </c>
      <c r="F1834" t="s">
        <v>10104</v>
      </c>
      <c r="G1834" t="s">
        <v>10105</v>
      </c>
      <c r="H1834" t="s">
        <v>10106</v>
      </c>
      <c r="I1834" t="s">
        <v>55</v>
      </c>
      <c r="J1834">
        <v>34090</v>
      </c>
      <c r="K1834" t="s">
        <v>1086</v>
      </c>
      <c r="L1834" t="s">
        <v>29</v>
      </c>
      <c r="M1834" t="s">
        <v>115</v>
      </c>
      <c r="N1834" t="s">
        <v>59</v>
      </c>
      <c r="O1834" t="s">
        <v>46</v>
      </c>
      <c r="P1834" t="s">
        <v>60</v>
      </c>
      <c r="Q1834">
        <v>629483624.98000002</v>
      </c>
      <c r="R1834">
        <v>4215</v>
      </c>
      <c r="S1834" s="1">
        <v>45547</v>
      </c>
      <c r="T1834" s="1">
        <v>45839</v>
      </c>
    </row>
    <row r="1835" spans="1:20" x14ac:dyDescent="0.2">
      <c r="A1835">
        <v>12775264251326</v>
      </c>
      <c r="B1835" t="s">
        <v>507</v>
      </c>
      <c r="C1835" t="s">
        <v>4291</v>
      </c>
      <c r="D1835" t="s">
        <v>10107</v>
      </c>
      <c r="E1835" t="s">
        <v>10108</v>
      </c>
      <c r="F1835" t="s">
        <v>322</v>
      </c>
      <c r="G1835" t="s">
        <v>10109</v>
      </c>
      <c r="H1835" t="s">
        <v>10110</v>
      </c>
      <c r="I1835" t="s">
        <v>375</v>
      </c>
      <c r="J1835">
        <v>75492</v>
      </c>
      <c r="K1835" t="s">
        <v>539</v>
      </c>
      <c r="L1835" t="s">
        <v>92</v>
      </c>
      <c r="M1835" t="s">
        <v>93</v>
      </c>
      <c r="N1835" t="s">
        <v>45</v>
      </c>
      <c r="O1835" t="s">
        <v>105</v>
      </c>
      <c r="P1835" t="s">
        <v>33</v>
      </c>
      <c r="Q1835">
        <v>313615772.92000002</v>
      </c>
      <c r="R1835">
        <v>2444</v>
      </c>
      <c r="S1835" s="1">
        <v>45810</v>
      </c>
      <c r="T1835" s="1">
        <v>45858</v>
      </c>
    </row>
    <row r="1836" spans="1:20" x14ac:dyDescent="0.2">
      <c r="A1836">
        <v>17061234502400</v>
      </c>
      <c r="B1836" t="s">
        <v>10111</v>
      </c>
      <c r="C1836" t="s">
        <v>10112</v>
      </c>
      <c r="D1836" t="s">
        <v>10113</v>
      </c>
      <c r="E1836" t="s">
        <v>10114</v>
      </c>
      <c r="F1836" t="s">
        <v>8107</v>
      </c>
      <c r="G1836" t="s">
        <v>10115</v>
      </c>
      <c r="H1836" t="s">
        <v>10116</v>
      </c>
      <c r="I1836" t="s">
        <v>325</v>
      </c>
      <c r="J1836">
        <v>79624</v>
      </c>
      <c r="K1836" t="s">
        <v>657</v>
      </c>
      <c r="L1836" t="s">
        <v>60</v>
      </c>
      <c r="M1836" t="s">
        <v>115</v>
      </c>
      <c r="N1836" t="s">
        <v>94</v>
      </c>
      <c r="O1836" t="s">
        <v>105</v>
      </c>
      <c r="P1836" t="s">
        <v>33</v>
      </c>
      <c r="Q1836">
        <v>335022011.17000002</v>
      </c>
      <c r="R1836">
        <v>2882</v>
      </c>
      <c r="S1836" s="1">
        <v>45241</v>
      </c>
      <c r="T1836" s="1">
        <v>45481</v>
      </c>
    </row>
    <row r="1837" spans="1:20" x14ac:dyDescent="0.2">
      <c r="A1837">
        <v>14223293858299</v>
      </c>
      <c r="B1837" t="s">
        <v>1958</v>
      </c>
      <c r="C1837" t="s">
        <v>5187</v>
      </c>
      <c r="D1837" t="s">
        <v>10117</v>
      </c>
      <c r="E1837" t="s">
        <v>10118</v>
      </c>
      <c r="F1837" t="s">
        <v>10119</v>
      </c>
      <c r="G1837" t="s">
        <v>10120</v>
      </c>
      <c r="H1837" t="s">
        <v>10121</v>
      </c>
      <c r="I1837" t="s">
        <v>178</v>
      </c>
      <c r="J1837">
        <v>9691</v>
      </c>
      <c r="K1837" t="s">
        <v>2260</v>
      </c>
      <c r="L1837" t="s">
        <v>43</v>
      </c>
      <c r="M1837" t="s">
        <v>368</v>
      </c>
      <c r="N1837" t="s">
        <v>31</v>
      </c>
      <c r="O1837" t="s">
        <v>46</v>
      </c>
      <c r="P1837" t="s">
        <v>33</v>
      </c>
      <c r="Q1837">
        <v>1682595301</v>
      </c>
      <c r="R1837">
        <v>1567</v>
      </c>
      <c r="S1837" s="1">
        <v>45286</v>
      </c>
      <c r="T1837" s="1">
        <v>45799</v>
      </c>
    </row>
    <row r="1838" spans="1:20" x14ac:dyDescent="0.2">
      <c r="A1838">
        <v>13182225303741</v>
      </c>
      <c r="B1838" t="s">
        <v>4636</v>
      </c>
      <c r="C1838" t="s">
        <v>1747</v>
      </c>
      <c r="D1838" t="s">
        <v>10122</v>
      </c>
      <c r="E1838">
        <v>3334719188</v>
      </c>
      <c r="F1838" t="s">
        <v>10123</v>
      </c>
      <c r="G1838" t="s">
        <v>10124</v>
      </c>
      <c r="H1838" t="s">
        <v>10125</v>
      </c>
      <c r="I1838" t="s">
        <v>133</v>
      </c>
      <c r="J1838">
        <v>59285</v>
      </c>
      <c r="K1838" t="s">
        <v>892</v>
      </c>
      <c r="L1838" t="s">
        <v>57</v>
      </c>
      <c r="M1838" t="s">
        <v>44</v>
      </c>
      <c r="N1838" t="s">
        <v>94</v>
      </c>
      <c r="O1838" t="s">
        <v>46</v>
      </c>
      <c r="P1838" t="s">
        <v>82</v>
      </c>
      <c r="Q1838">
        <v>1407413062.1400001</v>
      </c>
      <c r="R1838">
        <v>1125</v>
      </c>
      <c r="S1838" s="1">
        <v>45796</v>
      </c>
      <c r="T1838" s="1">
        <v>45880</v>
      </c>
    </row>
    <row r="1839" spans="1:20" x14ac:dyDescent="0.2">
      <c r="A1839">
        <v>15904848026193</v>
      </c>
      <c r="B1839" t="s">
        <v>620</v>
      </c>
      <c r="C1839" t="s">
        <v>4689</v>
      </c>
      <c r="D1839" t="s">
        <v>10126</v>
      </c>
      <c r="E1839" t="s">
        <v>10127</v>
      </c>
      <c r="F1839" t="s">
        <v>10128</v>
      </c>
      <c r="G1839" t="s">
        <v>10129</v>
      </c>
      <c r="H1839" t="s">
        <v>10130</v>
      </c>
      <c r="I1839" t="s">
        <v>563</v>
      </c>
      <c r="J1839">
        <v>67063</v>
      </c>
      <c r="K1839" t="s">
        <v>1512</v>
      </c>
      <c r="L1839" t="s">
        <v>135</v>
      </c>
      <c r="M1839" t="s">
        <v>70</v>
      </c>
      <c r="N1839" t="s">
        <v>31</v>
      </c>
      <c r="O1839" t="s">
        <v>46</v>
      </c>
      <c r="P1839" t="s">
        <v>82</v>
      </c>
      <c r="Q1839">
        <v>660344962.72000003</v>
      </c>
      <c r="R1839">
        <v>4628</v>
      </c>
      <c r="S1839" s="1">
        <v>45780</v>
      </c>
      <c r="T1839" s="1">
        <v>45885</v>
      </c>
    </row>
    <row r="1840" spans="1:20" x14ac:dyDescent="0.2">
      <c r="A1840">
        <v>15047910486521</v>
      </c>
      <c r="B1840" t="s">
        <v>2026</v>
      </c>
      <c r="C1840" t="s">
        <v>387</v>
      </c>
      <c r="D1840" t="s">
        <v>10131</v>
      </c>
      <c r="E1840" t="s">
        <v>10132</v>
      </c>
      <c r="F1840" t="s">
        <v>10133</v>
      </c>
      <c r="G1840" t="s">
        <v>10134</v>
      </c>
      <c r="H1840" t="s">
        <v>10135</v>
      </c>
      <c r="I1840" t="s">
        <v>90</v>
      </c>
      <c r="J1840">
        <v>83663</v>
      </c>
      <c r="K1840" t="s">
        <v>2260</v>
      </c>
      <c r="L1840" t="s">
        <v>60</v>
      </c>
      <c r="M1840" t="s">
        <v>44</v>
      </c>
      <c r="N1840" t="s">
        <v>59</v>
      </c>
      <c r="O1840" t="s">
        <v>71</v>
      </c>
      <c r="P1840" t="s">
        <v>33</v>
      </c>
      <c r="Q1840">
        <v>1900151164.53</v>
      </c>
      <c r="R1840">
        <v>411</v>
      </c>
      <c r="S1840" s="1">
        <v>45682</v>
      </c>
      <c r="T1840" s="1">
        <v>45770</v>
      </c>
    </row>
    <row r="1841" spans="1:20" x14ac:dyDescent="0.2">
      <c r="A1841">
        <v>11196593453255</v>
      </c>
      <c r="B1841" t="s">
        <v>4105</v>
      </c>
      <c r="C1841" t="s">
        <v>1249</v>
      </c>
      <c r="D1841" t="s">
        <v>10136</v>
      </c>
      <c r="E1841" t="s">
        <v>10137</v>
      </c>
      <c r="F1841" t="s">
        <v>10138</v>
      </c>
      <c r="G1841" t="s">
        <v>10139</v>
      </c>
      <c r="H1841" t="s">
        <v>10140</v>
      </c>
      <c r="I1841" t="s">
        <v>1627</v>
      </c>
      <c r="J1841">
        <v>47652</v>
      </c>
      <c r="K1841" t="s">
        <v>114</v>
      </c>
      <c r="L1841" t="s">
        <v>92</v>
      </c>
      <c r="M1841" t="s">
        <v>115</v>
      </c>
      <c r="N1841" t="s">
        <v>31</v>
      </c>
      <c r="O1841" t="s">
        <v>32</v>
      </c>
      <c r="P1841" t="s">
        <v>60</v>
      </c>
      <c r="Q1841">
        <v>1451295890.52</v>
      </c>
      <c r="R1841">
        <v>4351</v>
      </c>
      <c r="S1841" s="1">
        <v>45200</v>
      </c>
      <c r="T1841" s="1">
        <v>45528</v>
      </c>
    </row>
    <row r="1842" spans="1:20" x14ac:dyDescent="0.2">
      <c r="A1842">
        <v>12092569622519</v>
      </c>
      <c r="B1842" t="s">
        <v>1293</v>
      </c>
      <c r="C1842" t="s">
        <v>6091</v>
      </c>
      <c r="D1842" t="s">
        <v>10141</v>
      </c>
      <c r="E1842" t="s">
        <v>10142</v>
      </c>
      <c r="F1842" t="s">
        <v>10143</v>
      </c>
      <c r="G1842" t="s">
        <v>10144</v>
      </c>
      <c r="H1842" t="s">
        <v>10145</v>
      </c>
      <c r="I1842" t="s">
        <v>205</v>
      </c>
      <c r="J1842">
        <v>25220</v>
      </c>
      <c r="K1842" t="s">
        <v>1086</v>
      </c>
      <c r="L1842" t="s">
        <v>135</v>
      </c>
      <c r="M1842" t="s">
        <v>58</v>
      </c>
      <c r="N1842" t="s">
        <v>31</v>
      </c>
      <c r="O1842" t="s">
        <v>71</v>
      </c>
      <c r="P1842" t="s">
        <v>33</v>
      </c>
      <c r="Q1842">
        <v>881434760.78999996</v>
      </c>
      <c r="R1842">
        <v>3837</v>
      </c>
      <c r="S1842" s="1">
        <v>45606</v>
      </c>
      <c r="T1842" s="1">
        <v>45798</v>
      </c>
    </row>
    <row r="1843" spans="1:20" x14ac:dyDescent="0.2">
      <c r="A1843">
        <v>12374158109489</v>
      </c>
      <c r="B1843" t="s">
        <v>929</v>
      </c>
      <c r="C1843" t="s">
        <v>1603</v>
      </c>
      <c r="D1843" t="s">
        <v>10146</v>
      </c>
      <c r="E1843">
        <v>2996988100</v>
      </c>
      <c r="F1843" t="s">
        <v>10147</v>
      </c>
      <c r="G1843" t="s">
        <v>10148</v>
      </c>
      <c r="H1843" t="s">
        <v>8764</v>
      </c>
      <c r="I1843" t="s">
        <v>546</v>
      </c>
      <c r="J1843">
        <v>47934</v>
      </c>
      <c r="K1843" t="s">
        <v>878</v>
      </c>
      <c r="L1843" t="s">
        <v>135</v>
      </c>
      <c r="M1843" t="s">
        <v>70</v>
      </c>
      <c r="N1843" t="s">
        <v>59</v>
      </c>
      <c r="O1843" t="s">
        <v>105</v>
      </c>
      <c r="P1843" t="s">
        <v>82</v>
      </c>
      <c r="Q1843">
        <v>554088723.70000005</v>
      </c>
      <c r="R1843">
        <v>631</v>
      </c>
      <c r="S1843" s="1">
        <v>45558</v>
      </c>
      <c r="T1843" s="1">
        <v>45792</v>
      </c>
    </row>
    <row r="1844" spans="1:20" x14ac:dyDescent="0.2">
      <c r="A1844">
        <v>11224852353491</v>
      </c>
      <c r="B1844" t="s">
        <v>1575</v>
      </c>
      <c r="C1844" t="s">
        <v>6269</v>
      </c>
      <c r="D1844" t="s">
        <v>10149</v>
      </c>
      <c r="E1844" t="s">
        <v>10150</v>
      </c>
      <c r="F1844" t="s">
        <v>10151</v>
      </c>
      <c r="G1844" t="s">
        <v>10152</v>
      </c>
      <c r="H1844" t="s">
        <v>10153</v>
      </c>
      <c r="I1844" t="s">
        <v>1475</v>
      </c>
      <c r="J1844">
        <v>34725</v>
      </c>
      <c r="K1844" t="s">
        <v>1938</v>
      </c>
      <c r="L1844" t="s">
        <v>29</v>
      </c>
      <c r="M1844" t="s">
        <v>30</v>
      </c>
      <c r="N1844" t="s">
        <v>31</v>
      </c>
      <c r="O1844" t="s">
        <v>105</v>
      </c>
      <c r="P1844" t="s">
        <v>33</v>
      </c>
      <c r="Q1844">
        <v>1709272651.71</v>
      </c>
      <c r="R1844">
        <v>4361</v>
      </c>
      <c r="S1844" s="1">
        <v>45191</v>
      </c>
      <c r="T1844" s="1">
        <v>45355</v>
      </c>
    </row>
    <row r="1845" spans="1:20" x14ac:dyDescent="0.2">
      <c r="A1845">
        <v>11221253636412</v>
      </c>
      <c r="B1845" t="s">
        <v>2455</v>
      </c>
      <c r="C1845" t="s">
        <v>6254</v>
      </c>
      <c r="D1845" t="s">
        <v>10154</v>
      </c>
      <c r="E1845">
        <v>9647174520</v>
      </c>
      <c r="F1845" t="s">
        <v>10155</v>
      </c>
      <c r="G1845" t="s">
        <v>10156</v>
      </c>
      <c r="H1845" t="s">
        <v>10157</v>
      </c>
      <c r="I1845" t="s">
        <v>546</v>
      </c>
      <c r="J1845">
        <v>65946</v>
      </c>
      <c r="K1845" t="s">
        <v>1078</v>
      </c>
      <c r="L1845" t="s">
        <v>92</v>
      </c>
      <c r="M1845" t="s">
        <v>30</v>
      </c>
      <c r="N1845" t="s">
        <v>45</v>
      </c>
      <c r="O1845" t="s">
        <v>71</v>
      </c>
      <c r="P1845" t="s">
        <v>60</v>
      </c>
      <c r="Q1845">
        <v>886101493.03999996</v>
      </c>
      <c r="R1845">
        <v>2865</v>
      </c>
      <c r="S1845" s="1">
        <v>45533</v>
      </c>
      <c r="T1845" s="1">
        <v>45720</v>
      </c>
    </row>
    <row r="1846" spans="1:20" x14ac:dyDescent="0.2">
      <c r="A1846">
        <v>16449814270847</v>
      </c>
      <c r="B1846" t="s">
        <v>712</v>
      </c>
      <c r="C1846" t="s">
        <v>1489</v>
      </c>
      <c r="D1846" t="s">
        <v>10158</v>
      </c>
      <c r="E1846" t="s">
        <v>10159</v>
      </c>
      <c r="F1846" t="s">
        <v>10160</v>
      </c>
      <c r="G1846" t="s">
        <v>10161</v>
      </c>
      <c r="H1846" t="s">
        <v>10162</v>
      </c>
      <c r="I1846" t="s">
        <v>710</v>
      </c>
      <c r="J1846">
        <v>97527</v>
      </c>
      <c r="K1846" t="s">
        <v>3178</v>
      </c>
      <c r="L1846" t="s">
        <v>60</v>
      </c>
      <c r="M1846" t="s">
        <v>115</v>
      </c>
      <c r="N1846" t="s">
        <v>45</v>
      </c>
      <c r="O1846" t="s">
        <v>105</v>
      </c>
      <c r="P1846" t="s">
        <v>60</v>
      </c>
      <c r="Q1846">
        <v>1804911423.8800001</v>
      </c>
      <c r="R1846">
        <v>2590</v>
      </c>
      <c r="S1846" s="1">
        <v>45838</v>
      </c>
      <c r="T1846" s="1">
        <v>45890</v>
      </c>
    </row>
    <row r="1847" spans="1:20" x14ac:dyDescent="0.2">
      <c r="A1847">
        <v>12938093956975</v>
      </c>
      <c r="B1847" t="s">
        <v>6370</v>
      </c>
      <c r="C1847" t="s">
        <v>117</v>
      </c>
      <c r="D1847" t="s">
        <v>10163</v>
      </c>
      <c r="E1847">
        <v>4731218688</v>
      </c>
      <c r="F1847" t="s">
        <v>10164</v>
      </c>
      <c r="G1847" t="s">
        <v>10165</v>
      </c>
      <c r="H1847" t="s">
        <v>4006</v>
      </c>
      <c r="I1847" t="s">
        <v>393</v>
      </c>
      <c r="J1847">
        <v>8585</v>
      </c>
      <c r="K1847" t="s">
        <v>2105</v>
      </c>
      <c r="L1847" t="s">
        <v>197</v>
      </c>
      <c r="M1847" t="s">
        <v>270</v>
      </c>
      <c r="N1847" t="s">
        <v>94</v>
      </c>
      <c r="O1847" t="s">
        <v>71</v>
      </c>
      <c r="P1847" t="s">
        <v>82</v>
      </c>
      <c r="Q1847">
        <v>1027325701.27</v>
      </c>
      <c r="R1847">
        <v>3327</v>
      </c>
      <c r="S1847" s="1">
        <v>45476</v>
      </c>
      <c r="T1847" s="1">
        <v>45875</v>
      </c>
    </row>
    <row r="1848" spans="1:20" x14ac:dyDescent="0.2">
      <c r="A1848">
        <v>16608133394599</v>
      </c>
      <c r="B1848" t="s">
        <v>4949</v>
      </c>
      <c r="C1848" t="s">
        <v>2196</v>
      </c>
      <c r="D1848" t="s">
        <v>10166</v>
      </c>
      <c r="E1848" t="s">
        <v>10167</v>
      </c>
      <c r="F1848" t="s">
        <v>10168</v>
      </c>
      <c r="G1848" t="s">
        <v>10169</v>
      </c>
      <c r="H1848" t="s">
        <v>10170</v>
      </c>
      <c r="I1848" t="s">
        <v>278</v>
      </c>
      <c r="J1848">
        <v>84096</v>
      </c>
      <c r="K1848" t="s">
        <v>1905</v>
      </c>
      <c r="L1848" t="s">
        <v>92</v>
      </c>
      <c r="M1848" t="s">
        <v>368</v>
      </c>
      <c r="N1848" t="s">
        <v>31</v>
      </c>
      <c r="O1848" t="s">
        <v>46</v>
      </c>
      <c r="P1848" t="s">
        <v>47</v>
      </c>
      <c r="Q1848">
        <v>1300774960.8399999</v>
      </c>
      <c r="R1848">
        <v>3087</v>
      </c>
      <c r="S1848" s="1">
        <v>45580</v>
      </c>
      <c r="T1848" s="1">
        <v>45611</v>
      </c>
    </row>
    <row r="1849" spans="1:20" x14ac:dyDescent="0.2">
      <c r="A1849">
        <v>16577585158335</v>
      </c>
      <c r="B1849" t="s">
        <v>1575</v>
      </c>
      <c r="C1849" t="s">
        <v>10171</v>
      </c>
      <c r="D1849" t="s">
        <v>10172</v>
      </c>
      <c r="E1849" t="s">
        <v>10173</v>
      </c>
      <c r="F1849" t="s">
        <v>10174</v>
      </c>
      <c r="G1849" t="s">
        <v>10175</v>
      </c>
      <c r="H1849" t="s">
        <v>10176</v>
      </c>
      <c r="I1849" t="s">
        <v>113</v>
      </c>
      <c r="J1849">
        <v>25614</v>
      </c>
      <c r="K1849" t="s">
        <v>2655</v>
      </c>
      <c r="L1849" t="s">
        <v>246</v>
      </c>
      <c r="M1849" t="s">
        <v>115</v>
      </c>
      <c r="N1849" t="s">
        <v>94</v>
      </c>
      <c r="O1849" t="s">
        <v>105</v>
      </c>
      <c r="P1849" t="s">
        <v>82</v>
      </c>
      <c r="Q1849">
        <v>1533181649.0599999</v>
      </c>
      <c r="R1849">
        <v>4574</v>
      </c>
      <c r="S1849" s="1">
        <v>45368</v>
      </c>
      <c r="T1849" s="1">
        <v>45685</v>
      </c>
    </row>
    <row r="1850" spans="1:20" x14ac:dyDescent="0.2">
      <c r="A1850">
        <v>12401857206583</v>
      </c>
      <c r="B1850" t="s">
        <v>795</v>
      </c>
      <c r="C1850" t="s">
        <v>199</v>
      </c>
      <c r="D1850" t="s">
        <v>10177</v>
      </c>
      <c r="E1850">
        <v>1149785232</v>
      </c>
      <c r="F1850" t="s">
        <v>10178</v>
      </c>
      <c r="G1850" t="s">
        <v>10179</v>
      </c>
      <c r="H1850" t="s">
        <v>10180</v>
      </c>
      <c r="I1850" t="s">
        <v>151</v>
      </c>
      <c r="J1850">
        <v>70696</v>
      </c>
      <c r="K1850" t="s">
        <v>3041</v>
      </c>
      <c r="L1850" t="s">
        <v>197</v>
      </c>
      <c r="M1850" t="s">
        <v>104</v>
      </c>
      <c r="N1850" t="s">
        <v>45</v>
      </c>
      <c r="O1850" t="s">
        <v>105</v>
      </c>
      <c r="P1850" t="s">
        <v>82</v>
      </c>
      <c r="Q1850">
        <v>926928356</v>
      </c>
      <c r="R1850">
        <v>3859</v>
      </c>
      <c r="S1850" s="1">
        <v>45363</v>
      </c>
      <c r="T1850" s="1">
        <v>45568</v>
      </c>
    </row>
    <row r="1851" spans="1:20" x14ac:dyDescent="0.2">
      <c r="A1851">
        <v>18965845490591</v>
      </c>
      <c r="B1851" t="s">
        <v>10181</v>
      </c>
      <c r="C1851" t="s">
        <v>10182</v>
      </c>
      <c r="D1851" t="s">
        <v>10183</v>
      </c>
      <c r="E1851" t="s">
        <v>10184</v>
      </c>
      <c r="F1851" t="s">
        <v>10185</v>
      </c>
      <c r="G1851" t="s">
        <v>10186</v>
      </c>
      <c r="H1851" t="s">
        <v>1298</v>
      </c>
      <c r="I1851" t="s">
        <v>563</v>
      </c>
      <c r="J1851">
        <v>44545</v>
      </c>
      <c r="K1851" t="s">
        <v>269</v>
      </c>
      <c r="L1851" t="s">
        <v>43</v>
      </c>
      <c r="M1851" t="s">
        <v>115</v>
      </c>
      <c r="N1851" t="s">
        <v>94</v>
      </c>
      <c r="O1851" t="s">
        <v>71</v>
      </c>
      <c r="P1851" t="s">
        <v>60</v>
      </c>
      <c r="Q1851">
        <v>1146916810.4300001</v>
      </c>
      <c r="R1851">
        <v>1369</v>
      </c>
      <c r="S1851" s="1">
        <v>45320</v>
      </c>
      <c r="T1851" s="1">
        <v>45400</v>
      </c>
    </row>
    <row r="1852" spans="1:20" x14ac:dyDescent="0.2">
      <c r="A1852">
        <v>13915380428509</v>
      </c>
      <c r="B1852" t="s">
        <v>106</v>
      </c>
      <c r="C1852" t="s">
        <v>636</v>
      </c>
      <c r="D1852" t="s">
        <v>10187</v>
      </c>
      <c r="E1852">
        <f>1-426-690-4970</f>
        <v>-6085</v>
      </c>
      <c r="F1852" t="s">
        <v>10188</v>
      </c>
      <c r="G1852" t="s">
        <v>10189</v>
      </c>
      <c r="H1852" t="s">
        <v>10190</v>
      </c>
      <c r="I1852" t="s">
        <v>55</v>
      </c>
      <c r="J1852">
        <v>31381</v>
      </c>
      <c r="K1852" t="s">
        <v>1462</v>
      </c>
      <c r="L1852" t="s">
        <v>135</v>
      </c>
      <c r="M1852" t="s">
        <v>44</v>
      </c>
      <c r="N1852" t="s">
        <v>59</v>
      </c>
      <c r="O1852" t="s">
        <v>105</v>
      </c>
      <c r="P1852" t="s">
        <v>60</v>
      </c>
      <c r="Q1852">
        <v>1127790286.1600001</v>
      </c>
      <c r="R1852">
        <v>26</v>
      </c>
      <c r="S1852" s="1">
        <v>45652</v>
      </c>
      <c r="T1852" s="1">
        <v>45770</v>
      </c>
    </row>
    <row r="1853" spans="1:20" x14ac:dyDescent="0.2">
      <c r="A1853">
        <v>15553433778315</v>
      </c>
      <c r="B1853" t="s">
        <v>673</v>
      </c>
      <c r="C1853" t="s">
        <v>5883</v>
      </c>
      <c r="D1853" t="s">
        <v>10191</v>
      </c>
      <c r="E1853" t="s">
        <v>10192</v>
      </c>
      <c r="F1853" t="s">
        <v>10193</v>
      </c>
      <c r="G1853" t="s">
        <v>10194</v>
      </c>
      <c r="H1853" t="s">
        <v>10195</v>
      </c>
      <c r="I1853" t="s">
        <v>293</v>
      </c>
      <c r="J1853">
        <v>53570</v>
      </c>
      <c r="K1853" t="s">
        <v>3284</v>
      </c>
      <c r="L1853" t="s">
        <v>81</v>
      </c>
      <c r="M1853" t="s">
        <v>115</v>
      </c>
      <c r="N1853" t="s">
        <v>31</v>
      </c>
      <c r="O1853" t="s">
        <v>46</v>
      </c>
      <c r="P1853" t="s">
        <v>33</v>
      </c>
      <c r="Q1853">
        <v>1378897914.75</v>
      </c>
      <c r="R1853">
        <v>4137</v>
      </c>
      <c r="S1853" s="1">
        <v>45276</v>
      </c>
      <c r="T1853" s="1">
        <v>45570</v>
      </c>
    </row>
    <row r="1854" spans="1:20" x14ac:dyDescent="0.2">
      <c r="A1854">
        <v>18304890516706</v>
      </c>
      <c r="B1854" t="s">
        <v>4007</v>
      </c>
      <c r="C1854" t="s">
        <v>5280</v>
      </c>
      <c r="D1854" t="s">
        <v>10196</v>
      </c>
      <c r="E1854" t="s">
        <v>10197</v>
      </c>
      <c r="F1854" t="s">
        <v>10198</v>
      </c>
      <c r="G1854" t="s">
        <v>10199</v>
      </c>
      <c r="H1854" t="s">
        <v>10200</v>
      </c>
      <c r="I1854" t="s">
        <v>293</v>
      </c>
      <c r="J1854">
        <v>67641</v>
      </c>
      <c r="K1854" t="s">
        <v>80</v>
      </c>
      <c r="L1854" t="s">
        <v>60</v>
      </c>
      <c r="M1854" t="s">
        <v>58</v>
      </c>
      <c r="N1854" t="s">
        <v>45</v>
      </c>
      <c r="O1854" t="s">
        <v>46</v>
      </c>
      <c r="P1854" t="s">
        <v>60</v>
      </c>
      <c r="Q1854">
        <v>696054813.83000004</v>
      </c>
      <c r="R1854">
        <v>1786</v>
      </c>
      <c r="S1854" s="1">
        <v>45253</v>
      </c>
      <c r="T1854" s="1">
        <v>45629</v>
      </c>
    </row>
    <row r="1855" spans="1:20" x14ac:dyDescent="0.2">
      <c r="A1855">
        <v>12112508883163</v>
      </c>
      <c r="B1855" t="s">
        <v>95</v>
      </c>
      <c r="C1855" t="s">
        <v>10201</v>
      </c>
      <c r="D1855" t="s">
        <v>10202</v>
      </c>
      <c r="E1855" t="s">
        <v>10203</v>
      </c>
      <c r="F1855" t="s">
        <v>10204</v>
      </c>
      <c r="G1855" t="s">
        <v>10205</v>
      </c>
      <c r="H1855" t="s">
        <v>10206</v>
      </c>
      <c r="I1855" t="s">
        <v>726</v>
      </c>
      <c r="J1855">
        <v>63057</v>
      </c>
      <c r="K1855" t="s">
        <v>5176</v>
      </c>
      <c r="L1855" t="s">
        <v>29</v>
      </c>
      <c r="M1855" t="s">
        <v>270</v>
      </c>
      <c r="N1855" t="s">
        <v>94</v>
      </c>
      <c r="O1855" t="s">
        <v>71</v>
      </c>
      <c r="P1855" t="s">
        <v>82</v>
      </c>
      <c r="Q1855">
        <v>713199497.01999998</v>
      </c>
      <c r="R1855">
        <v>3307</v>
      </c>
      <c r="S1855" s="1">
        <v>45253</v>
      </c>
      <c r="T1855" s="1">
        <v>45481</v>
      </c>
    </row>
    <row r="1856" spans="1:20" x14ac:dyDescent="0.2">
      <c r="A1856">
        <v>18766756913989</v>
      </c>
      <c r="B1856" t="s">
        <v>2398</v>
      </c>
      <c r="C1856" t="s">
        <v>2247</v>
      </c>
      <c r="D1856" t="s">
        <v>10207</v>
      </c>
      <c r="E1856" t="s">
        <v>10208</v>
      </c>
      <c r="F1856" t="s">
        <v>10209</v>
      </c>
      <c r="G1856" t="s">
        <v>10210</v>
      </c>
      <c r="H1856" t="s">
        <v>10211</v>
      </c>
      <c r="I1856" t="s">
        <v>1144</v>
      </c>
      <c r="J1856">
        <v>13305</v>
      </c>
      <c r="K1856" t="s">
        <v>2025</v>
      </c>
      <c r="L1856" t="s">
        <v>197</v>
      </c>
      <c r="M1856" t="s">
        <v>115</v>
      </c>
      <c r="N1856" t="s">
        <v>31</v>
      </c>
      <c r="O1856" t="s">
        <v>105</v>
      </c>
      <c r="P1856" t="s">
        <v>60</v>
      </c>
      <c r="Q1856">
        <v>1730192337.45</v>
      </c>
      <c r="R1856">
        <v>815</v>
      </c>
      <c r="S1856" s="1">
        <v>45590</v>
      </c>
      <c r="T1856" s="1">
        <v>45789</v>
      </c>
    </row>
    <row r="1857" spans="1:20" x14ac:dyDescent="0.2">
      <c r="A1857">
        <v>17503978526660</v>
      </c>
      <c r="B1857" t="s">
        <v>10212</v>
      </c>
      <c r="C1857" t="s">
        <v>10213</v>
      </c>
      <c r="D1857" t="s">
        <v>10214</v>
      </c>
      <c r="E1857" t="s">
        <v>10215</v>
      </c>
      <c r="F1857" t="s">
        <v>10216</v>
      </c>
      <c r="G1857" t="s">
        <v>10217</v>
      </c>
      <c r="H1857" t="s">
        <v>10218</v>
      </c>
      <c r="I1857" t="s">
        <v>750</v>
      </c>
      <c r="J1857">
        <v>25911</v>
      </c>
      <c r="K1857" t="s">
        <v>245</v>
      </c>
      <c r="L1857" t="s">
        <v>125</v>
      </c>
      <c r="M1857" t="s">
        <v>153</v>
      </c>
      <c r="N1857" t="s">
        <v>59</v>
      </c>
      <c r="O1857" t="s">
        <v>105</v>
      </c>
      <c r="P1857" t="s">
        <v>47</v>
      </c>
      <c r="Q1857">
        <v>713652411.61000001</v>
      </c>
      <c r="R1857">
        <v>3016</v>
      </c>
      <c r="S1857" s="1">
        <v>45308</v>
      </c>
      <c r="T1857" s="1">
        <v>45363</v>
      </c>
    </row>
    <row r="1858" spans="1:20" x14ac:dyDescent="0.2">
      <c r="A1858">
        <v>15070764746295</v>
      </c>
      <c r="B1858" t="s">
        <v>10219</v>
      </c>
      <c r="C1858" t="s">
        <v>2788</v>
      </c>
      <c r="D1858" t="s">
        <v>10220</v>
      </c>
      <c r="E1858" t="s">
        <v>10221</v>
      </c>
      <c r="F1858" t="s">
        <v>10222</v>
      </c>
      <c r="G1858" t="s">
        <v>10223</v>
      </c>
      <c r="H1858" t="s">
        <v>10224</v>
      </c>
      <c r="I1858" t="s">
        <v>546</v>
      </c>
      <c r="J1858">
        <v>87325</v>
      </c>
      <c r="K1858" t="s">
        <v>385</v>
      </c>
      <c r="L1858" t="s">
        <v>29</v>
      </c>
      <c r="M1858" t="s">
        <v>153</v>
      </c>
      <c r="N1858" t="s">
        <v>59</v>
      </c>
      <c r="O1858" t="s">
        <v>71</v>
      </c>
      <c r="P1858" t="s">
        <v>47</v>
      </c>
      <c r="Q1858">
        <v>822302727.35000002</v>
      </c>
      <c r="R1858">
        <v>1989</v>
      </c>
      <c r="S1858" s="1">
        <v>45791</v>
      </c>
      <c r="T1858" s="1">
        <v>45820</v>
      </c>
    </row>
    <row r="1859" spans="1:20" x14ac:dyDescent="0.2">
      <c r="A1859">
        <v>14299007426384</v>
      </c>
      <c r="B1859" t="s">
        <v>4007</v>
      </c>
      <c r="C1859" t="s">
        <v>10225</v>
      </c>
      <c r="D1859" t="s">
        <v>10226</v>
      </c>
      <c r="E1859" t="s">
        <v>10227</v>
      </c>
      <c r="F1859" t="s">
        <v>10228</v>
      </c>
      <c r="G1859" t="s">
        <v>10229</v>
      </c>
      <c r="H1859" t="s">
        <v>10230</v>
      </c>
      <c r="I1859" t="s">
        <v>151</v>
      </c>
      <c r="J1859">
        <v>35213</v>
      </c>
      <c r="K1859" t="s">
        <v>688</v>
      </c>
      <c r="L1859" t="s">
        <v>81</v>
      </c>
      <c r="M1859" t="s">
        <v>270</v>
      </c>
      <c r="N1859" t="s">
        <v>94</v>
      </c>
      <c r="O1859" t="s">
        <v>32</v>
      </c>
      <c r="P1859" t="s">
        <v>33</v>
      </c>
      <c r="Q1859">
        <v>907444600.82000005</v>
      </c>
      <c r="R1859">
        <v>2697</v>
      </c>
      <c r="S1859" s="1">
        <v>45251</v>
      </c>
      <c r="T1859" s="1">
        <v>45616</v>
      </c>
    </row>
    <row r="1860" spans="1:20" x14ac:dyDescent="0.2">
      <c r="A1860">
        <v>15190387479171</v>
      </c>
      <c r="B1860" t="s">
        <v>2160</v>
      </c>
      <c r="C1860" t="s">
        <v>1946</v>
      </c>
      <c r="D1860" t="s">
        <v>10231</v>
      </c>
      <c r="E1860" t="s">
        <v>10232</v>
      </c>
      <c r="F1860" t="s">
        <v>10233</v>
      </c>
      <c r="G1860" t="s">
        <v>10234</v>
      </c>
      <c r="H1860" t="s">
        <v>10235</v>
      </c>
      <c r="I1860" t="s">
        <v>1077</v>
      </c>
      <c r="J1860">
        <v>28173</v>
      </c>
      <c r="K1860" t="s">
        <v>972</v>
      </c>
      <c r="L1860" t="s">
        <v>197</v>
      </c>
      <c r="M1860" t="s">
        <v>270</v>
      </c>
      <c r="N1860" t="s">
        <v>31</v>
      </c>
      <c r="O1860" t="s">
        <v>105</v>
      </c>
      <c r="P1860" t="s">
        <v>47</v>
      </c>
      <c r="Q1860">
        <v>390513729.72000003</v>
      </c>
      <c r="R1860">
        <v>2618</v>
      </c>
      <c r="S1860" s="1">
        <v>45859</v>
      </c>
      <c r="T1860" s="1">
        <v>45878</v>
      </c>
    </row>
    <row r="1861" spans="1:20" x14ac:dyDescent="0.2">
      <c r="A1861">
        <v>13427476120117</v>
      </c>
      <c r="B1861" t="s">
        <v>359</v>
      </c>
      <c r="C1861" t="s">
        <v>4066</v>
      </c>
      <c r="D1861" t="s">
        <v>10236</v>
      </c>
      <c r="E1861" t="s">
        <v>10237</v>
      </c>
      <c r="F1861" t="s">
        <v>10238</v>
      </c>
      <c r="G1861" t="s">
        <v>10239</v>
      </c>
      <c r="H1861" t="s">
        <v>10240</v>
      </c>
      <c r="I1861" t="s">
        <v>123</v>
      </c>
      <c r="J1861">
        <v>79727</v>
      </c>
      <c r="K1861" t="s">
        <v>4849</v>
      </c>
      <c r="L1861" t="s">
        <v>81</v>
      </c>
      <c r="M1861" t="s">
        <v>58</v>
      </c>
      <c r="N1861" t="s">
        <v>45</v>
      </c>
      <c r="O1861" t="s">
        <v>105</v>
      </c>
      <c r="P1861" t="s">
        <v>82</v>
      </c>
      <c r="Q1861">
        <v>1692312699.3499999</v>
      </c>
      <c r="R1861">
        <v>1535</v>
      </c>
      <c r="S1861" s="1">
        <v>45637</v>
      </c>
      <c r="T1861" s="1">
        <v>45683</v>
      </c>
    </row>
    <row r="1862" spans="1:20" x14ac:dyDescent="0.2">
      <c r="A1862">
        <v>12825353485744</v>
      </c>
      <c r="B1862" t="s">
        <v>10241</v>
      </c>
      <c r="C1862" t="s">
        <v>3361</v>
      </c>
      <c r="D1862" t="s">
        <v>10242</v>
      </c>
      <c r="E1862" t="s">
        <v>10243</v>
      </c>
      <c r="F1862" t="s">
        <v>10244</v>
      </c>
      <c r="G1862" t="s">
        <v>10245</v>
      </c>
      <c r="H1862" t="s">
        <v>10246</v>
      </c>
      <c r="I1862" t="s">
        <v>308</v>
      </c>
      <c r="J1862">
        <v>99466</v>
      </c>
      <c r="K1862" t="s">
        <v>3486</v>
      </c>
      <c r="L1862" t="s">
        <v>180</v>
      </c>
      <c r="M1862" t="s">
        <v>104</v>
      </c>
      <c r="N1862" t="s">
        <v>94</v>
      </c>
      <c r="O1862" t="s">
        <v>105</v>
      </c>
      <c r="P1862" t="s">
        <v>47</v>
      </c>
      <c r="Q1862">
        <v>1375161737.9000001</v>
      </c>
      <c r="R1862">
        <v>4182</v>
      </c>
      <c r="S1862" s="1">
        <v>45584</v>
      </c>
      <c r="T1862" s="1">
        <v>45656</v>
      </c>
    </row>
    <row r="1863" spans="1:20" x14ac:dyDescent="0.2">
      <c r="A1863">
        <v>13273341923288</v>
      </c>
      <c r="B1863" t="s">
        <v>136</v>
      </c>
      <c r="C1863" t="s">
        <v>995</v>
      </c>
      <c r="D1863" t="s">
        <v>10247</v>
      </c>
      <c r="E1863">
        <v>197362208</v>
      </c>
      <c r="F1863" t="s">
        <v>10248</v>
      </c>
      <c r="G1863" t="s">
        <v>10249</v>
      </c>
      <c r="H1863" t="s">
        <v>10250</v>
      </c>
      <c r="I1863" t="s">
        <v>113</v>
      </c>
      <c r="J1863">
        <v>14535</v>
      </c>
      <c r="K1863" t="s">
        <v>828</v>
      </c>
      <c r="L1863" t="s">
        <v>92</v>
      </c>
      <c r="M1863" t="s">
        <v>70</v>
      </c>
      <c r="N1863" t="s">
        <v>94</v>
      </c>
      <c r="O1863" t="s">
        <v>105</v>
      </c>
      <c r="P1863" t="s">
        <v>82</v>
      </c>
      <c r="Q1863">
        <v>822072198.94000006</v>
      </c>
      <c r="R1863">
        <v>703</v>
      </c>
      <c r="S1863" s="1">
        <v>45289</v>
      </c>
      <c r="T1863" s="1">
        <v>45778</v>
      </c>
    </row>
    <row r="1864" spans="1:20" x14ac:dyDescent="0.2">
      <c r="A1864">
        <v>18577480929495</v>
      </c>
      <c r="B1864" t="s">
        <v>95</v>
      </c>
      <c r="C1864" t="s">
        <v>10251</v>
      </c>
      <c r="D1864" t="s">
        <v>10252</v>
      </c>
      <c r="E1864" t="s">
        <v>10253</v>
      </c>
      <c r="F1864" t="s">
        <v>10254</v>
      </c>
      <c r="G1864" t="s">
        <v>10255</v>
      </c>
      <c r="H1864" t="s">
        <v>10256</v>
      </c>
      <c r="I1864" t="s">
        <v>113</v>
      </c>
      <c r="J1864">
        <v>12228</v>
      </c>
      <c r="K1864" t="s">
        <v>114</v>
      </c>
      <c r="L1864" t="s">
        <v>135</v>
      </c>
      <c r="M1864" t="s">
        <v>104</v>
      </c>
      <c r="N1864" t="s">
        <v>31</v>
      </c>
      <c r="O1864" t="s">
        <v>32</v>
      </c>
      <c r="P1864" t="s">
        <v>60</v>
      </c>
      <c r="Q1864">
        <v>1456062101.01</v>
      </c>
      <c r="R1864">
        <v>3708</v>
      </c>
      <c r="S1864" s="1">
        <v>45261</v>
      </c>
      <c r="T1864" s="1">
        <v>45585</v>
      </c>
    </row>
    <row r="1865" spans="1:20" x14ac:dyDescent="0.2">
      <c r="A1865">
        <v>18570854724911</v>
      </c>
      <c r="B1865" t="s">
        <v>6244</v>
      </c>
      <c r="C1865" t="s">
        <v>3687</v>
      </c>
      <c r="D1865" t="s">
        <v>10257</v>
      </c>
      <c r="E1865">
        <f>1-908-509-1335</f>
        <v>-2751</v>
      </c>
      <c r="F1865" t="s">
        <v>10258</v>
      </c>
      <c r="G1865" t="s">
        <v>10259</v>
      </c>
      <c r="H1865" t="s">
        <v>10260</v>
      </c>
      <c r="I1865" t="s">
        <v>1144</v>
      </c>
      <c r="J1865">
        <v>67824</v>
      </c>
      <c r="K1865" t="s">
        <v>466</v>
      </c>
      <c r="L1865" t="s">
        <v>135</v>
      </c>
      <c r="M1865" t="s">
        <v>93</v>
      </c>
      <c r="N1865" t="s">
        <v>31</v>
      </c>
      <c r="O1865" t="s">
        <v>71</v>
      </c>
      <c r="P1865" t="s">
        <v>47</v>
      </c>
      <c r="Q1865">
        <v>867124421.38</v>
      </c>
      <c r="R1865">
        <v>4500</v>
      </c>
      <c r="S1865" s="1">
        <v>45503</v>
      </c>
      <c r="T1865" s="1">
        <v>45839</v>
      </c>
    </row>
    <row r="1866" spans="1:20" x14ac:dyDescent="0.2">
      <c r="A1866">
        <v>16820839072033</v>
      </c>
      <c r="B1866" t="s">
        <v>2327</v>
      </c>
      <c r="C1866" t="s">
        <v>10261</v>
      </c>
      <c r="D1866" t="s">
        <v>10262</v>
      </c>
      <c r="E1866">
        <v>5944941829</v>
      </c>
      <c r="F1866" t="s">
        <v>10263</v>
      </c>
      <c r="G1866" t="s">
        <v>10264</v>
      </c>
      <c r="H1866" t="s">
        <v>10265</v>
      </c>
      <c r="I1866" t="s">
        <v>490</v>
      </c>
      <c r="J1866">
        <v>97728</v>
      </c>
      <c r="K1866" t="s">
        <v>1036</v>
      </c>
      <c r="L1866" t="s">
        <v>197</v>
      </c>
      <c r="M1866" t="s">
        <v>104</v>
      </c>
      <c r="N1866" t="s">
        <v>94</v>
      </c>
      <c r="O1866" t="s">
        <v>71</v>
      </c>
      <c r="P1866" t="s">
        <v>60</v>
      </c>
      <c r="Q1866">
        <v>254808100.90000001</v>
      </c>
      <c r="R1866">
        <v>478</v>
      </c>
      <c r="S1866" s="1">
        <v>45671</v>
      </c>
      <c r="T1866" s="1">
        <v>45796</v>
      </c>
    </row>
    <row r="1867" spans="1:20" x14ac:dyDescent="0.2">
      <c r="A1867">
        <v>17841194374207</v>
      </c>
      <c r="B1867" t="s">
        <v>571</v>
      </c>
      <c r="C1867" t="s">
        <v>10266</v>
      </c>
      <c r="D1867" t="s">
        <v>10267</v>
      </c>
      <c r="E1867" t="s">
        <v>10268</v>
      </c>
      <c r="F1867" t="s">
        <v>10269</v>
      </c>
      <c r="G1867" t="s">
        <v>10270</v>
      </c>
      <c r="H1867" t="s">
        <v>10271</v>
      </c>
      <c r="I1867" t="s">
        <v>726</v>
      </c>
      <c r="J1867">
        <v>87575</v>
      </c>
      <c r="K1867" t="s">
        <v>779</v>
      </c>
      <c r="L1867" t="s">
        <v>197</v>
      </c>
      <c r="M1867" t="s">
        <v>58</v>
      </c>
      <c r="N1867" t="s">
        <v>31</v>
      </c>
      <c r="O1867" t="s">
        <v>32</v>
      </c>
      <c r="P1867" t="s">
        <v>47</v>
      </c>
      <c r="Q1867">
        <v>1557983734.3499999</v>
      </c>
      <c r="R1867">
        <v>3836</v>
      </c>
      <c r="S1867" s="1">
        <v>45193</v>
      </c>
      <c r="T1867" s="1">
        <v>45820</v>
      </c>
    </row>
    <row r="1868" spans="1:20" x14ac:dyDescent="0.2">
      <c r="A1868">
        <v>11226507686806</v>
      </c>
      <c r="B1868" t="s">
        <v>673</v>
      </c>
      <c r="C1868" t="s">
        <v>879</v>
      </c>
      <c r="D1868" t="s">
        <v>10272</v>
      </c>
      <c r="E1868" t="s">
        <v>10273</v>
      </c>
      <c r="F1868" t="s">
        <v>10274</v>
      </c>
      <c r="G1868" t="s">
        <v>10275</v>
      </c>
      <c r="H1868" t="s">
        <v>5324</v>
      </c>
      <c r="I1868" t="s">
        <v>384</v>
      </c>
      <c r="J1868">
        <v>22162</v>
      </c>
      <c r="K1868" t="s">
        <v>985</v>
      </c>
      <c r="L1868" t="s">
        <v>43</v>
      </c>
      <c r="M1868" t="s">
        <v>93</v>
      </c>
      <c r="N1868" t="s">
        <v>45</v>
      </c>
      <c r="O1868" t="s">
        <v>71</v>
      </c>
      <c r="P1868" t="s">
        <v>33</v>
      </c>
      <c r="Q1868">
        <v>230210317.81</v>
      </c>
      <c r="R1868">
        <v>3789</v>
      </c>
      <c r="S1868" s="1">
        <v>45481</v>
      </c>
      <c r="T1868" s="1">
        <v>45811</v>
      </c>
    </row>
    <row r="1869" spans="1:20" x14ac:dyDescent="0.2">
      <c r="A1869">
        <v>19220346514515</v>
      </c>
      <c r="B1869" t="s">
        <v>4626</v>
      </c>
      <c r="C1869" t="s">
        <v>493</v>
      </c>
      <c r="D1869" t="s">
        <v>10276</v>
      </c>
      <c r="E1869" t="s">
        <v>10277</v>
      </c>
      <c r="F1869" t="s">
        <v>10278</v>
      </c>
      <c r="G1869" t="s">
        <v>10279</v>
      </c>
      <c r="H1869" t="s">
        <v>10280</v>
      </c>
      <c r="I1869" t="s">
        <v>41</v>
      </c>
      <c r="J1869">
        <v>82222</v>
      </c>
      <c r="K1869" t="s">
        <v>4408</v>
      </c>
      <c r="L1869" t="s">
        <v>197</v>
      </c>
      <c r="M1869" t="s">
        <v>93</v>
      </c>
      <c r="N1869" t="s">
        <v>45</v>
      </c>
      <c r="O1869" t="s">
        <v>32</v>
      </c>
      <c r="P1869" t="s">
        <v>82</v>
      </c>
      <c r="Q1869">
        <v>632500689.39999998</v>
      </c>
      <c r="R1869">
        <v>2153</v>
      </c>
      <c r="S1869" s="1">
        <v>45856</v>
      </c>
      <c r="T1869" s="1">
        <v>45906</v>
      </c>
    </row>
    <row r="1870" spans="1:20" x14ac:dyDescent="0.2">
      <c r="A1870">
        <v>18494556417893</v>
      </c>
      <c r="B1870" t="s">
        <v>643</v>
      </c>
      <c r="C1870" t="s">
        <v>720</v>
      </c>
      <c r="D1870" t="s">
        <v>10281</v>
      </c>
      <c r="E1870" t="s">
        <v>10282</v>
      </c>
      <c r="F1870" t="s">
        <v>10283</v>
      </c>
      <c r="G1870" t="s">
        <v>10284</v>
      </c>
      <c r="H1870" t="s">
        <v>10285</v>
      </c>
      <c r="I1870" t="s">
        <v>79</v>
      </c>
      <c r="J1870">
        <v>70794</v>
      </c>
      <c r="K1870" t="s">
        <v>1419</v>
      </c>
      <c r="L1870" t="s">
        <v>57</v>
      </c>
      <c r="M1870" t="s">
        <v>93</v>
      </c>
      <c r="N1870" t="s">
        <v>45</v>
      </c>
      <c r="O1870" t="s">
        <v>105</v>
      </c>
      <c r="P1870" t="s">
        <v>60</v>
      </c>
      <c r="Q1870">
        <v>18060387.449999999</v>
      </c>
      <c r="R1870">
        <v>3381</v>
      </c>
      <c r="S1870" s="1">
        <v>45634</v>
      </c>
      <c r="T1870" s="1">
        <v>45757</v>
      </c>
    </row>
    <row r="1871" spans="1:20" x14ac:dyDescent="0.2">
      <c r="A1871">
        <v>15285586664224</v>
      </c>
      <c r="B1871" t="s">
        <v>3567</v>
      </c>
      <c r="C1871" t="s">
        <v>262</v>
      </c>
      <c r="D1871" t="s">
        <v>10286</v>
      </c>
      <c r="E1871" t="s">
        <v>10287</v>
      </c>
      <c r="F1871" t="s">
        <v>10288</v>
      </c>
      <c r="G1871" t="s">
        <v>10289</v>
      </c>
      <c r="H1871" t="s">
        <v>10290</v>
      </c>
      <c r="I1871" t="s">
        <v>123</v>
      </c>
      <c r="J1871">
        <v>56479</v>
      </c>
      <c r="K1871" t="s">
        <v>914</v>
      </c>
      <c r="L1871" t="s">
        <v>29</v>
      </c>
      <c r="M1871" t="s">
        <v>104</v>
      </c>
      <c r="N1871" t="s">
        <v>45</v>
      </c>
      <c r="O1871" t="s">
        <v>71</v>
      </c>
      <c r="P1871" t="s">
        <v>33</v>
      </c>
      <c r="Q1871">
        <v>912827070.41999996</v>
      </c>
      <c r="R1871">
        <v>4908</v>
      </c>
      <c r="S1871" s="1">
        <v>45702</v>
      </c>
      <c r="T1871" s="1">
        <v>45872</v>
      </c>
    </row>
    <row r="1872" spans="1:20" x14ac:dyDescent="0.2">
      <c r="A1872">
        <v>14828551946066</v>
      </c>
      <c r="B1872" t="s">
        <v>788</v>
      </c>
      <c r="C1872" t="s">
        <v>651</v>
      </c>
      <c r="D1872" t="s">
        <v>10291</v>
      </c>
      <c r="E1872" t="s">
        <v>10292</v>
      </c>
      <c r="F1872" t="s">
        <v>10099</v>
      </c>
      <c r="G1872" t="s">
        <v>10293</v>
      </c>
      <c r="H1872" t="s">
        <v>10294</v>
      </c>
      <c r="I1872" t="s">
        <v>393</v>
      </c>
      <c r="J1872">
        <v>85952</v>
      </c>
      <c r="K1872" t="s">
        <v>2260</v>
      </c>
      <c r="L1872" t="s">
        <v>92</v>
      </c>
      <c r="M1872" t="s">
        <v>270</v>
      </c>
      <c r="N1872" t="s">
        <v>94</v>
      </c>
      <c r="O1872" t="s">
        <v>32</v>
      </c>
      <c r="P1872" t="s">
        <v>33</v>
      </c>
      <c r="Q1872">
        <v>400970669.02999997</v>
      </c>
      <c r="R1872">
        <v>3290</v>
      </c>
      <c r="S1872" s="1">
        <v>45663</v>
      </c>
      <c r="T1872" s="1">
        <v>45690</v>
      </c>
    </row>
    <row r="1873" spans="1:20" x14ac:dyDescent="0.2">
      <c r="A1873">
        <v>14344320792595</v>
      </c>
      <c r="B1873" t="s">
        <v>301</v>
      </c>
      <c r="C1873" t="s">
        <v>6598</v>
      </c>
      <c r="D1873" t="s">
        <v>10295</v>
      </c>
      <c r="E1873" t="s">
        <v>10296</v>
      </c>
      <c r="F1873" t="s">
        <v>10297</v>
      </c>
      <c r="G1873" t="s">
        <v>10298</v>
      </c>
      <c r="H1873" t="s">
        <v>2841</v>
      </c>
      <c r="I1873" t="s">
        <v>220</v>
      </c>
      <c r="J1873">
        <v>96725</v>
      </c>
      <c r="K1873" t="s">
        <v>506</v>
      </c>
      <c r="L1873" t="s">
        <v>43</v>
      </c>
      <c r="M1873" t="s">
        <v>58</v>
      </c>
      <c r="N1873" t="s">
        <v>45</v>
      </c>
      <c r="O1873" t="s">
        <v>32</v>
      </c>
      <c r="P1873" t="s">
        <v>47</v>
      </c>
      <c r="Q1873">
        <v>229315242.36000001</v>
      </c>
      <c r="R1873">
        <v>3793</v>
      </c>
      <c r="S1873" s="1">
        <v>45733</v>
      </c>
      <c r="T1873" s="1">
        <v>45867</v>
      </c>
    </row>
    <row r="1874" spans="1:20" x14ac:dyDescent="0.2">
      <c r="A1874">
        <v>13861385100136</v>
      </c>
      <c r="B1874" t="s">
        <v>673</v>
      </c>
      <c r="C1874" t="s">
        <v>3650</v>
      </c>
      <c r="D1874" t="s">
        <v>10299</v>
      </c>
      <c r="E1874" t="s">
        <v>10300</v>
      </c>
      <c r="F1874" t="s">
        <v>10301</v>
      </c>
      <c r="G1874" t="s">
        <v>10302</v>
      </c>
      <c r="H1874" t="s">
        <v>10303</v>
      </c>
      <c r="I1874" t="s">
        <v>1475</v>
      </c>
      <c r="J1874">
        <v>34357</v>
      </c>
      <c r="K1874" t="s">
        <v>124</v>
      </c>
      <c r="L1874" t="s">
        <v>60</v>
      </c>
      <c r="M1874" t="s">
        <v>368</v>
      </c>
      <c r="N1874" t="s">
        <v>45</v>
      </c>
      <c r="O1874" t="s">
        <v>32</v>
      </c>
      <c r="P1874" t="s">
        <v>82</v>
      </c>
      <c r="Q1874">
        <v>1885330528.3800001</v>
      </c>
      <c r="R1874">
        <v>4333</v>
      </c>
      <c r="S1874" s="1">
        <v>45343</v>
      </c>
      <c r="T1874" s="1">
        <v>45412</v>
      </c>
    </row>
    <row r="1875" spans="1:20" x14ac:dyDescent="0.2">
      <c r="A1875">
        <v>16343674753848</v>
      </c>
      <c r="B1875" t="s">
        <v>673</v>
      </c>
      <c r="C1875" t="s">
        <v>651</v>
      </c>
      <c r="D1875" t="s">
        <v>10304</v>
      </c>
      <c r="E1875" t="s">
        <v>10305</v>
      </c>
      <c r="F1875" t="s">
        <v>10306</v>
      </c>
      <c r="G1875" t="s">
        <v>10307</v>
      </c>
      <c r="H1875" t="s">
        <v>10308</v>
      </c>
      <c r="I1875" t="s">
        <v>402</v>
      </c>
      <c r="J1875">
        <v>88517</v>
      </c>
      <c r="K1875" t="s">
        <v>3284</v>
      </c>
      <c r="L1875" t="s">
        <v>92</v>
      </c>
      <c r="M1875" t="s">
        <v>30</v>
      </c>
      <c r="N1875" t="s">
        <v>94</v>
      </c>
      <c r="O1875" t="s">
        <v>46</v>
      </c>
      <c r="P1875" t="s">
        <v>33</v>
      </c>
      <c r="Q1875">
        <v>301358945.05000001</v>
      </c>
      <c r="R1875">
        <v>2414</v>
      </c>
      <c r="S1875" s="1">
        <v>45626</v>
      </c>
      <c r="T1875" s="1">
        <v>45650</v>
      </c>
    </row>
    <row r="1876" spans="1:20" x14ac:dyDescent="0.2">
      <c r="A1876">
        <v>19829774611487</v>
      </c>
      <c r="B1876" t="s">
        <v>9764</v>
      </c>
      <c r="C1876" t="s">
        <v>752</v>
      </c>
      <c r="D1876" t="s">
        <v>10309</v>
      </c>
      <c r="E1876">
        <v>8245973386</v>
      </c>
      <c r="F1876" t="s">
        <v>10310</v>
      </c>
      <c r="G1876" t="s">
        <v>10311</v>
      </c>
      <c r="H1876" t="s">
        <v>10312</v>
      </c>
      <c r="I1876" t="s">
        <v>325</v>
      </c>
      <c r="J1876">
        <v>98625</v>
      </c>
      <c r="K1876" t="s">
        <v>1029</v>
      </c>
      <c r="L1876" t="s">
        <v>81</v>
      </c>
      <c r="M1876" t="s">
        <v>104</v>
      </c>
      <c r="N1876" t="s">
        <v>59</v>
      </c>
      <c r="O1876" t="s">
        <v>46</v>
      </c>
      <c r="P1876" t="s">
        <v>60</v>
      </c>
      <c r="Q1876">
        <v>1006500693.97</v>
      </c>
      <c r="R1876">
        <v>3372</v>
      </c>
      <c r="S1876" s="1">
        <v>45227</v>
      </c>
      <c r="T1876" s="1">
        <v>45300</v>
      </c>
    </row>
    <row r="1877" spans="1:20" x14ac:dyDescent="0.2">
      <c r="A1877">
        <v>19873456073254</v>
      </c>
      <c r="B1877" t="s">
        <v>1160</v>
      </c>
      <c r="C1877" t="s">
        <v>6634</v>
      </c>
      <c r="D1877" t="s">
        <v>10313</v>
      </c>
      <c r="E1877" t="s">
        <v>10314</v>
      </c>
      <c r="F1877" t="s">
        <v>10315</v>
      </c>
      <c r="G1877" t="s">
        <v>10316</v>
      </c>
      <c r="H1877" t="s">
        <v>10317</v>
      </c>
      <c r="I1877" t="s">
        <v>308</v>
      </c>
      <c r="J1877">
        <v>75202</v>
      </c>
      <c r="K1877" t="s">
        <v>642</v>
      </c>
      <c r="L1877" t="s">
        <v>81</v>
      </c>
      <c r="M1877" t="s">
        <v>115</v>
      </c>
      <c r="N1877" t="s">
        <v>94</v>
      </c>
      <c r="O1877" t="s">
        <v>71</v>
      </c>
      <c r="P1877" t="s">
        <v>82</v>
      </c>
      <c r="Q1877">
        <v>1645357303.26</v>
      </c>
      <c r="R1877">
        <v>1121</v>
      </c>
      <c r="S1877" s="1">
        <v>45886</v>
      </c>
      <c r="T1877" s="1">
        <v>45895</v>
      </c>
    </row>
    <row r="1878" spans="1:20" x14ac:dyDescent="0.2">
      <c r="A1878">
        <v>19581217025715</v>
      </c>
      <c r="B1878" t="s">
        <v>3325</v>
      </c>
      <c r="C1878" t="s">
        <v>1971</v>
      </c>
      <c r="D1878" t="s">
        <v>10318</v>
      </c>
      <c r="E1878">
        <v>515591748</v>
      </c>
      <c r="F1878" t="s">
        <v>10319</v>
      </c>
      <c r="G1878" t="s">
        <v>10320</v>
      </c>
      <c r="H1878" t="s">
        <v>10321</v>
      </c>
      <c r="I1878" t="s">
        <v>858</v>
      </c>
      <c r="J1878">
        <v>43238</v>
      </c>
      <c r="K1878" t="s">
        <v>727</v>
      </c>
      <c r="L1878" t="s">
        <v>43</v>
      </c>
      <c r="M1878" t="s">
        <v>44</v>
      </c>
      <c r="N1878" t="s">
        <v>45</v>
      </c>
      <c r="O1878" t="s">
        <v>105</v>
      </c>
      <c r="P1878" t="s">
        <v>33</v>
      </c>
      <c r="Q1878">
        <v>572363543.59000003</v>
      </c>
      <c r="R1878">
        <v>1785</v>
      </c>
      <c r="S1878" s="1">
        <v>45388</v>
      </c>
      <c r="T1878" s="1">
        <v>45896</v>
      </c>
    </row>
    <row r="1879" spans="1:20" x14ac:dyDescent="0.2">
      <c r="A1879">
        <v>11406300020802</v>
      </c>
      <c r="B1879" t="s">
        <v>1238</v>
      </c>
      <c r="C1879" t="s">
        <v>2890</v>
      </c>
      <c r="D1879" t="s">
        <v>10322</v>
      </c>
      <c r="E1879" t="s">
        <v>10323</v>
      </c>
      <c r="F1879" t="s">
        <v>10324</v>
      </c>
      <c r="G1879" t="s">
        <v>10325</v>
      </c>
      <c r="H1879" t="s">
        <v>10326</v>
      </c>
      <c r="I1879" t="s">
        <v>1202</v>
      </c>
      <c r="J1879">
        <v>74357</v>
      </c>
      <c r="K1879" t="s">
        <v>1063</v>
      </c>
      <c r="L1879" t="s">
        <v>180</v>
      </c>
      <c r="M1879" t="s">
        <v>115</v>
      </c>
      <c r="N1879" t="s">
        <v>94</v>
      </c>
      <c r="O1879" t="s">
        <v>71</v>
      </c>
      <c r="P1879" t="s">
        <v>33</v>
      </c>
      <c r="Q1879">
        <v>1215181144.95</v>
      </c>
      <c r="R1879">
        <v>2937</v>
      </c>
      <c r="S1879" s="1">
        <v>45852</v>
      </c>
      <c r="T1879" s="1">
        <v>45888</v>
      </c>
    </row>
    <row r="1880" spans="1:20" x14ac:dyDescent="0.2">
      <c r="A1880">
        <v>18913638063008</v>
      </c>
      <c r="B1880" t="s">
        <v>95</v>
      </c>
      <c r="C1880" t="s">
        <v>3150</v>
      </c>
      <c r="D1880" t="s">
        <v>10327</v>
      </c>
      <c r="E1880" t="s">
        <v>10328</v>
      </c>
      <c r="F1880" t="s">
        <v>10329</v>
      </c>
      <c r="G1880" t="s">
        <v>10330</v>
      </c>
      <c r="H1880" t="s">
        <v>10331</v>
      </c>
      <c r="I1880" t="s">
        <v>546</v>
      </c>
      <c r="J1880">
        <v>96511</v>
      </c>
      <c r="K1880" t="s">
        <v>1323</v>
      </c>
      <c r="L1880" t="s">
        <v>57</v>
      </c>
      <c r="M1880" t="s">
        <v>30</v>
      </c>
      <c r="N1880" t="s">
        <v>94</v>
      </c>
      <c r="O1880" t="s">
        <v>71</v>
      </c>
      <c r="P1880" t="s">
        <v>82</v>
      </c>
      <c r="Q1880">
        <v>297440753.19</v>
      </c>
      <c r="R1880">
        <v>4359</v>
      </c>
      <c r="S1880" s="1">
        <v>45296</v>
      </c>
      <c r="T1880" s="1">
        <v>45531</v>
      </c>
    </row>
    <row r="1881" spans="1:20" x14ac:dyDescent="0.2">
      <c r="A1881">
        <v>17799994577512</v>
      </c>
      <c r="B1881" t="s">
        <v>2375</v>
      </c>
      <c r="C1881" t="s">
        <v>107</v>
      </c>
      <c r="D1881" t="s">
        <v>10332</v>
      </c>
      <c r="E1881" t="s">
        <v>10333</v>
      </c>
      <c r="F1881" t="s">
        <v>10334</v>
      </c>
      <c r="G1881" t="s">
        <v>10335</v>
      </c>
      <c r="H1881" t="s">
        <v>7018</v>
      </c>
      <c r="I1881" t="s">
        <v>41</v>
      </c>
      <c r="J1881">
        <v>79151</v>
      </c>
      <c r="K1881" t="s">
        <v>2381</v>
      </c>
      <c r="L1881" t="s">
        <v>57</v>
      </c>
      <c r="M1881" t="s">
        <v>93</v>
      </c>
      <c r="N1881" t="s">
        <v>94</v>
      </c>
      <c r="O1881" t="s">
        <v>71</v>
      </c>
      <c r="P1881" t="s">
        <v>82</v>
      </c>
      <c r="Q1881">
        <v>769064465.78999996</v>
      </c>
      <c r="R1881">
        <v>1523</v>
      </c>
      <c r="S1881" s="1">
        <v>45333</v>
      </c>
      <c r="T1881" s="1">
        <v>45415</v>
      </c>
    </row>
    <row r="1882" spans="1:20" x14ac:dyDescent="0.2">
      <c r="A1882">
        <v>15097134835578</v>
      </c>
      <c r="B1882" t="s">
        <v>3818</v>
      </c>
      <c r="C1882" t="s">
        <v>3561</v>
      </c>
      <c r="D1882" t="s">
        <v>10336</v>
      </c>
      <c r="E1882" t="s">
        <v>10337</v>
      </c>
      <c r="F1882" t="s">
        <v>10338</v>
      </c>
      <c r="G1882" t="s">
        <v>10339</v>
      </c>
      <c r="H1882" t="s">
        <v>10340</v>
      </c>
      <c r="I1882" t="s">
        <v>563</v>
      </c>
      <c r="J1882">
        <v>58155</v>
      </c>
      <c r="K1882" t="s">
        <v>1729</v>
      </c>
      <c r="L1882" t="s">
        <v>92</v>
      </c>
      <c r="M1882" t="s">
        <v>93</v>
      </c>
      <c r="N1882" t="s">
        <v>59</v>
      </c>
      <c r="O1882" t="s">
        <v>71</v>
      </c>
      <c r="P1882" t="s">
        <v>47</v>
      </c>
      <c r="Q1882">
        <v>682673659.60000002</v>
      </c>
      <c r="R1882">
        <v>3010</v>
      </c>
      <c r="S1882" s="1">
        <v>45274</v>
      </c>
      <c r="T1882" s="1">
        <v>45369</v>
      </c>
    </row>
    <row r="1883" spans="1:20" x14ac:dyDescent="0.2">
      <c r="A1883">
        <v>17605731453242</v>
      </c>
      <c r="B1883" t="s">
        <v>2824</v>
      </c>
      <c r="C1883" t="s">
        <v>4815</v>
      </c>
      <c r="D1883" t="s">
        <v>10341</v>
      </c>
      <c r="E1883" t="s">
        <v>10342</v>
      </c>
      <c r="F1883" t="s">
        <v>10343</v>
      </c>
      <c r="G1883" t="s">
        <v>10344</v>
      </c>
      <c r="H1883" t="s">
        <v>10345</v>
      </c>
      <c r="I1883" t="s">
        <v>2049</v>
      </c>
      <c r="J1883">
        <v>88991</v>
      </c>
      <c r="K1883" t="s">
        <v>491</v>
      </c>
      <c r="L1883" t="s">
        <v>180</v>
      </c>
      <c r="M1883" t="s">
        <v>153</v>
      </c>
      <c r="N1883" t="s">
        <v>59</v>
      </c>
      <c r="O1883" t="s">
        <v>32</v>
      </c>
      <c r="P1883" t="s">
        <v>47</v>
      </c>
      <c r="Q1883">
        <v>180756787.97999999</v>
      </c>
      <c r="R1883">
        <v>3708</v>
      </c>
      <c r="S1883" s="1">
        <v>45241</v>
      </c>
      <c r="T1883" s="1">
        <v>45730</v>
      </c>
    </row>
    <row r="1884" spans="1:20" x14ac:dyDescent="0.2">
      <c r="A1884">
        <v>19180964402204</v>
      </c>
      <c r="B1884" t="s">
        <v>2398</v>
      </c>
      <c r="C1884" t="s">
        <v>5240</v>
      </c>
      <c r="D1884" t="s">
        <v>10346</v>
      </c>
      <c r="E1884">
        <v>6025682025</v>
      </c>
      <c r="F1884" t="s">
        <v>10347</v>
      </c>
      <c r="G1884" t="s">
        <v>10348</v>
      </c>
      <c r="H1884" t="s">
        <v>10349</v>
      </c>
      <c r="I1884" t="s">
        <v>151</v>
      </c>
      <c r="J1884">
        <v>72856</v>
      </c>
      <c r="K1884" t="s">
        <v>1374</v>
      </c>
      <c r="L1884" t="s">
        <v>43</v>
      </c>
      <c r="M1884" t="s">
        <v>93</v>
      </c>
      <c r="N1884" t="s">
        <v>59</v>
      </c>
      <c r="O1884" t="s">
        <v>46</v>
      </c>
      <c r="P1884" t="s">
        <v>47</v>
      </c>
      <c r="Q1884">
        <v>1116862195.3399999</v>
      </c>
      <c r="R1884">
        <v>734</v>
      </c>
      <c r="S1884" s="1">
        <v>45684</v>
      </c>
      <c r="T1884" s="1">
        <v>45899</v>
      </c>
    </row>
    <row r="1885" spans="1:20" x14ac:dyDescent="0.2">
      <c r="A1885">
        <v>14080897086351</v>
      </c>
      <c r="B1885" t="s">
        <v>10350</v>
      </c>
      <c r="C1885" t="s">
        <v>4396</v>
      </c>
      <c r="D1885" t="s">
        <v>10351</v>
      </c>
      <c r="E1885" t="s">
        <v>10352</v>
      </c>
      <c r="F1885" t="s">
        <v>10353</v>
      </c>
      <c r="G1885" t="s">
        <v>10354</v>
      </c>
      <c r="H1885" t="s">
        <v>2499</v>
      </c>
      <c r="I1885" t="s">
        <v>612</v>
      </c>
      <c r="J1885">
        <v>95688</v>
      </c>
      <c r="K1885" t="s">
        <v>1086</v>
      </c>
      <c r="L1885" t="s">
        <v>81</v>
      </c>
      <c r="M1885" t="s">
        <v>93</v>
      </c>
      <c r="N1885" t="s">
        <v>31</v>
      </c>
      <c r="O1885" t="s">
        <v>46</v>
      </c>
      <c r="P1885" t="s">
        <v>47</v>
      </c>
      <c r="Q1885">
        <v>1243337684.7</v>
      </c>
      <c r="R1885">
        <v>4413</v>
      </c>
      <c r="S1885" s="1">
        <v>45326</v>
      </c>
      <c r="T1885" s="1">
        <v>45518</v>
      </c>
    </row>
    <row r="1886" spans="1:20" x14ac:dyDescent="0.2">
      <c r="A1886">
        <v>18228217818337</v>
      </c>
      <c r="B1886" t="s">
        <v>2184</v>
      </c>
      <c r="C1886" t="s">
        <v>4986</v>
      </c>
      <c r="D1886" t="s">
        <v>10355</v>
      </c>
      <c r="E1886" t="s">
        <v>10356</v>
      </c>
      <c r="F1886" t="s">
        <v>10357</v>
      </c>
      <c r="G1886" t="s">
        <v>10358</v>
      </c>
      <c r="H1886" t="s">
        <v>10359</v>
      </c>
      <c r="I1886" t="s">
        <v>205</v>
      </c>
      <c r="J1886">
        <v>77726</v>
      </c>
      <c r="K1886" t="s">
        <v>300</v>
      </c>
      <c r="L1886" t="s">
        <v>81</v>
      </c>
      <c r="M1886" t="s">
        <v>115</v>
      </c>
      <c r="N1886" t="s">
        <v>45</v>
      </c>
      <c r="O1886" t="s">
        <v>71</v>
      </c>
      <c r="P1886" t="s">
        <v>47</v>
      </c>
      <c r="Q1886">
        <v>1480322329.6500001</v>
      </c>
      <c r="R1886">
        <v>2802</v>
      </c>
      <c r="S1886" s="1">
        <v>45739</v>
      </c>
      <c r="T1886" s="1">
        <v>45773</v>
      </c>
    </row>
    <row r="1887" spans="1:20" x14ac:dyDescent="0.2">
      <c r="A1887">
        <v>16842935712768</v>
      </c>
      <c r="B1887" t="s">
        <v>900</v>
      </c>
      <c r="C1887" t="s">
        <v>199</v>
      </c>
      <c r="D1887" t="s">
        <v>10360</v>
      </c>
      <c r="E1887" t="s">
        <v>10361</v>
      </c>
      <c r="F1887" t="s">
        <v>10362</v>
      </c>
      <c r="G1887" t="s">
        <v>10363</v>
      </c>
      <c r="H1887" t="s">
        <v>10364</v>
      </c>
      <c r="I1887" t="s">
        <v>1627</v>
      </c>
      <c r="J1887">
        <v>32283</v>
      </c>
      <c r="K1887" t="s">
        <v>238</v>
      </c>
      <c r="L1887" t="s">
        <v>43</v>
      </c>
      <c r="M1887" t="s">
        <v>270</v>
      </c>
      <c r="N1887" t="s">
        <v>94</v>
      </c>
      <c r="O1887" t="s">
        <v>71</v>
      </c>
      <c r="P1887" t="s">
        <v>82</v>
      </c>
      <c r="Q1887">
        <v>464973695.36000001</v>
      </c>
      <c r="R1887">
        <v>2363</v>
      </c>
      <c r="S1887" s="1">
        <v>45248</v>
      </c>
      <c r="T1887" s="1">
        <v>45436</v>
      </c>
    </row>
    <row r="1888" spans="1:20" x14ac:dyDescent="0.2">
      <c r="A1888">
        <v>15024347011285</v>
      </c>
      <c r="B1888" t="s">
        <v>2856</v>
      </c>
      <c r="C1888" t="s">
        <v>2228</v>
      </c>
      <c r="D1888" t="s">
        <v>10365</v>
      </c>
      <c r="E1888" t="s">
        <v>10366</v>
      </c>
      <c r="F1888" t="s">
        <v>10367</v>
      </c>
      <c r="G1888" t="s">
        <v>10368</v>
      </c>
      <c r="H1888" t="s">
        <v>10369</v>
      </c>
      <c r="I1888" t="s">
        <v>68</v>
      </c>
      <c r="J1888">
        <v>45468</v>
      </c>
      <c r="K1888" t="s">
        <v>124</v>
      </c>
      <c r="L1888" t="s">
        <v>180</v>
      </c>
      <c r="M1888" t="s">
        <v>270</v>
      </c>
      <c r="N1888" t="s">
        <v>45</v>
      </c>
      <c r="O1888" t="s">
        <v>32</v>
      </c>
      <c r="P1888" t="s">
        <v>60</v>
      </c>
      <c r="Q1888">
        <v>591716526.77999997</v>
      </c>
      <c r="R1888">
        <v>937</v>
      </c>
      <c r="S1888" s="1">
        <v>45398</v>
      </c>
      <c r="T1888" s="1">
        <v>45753</v>
      </c>
    </row>
    <row r="1889" spans="1:20" x14ac:dyDescent="0.2">
      <c r="A1889">
        <v>13902708725753</v>
      </c>
      <c r="B1889" t="s">
        <v>1167</v>
      </c>
      <c r="C1889" t="s">
        <v>4356</v>
      </c>
      <c r="D1889" t="s">
        <v>10370</v>
      </c>
      <c r="E1889" t="s">
        <v>10371</v>
      </c>
      <c r="F1889" t="s">
        <v>10372</v>
      </c>
      <c r="G1889" t="s">
        <v>10373</v>
      </c>
      <c r="H1889" t="s">
        <v>7072</v>
      </c>
      <c r="I1889" t="s">
        <v>253</v>
      </c>
      <c r="J1889">
        <v>83313</v>
      </c>
      <c r="K1889" t="s">
        <v>475</v>
      </c>
      <c r="L1889" t="s">
        <v>57</v>
      </c>
      <c r="M1889" t="s">
        <v>70</v>
      </c>
      <c r="N1889" t="s">
        <v>59</v>
      </c>
      <c r="O1889" t="s">
        <v>46</v>
      </c>
      <c r="P1889" t="s">
        <v>47</v>
      </c>
      <c r="Q1889">
        <v>1833713863.6600001</v>
      </c>
      <c r="R1889">
        <v>2816</v>
      </c>
      <c r="S1889" s="1">
        <v>45502</v>
      </c>
      <c r="T1889" s="1">
        <v>45863</v>
      </c>
    </row>
    <row r="1890" spans="1:20" x14ac:dyDescent="0.2">
      <c r="A1890">
        <v>11014118296745</v>
      </c>
      <c r="B1890" t="s">
        <v>2763</v>
      </c>
      <c r="C1890" t="s">
        <v>764</v>
      </c>
      <c r="D1890" t="s">
        <v>10374</v>
      </c>
      <c r="E1890" t="s">
        <v>10375</v>
      </c>
      <c r="F1890" t="s">
        <v>10376</v>
      </c>
      <c r="G1890" t="s">
        <v>10377</v>
      </c>
      <c r="H1890" t="s">
        <v>10378</v>
      </c>
      <c r="I1890" t="s">
        <v>563</v>
      </c>
      <c r="J1890">
        <v>9786</v>
      </c>
      <c r="K1890" t="s">
        <v>1931</v>
      </c>
      <c r="L1890" t="s">
        <v>197</v>
      </c>
      <c r="M1890" t="s">
        <v>115</v>
      </c>
      <c r="N1890" t="s">
        <v>45</v>
      </c>
      <c r="O1890" t="s">
        <v>105</v>
      </c>
      <c r="P1890" t="s">
        <v>82</v>
      </c>
      <c r="Q1890">
        <v>437674250.94999999</v>
      </c>
      <c r="R1890">
        <v>1226</v>
      </c>
      <c r="S1890" s="1">
        <v>45742</v>
      </c>
      <c r="T1890" s="1">
        <v>45915</v>
      </c>
    </row>
    <row r="1891" spans="1:20" x14ac:dyDescent="0.2">
      <c r="A1891">
        <v>15393805183993</v>
      </c>
      <c r="B1891" t="s">
        <v>10379</v>
      </c>
      <c r="C1891" t="s">
        <v>214</v>
      </c>
      <c r="D1891" t="s">
        <v>10380</v>
      </c>
      <c r="E1891" t="s">
        <v>10381</v>
      </c>
      <c r="F1891" t="s">
        <v>10382</v>
      </c>
      <c r="G1891" t="s">
        <v>10383</v>
      </c>
      <c r="H1891" t="s">
        <v>10384</v>
      </c>
      <c r="I1891" t="s">
        <v>79</v>
      </c>
      <c r="J1891">
        <v>47345</v>
      </c>
      <c r="K1891" t="s">
        <v>376</v>
      </c>
      <c r="L1891" t="s">
        <v>57</v>
      </c>
      <c r="M1891" t="s">
        <v>368</v>
      </c>
      <c r="N1891" t="s">
        <v>94</v>
      </c>
      <c r="O1891" t="s">
        <v>46</v>
      </c>
      <c r="P1891" t="s">
        <v>33</v>
      </c>
      <c r="Q1891">
        <v>1228351296.1300001</v>
      </c>
      <c r="R1891">
        <v>2313</v>
      </c>
      <c r="S1891" s="1">
        <v>45588</v>
      </c>
      <c r="T1891" s="1">
        <v>45858</v>
      </c>
    </row>
    <row r="1892" spans="1:20" x14ac:dyDescent="0.2">
      <c r="A1892">
        <v>14119189382141</v>
      </c>
      <c r="B1892" t="s">
        <v>1500</v>
      </c>
      <c r="C1892" t="s">
        <v>651</v>
      </c>
      <c r="D1892" t="s">
        <v>10385</v>
      </c>
      <c r="E1892">
        <v>8995139118</v>
      </c>
      <c r="F1892" t="s">
        <v>10386</v>
      </c>
      <c r="G1892" t="s">
        <v>10387</v>
      </c>
      <c r="H1892" t="s">
        <v>10388</v>
      </c>
      <c r="I1892" t="s">
        <v>612</v>
      </c>
      <c r="J1892">
        <v>17618</v>
      </c>
      <c r="K1892" t="s">
        <v>711</v>
      </c>
      <c r="L1892" t="s">
        <v>92</v>
      </c>
      <c r="M1892" t="s">
        <v>153</v>
      </c>
      <c r="N1892" t="s">
        <v>59</v>
      </c>
      <c r="O1892" t="s">
        <v>46</v>
      </c>
      <c r="P1892" t="s">
        <v>82</v>
      </c>
      <c r="Q1892">
        <v>765842598.58000004</v>
      </c>
      <c r="R1892">
        <v>2478</v>
      </c>
      <c r="S1892" s="1">
        <v>45253</v>
      </c>
      <c r="T1892" s="1">
        <v>45344</v>
      </c>
    </row>
    <row r="1893" spans="1:20" x14ac:dyDescent="0.2">
      <c r="A1893">
        <v>12178430917126</v>
      </c>
      <c r="B1893" t="s">
        <v>2477</v>
      </c>
      <c r="C1893" t="s">
        <v>199</v>
      </c>
      <c r="D1893" t="s">
        <v>10389</v>
      </c>
      <c r="E1893" t="s">
        <v>10390</v>
      </c>
      <c r="F1893" t="s">
        <v>10391</v>
      </c>
      <c r="G1893" t="s">
        <v>10392</v>
      </c>
      <c r="H1893" t="s">
        <v>10393</v>
      </c>
      <c r="I1893" t="s">
        <v>750</v>
      </c>
      <c r="J1893">
        <v>15857</v>
      </c>
      <c r="K1893" t="s">
        <v>2126</v>
      </c>
      <c r="L1893" t="s">
        <v>197</v>
      </c>
      <c r="M1893" t="s">
        <v>115</v>
      </c>
      <c r="N1893" t="s">
        <v>94</v>
      </c>
      <c r="O1893" t="s">
        <v>71</v>
      </c>
      <c r="P1893" t="s">
        <v>47</v>
      </c>
      <c r="Q1893">
        <v>377336550.94999999</v>
      </c>
      <c r="R1893">
        <v>110</v>
      </c>
      <c r="S1893" s="1">
        <v>45585</v>
      </c>
      <c r="T1893" s="1">
        <v>45872</v>
      </c>
    </row>
    <row r="1894" spans="1:20" x14ac:dyDescent="0.2">
      <c r="A1894">
        <v>14082399366370</v>
      </c>
      <c r="B1894" t="s">
        <v>5464</v>
      </c>
      <c r="C1894" t="s">
        <v>10394</v>
      </c>
      <c r="D1894" t="s">
        <v>10395</v>
      </c>
      <c r="E1894" t="s">
        <v>10396</v>
      </c>
      <c r="F1894" t="s">
        <v>10397</v>
      </c>
      <c r="G1894" t="s">
        <v>10398</v>
      </c>
      <c r="H1894" t="s">
        <v>10399</v>
      </c>
      <c r="I1894" t="s">
        <v>253</v>
      </c>
      <c r="J1894">
        <v>94725</v>
      </c>
      <c r="K1894" t="s">
        <v>1001</v>
      </c>
      <c r="L1894" t="s">
        <v>197</v>
      </c>
      <c r="M1894" t="s">
        <v>44</v>
      </c>
      <c r="N1894" t="s">
        <v>94</v>
      </c>
      <c r="O1894" t="s">
        <v>105</v>
      </c>
      <c r="P1894" t="s">
        <v>82</v>
      </c>
      <c r="Q1894">
        <v>1432105405.73</v>
      </c>
      <c r="R1894">
        <v>1988</v>
      </c>
      <c r="S1894" s="1">
        <v>45494</v>
      </c>
      <c r="T1894" s="1">
        <v>45679</v>
      </c>
    </row>
    <row r="1895" spans="1:20" x14ac:dyDescent="0.2">
      <c r="A1895">
        <v>18955779889237</v>
      </c>
      <c r="B1895" t="s">
        <v>8098</v>
      </c>
      <c r="C1895" t="s">
        <v>789</v>
      </c>
      <c r="D1895" t="s">
        <v>10400</v>
      </c>
      <c r="E1895" t="s">
        <v>10401</v>
      </c>
      <c r="F1895" t="s">
        <v>10402</v>
      </c>
      <c r="G1895" t="s">
        <v>10403</v>
      </c>
      <c r="H1895" t="s">
        <v>10404</v>
      </c>
      <c r="I1895" t="s">
        <v>151</v>
      </c>
      <c r="J1895">
        <v>74937</v>
      </c>
      <c r="K1895" t="s">
        <v>309</v>
      </c>
      <c r="L1895" t="s">
        <v>180</v>
      </c>
      <c r="M1895" t="s">
        <v>58</v>
      </c>
      <c r="N1895" t="s">
        <v>45</v>
      </c>
      <c r="O1895" t="s">
        <v>105</v>
      </c>
      <c r="P1895" t="s">
        <v>60</v>
      </c>
      <c r="Q1895">
        <v>928271510.62</v>
      </c>
      <c r="R1895">
        <v>444</v>
      </c>
      <c r="S1895" s="1">
        <v>45899</v>
      </c>
      <c r="T1895" s="1">
        <v>45913</v>
      </c>
    </row>
    <row r="1896" spans="1:20" x14ac:dyDescent="0.2">
      <c r="A1896">
        <v>17349569578473</v>
      </c>
      <c r="B1896" t="s">
        <v>548</v>
      </c>
      <c r="C1896" t="s">
        <v>9963</v>
      </c>
      <c r="D1896" t="s">
        <v>10405</v>
      </c>
      <c r="E1896" t="s">
        <v>10406</v>
      </c>
      <c r="F1896" t="s">
        <v>10407</v>
      </c>
      <c r="G1896" t="s">
        <v>10408</v>
      </c>
      <c r="H1896" t="s">
        <v>10409</v>
      </c>
      <c r="I1896" t="s">
        <v>384</v>
      </c>
      <c r="J1896">
        <v>74072</v>
      </c>
      <c r="K1896" t="s">
        <v>1286</v>
      </c>
      <c r="L1896" t="s">
        <v>60</v>
      </c>
      <c r="M1896" t="s">
        <v>93</v>
      </c>
      <c r="N1896" t="s">
        <v>45</v>
      </c>
      <c r="O1896" t="s">
        <v>71</v>
      </c>
      <c r="P1896" t="s">
        <v>60</v>
      </c>
      <c r="Q1896">
        <v>91845528.719999999</v>
      </c>
      <c r="R1896">
        <v>3101</v>
      </c>
      <c r="S1896" s="1">
        <v>45854</v>
      </c>
      <c r="T1896" s="1">
        <v>45870</v>
      </c>
    </row>
    <row r="1897" spans="1:20" x14ac:dyDescent="0.2">
      <c r="A1897">
        <v>16067120863113</v>
      </c>
      <c r="B1897" t="s">
        <v>1702</v>
      </c>
      <c r="C1897" t="s">
        <v>2120</v>
      </c>
      <c r="D1897" t="s">
        <v>10410</v>
      </c>
      <c r="E1897" t="s">
        <v>10411</v>
      </c>
      <c r="F1897" t="s">
        <v>10412</v>
      </c>
      <c r="G1897" t="s">
        <v>10413</v>
      </c>
      <c r="H1897" t="s">
        <v>10414</v>
      </c>
      <c r="I1897" t="s">
        <v>710</v>
      </c>
      <c r="J1897">
        <v>31227</v>
      </c>
      <c r="K1897" t="s">
        <v>1113</v>
      </c>
      <c r="L1897" t="s">
        <v>60</v>
      </c>
      <c r="M1897" t="s">
        <v>270</v>
      </c>
      <c r="N1897" t="s">
        <v>45</v>
      </c>
      <c r="O1897" t="s">
        <v>32</v>
      </c>
      <c r="P1897" t="s">
        <v>82</v>
      </c>
      <c r="Q1897">
        <v>1818479423.9200001</v>
      </c>
      <c r="R1897">
        <v>1419</v>
      </c>
      <c r="S1897" s="1">
        <v>45489</v>
      </c>
      <c r="T1897" s="1">
        <v>45650</v>
      </c>
    </row>
    <row r="1898" spans="1:20" x14ac:dyDescent="0.2">
      <c r="A1898">
        <v>15656086694929</v>
      </c>
      <c r="B1898" t="s">
        <v>95</v>
      </c>
      <c r="C1898" t="s">
        <v>10415</v>
      </c>
      <c r="D1898" t="s">
        <v>10416</v>
      </c>
      <c r="E1898" t="s">
        <v>10417</v>
      </c>
      <c r="F1898" t="s">
        <v>10418</v>
      </c>
      <c r="G1898" t="s">
        <v>10419</v>
      </c>
      <c r="H1898" t="s">
        <v>10420</v>
      </c>
      <c r="I1898" t="s">
        <v>563</v>
      </c>
      <c r="J1898">
        <v>97343</v>
      </c>
      <c r="K1898" t="s">
        <v>196</v>
      </c>
      <c r="L1898" t="s">
        <v>43</v>
      </c>
      <c r="M1898" t="s">
        <v>153</v>
      </c>
      <c r="N1898" t="s">
        <v>59</v>
      </c>
      <c r="O1898" t="s">
        <v>105</v>
      </c>
      <c r="P1898" t="s">
        <v>33</v>
      </c>
      <c r="Q1898">
        <v>1307597152.3499999</v>
      </c>
      <c r="R1898">
        <v>3204</v>
      </c>
      <c r="S1898" s="1">
        <v>45215</v>
      </c>
      <c r="T1898" s="1">
        <v>45642</v>
      </c>
    </row>
    <row r="1899" spans="1:20" x14ac:dyDescent="0.2">
      <c r="A1899">
        <v>13342950148457</v>
      </c>
      <c r="B1899" t="s">
        <v>10421</v>
      </c>
      <c r="C1899" t="s">
        <v>477</v>
      </c>
      <c r="D1899" t="s">
        <v>10422</v>
      </c>
      <c r="E1899" t="s">
        <v>10423</v>
      </c>
      <c r="F1899" t="s">
        <v>10424</v>
      </c>
      <c r="G1899" t="s">
        <v>10425</v>
      </c>
      <c r="H1899" t="s">
        <v>10426</v>
      </c>
      <c r="I1899" t="s">
        <v>229</v>
      </c>
      <c r="J1899">
        <v>44496</v>
      </c>
      <c r="K1899" t="s">
        <v>2461</v>
      </c>
      <c r="L1899" t="s">
        <v>43</v>
      </c>
      <c r="M1899" t="s">
        <v>44</v>
      </c>
      <c r="N1899" t="s">
        <v>59</v>
      </c>
      <c r="O1899" t="s">
        <v>71</v>
      </c>
      <c r="P1899" t="s">
        <v>60</v>
      </c>
      <c r="Q1899">
        <v>1367896343.26</v>
      </c>
      <c r="R1899">
        <v>1432</v>
      </c>
      <c r="S1899" s="1">
        <v>45441</v>
      </c>
      <c r="T1899" s="1">
        <v>45577</v>
      </c>
    </row>
    <row r="1900" spans="1:20" x14ac:dyDescent="0.2">
      <c r="A1900">
        <v>13908361264880</v>
      </c>
      <c r="B1900" t="s">
        <v>10427</v>
      </c>
      <c r="C1900" t="s">
        <v>10428</v>
      </c>
      <c r="D1900" t="s">
        <v>10429</v>
      </c>
      <c r="E1900" t="s">
        <v>10430</v>
      </c>
      <c r="F1900" t="s">
        <v>10431</v>
      </c>
      <c r="G1900" t="s">
        <v>10432</v>
      </c>
      <c r="H1900" t="s">
        <v>7780</v>
      </c>
      <c r="I1900" t="s">
        <v>151</v>
      </c>
      <c r="J1900">
        <v>98588</v>
      </c>
      <c r="K1900" t="s">
        <v>1837</v>
      </c>
      <c r="L1900" t="s">
        <v>81</v>
      </c>
      <c r="M1900" t="s">
        <v>115</v>
      </c>
      <c r="N1900" t="s">
        <v>45</v>
      </c>
      <c r="O1900" t="s">
        <v>105</v>
      </c>
      <c r="P1900" t="s">
        <v>47</v>
      </c>
      <c r="Q1900">
        <v>941395028.09000003</v>
      </c>
      <c r="R1900">
        <v>2688</v>
      </c>
      <c r="S1900" s="1">
        <v>45760</v>
      </c>
      <c r="T1900" s="1">
        <v>45859</v>
      </c>
    </row>
    <row r="1901" spans="1:20" x14ac:dyDescent="0.2">
      <c r="A1901">
        <v>16425164744088</v>
      </c>
      <c r="B1901" t="s">
        <v>788</v>
      </c>
      <c r="C1901" t="s">
        <v>3634</v>
      </c>
      <c r="D1901" t="s">
        <v>10433</v>
      </c>
      <c r="E1901" t="s">
        <v>10434</v>
      </c>
      <c r="F1901" t="s">
        <v>10435</v>
      </c>
      <c r="G1901" t="s">
        <v>10436</v>
      </c>
      <c r="H1901" t="s">
        <v>10437</v>
      </c>
      <c r="I1901" t="s">
        <v>102</v>
      </c>
      <c r="J1901">
        <v>60561</v>
      </c>
      <c r="K1901" t="s">
        <v>808</v>
      </c>
      <c r="L1901" t="s">
        <v>57</v>
      </c>
      <c r="M1901" t="s">
        <v>104</v>
      </c>
      <c r="N1901" t="s">
        <v>94</v>
      </c>
      <c r="O1901" t="s">
        <v>71</v>
      </c>
      <c r="P1901" t="s">
        <v>60</v>
      </c>
      <c r="Q1901">
        <v>1682289447.72</v>
      </c>
      <c r="R1901">
        <v>449</v>
      </c>
      <c r="S1901" s="1">
        <v>45513</v>
      </c>
      <c r="T1901" s="1">
        <v>45595</v>
      </c>
    </row>
    <row r="1902" spans="1:20" x14ac:dyDescent="0.2">
      <c r="A1902">
        <v>16803250982343</v>
      </c>
      <c r="B1902" t="s">
        <v>1173</v>
      </c>
      <c r="C1902" t="s">
        <v>3307</v>
      </c>
      <c r="D1902" t="s">
        <v>10438</v>
      </c>
      <c r="E1902" t="s">
        <v>10439</v>
      </c>
      <c r="F1902" t="s">
        <v>10440</v>
      </c>
      <c r="G1902" t="s">
        <v>10441</v>
      </c>
      <c r="H1902" t="s">
        <v>7671</v>
      </c>
      <c r="I1902" t="s">
        <v>627</v>
      </c>
      <c r="J1902">
        <v>37176</v>
      </c>
      <c r="K1902" t="s">
        <v>885</v>
      </c>
      <c r="L1902" t="s">
        <v>135</v>
      </c>
      <c r="M1902" t="s">
        <v>368</v>
      </c>
      <c r="N1902" t="s">
        <v>45</v>
      </c>
      <c r="O1902" t="s">
        <v>105</v>
      </c>
      <c r="P1902" t="s">
        <v>82</v>
      </c>
      <c r="Q1902">
        <v>1091688714.8800001</v>
      </c>
      <c r="R1902">
        <v>1497</v>
      </c>
      <c r="S1902" s="1">
        <v>45518</v>
      </c>
      <c r="T1902" s="1">
        <v>45635</v>
      </c>
    </row>
    <row r="1903" spans="1:20" x14ac:dyDescent="0.2">
      <c r="A1903">
        <v>18582268237626</v>
      </c>
      <c r="B1903" t="s">
        <v>2656</v>
      </c>
      <c r="C1903" t="s">
        <v>879</v>
      </c>
      <c r="D1903" t="s">
        <v>10442</v>
      </c>
      <c r="E1903" t="s">
        <v>10443</v>
      </c>
      <c r="F1903" t="s">
        <v>10444</v>
      </c>
      <c r="G1903" t="s">
        <v>10445</v>
      </c>
      <c r="H1903" t="s">
        <v>26</v>
      </c>
      <c r="I1903" t="s">
        <v>27</v>
      </c>
      <c r="J1903">
        <v>40832</v>
      </c>
      <c r="K1903" t="s">
        <v>3178</v>
      </c>
      <c r="L1903" t="s">
        <v>197</v>
      </c>
      <c r="M1903" t="s">
        <v>153</v>
      </c>
      <c r="N1903" t="s">
        <v>59</v>
      </c>
      <c r="O1903" t="s">
        <v>105</v>
      </c>
      <c r="P1903" t="s">
        <v>82</v>
      </c>
      <c r="Q1903">
        <v>1485052589.75</v>
      </c>
      <c r="R1903">
        <v>2488</v>
      </c>
      <c r="S1903" s="1">
        <v>45537</v>
      </c>
      <c r="T1903" s="1">
        <v>45680</v>
      </c>
    </row>
    <row r="1904" spans="1:20" x14ac:dyDescent="0.2">
      <c r="A1904">
        <v>12758439160564</v>
      </c>
      <c r="B1904" t="s">
        <v>126</v>
      </c>
      <c r="C1904" t="s">
        <v>636</v>
      </c>
      <c r="D1904" t="s">
        <v>10446</v>
      </c>
      <c r="E1904" t="s">
        <v>10447</v>
      </c>
      <c r="F1904" t="s">
        <v>10448</v>
      </c>
      <c r="G1904" t="s">
        <v>10449</v>
      </c>
      <c r="H1904" t="s">
        <v>10450</v>
      </c>
      <c r="I1904" t="s">
        <v>750</v>
      </c>
      <c r="J1904">
        <v>18574</v>
      </c>
      <c r="K1904" t="s">
        <v>2002</v>
      </c>
      <c r="L1904" t="s">
        <v>125</v>
      </c>
      <c r="M1904" t="s">
        <v>104</v>
      </c>
      <c r="N1904" t="s">
        <v>45</v>
      </c>
      <c r="O1904" t="s">
        <v>105</v>
      </c>
      <c r="P1904" t="s">
        <v>60</v>
      </c>
      <c r="Q1904">
        <v>1010138279.58</v>
      </c>
      <c r="R1904">
        <v>499</v>
      </c>
      <c r="S1904" s="1">
        <v>45356</v>
      </c>
      <c r="T1904" s="1">
        <v>45893</v>
      </c>
    </row>
    <row r="1905" spans="1:20" x14ac:dyDescent="0.2">
      <c r="A1905">
        <v>19163946088150</v>
      </c>
      <c r="B1905" t="s">
        <v>2598</v>
      </c>
      <c r="C1905" t="s">
        <v>713</v>
      </c>
      <c r="D1905" t="s">
        <v>10451</v>
      </c>
      <c r="E1905" t="s">
        <v>10452</v>
      </c>
      <c r="F1905" t="s">
        <v>10453</v>
      </c>
      <c r="G1905" t="s">
        <v>10454</v>
      </c>
      <c r="H1905" t="s">
        <v>10455</v>
      </c>
      <c r="I1905" t="s">
        <v>253</v>
      </c>
      <c r="J1905">
        <v>53393</v>
      </c>
      <c r="K1905" t="s">
        <v>1078</v>
      </c>
      <c r="L1905" t="s">
        <v>92</v>
      </c>
      <c r="M1905" t="s">
        <v>30</v>
      </c>
      <c r="N1905" t="s">
        <v>31</v>
      </c>
      <c r="O1905" t="s">
        <v>32</v>
      </c>
      <c r="P1905" t="s">
        <v>33</v>
      </c>
      <c r="Q1905">
        <v>1403260852.9300001</v>
      </c>
      <c r="R1905">
        <v>1031</v>
      </c>
      <c r="S1905" s="1">
        <v>45415</v>
      </c>
      <c r="T1905" s="1">
        <v>45769</v>
      </c>
    </row>
    <row r="1906" spans="1:20" x14ac:dyDescent="0.2">
      <c r="A1906">
        <v>14815890863580</v>
      </c>
      <c r="B1906" t="s">
        <v>116</v>
      </c>
      <c r="C1906" t="s">
        <v>10456</v>
      </c>
      <c r="D1906" t="s">
        <v>10457</v>
      </c>
      <c r="E1906" t="s">
        <v>10458</v>
      </c>
      <c r="F1906" t="s">
        <v>10459</v>
      </c>
      <c r="G1906" t="s">
        <v>10460</v>
      </c>
      <c r="H1906" t="s">
        <v>10461</v>
      </c>
      <c r="I1906" t="s">
        <v>90</v>
      </c>
      <c r="J1906">
        <v>66846</v>
      </c>
      <c r="K1906" t="s">
        <v>1722</v>
      </c>
      <c r="L1906" t="s">
        <v>81</v>
      </c>
      <c r="M1906" t="s">
        <v>270</v>
      </c>
      <c r="N1906" t="s">
        <v>59</v>
      </c>
      <c r="O1906" t="s">
        <v>46</v>
      </c>
      <c r="P1906" t="s">
        <v>47</v>
      </c>
      <c r="Q1906">
        <v>1519725919.5899999</v>
      </c>
      <c r="R1906">
        <v>3794</v>
      </c>
      <c r="S1906" s="1">
        <v>45444</v>
      </c>
      <c r="T1906" s="1">
        <v>45581</v>
      </c>
    </row>
    <row r="1907" spans="1:20" x14ac:dyDescent="0.2">
      <c r="A1907">
        <v>13873014385520</v>
      </c>
      <c r="B1907" t="s">
        <v>5916</v>
      </c>
      <c r="C1907" t="s">
        <v>10462</v>
      </c>
      <c r="D1907" t="s">
        <v>10463</v>
      </c>
      <c r="E1907" t="s">
        <v>10464</v>
      </c>
      <c r="F1907" t="s">
        <v>10465</v>
      </c>
      <c r="G1907" t="s">
        <v>10466</v>
      </c>
      <c r="H1907" t="s">
        <v>2577</v>
      </c>
      <c r="I1907" t="s">
        <v>393</v>
      </c>
      <c r="J1907">
        <v>70322</v>
      </c>
      <c r="K1907" t="s">
        <v>6216</v>
      </c>
      <c r="L1907" t="s">
        <v>135</v>
      </c>
      <c r="M1907" t="s">
        <v>270</v>
      </c>
      <c r="N1907" t="s">
        <v>31</v>
      </c>
      <c r="O1907" t="s">
        <v>105</v>
      </c>
      <c r="P1907" t="s">
        <v>47</v>
      </c>
      <c r="Q1907">
        <v>742105890.26999998</v>
      </c>
      <c r="R1907">
        <v>1642</v>
      </c>
      <c r="S1907" s="1">
        <v>45469</v>
      </c>
      <c r="T1907" s="1">
        <v>45818</v>
      </c>
    </row>
    <row r="1908" spans="1:20" x14ac:dyDescent="0.2">
      <c r="A1908">
        <v>12148017147586</v>
      </c>
      <c r="B1908" t="s">
        <v>900</v>
      </c>
      <c r="C1908" t="s">
        <v>3072</v>
      </c>
      <c r="D1908" t="s">
        <v>10467</v>
      </c>
      <c r="E1908" t="s">
        <v>10468</v>
      </c>
      <c r="F1908" t="s">
        <v>10469</v>
      </c>
      <c r="G1908" t="s">
        <v>10470</v>
      </c>
      <c r="H1908" t="s">
        <v>10471</v>
      </c>
      <c r="I1908" t="s">
        <v>79</v>
      </c>
      <c r="J1908">
        <v>74335</v>
      </c>
      <c r="K1908" t="s">
        <v>3510</v>
      </c>
      <c r="L1908" t="s">
        <v>246</v>
      </c>
      <c r="M1908" t="s">
        <v>30</v>
      </c>
      <c r="N1908" t="s">
        <v>59</v>
      </c>
      <c r="O1908" t="s">
        <v>32</v>
      </c>
      <c r="P1908" t="s">
        <v>82</v>
      </c>
      <c r="Q1908">
        <v>1856078201.22</v>
      </c>
      <c r="R1908">
        <v>902</v>
      </c>
      <c r="S1908" s="1">
        <v>45610</v>
      </c>
      <c r="T1908" s="1">
        <v>45875</v>
      </c>
    </row>
    <row r="1909" spans="1:20" x14ac:dyDescent="0.2">
      <c r="A1909">
        <v>15751199774815</v>
      </c>
      <c r="B1909" t="s">
        <v>2926</v>
      </c>
      <c r="C1909" t="s">
        <v>967</v>
      </c>
      <c r="D1909" t="s">
        <v>10472</v>
      </c>
      <c r="E1909" t="s">
        <v>10473</v>
      </c>
      <c r="F1909" t="s">
        <v>624</v>
      </c>
      <c r="G1909" t="s">
        <v>10474</v>
      </c>
      <c r="H1909" t="s">
        <v>10475</v>
      </c>
      <c r="I1909" t="s">
        <v>1475</v>
      </c>
      <c r="J1909">
        <v>17908</v>
      </c>
      <c r="K1909" t="s">
        <v>2685</v>
      </c>
      <c r="L1909" t="s">
        <v>135</v>
      </c>
      <c r="M1909" t="s">
        <v>115</v>
      </c>
      <c r="N1909" t="s">
        <v>31</v>
      </c>
      <c r="O1909" t="s">
        <v>46</v>
      </c>
      <c r="P1909" t="s">
        <v>47</v>
      </c>
      <c r="Q1909">
        <v>778619998.38999999</v>
      </c>
      <c r="R1909">
        <v>4983</v>
      </c>
      <c r="S1909" s="1">
        <v>45312</v>
      </c>
      <c r="T1909" s="1">
        <v>45414</v>
      </c>
    </row>
    <row r="1910" spans="1:20" x14ac:dyDescent="0.2">
      <c r="A1910">
        <v>16933135046129</v>
      </c>
      <c r="B1910" t="s">
        <v>795</v>
      </c>
      <c r="C1910" t="s">
        <v>2055</v>
      </c>
      <c r="D1910" t="s">
        <v>10476</v>
      </c>
      <c r="E1910" t="s">
        <v>10477</v>
      </c>
      <c r="F1910" t="s">
        <v>10478</v>
      </c>
      <c r="G1910" t="s">
        <v>10479</v>
      </c>
      <c r="H1910" t="s">
        <v>2668</v>
      </c>
      <c r="I1910" t="s">
        <v>710</v>
      </c>
      <c r="J1910">
        <v>9315</v>
      </c>
      <c r="K1910" t="s">
        <v>2078</v>
      </c>
      <c r="L1910" t="s">
        <v>125</v>
      </c>
      <c r="M1910" t="s">
        <v>30</v>
      </c>
      <c r="N1910" t="s">
        <v>59</v>
      </c>
      <c r="O1910" t="s">
        <v>105</v>
      </c>
      <c r="P1910" t="s">
        <v>33</v>
      </c>
      <c r="Q1910">
        <v>157403010.02000001</v>
      </c>
      <c r="R1910">
        <v>132</v>
      </c>
      <c r="S1910" s="1">
        <v>45297</v>
      </c>
      <c r="T1910" s="1">
        <v>45593</v>
      </c>
    </row>
    <row r="1911" spans="1:20" x14ac:dyDescent="0.2">
      <c r="A1911">
        <v>17216144921362</v>
      </c>
      <c r="B1911" t="s">
        <v>712</v>
      </c>
      <c r="C1911" t="s">
        <v>2072</v>
      </c>
      <c r="D1911" t="s">
        <v>10480</v>
      </c>
      <c r="E1911" t="s">
        <v>10481</v>
      </c>
      <c r="F1911" t="s">
        <v>10482</v>
      </c>
      <c r="G1911" t="s">
        <v>10483</v>
      </c>
      <c r="H1911" t="s">
        <v>10484</v>
      </c>
      <c r="I1911" t="s">
        <v>1202</v>
      </c>
      <c r="J1911">
        <v>40033</v>
      </c>
      <c r="K1911" t="s">
        <v>161</v>
      </c>
      <c r="L1911" t="s">
        <v>125</v>
      </c>
      <c r="M1911" t="s">
        <v>270</v>
      </c>
      <c r="N1911" t="s">
        <v>94</v>
      </c>
      <c r="O1911" t="s">
        <v>46</v>
      </c>
      <c r="P1911" t="s">
        <v>33</v>
      </c>
      <c r="Q1911">
        <v>1205603346.77</v>
      </c>
      <c r="R1911">
        <v>1989</v>
      </c>
      <c r="S1911" s="1">
        <v>45775</v>
      </c>
      <c r="T1911" s="1">
        <v>45872</v>
      </c>
    </row>
    <row r="1912" spans="1:20" x14ac:dyDescent="0.2">
      <c r="A1912">
        <v>19913415818710</v>
      </c>
      <c r="B1912" t="s">
        <v>621</v>
      </c>
      <c r="C1912" t="s">
        <v>6734</v>
      </c>
      <c r="D1912" t="s">
        <v>10485</v>
      </c>
      <c r="E1912">
        <v>3582862258</v>
      </c>
      <c r="F1912" t="s">
        <v>10486</v>
      </c>
      <c r="G1912" t="s">
        <v>10487</v>
      </c>
      <c r="H1912" t="s">
        <v>10488</v>
      </c>
      <c r="I1912" t="s">
        <v>253</v>
      </c>
      <c r="J1912">
        <v>73870</v>
      </c>
      <c r="K1912" t="s">
        <v>475</v>
      </c>
      <c r="L1912" t="s">
        <v>81</v>
      </c>
      <c r="M1912" t="s">
        <v>44</v>
      </c>
      <c r="N1912" t="s">
        <v>59</v>
      </c>
      <c r="O1912" t="s">
        <v>71</v>
      </c>
      <c r="P1912" t="s">
        <v>60</v>
      </c>
      <c r="Q1912">
        <v>185980754.44</v>
      </c>
      <c r="R1912">
        <v>4183</v>
      </c>
      <c r="S1912" s="1">
        <v>45442</v>
      </c>
      <c r="T1912" s="1">
        <v>45744</v>
      </c>
    </row>
    <row r="1913" spans="1:20" x14ac:dyDescent="0.2">
      <c r="A1913">
        <v>18765912282759</v>
      </c>
      <c r="B1913" t="s">
        <v>915</v>
      </c>
      <c r="C1913" t="s">
        <v>2113</v>
      </c>
      <c r="D1913" t="s">
        <v>10489</v>
      </c>
      <c r="E1913" t="s">
        <v>10490</v>
      </c>
      <c r="F1913" t="s">
        <v>10491</v>
      </c>
      <c r="G1913" t="s">
        <v>10492</v>
      </c>
      <c r="H1913" t="s">
        <v>10493</v>
      </c>
      <c r="I1913" t="s">
        <v>1144</v>
      </c>
      <c r="J1913">
        <v>8211</v>
      </c>
      <c r="K1913" t="s">
        <v>3662</v>
      </c>
      <c r="L1913" t="s">
        <v>43</v>
      </c>
      <c r="M1913" t="s">
        <v>44</v>
      </c>
      <c r="N1913" t="s">
        <v>94</v>
      </c>
      <c r="O1913" t="s">
        <v>105</v>
      </c>
      <c r="P1913" t="s">
        <v>33</v>
      </c>
      <c r="Q1913">
        <v>1921018275.1800001</v>
      </c>
      <c r="R1913">
        <v>3219</v>
      </c>
      <c r="S1913" s="1">
        <v>45226</v>
      </c>
      <c r="T1913" s="1">
        <v>45665</v>
      </c>
    </row>
    <row r="1914" spans="1:20" x14ac:dyDescent="0.2">
      <c r="A1914">
        <v>13714911829500</v>
      </c>
      <c r="B1914" t="s">
        <v>6940</v>
      </c>
      <c r="C1914" t="s">
        <v>879</v>
      </c>
      <c r="D1914" t="s">
        <v>10494</v>
      </c>
      <c r="E1914">
        <f>1-5-842-1976</f>
        <v>-2822</v>
      </c>
      <c r="F1914" t="s">
        <v>10495</v>
      </c>
      <c r="G1914" t="s">
        <v>10496</v>
      </c>
      <c r="H1914" t="s">
        <v>10497</v>
      </c>
      <c r="I1914" t="s">
        <v>220</v>
      </c>
      <c r="J1914">
        <v>28219</v>
      </c>
      <c r="K1914" t="s">
        <v>1374</v>
      </c>
      <c r="L1914" t="s">
        <v>29</v>
      </c>
      <c r="M1914" t="s">
        <v>104</v>
      </c>
      <c r="N1914" t="s">
        <v>45</v>
      </c>
      <c r="O1914" t="s">
        <v>46</v>
      </c>
      <c r="P1914" t="s">
        <v>47</v>
      </c>
      <c r="Q1914">
        <v>73287062.180000007</v>
      </c>
      <c r="R1914">
        <v>3445</v>
      </c>
      <c r="S1914" s="1">
        <v>45385</v>
      </c>
      <c r="T1914" s="1">
        <v>45913</v>
      </c>
    </row>
    <row r="1915" spans="1:20" x14ac:dyDescent="0.2">
      <c r="A1915">
        <v>18823169268108</v>
      </c>
      <c r="B1915" t="s">
        <v>3584</v>
      </c>
      <c r="C1915" t="s">
        <v>117</v>
      </c>
      <c r="D1915" t="s">
        <v>10498</v>
      </c>
      <c r="E1915" t="s">
        <v>10499</v>
      </c>
      <c r="F1915" t="s">
        <v>10500</v>
      </c>
      <c r="G1915" t="s">
        <v>10501</v>
      </c>
      <c r="H1915" t="s">
        <v>10502</v>
      </c>
      <c r="I1915" t="s">
        <v>1475</v>
      </c>
      <c r="J1915">
        <v>9382</v>
      </c>
      <c r="K1915" t="s">
        <v>1186</v>
      </c>
      <c r="L1915" t="s">
        <v>43</v>
      </c>
      <c r="M1915" t="s">
        <v>44</v>
      </c>
      <c r="N1915" t="s">
        <v>31</v>
      </c>
      <c r="O1915" t="s">
        <v>32</v>
      </c>
      <c r="P1915" t="s">
        <v>82</v>
      </c>
      <c r="Q1915">
        <v>1781533828.45</v>
      </c>
      <c r="R1915">
        <v>4681</v>
      </c>
      <c r="S1915" s="1">
        <v>45808</v>
      </c>
      <c r="T1915" s="1">
        <v>45824</v>
      </c>
    </row>
    <row r="1916" spans="1:20" x14ac:dyDescent="0.2">
      <c r="A1916">
        <v>15176267011179</v>
      </c>
      <c r="B1916" t="s">
        <v>3325</v>
      </c>
      <c r="C1916" t="s">
        <v>1844</v>
      </c>
      <c r="D1916" t="s">
        <v>10503</v>
      </c>
      <c r="E1916" t="s">
        <v>10504</v>
      </c>
      <c r="F1916" t="s">
        <v>10505</v>
      </c>
      <c r="G1916" t="s">
        <v>10506</v>
      </c>
      <c r="H1916" t="s">
        <v>10507</v>
      </c>
      <c r="I1916" t="s">
        <v>349</v>
      </c>
      <c r="J1916">
        <v>96865</v>
      </c>
      <c r="K1916" t="s">
        <v>466</v>
      </c>
      <c r="L1916" t="s">
        <v>43</v>
      </c>
      <c r="M1916" t="s">
        <v>104</v>
      </c>
      <c r="N1916" t="s">
        <v>59</v>
      </c>
      <c r="O1916" t="s">
        <v>105</v>
      </c>
      <c r="P1916" t="s">
        <v>60</v>
      </c>
      <c r="Q1916">
        <v>974056809.88999999</v>
      </c>
      <c r="R1916">
        <v>996</v>
      </c>
      <c r="S1916" s="1">
        <v>45587</v>
      </c>
      <c r="T1916" s="1">
        <v>45882</v>
      </c>
    </row>
    <row r="1917" spans="1:20" x14ac:dyDescent="0.2">
      <c r="A1917">
        <v>19366839573877</v>
      </c>
      <c r="B1917" t="s">
        <v>5335</v>
      </c>
      <c r="C1917" t="s">
        <v>651</v>
      </c>
      <c r="D1917" t="s">
        <v>10508</v>
      </c>
      <c r="E1917" t="s">
        <v>10509</v>
      </c>
      <c r="F1917" t="s">
        <v>10510</v>
      </c>
      <c r="G1917" t="s">
        <v>10511</v>
      </c>
      <c r="H1917" t="s">
        <v>10512</v>
      </c>
      <c r="I1917" t="s">
        <v>1077</v>
      </c>
      <c r="J1917">
        <v>97133</v>
      </c>
      <c r="K1917" t="s">
        <v>358</v>
      </c>
      <c r="L1917" t="s">
        <v>180</v>
      </c>
      <c r="M1917" t="s">
        <v>44</v>
      </c>
      <c r="N1917" t="s">
        <v>94</v>
      </c>
      <c r="O1917" t="s">
        <v>46</v>
      </c>
      <c r="P1917" t="s">
        <v>60</v>
      </c>
      <c r="Q1917">
        <v>733107961.52999997</v>
      </c>
      <c r="R1917">
        <v>2244</v>
      </c>
      <c r="S1917" s="1">
        <v>45712</v>
      </c>
      <c r="T1917" s="1">
        <v>45731</v>
      </c>
    </row>
    <row r="1918" spans="1:20" x14ac:dyDescent="0.2">
      <c r="A1918">
        <v>15995968017981</v>
      </c>
      <c r="B1918" t="s">
        <v>95</v>
      </c>
      <c r="C1918" t="s">
        <v>9481</v>
      </c>
      <c r="D1918" t="s">
        <v>10513</v>
      </c>
      <c r="E1918" t="s">
        <v>10514</v>
      </c>
      <c r="F1918" t="s">
        <v>10515</v>
      </c>
      <c r="G1918" t="s">
        <v>10516</v>
      </c>
      <c r="H1918" t="s">
        <v>10517</v>
      </c>
      <c r="I1918" t="s">
        <v>726</v>
      </c>
      <c r="J1918">
        <v>12690</v>
      </c>
      <c r="K1918" t="s">
        <v>664</v>
      </c>
      <c r="L1918" t="s">
        <v>180</v>
      </c>
      <c r="M1918" t="s">
        <v>270</v>
      </c>
      <c r="N1918" t="s">
        <v>94</v>
      </c>
      <c r="O1918" t="s">
        <v>32</v>
      </c>
      <c r="P1918" t="s">
        <v>60</v>
      </c>
      <c r="Q1918">
        <v>1883870282.6500001</v>
      </c>
      <c r="R1918">
        <v>997</v>
      </c>
      <c r="S1918" s="1">
        <v>45502</v>
      </c>
      <c r="T1918" s="1">
        <v>45714</v>
      </c>
    </row>
    <row r="1919" spans="1:20" x14ac:dyDescent="0.2">
      <c r="A1919">
        <v>15726999681444</v>
      </c>
      <c r="B1919" t="s">
        <v>467</v>
      </c>
      <c r="C1919" t="s">
        <v>9220</v>
      </c>
      <c r="D1919" t="s">
        <v>10518</v>
      </c>
      <c r="E1919" t="s">
        <v>10519</v>
      </c>
      <c r="F1919" t="s">
        <v>10520</v>
      </c>
      <c r="G1919" t="s">
        <v>10521</v>
      </c>
      <c r="H1919" t="s">
        <v>10522</v>
      </c>
      <c r="I1919" t="s">
        <v>366</v>
      </c>
      <c r="J1919">
        <v>73361</v>
      </c>
      <c r="K1919" t="s">
        <v>420</v>
      </c>
      <c r="L1919" t="s">
        <v>92</v>
      </c>
      <c r="M1919" t="s">
        <v>30</v>
      </c>
      <c r="N1919" t="s">
        <v>45</v>
      </c>
      <c r="O1919" t="s">
        <v>71</v>
      </c>
      <c r="P1919" t="s">
        <v>47</v>
      </c>
      <c r="Q1919">
        <v>759229766.09000003</v>
      </c>
      <c r="R1919">
        <v>798</v>
      </c>
      <c r="S1919" s="1">
        <v>45887</v>
      </c>
      <c r="T1919" s="1">
        <v>45914</v>
      </c>
    </row>
    <row r="1920" spans="1:20" x14ac:dyDescent="0.2">
      <c r="A1920">
        <v>17558967453847</v>
      </c>
      <c r="B1920" t="s">
        <v>377</v>
      </c>
      <c r="C1920" t="s">
        <v>430</v>
      </c>
      <c r="D1920" t="s">
        <v>10523</v>
      </c>
      <c r="E1920" t="s">
        <v>10524</v>
      </c>
      <c r="F1920" t="s">
        <v>10525</v>
      </c>
      <c r="G1920" t="s">
        <v>10526</v>
      </c>
      <c r="H1920" t="s">
        <v>10527</v>
      </c>
      <c r="I1920" t="s">
        <v>402</v>
      </c>
      <c r="J1920">
        <v>38268</v>
      </c>
      <c r="K1920" t="s">
        <v>2461</v>
      </c>
      <c r="L1920" t="s">
        <v>43</v>
      </c>
      <c r="M1920" t="s">
        <v>58</v>
      </c>
      <c r="N1920" t="s">
        <v>94</v>
      </c>
      <c r="O1920" t="s">
        <v>46</v>
      </c>
      <c r="P1920" t="s">
        <v>82</v>
      </c>
      <c r="Q1920">
        <v>1460728444.5899999</v>
      </c>
      <c r="R1920">
        <v>4108</v>
      </c>
      <c r="S1920" s="1">
        <v>45907</v>
      </c>
      <c r="T1920" s="1">
        <v>45915</v>
      </c>
    </row>
    <row r="1921" spans="1:20" x14ac:dyDescent="0.2">
      <c r="A1921">
        <v>15900709409902</v>
      </c>
      <c r="B1921" t="s">
        <v>3873</v>
      </c>
      <c r="C1921" t="s">
        <v>3692</v>
      </c>
      <c r="D1921" t="s">
        <v>10528</v>
      </c>
      <c r="E1921" t="s">
        <v>10529</v>
      </c>
      <c r="F1921" t="s">
        <v>10530</v>
      </c>
      <c r="G1921" t="s">
        <v>10531</v>
      </c>
      <c r="H1921" t="s">
        <v>10532</v>
      </c>
      <c r="I1921" t="s">
        <v>858</v>
      </c>
      <c r="J1921">
        <v>15645</v>
      </c>
      <c r="K1921" t="s">
        <v>279</v>
      </c>
      <c r="L1921" t="s">
        <v>135</v>
      </c>
      <c r="M1921" t="s">
        <v>58</v>
      </c>
      <c r="N1921" t="s">
        <v>59</v>
      </c>
      <c r="O1921" t="s">
        <v>46</v>
      </c>
      <c r="P1921" t="s">
        <v>60</v>
      </c>
      <c r="Q1921">
        <v>313674155.32999998</v>
      </c>
      <c r="R1921">
        <v>144</v>
      </c>
      <c r="S1921" s="1">
        <v>45674</v>
      </c>
      <c r="T1921" s="1">
        <v>45870</v>
      </c>
    </row>
    <row r="1922" spans="1:20" x14ac:dyDescent="0.2">
      <c r="A1922">
        <v>19137628717275</v>
      </c>
      <c r="B1922" t="s">
        <v>2026</v>
      </c>
      <c r="C1922" t="s">
        <v>1361</v>
      </c>
      <c r="D1922" t="s">
        <v>10533</v>
      </c>
      <c r="E1922" t="s">
        <v>10534</v>
      </c>
      <c r="F1922" t="s">
        <v>10535</v>
      </c>
      <c r="G1922" t="s">
        <v>10536</v>
      </c>
      <c r="H1922" t="s">
        <v>10537</v>
      </c>
      <c r="I1922" t="s">
        <v>27</v>
      </c>
      <c r="J1922">
        <v>86376</v>
      </c>
      <c r="K1922" t="s">
        <v>1360</v>
      </c>
      <c r="L1922" t="s">
        <v>57</v>
      </c>
      <c r="M1922" t="s">
        <v>270</v>
      </c>
      <c r="N1922" t="s">
        <v>59</v>
      </c>
      <c r="O1922" t="s">
        <v>105</v>
      </c>
      <c r="P1922" t="s">
        <v>60</v>
      </c>
      <c r="Q1922">
        <v>1693620482.55</v>
      </c>
      <c r="R1922">
        <v>4252</v>
      </c>
      <c r="S1922" s="1">
        <v>45486</v>
      </c>
      <c r="T1922" s="1">
        <v>45552</v>
      </c>
    </row>
    <row r="1923" spans="1:20" x14ac:dyDescent="0.2">
      <c r="A1923">
        <v>14714229300641</v>
      </c>
      <c r="B1923" t="s">
        <v>1238</v>
      </c>
      <c r="C1923" t="s">
        <v>3078</v>
      </c>
      <c r="D1923" t="s">
        <v>10538</v>
      </c>
      <c r="E1923" t="s">
        <v>10539</v>
      </c>
      <c r="F1923" t="s">
        <v>10540</v>
      </c>
      <c r="G1923" t="s">
        <v>10541</v>
      </c>
      <c r="H1923" t="s">
        <v>10542</v>
      </c>
      <c r="I1923" t="s">
        <v>308</v>
      </c>
      <c r="J1923">
        <v>56611</v>
      </c>
      <c r="K1923" t="s">
        <v>1476</v>
      </c>
      <c r="L1923" t="s">
        <v>246</v>
      </c>
      <c r="M1923" t="s">
        <v>368</v>
      </c>
      <c r="N1923" t="s">
        <v>59</v>
      </c>
      <c r="O1923" t="s">
        <v>71</v>
      </c>
      <c r="P1923" t="s">
        <v>60</v>
      </c>
      <c r="Q1923">
        <v>721563497.13</v>
      </c>
      <c r="R1923">
        <v>3639</v>
      </c>
      <c r="S1923" s="1">
        <v>45850</v>
      </c>
      <c r="T1923" s="1">
        <v>45910</v>
      </c>
    </row>
    <row r="1924" spans="1:20" x14ac:dyDescent="0.2">
      <c r="A1924">
        <v>13621460108254</v>
      </c>
      <c r="B1924" t="s">
        <v>1079</v>
      </c>
      <c r="C1924" t="s">
        <v>2270</v>
      </c>
      <c r="D1924" t="s">
        <v>10543</v>
      </c>
      <c r="E1924">
        <v>893718416</v>
      </c>
      <c r="F1924" t="s">
        <v>10544</v>
      </c>
      <c r="G1924" t="s">
        <v>10545</v>
      </c>
      <c r="H1924" t="s">
        <v>10546</v>
      </c>
      <c r="I1924" t="s">
        <v>90</v>
      </c>
      <c r="J1924">
        <v>86104</v>
      </c>
      <c r="K1924" t="s">
        <v>2314</v>
      </c>
      <c r="L1924" t="s">
        <v>125</v>
      </c>
      <c r="M1924" t="s">
        <v>70</v>
      </c>
      <c r="N1924" t="s">
        <v>31</v>
      </c>
      <c r="O1924" t="s">
        <v>71</v>
      </c>
      <c r="P1924" t="s">
        <v>33</v>
      </c>
      <c r="Q1924">
        <v>260812804.46000001</v>
      </c>
      <c r="R1924">
        <v>4439</v>
      </c>
      <c r="S1924" s="1">
        <v>45921</v>
      </c>
      <c r="T1924" s="1">
        <v>45921</v>
      </c>
    </row>
    <row r="1925" spans="1:20" x14ac:dyDescent="0.2">
      <c r="A1925">
        <v>13967676615794</v>
      </c>
      <c r="B1925" t="s">
        <v>1887</v>
      </c>
      <c r="C1925" t="s">
        <v>10462</v>
      </c>
      <c r="D1925" t="s">
        <v>10547</v>
      </c>
      <c r="E1925" t="s">
        <v>10548</v>
      </c>
      <c r="F1925" t="s">
        <v>10549</v>
      </c>
      <c r="G1925" t="s">
        <v>10550</v>
      </c>
      <c r="H1925" t="s">
        <v>10551</v>
      </c>
      <c r="I1925" t="s">
        <v>375</v>
      </c>
      <c r="J1925">
        <v>95054</v>
      </c>
      <c r="K1925" t="s">
        <v>124</v>
      </c>
      <c r="L1925" t="s">
        <v>81</v>
      </c>
      <c r="M1925" t="s">
        <v>58</v>
      </c>
      <c r="N1925" t="s">
        <v>45</v>
      </c>
      <c r="O1925" t="s">
        <v>46</v>
      </c>
      <c r="P1925" t="s">
        <v>60</v>
      </c>
      <c r="Q1925">
        <v>1405373006.01</v>
      </c>
      <c r="R1925">
        <v>2068</v>
      </c>
      <c r="S1925" s="1">
        <v>45461</v>
      </c>
      <c r="T1925" s="1">
        <v>45804</v>
      </c>
    </row>
    <row r="1926" spans="1:20" x14ac:dyDescent="0.2">
      <c r="A1926">
        <v>13580900452172</v>
      </c>
      <c r="B1926" t="s">
        <v>8358</v>
      </c>
      <c r="C1926" t="s">
        <v>5852</v>
      </c>
      <c r="D1926" t="s">
        <v>10552</v>
      </c>
      <c r="E1926" t="s">
        <v>10553</v>
      </c>
      <c r="F1926" t="s">
        <v>10554</v>
      </c>
      <c r="G1926" t="s">
        <v>10555</v>
      </c>
      <c r="H1926" t="s">
        <v>10556</v>
      </c>
      <c r="I1926" t="s">
        <v>634</v>
      </c>
      <c r="J1926">
        <v>29939</v>
      </c>
      <c r="K1926" t="s">
        <v>2025</v>
      </c>
      <c r="L1926" t="s">
        <v>125</v>
      </c>
      <c r="M1926" t="s">
        <v>70</v>
      </c>
      <c r="N1926" t="s">
        <v>59</v>
      </c>
      <c r="O1926" t="s">
        <v>71</v>
      </c>
      <c r="P1926" t="s">
        <v>47</v>
      </c>
      <c r="Q1926">
        <v>1930359628.8199999</v>
      </c>
      <c r="R1926">
        <v>3727</v>
      </c>
      <c r="S1926" s="1">
        <v>45871</v>
      </c>
      <c r="T1926" s="1">
        <v>45896</v>
      </c>
    </row>
    <row r="1927" spans="1:20" x14ac:dyDescent="0.2">
      <c r="A1927">
        <v>13937402305455</v>
      </c>
      <c r="B1927" t="s">
        <v>3845</v>
      </c>
      <c r="C1927" t="s">
        <v>199</v>
      </c>
      <c r="D1927" t="s">
        <v>10557</v>
      </c>
      <c r="E1927" t="s">
        <v>10558</v>
      </c>
      <c r="F1927" t="s">
        <v>10559</v>
      </c>
      <c r="G1927" t="s">
        <v>10560</v>
      </c>
      <c r="H1927" t="s">
        <v>10561</v>
      </c>
      <c r="I1927" t="s">
        <v>393</v>
      </c>
      <c r="J1927">
        <v>30683</v>
      </c>
      <c r="K1927" t="s">
        <v>1525</v>
      </c>
      <c r="L1927" t="s">
        <v>92</v>
      </c>
      <c r="M1927" t="s">
        <v>30</v>
      </c>
      <c r="N1927" t="s">
        <v>94</v>
      </c>
      <c r="O1927" t="s">
        <v>105</v>
      </c>
      <c r="P1927" t="s">
        <v>82</v>
      </c>
      <c r="Q1927">
        <v>1531053971.1199999</v>
      </c>
      <c r="R1927">
        <v>4703</v>
      </c>
      <c r="S1927" s="1">
        <v>45354</v>
      </c>
      <c r="T1927" s="1">
        <v>45552</v>
      </c>
    </row>
    <row r="1928" spans="1:20" x14ac:dyDescent="0.2">
      <c r="A1928">
        <v>17992965377803</v>
      </c>
      <c r="B1928" t="s">
        <v>83</v>
      </c>
      <c r="C1928" t="s">
        <v>493</v>
      </c>
      <c r="D1928" t="s">
        <v>10562</v>
      </c>
      <c r="E1928" t="s">
        <v>10563</v>
      </c>
      <c r="F1928" t="s">
        <v>10564</v>
      </c>
      <c r="G1928" t="s">
        <v>10565</v>
      </c>
      <c r="H1928" t="s">
        <v>10566</v>
      </c>
      <c r="I1928" t="s">
        <v>1475</v>
      </c>
      <c r="J1928">
        <v>45732</v>
      </c>
      <c r="K1928" t="s">
        <v>1462</v>
      </c>
      <c r="L1928" t="s">
        <v>125</v>
      </c>
      <c r="M1928" t="s">
        <v>153</v>
      </c>
      <c r="N1928" t="s">
        <v>31</v>
      </c>
      <c r="O1928" t="s">
        <v>46</v>
      </c>
      <c r="P1928" t="s">
        <v>60</v>
      </c>
      <c r="Q1928">
        <v>465425642.97000003</v>
      </c>
      <c r="R1928">
        <v>3443</v>
      </c>
      <c r="S1928" s="1">
        <v>45726</v>
      </c>
      <c r="T1928" s="1">
        <v>45735</v>
      </c>
    </row>
    <row r="1929" spans="1:20" x14ac:dyDescent="0.2">
      <c r="A1929">
        <v>13975148381997</v>
      </c>
      <c r="B1929" t="s">
        <v>136</v>
      </c>
      <c r="C1929" t="s">
        <v>3874</v>
      </c>
      <c r="D1929" t="s">
        <v>10567</v>
      </c>
      <c r="E1929" t="s">
        <v>10568</v>
      </c>
      <c r="F1929" t="s">
        <v>10569</v>
      </c>
      <c r="G1929" t="s">
        <v>10570</v>
      </c>
      <c r="H1929" t="s">
        <v>10571</v>
      </c>
      <c r="I1929" t="s">
        <v>490</v>
      </c>
      <c r="J1929">
        <v>49701</v>
      </c>
      <c r="K1929" t="s">
        <v>403</v>
      </c>
      <c r="L1929" t="s">
        <v>57</v>
      </c>
      <c r="M1929" t="s">
        <v>153</v>
      </c>
      <c r="N1929" t="s">
        <v>94</v>
      </c>
      <c r="O1929" t="s">
        <v>105</v>
      </c>
      <c r="P1929" t="s">
        <v>47</v>
      </c>
      <c r="Q1929">
        <v>1194673716.0699999</v>
      </c>
      <c r="R1929">
        <v>1270</v>
      </c>
      <c r="S1929" s="1">
        <v>45499</v>
      </c>
      <c r="T1929" s="1">
        <v>45742</v>
      </c>
    </row>
    <row r="1930" spans="1:20" x14ac:dyDescent="0.2">
      <c r="A1930">
        <v>17225783121742</v>
      </c>
      <c r="B1930" t="s">
        <v>1037</v>
      </c>
      <c r="C1930" t="s">
        <v>1368</v>
      </c>
      <c r="D1930" t="s">
        <v>10572</v>
      </c>
      <c r="E1930" t="s">
        <v>10573</v>
      </c>
      <c r="F1930" t="s">
        <v>10574</v>
      </c>
      <c r="G1930" t="s">
        <v>10575</v>
      </c>
      <c r="H1930" t="s">
        <v>10576</v>
      </c>
      <c r="I1930" t="s">
        <v>411</v>
      </c>
      <c r="J1930">
        <v>23520</v>
      </c>
      <c r="K1930" t="s">
        <v>914</v>
      </c>
      <c r="L1930" t="s">
        <v>125</v>
      </c>
      <c r="M1930" t="s">
        <v>115</v>
      </c>
      <c r="N1930" t="s">
        <v>45</v>
      </c>
      <c r="O1930" t="s">
        <v>46</v>
      </c>
      <c r="P1930" t="s">
        <v>60</v>
      </c>
      <c r="Q1930">
        <v>1040269366.98</v>
      </c>
      <c r="R1930">
        <v>2186</v>
      </c>
      <c r="S1930" s="1">
        <v>45808</v>
      </c>
      <c r="T1930" s="1">
        <v>45906</v>
      </c>
    </row>
    <row r="1931" spans="1:20" x14ac:dyDescent="0.2">
      <c r="A1931">
        <v>19023589715993</v>
      </c>
      <c r="B1931" t="s">
        <v>222</v>
      </c>
      <c r="C1931" t="s">
        <v>1071</v>
      </c>
      <c r="D1931" t="s">
        <v>10577</v>
      </c>
      <c r="E1931" t="s">
        <v>10578</v>
      </c>
      <c r="F1931" t="s">
        <v>10579</v>
      </c>
      <c r="G1931" t="s">
        <v>10580</v>
      </c>
      <c r="H1931" t="s">
        <v>3573</v>
      </c>
      <c r="I1931" t="s">
        <v>325</v>
      </c>
      <c r="J1931">
        <v>7507</v>
      </c>
      <c r="K1931" t="s">
        <v>564</v>
      </c>
      <c r="L1931" t="s">
        <v>135</v>
      </c>
      <c r="M1931" t="s">
        <v>368</v>
      </c>
      <c r="N1931" t="s">
        <v>94</v>
      </c>
      <c r="O1931" t="s">
        <v>105</v>
      </c>
      <c r="P1931" t="s">
        <v>60</v>
      </c>
      <c r="Q1931">
        <v>1124748541.8299999</v>
      </c>
      <c r="R1931">
        <v>3462</v>
      </c>
      <c r="S1931" s="1">
        <v>45818</v>
      </c>
      <c r="T1931" s="1">
        <v>45886</v>
      </c>
    </row>
    <row r="1932" spans="1:20" x14ac:dyDescent="0.2">
      <c r="A1932">
        <v>11059715293594</v>
      </c>
      <c r="B1932" t="s">
        <v>507</v>
      </c>
      <c r="C1932" t="s">
        <v>1669</v>
      </c>
      <c r="D1932" t="s">
        <v>10581</v>
      </c>
      <c r="E1932" t="s">
        <v>10582</v>
      </c>
      <c r="F1932" t="s">
        <v>10583</v>
      </c>
      <c r="G1932" t="s">
        <v>10584</v>
      </c>
      <c r="H1932" t="s">
        <v>10585</v>
      </c>
      <c r="I1932" t="s">
        <v>102</v>
      </c>
      <c r="J1932">
        <v>71073</v>
      </c>
      <c r="K1932" t="s">
        <v>2397</v>
      </c>
      <c r="L1932" t="s">
        <v>246</v>
      </c>
      <c r="M1932" t="s">
        <v>58</v>
      </c>
      <c r="N1932" t="s">
        <v>45</v>
      </c>
      <c r="O1932" t="s">
        <v>46</v>
      </c>
      <c r="P1932" t="s">
        <v>47</v>
      </c>
      <c r="Q1932">
        <v>721454631.92999995</v>
      </c>
      <c r="R1932">
        <v>3606</v>
      </c>
      <c r="S1932" s="1">
        <v>45778</v>
      </c>
      <c r="T1932" s="1">
        <v>45787</v>
      </c>
    </row>
    <row r="1933" spans="1:20" x14ac:dyDescent="0.2">
      <c r="A1933">
        <v>19724621329613</v>
      </c>
      <c r="B1933" t="s">
        <v>459</v>
      </c>
      <c r="C1933" t="s">
        <v>10456</v>
      </c>
      <c r="D1933" t="s">
        <v>10586</v>
      </c>
      <c r="E1933" t="s">
        <v>10587</v>
      </c>
      <c r="F1933" t="s">
        <v>10588</v>
      </c>
      <c r="G1933" t="s">
        <v>10589</v>
      </c>
      <c r="H1933" t="s">
        <v>10590</v>
      </c>
      <c r="I1933" t="s">
        <v>90</v>
      </c>
      <c r="J1933">
        <v>28979</v>
      </c>
      <c r="K1933" t="s">
        <v>385</v>
      </c>
      <c r="L1933" t="s">
        <v>135</v>
      </c>
      <c r="M1933" t="s">
        <v>153</v>
      </c>
      <c r="N1933" t="s">
        <v>45</v>
      </c>
      <c r="O1933" t="s">
        <v>105</v>
      </c>
      <c r="P1933" t="s">
        <v>47</v>
      </c>
      <c r="Q1933">
        <v>1516694023.55</v>
      </c>
      <c r="R1933">
        <v>3766</v>
      </c>
      <c r="S1933" s="1">
        <v>45211</v>
      </c>
      <c r="T1933" s="1">
        <v>45544</v>
      </c>
    </row>
    <row r="1934" spans="1:20" x14ac:dyDescent="0.2">
      <c r="A1934">
        <v>18631288734769</v>
      </c>
      <c r="B1934" t="s">
        <v>1723</v>
      </c>
      <c r="C1934" t="s">
        <v>1114</v>
      </c>
      <c r="D1934" t="s">
        <v>10591</v>
      </c>
      <c r="E1934" t="s">
        <v>10592</v>
      </c>
      <c r="F1934" t="s">
        <v>10593</v>
      </c>
      <c r="G1934" t="s">
        <v>10594</v>
      </c>
      <c r="H1934" t="s">
        <v>4779</v>
      </c>
      <c r="I1934" t="s">
        <v>750</v>
      </c>
      <c r="J1934">
        <v>65246</v>
      </c>
      <c r="K1934" t="s">
        <v>985</v>
      </c>
      <c r="L1934" t="s">
        <v>246</v>
      </c>
      <c r="M1934" t="s">
        <v>115</v>
      </c>
      <c r="N1934" t="s">
        <v>45</v>
      </c>
      <c r="O1934" t="s">
        <v>71</v>
      </c>
      <c r="P1934" t="s">
        <v>82</v>
      </c>
      <c r="Q1934">
        <v>1050618508.24</v>
      </c>
      <c r="R1934">
        <v>362</v>
      </c>
      <c r="S1934" s="1">
        <v>45387</v>
      </c>
      <c r="T1934" s="1">
        <v>45501</v>
      </c>
    </row>
    <row r="1935" spans="1:20" x14ac:dyDescent="0.2">
      <c r="A1935">
        <v>18873978430992</v>
      </c>
      <c r="B1935" t="s">
        <v>1079</v>
      </c>
      <c r="C1935" t="s">
        <v>736</v>
      </c>
      <c r="D1935" t="s">
        <v>10595</v>
      </c>
      <c r="E1935" t="s">
        <v>10596</v>
      </c>
      <c r="F1935" t="s">
        <v>10597</v>
      </c>
      <c r="G1935" t="s">
        <v>10598</v>
      </c>
      <c r="H1935" t="s">
        <v>10599</v>
      </c>
      <c r="I1935" t="s">
        <v>750</v>
      </c>
      <c r="J1935">
        <v>80659</v>
      </c>
      <c r="K1935" t="s">
        <v>213</v>
      </c>
      <c r="L1935" t="s">
        <v>135</v>
      </c>
      <c r="M1935" t="s">
        <v>93</v>
      </c>
      <c r="N1935" t="s">
        <v>94</v>
      </c>
      <c r="O1935" t="s">
        <v>105</v>
      </c>
      <c r="P1935" t="s">
        <v>47</v>
      </c>
      <c r="Q1935">
        <v>778091900.49000001</v>
      </c>
      <c r="R1935">
        <v>4787</v>
      </c>
      <c r="S1935" s="1">
        <v>45274</v>
      </c>
      <c r="T1935" s="1">
        <v>45416</v>
      </c>
    </row>
    <row r="1936" spans="1:20" x14ac:dyDescent="0.2">
      <c r="A1936">
        <v>13539392370157</v>
      </c>
      <c r="B1936" t="s">
        <v>7036</v>
      </c>
      <c r="C1936" t="s">
        <v>1946</v>
      </c>
      <c r="D1936" t="s">
        <v>10600</v>
      </c>
      <c r="E1936" t="s">
        <v>10601</v>
      </c>
      <c r="F1936" t="s">
        <v>10602</v>
      </c>
      <c r="G1936" t="s">
        <v>10603</v>
      </c>
      <c r="H1936" t="s">
        <v>10604</v>
      </c>
      <c r="I1936" t="s">
        <v>349</v>
      </c>
      <c r="J1936">
        <v>51729</v>
      </c>
      <c r="K1936" t="s">
        <v>3486</v>
      </c>
      <c r="L1936" t="s">
        <v>125</v>
      </c>
      <c r="M1936" t="s">
        <v>270</v>
      </c>
      <c r="N1936" t="s">
        <v>31</v>
      </c>
      <c r="O1936" t="s">
        <v>46</v>
      </c>
      <c r="P1936" t="s">
        <v>33</v>
      </c>
      <c r="Q1936">
        <v>1463092699.1400001</v>
      </c>
      <c r="R1936">
        <v>145</v>
      </c>
      <c r="S1936" s="1">
        <v>45373</v>
      </c>
      <c r="T1936" s="1">
        <v>45590</v>
      </c>
    </row>
    <row r="1937" spans="1:20" x14ac:dyDescent="0.2">
      <c r="A1937">
        <v>11029863349454</v>
      </c>
      <c r="B1937" t="s">
        <v>231</v>
      </c>
      <c r="C1937" t="s">
        <v>145</v>
      </c>
      <c r="D1937" t="s">
        <v>10605</v>
      </c>
      <c r="E1937" t="s">
        <v>10606</v>
      </c>
      <c r="F1937" t="s">
        <v>10607</v>
      </c>
      <c r="G1937" t="s">
        <v>10608</v>
      </c>
      <c r="H1937" t="s">
        <v>10609</v>
      </c>
      <c r="I1937" t="s">
        <v>402</v>
      </c>
      <c r="J1937">
        <v>96781</v>
      </c>
      <c r="K1937" t="s">
        <v>4051</v>
      </c>
      <c r="L1937" t="s">
        <v>81</v>
      </c>
      <c r="M1937" t="s">
        <v>115</v>
      </c>
      <c r="N1937" t="s">
        <v>45</v>
      </c>
      <c r="O1937" t="s">
        <v>32</v>
      </c>
      <c r="P1937" t="s">
        <v>33</v>
      </c>
      <c r="Q1937">
        <v>1485878187.96</v>
      </c>
      <c r="R1937">
        <v>865</v>
      </c>
      <c r="S1937" s="1">
        <v>45696</v>
      </c>
      <c r="T1937" s="1">
        <v>45708</v>
      </c>
    </row>
    <row r="1938" spans="1:20" x14ac:dyDescent="0.2">
      <c r="A1938">
        <v>19496285099281</v>
      </c>
      <c r="B1938" t="s">
        <v>1388</v>
      </c>
      <c r="C1938" t="s">
        <v>1196</v>
      </c>
      <c r="D1938" t="s">
        <v>10610</v>
      </c>
      <c r="E1938" t="s">
        <v>10611</v>
      </c>
      <c r="F1938" t="s">
        <v>10612</v>
      </c>
      <c r="G1938" t="s">
        <v>10613</v>
      </c>
      <c r="H1938" t="s">
        <v>10614</v>
      </c>
      <c r="I1938" t="s">
        <v>349</v>
      </c>
      <c r="J1938">
        <v>58918</v>
      </c>
      <c r="K1938" t="s">
        <v>564</v>
      </c>
      <c r="L1938" t="s">
        <v>92</v>
      </c>
      <c r="M1938" t="s">
        <v>153</v>
      </c>
      <c r="N1938" t="s">
        <v>59</v>
      </c>
      <c r="O1938" t="s">
        <v>105</v>
      </c>
      <c r="P1938" t="s">
        <v>47</v>
      </c>
      <c r="Q1938">
        <v>526477141.25999999</v>
      </c>
      <c r="R1938">
        <v>4876</v>
      </c>
      <c r="S1938" s="1">
        <v>45659</v>
      </c>
      <c r="T1938" s="1">
        <v>45716</v>
      </c>
    </row>
    <row r="1939" spans="1:20" x14ac:dyDescent="0.2">
      <c r="A1939">
        <v>17145269514326</v>
      </c>
      <c r="B1939" t="s">
        <v>1293</v>
      </c>
      <c r="C1939" t="s">
        <v>4489</v>
      </c>
      <c r="D1939" t="s">
        <v>10615</v>
      </c>
      <c r="E1939" t="s">
        <v>10616</v>
      </c>
      <c r="F1939" t="s">
        <v>10617</v>
      </c>
      <c r="G1939" t="s">
        <v>10618</v>
      </c>
      <c r="H1939" t="s">
        <v>3485</v>
      </c>
      <c r="I1939" t="s">
        <v>113</v>
      </c>
      <c r="J1939">
        <v>73975</v>
      </c>
      <c r="K1939" t="s">
        <v>420</v>
      </c>
      <c r="L1939" t="s">
        <v>92</v>
      </c>
      <c r="M1939" t="s">
        <v>30</v>
      </c>
      <c r="N1939" t="s">
        <v>94</v>
      </c>
      <c r="O1939" t="s">
        <v>105</v>
      </c>
      <c r="P1939" t="s">
        <v>60</v>
      </c>
      <c r="Q1939">
        <v>953144993.49000001</v>
      </c>
      <c r="R1939">
        <v>4552</v>
      </c>
      <c r="S1939" s="1">
        <v>45909</v>
      </c>
      <c r="T1939" s="1">
        <v>45919</v>
      </c>
    </row>
    <row r="1940" spans="1:20" x14ac:dyDescent="0.2">
      <c r="A1940">
        <v>11444536826502</v>
      </c>
      <c r="B1940" t="s">
        <v>7286</v>
      </c>
      <c r="C1940" t="s">
        <v>5342</v>
      </c>
      <c r="D1940" t="s">
        <v>10619</v>
      </c>
      <c r="E1940" t="s">
        <v>10620</v>
      </c>
      <c r="F1940" t="s">
        <v>5590</v>
      </c>
      <c r="G1940" t="s">
        <v>10621</v>
      </c>
      <c r="H1940" t="s">
        <v>10622</v>
      </c>
      <c r="I1940" t="s">
        <v>151</v>
      </c>
      <c r="J1940">
        <v>72827</v>
      </c>
      <c r="K1940" t="s">
        <v>2078</v>
      </c>
      <c r="L1940" t="s">
        <v>60</v>
      </c>
      <c r="M1940" t="s">
        <v>58</v>
      </c>
      <c r="N1940" t="s">
        <v>45</v>
      </c>
      <c r="O1940" t="s">
        <v>71</v>
      </c>
      <c r="P1940" t="s">
        <v>60</v>
      </c>
      <c r="Q1940">
        <v>1341126191.24</v>
      </c>
      <c r="R1940">
        <v>735</v>
      </c>
      <c r="S1940" s="1">
        <v>45420</v>
      </c>
      <c r="T1940" s="1">
        <v>45559</v>
      </c>
    </row>
    <row r="1941" spans="1:20" x14ac:dyDescent="0.2">
      <c r="A1941">
        <v>18721886787317</v>
      </c>
      <c r="B1941" t="s">
        <v>1555</v>
      </c>
      <c r="C1941" t="s">
        <v>1080</v>
      </c>
      <c r="D1941" t="s">
        <v>10623</v>
      </c>
      <c r="E1941" t="s">
        <v>10624</v>
      </c>
      <c r="F1941" t="s">
        <v>6595</v>
      </c>
      <c r="G1941" t="s">
        <v>10625</v>
      </c>
      <c r="H1941" t="s">
        <v>10626</v>
      </c>
      <c r="I1941" t="s">
        <v>68</v>
      </c>
      <c r="J1941">
        <v>48057</v>
      </c>
      <c r="K1941" t="s">
        <v>213</v>
      </c>
      <c r="L1941" t="s">
        <v>197</v>
      </c>
      <c r="M1941" t="s">
        <v>58</v>
      </c>
      <c r="N1941" t="s">
        <v>94</v>
      </c>
      <c r="O1941" t="s">
        <v>105</v>
      </c>
      <c r="P1941" t="s">
        <v>47</v>
      </c>
      <c r="Q1941">
        <v>1987102622.45</v>
      </c>
      <c r="R1941">
        <v>245</v>
      </c>
      <c r="S1941" s="1">
        <v>45815</v>
      </c>
      <c r="T1941" s="1">
        <v>45915</v>
      </c>
    </row>
    <row r="1942" spans="1:20" x14ac:dyDescent="0.2">
      <c r="A1942">
        <v>11247046230350</v>
      </c>
      <c r="B1942" t="s">
        <v>287</v>
      </c>
      <c r="C1942" t="s">
        <v>2154</v>
      </c>
      <c r="D1942" t="s">
        <v>10627</v>
      </c>
      <c r="E1942" t="s">
        <v>10628</v>
      </c>
      <c r="F1942" t="s">
        <v>10629</v>
      </c>
      <c r="G1942" t="s">
        <v>10630</v>
      </c>
      <c r="H1942" t="s">
        <v>10631</v>
      </c>
      <c r="I1942" t="s">
        <v>531</v>
      </c>
      <c r="J1942">
        <v>59236</v>
      </c>
      <c r="K1942" t="s">
        <v>711</v>
      </c>
      <c r="L1942" t="s">
        <v>197</v>
      </c>
      <c r="M1942" t="s">
        <v>270</v>
      </c>
      <c r="N1942" t="s">
        <v>45</v>
      </c>
      <c r="O1942" t="s">
        <v>32</v>
      </c>
      <c r="P1942" t="s">
        <v>47</v>
      </c>
      <c r="Q1942">
        <v>330054805.19</v>
      </c>
      <c r="R1942">
        <v>1020</v>
      </c>
      <c r="S1942" s="1">
        <v>45570</v>
      </c>
      <c r="T1942" s="1">
        <v>45839</v>
      </c>
    </row>
    <row r="1943" spans="1:20" x14ac:dyDescent="0.2">
      <c r="A1943">
        <v>11221238329263</v>
      </c>
      <c r="B1943" t="s">
        <v>2392</v>
      </c>
      <c r="C1943" t="s">
        <v>4476</v>
      </c>
      <c r="D1943" t="s">
        <v>10632</v>
      </c>
      <c r="E1943" t="s">
        <v>10633</v>
      </c>
      <c r="F1943" t="s">
        <v>10634</v>
      </c>
      <c r="G1943" t="s">
        <v>10635</v>
      </c>
      <c r="H1943" t="s">
        <v>10636</v>
      </c>
      <c r="I1943" t="s">
        <v>563</v>
      </c>
      <c r="J1943">
        <v>9508</v>
      </c>
      <c r="K1943" t="s">
        <v>828</v>
      </c>
      <c r="L1943" t="s">
        <v>81</v>
      </c>
      <c r="M1943" t="s">
        <v>270</v>
      </c>
      <c r="N1943" t="s">
        <v>94</v>
      </c>
      <c r="O1943" t="s">
        <v>32</v>
      </c>
      <c r="P1943" t="s">
        <v>82</v>
      </c>
      <c r="Q1943">
        <v>1130834717.25</v>
      </c>
      <c r="R1943">
        <v>3835</v>
      </c>
      <c r="S1943" s="1">
        <v>45916</v>
      </c>
      <c r="T1943" s="1">
        <v>45921</v>
      </c>
    </row>
    <row r="1944" spans="1:20" x14ac:dyDescent="0.2">
      <c r="A1944">
        <v>18634551990110</v>
      </c>
      <c r="B1944" t="s">
        <v>3114</v>
      </c>
      <c r="C1944" t="s">
        <v>6716</v>
      </c>
      <c r="D1944" t="s">
        <v>10637</v>
      </c>
      <c r="E1944" t="s">
        <v>10638</v>
      </c>
      <c r="F1944" t="s">
        <v>10639</v>
      </c>
      <c r="G1944" t="s">
        <v>10640</v>
      </c>
      <c r="H1944" t="s">
        <v>10641</v>
      </c>
      <c r="I1944" t="s">
        <v>102</v>
      </c>
      <c r="J1944">
        <v>34059</v>
      </c>
      <c r="K1944" t="s">
        <v>2902</v>
      </c>
      <c r="L1944" t="s">
        <v>43</v>
      </c>
      <c r="M1944" t="s">
        <v>93</v>
      </c>
      <c r="N1944" t="s">
        <v>45</v>
      </c>
      <c r="O1944" t="s">
        <v>105</v>
      </c>
      <c r="P1944" t="s">
        <v>60</v>
      </c>
      <c r="Q1944">
        <v>1976106388.73</v>
      </c>
      <c r="R1944">
        <v>3801</v>
      </c>
      <c r="S1944" s="1">
        <v>45847</v>
      </c>
      <c r="T1944" s="1">
        <v>45849</v>
      </c>
    </row>
    <row r="1945" spans="1:20" x14ac:dyDescent="0.2">
      <c r="A1945">
        <v>15204668210964</v>
      </c>
      <c r="B1945" t="s">
        <v>287</v>
      </c>
      <c r="C1945" t="s">
        <v>5353</v>
      </c>
      <c r="D1945" t="s">
        <v>10642</v>
      </c>
      <c r="E1945" t="s">
        <v>10643</v>
      </c>
      <c r="F1945" t="s">
        <v>10644</v>
      </c>
      <c r="G1945" t="s">
        <v>10645</v>
      </c>
      <c r="H1945" t="s">
        <v>10646</v>
      </c>
      <c r="I1945" t="s">
        <v>123</v>
      </c>
      <c r="J1945">
        <v>75281</v>
      </c>
      <c r="K1945" t="s">
        <v>1729</v>
      </c>
      <c r="L1945" t="s">
        <v>135</v>
      </c>
      <c r="M1945" t="s">
        <v>93</v>
      </c>
      <c r="N1945" t="s">
        <v>31</v>
      </c>
      <c r="O1945" t="s">
        <v>32</v>
      </c>
      <c r="P1945" t="s">
        <v>33</v>
      </c>
      <c r="Q1945">
        <v>1273196264.99</v>
      </c>
      <c r="R1945">
        <v>2939</v>
      </c>
      <c r="S1945" s="1">
        <v>45811</v>
      </c>
      <c r="T1945" s="1">
        <v>45882</v>
      </c>
    </row>
    <row r="1946" spans="1:20" x14ac:dyDescent="0.2">
      <c r="A1946">
        <v>15901424181804</v>
      </c>
      <c r="B1946" t="s">
        <v>2494</v>
      </c>
      <c r="C1946" t="s">
        <v>6634</v>
      </c>
      <c r="D1946" t="s">
        <v>10647</v>
      </c>
      <c r="E1946" t="s">
        <v>10648</v>
      </c>
      <c r="F1946" t="s">
        <v>10649</v>
      </c>
      <c r="G1946" t="s">
        <v>10650</v>
      </c>
      <c r="H1946" t="s">
        <v>10651</v>
      </c>
      <c r="I1946" t="s">
        <v>770</v>
      </c>
      <c r="J1946">
        <v>27902</v>
      </c>
      <c r="K1946" t="s">
        <v>2932</v>
      </c>
      <c r="L1946" t="s">
        <v>180</v>
      </c>
      <c r="M1946" t="s">
        <v>115</v>
      </c>
      <c r="N1946" t="s">
        <v>31</v>
      </c>
      <c r="O1946" t="s">
        <v>46</v>
      </c>
      <c r="P1946" t="s">
        <v>47</v>
      </c>
      <c r="Q1946">
        <v>1735472245.03</v>
      </c>
      <c r="R1946">
        <v>4662</v>
      </c>
      <c r="S1946" s="1">
        <v>45805</v>
      </c>
      <c r="T1946" s="1">
        <v>45833</v>
      </c>
    </row>
    <row r="1947" spans="1:20" x14ac:dyDescent="0.2">
      <c r="A1947">
        <v>11662201254624</v>
      </c>
      <c r="B1947" t="s">
        <v>878</v>
      </c>
      <c r="C1947" t="s">
        <v>1016</v>
      </c>
      <c r="D1947" t="s">
        <v>10652</v>
      </c>
      <c r="E1947">
        <f>1-154-462-4586</f>
        <v>-5201</v>
      </c>
      <c r="F1947" t="s">
        <v>10653</v>
      </c>
      <c r="G1947" t="s">
        <v>10654</v>
      </c>
      <c r="H1947" t="s">
        <v>10655</v>
      </c>
      <c r="I1947" t="s">
        <v>393</v>
      </c>
      <c r="J1947">
        <v>71131</v>
      </c>
      <c r="K1947" t="s">
        <v>1682</v>
      </c>
      <c r="L1947" t="s">
        <v>60</v>
      </c>
      <c r="M1947" t="s">
        <v>30</v>
      </c>
      <c r="N1947" t="s">
        <v>94</v>
      </c>
      <c r="O1947" t="s">
        <v>71</v>
      </c>
      <c r="P1947" t="s">
        <v>60</v>
      </c>
      <c r="Q1947">
        <v>1660687316.6600001</v>
      </c>
      <c r="R1947">
        <v>212</v>
      </c>
      <c r="S1947" s="1">
        <v>45395</v>
      </c>
      <c r="T1947" s="1">
        <v>45784</v>
      </c>
    </row>
    <row r="1948" spans="1:20" x14ac:dyDescent="0.2">
      <c r="A1948">
        <v>17160171831554</v>
      </c>
      <c r="B1948" t="s">
        <v>1238</v>
      </c>
      <c r="C1948" t="s">
        <v>752</v>
      </c>
      <c r="D1948" t="s">
        <v>10656</v>
      </c>
      <c r="E1948" t="s">
        <v>10657</v>
      </c>
      <c r="F1948" t="s">
        <v>10658</v>
      </c>
      <c r="G1948" t="s">
        <v>10659</v>
      </c>
      <c r="H1948" t="s">
        <v>10660</v>
      </c>
      <c r="I1948" t="s">
        <v>1077</v>
      </c>
      <c r="J1948">
        <v>42609</v>
      </c>
      <c r="K1948" t="s">
        <v>28</v>
      </c>
      <c r="L1948" t="s">
        <v>43</v>
      </c>
      <c r="M1948" t="s">
        <v>70</v>
      </c>
      <c r="N1948" t="s">
        <v>59</v>
      </c>
      <c r="O1948" t="s">
        <v>105</v>
      </c>
      <c r="P1948" t="s">
        <v>82</v>
      </c>
      <c r="Q1948">
        <v>975124482.66999996</v>
      </c>
      <c r="R1948">
        <v>3576</v>
      </c>
      <c r="S1948" s="1">
        <v>45799</v>
      </c>
      <c r="T1948" s="1">
        <v>45818</v>
      </c>
    </row>
    <row r="1949" spans="1:20" x14ac:dyDescent="0.2">
      <c r="A1949">
        <v>11424157118450</v>
      </c>
      <c r="B1949" t="s">
        <v>853</v>
      </c>
      <c r="C1949" t="s">
        <v>5330</v>
      </c>
      <c r="D1949" t="s">
        <v>10661</v>
      </c>
      <c r="E1949" t="s">
        <v>10662</v>
      </c>
      <c r="F1949" t="s">
        <v>10663</v>
      </c>
      <c r="G1949" t="s">
        <v>10664</v>
      </c>
      <c r="H1949" t="s">
        <v>4395</v>
      </c>
      <c r="I1949" t="s">
        <v>2049</v>
      </c>
      <c r="J1949">
        <v>15396</v>
      </c>
      <c r="K1949" t="s">
        <v>1561</v>
      </c>
      <c r="L1949" t="s">
        <v>125</v>
      </c>
      <c r="M1949" t="s">
        <v>104</v>
      </c>
      <c r="N1949" t="s">
        <v>59</v>
      </c>
      <c r="O1949" t="s">
        <v>46</v>
      </c>
      <c r="P1949" t="s">
        <v>60</v>
      </c>
      <c r="Q1949">
        <v>609886392.47000003</v>
      </c>
      <c r="R1949">
        <v>1993</v>
      </c>
      <c r="S1949" s="1">
        <v>45671</v>
      </c>
      <c r="T1949" s="1">
        <v>45852</v>
      </c>
    </row>
    <row r="1950" spans="1:20" x14ac:dyDescent="0.2">
      <c r="A1950">
        <v>11936925739716</v>
      </c>
      <c r="B1950" t="s">
        <v>1388</v>
      </c>
      <c r="C1950" t="s">
        <v>3291</v>
      </c>
      <c r="D1950" t="s">
        <v>10665</v>
      </c>
      <c r="E1950" t="s">
        <v>10666</v>
      </c>
      <c r="F1950" t="s">
        <v>10667</v>
      </c>
      <c r="G1950" t="s">
        <v>10668</v>
      </c>
      <c r="H1950" t="s">
        <v>10669</v>
      </c>
      <c r="I1950" t="s">
        <v>169</v>
      </c>
      <c r="J1950">
        <v>91426</v>
      </c>
      <c r="K1950" t="s">
        <v>4408</v>
      </c>
      <c r="L1950" t="s">
        <v>43</v>
      </c>
      <c r="M1950" t="s">
        <v>368</v>
      </c>
      <c r="N1950" t="s">
        <v>45</v>
      </c>
      <c r="O1950" t="s">
        <v>46</v>
      </c>
      <c r="P1950" t="s">
        <v>47</v>
      </c>
      <c r="Q1950">
        <v>1079229224.49</v>
      </c>
      <c r="R1950">
        <v>2517</v>
      </c>
      <c r="S1950" s="1">
        <v>45416</v>
      </c>
      <c r="T1950" s="1">
        <v>45701</v>
      </c>
    </row>
    <row r="1951" spans="1:20" x14ac:dyDescent="0.2">
      <c r="A1951">
        <v>16446518166017</v>
      </c>
      <c r="B1951" t="s">
        <v>1708</v>
      </c>
      <c r="C1951" t="s">
        <v>2154</v>
      </c>
      <c r="D1951" t="s">
        <v>10670</v>
      </c>
      <c r="E1951" t="s">
        <v>10671</v>
      </c>
      <c r="F1951" t="s">
        <v>10672</v>
      </c>
      <c r="G1951" t="s">
        <v>10673</v>
      </c>
      <c r="H1951" t="s">
        <v>7305</v>
      </c>
      <c r="I1951" t="s">
        <v>375</v>
      </c>
      <c r="J1951">
        <v>87633</v>
      </c>
      <c r="K1951" t="s">
        <v>742</v>
      </c>
      <c r="L1951" t="s">
        <v>135</v>
      </c>
      <c r="M1951" t="s">
        <v>104</v>
      </c>
      <c r="N1951" t="s">
        <v>59</v>
      </c>
      <c r="O1951" t="s">
        <v>32</v>
      </c>
      <c r="P1951" t="s">
        <v>60</v>
      </c>
      <c r="Q1951">
        <v>552737812.24000001</v>
      </c>
      <c r="R1951">
        <v>2167</v>
      </c>
      <c r="S1951" s="1">
        <v>45320</v>
      </c>
      <c r="T1951" s="1">
        <v>45386</v>
      </c>
    </row>
    <row r="1952" spans="1:20" x14ac:dyDescent="0.2">
      <c r="A1952">
        <v>19647069605419</v>
      </c>
      <c r="B1952" t="s">
        <v>10674</v>
      </c>
      <c r="C1952" t="s">
        <v>2359</v>
      </c>
      <c r="D1952" t="s">
        <v>10675</v>
      </c>
      <c r="E1952" t="s">
        <v>10676</v>
      </c>
      <c r="F1952" t="s">
        <v>5984</v>
      </c>
      <c r="G1952" t="s">
        <v>10677</v>
      </c>
      <c r="H1952" t="s">
        <v>10678</v>
      </c>
      <c r="I1952" t="s">
        <v>2049</v>
      </c>
      <c r="J1952">
        <v>43877</v>
      </c>
      <c r="K1952" t="s">
        <v>124</v>
      </c>
      <c r="L1952" t="s">
        <v>92</v>
      </c>
      <c r="M1952" t="s">
        <v>93</v>
      </c>
      <c r="N1952" t="s">
        <v>94</v>
      </c>
      <c r="O1952" t="s">
        <v>46</v>
      </c>
      <c r="P1952" t="s">
        <v>33</v>
      </c>
      <c r="Q1952">
        <v>132768669.89</v>
      </c>
      <c r="R1952">
        <v>117</v>
      </c>
      <c r="S1952" s="1">
        <v>45515</v>
      </c>
      <c r="T1952" s="1">
        <v>45921</v>
      </c>
    </row>
    <row r="1953" spans="1:20" x14ac:dyDescent="0.2">
      <c r="A1953">
        <v>11297774423371</v>
      </c>
      <c r="B1953" t="s">
        <v>2824</v>
      </c>
      <c r="C1953" t="s">
        <v>1996</v>
      </c>
      <c r="D1953" t="s">
        <v>10679</v>
      </c>
      <c r="E1953" t="s">
        <v>10680</v>
      </c>
      <c r="F1953" t="s">
        <v>10681</v>
      </c>
      <c r="G1953" t="s">
        <v>10682</v>
      </c>
      <c r="H1953" t="s">
        <v>10683</v>
      </c>
      <c r="I1953" t="s">
        <v>1475</v>
      </c>
      <c r="J1953">
        <v>91581</v>
      </c>
      <c r="K1953" t="s">
        <v>394</v>
      </c>
      <c r="L1953" t="s">
        <v>125</v>
      </c>
      <c r="M1953" t="s">
        <v>70</v>
      </c>
      <c r="N1953" t="s">
        <v>59</v>
      </c>
      <c r="O1953" t="s">
        <v>105</v>
      </c>
      <c r="P1953" t="s">
        <v>60</v>
      </c>
      <c r="Q1953">
        <v>838195548.80999994</v>
      </c>
      <c r="R1953">
        <v>3143</v>
      </c>
      <c r="S1953" s="1">
        <v>45494</v>
      </c>
      <c r="T1953" s="1">
        <v>45784</v>
      </c>
    </row>
    <row r="1954" spans="1:20" x14ac:dyDescent="0.2">
      <c r="A1954">
        <v>12941068947311</v>
      </c>
      <c r="B1954" t="s">
        <v>548</v>
      </c>
      <c r="C1954" t="s">
        <v>5202</v>
      </c>
      <c r="D1954" t="s">
        <v>10684</v>
      </c>
      <c r="E1954" t="s">
        <v>10685</v>
      </c>
      <c r="F1954" t="s">
        <v>10686</v>
      </c>
      <c r="G1954" t="s">
        <v>10687</v>
      </c>
      <c r="H1954" t="s">
        <v>10688</v>
      </c>
      <c r="I1954" t="s">
        <v>169</v>
      </c>
      <c r="J1954">
        <v>19744</v>
      </c>
      <c r="K1954" t="s">
        <v>564</v>
      </c>
      <c r="L1954" t="s">
        <v>180</v>
      </c>
      <c r="M1954" t="s">
        <v>368</v>
      </c>
      <c r="N1954" t="s">
        <v>31</v>
      </c>
      <c r="O1954" t="s">
        <v>105</v>
      </c>
      <c r="P1954" t="s">
        <v>33</v>
      </c>
      <c r="Q1954">
        <v>1892532328.8399999</v>
      </c>
      <c r="R1954">
        <v>2514</v>
      </c>
      <c r="S1954" s="1">
        <v>45918</v>
      </c>
      <c r="T1954" s="1">
        <v>45921</v>
      </c>
    </row>
    <row r="1955" spans="1:20" x14ac:dyDescent="0.2">
      <c r="A1955">
        <v>15506451863192</v>
      </c>
      <c r="B1955" t="s">
        <v>116</v>
      </c>
      <c r="C1955" t="s">
        <v>2113</v>
      </c>
      <c r="D1955" t="s">
        <v>10689</v>
      </c>
      <c r="E1955" t="s">
        <v>10690</v>
      </c>
      <c r="F1955" t="s">
        <v>10691</v>
      </c>
      <c r="G1955" t="s">
        <v>10692</v>
      </c>
      <c r="H1955" t="s">
        <v>10693</v>
      </c>
      <c r="I1955" t="s">
        <v>133</v>
      </c>
      <c r="J1955">
        <v>47639</v>
      </c>
      <c r="K1955" t="s">
        <v>2950</v>
      </c>
      <c r="L1955" t="s">
        <v>57</v>
      </c>
      <c r="M1955" t="s">
        <v>153</v>
      </c>
      <c r="N1955" t="s">
        <v>94</v>
      </c>
      <c r="O1955" t="s">
        <v>105</v>
      </c>
      <c r="P1955" t="s">
        <v>47</v>
      </c>
      <c r="Q1955">
        <v>1568912064.95</v>
      </c>
      <c r="R1955">
        <v>1710</v>
      </c>
      <c r="S1955" s="1">
        <v>45757</v>
      </c>
      <c r="T1955" s="1">
        <v>45788</v>
      </c>
    </row>
    <row r="1956" spans="1:20" x14ac:dyDescent="0.2">
      <c r="A1956">
        <v>14290148642991</v>
      </c>
      <c r="B1956" t="s">
        <v>2824</v>
      </c>
      <c r="C1956" t="s">
        <v>10694</v>
      </c>
      <c r="D1956" t="s">
        <v>10695</v>
      </c>
      <c r="E1956" t="s">
        <v>10696</v>
      </c>
      <c r="F1956" t="s">
        <v>10697</v>
      </c>
      <c r="G1956" t="s">
        <v>10698</v>
      </c>
      <c r="H1956" t="s">
        <v>10699</v>
      </c>
      <c r="I1956" t="s">
        <v>411</v>
      </c>
      <c r="J1956">
        <v>14525</v>
      </c>
      <c r="K1956" t="s">
        <v>2141</v>
      </c>
      <c r="L1956" t="s">
        <v>125</v>
      </c>
      <c r="M1956" t="s">
        <v>30</v>
      </c>
      <c r="N1956" t="s">
        <v>94</v>
      </c>
      <c r="O1956" t="s">
        <v>32</v>
      </c>
      <c r="P1956" t="s">
        <v>60</v>
      </c>
      <c r="Q1956">
        <v>594096029.70000005</v>
      </c>
      <c r="R1956">
        <v>1746</v>
      </c>
      <c r="S1956" s="1">
        <v>45485</v>
      </c>
      <c r="T1956" s="1">
        <v>45837</v>
      </c>
    </row>
    <row r="1957" spans="1:20" x14ac:dyDescent="0.2">
      <c r="A1957">
        <v>12028114036311</v>
      </c>
      <c r="B1957" t="s">
        <v>2598</v>
      </c>
      <c r="C1957" t="s">
        <v>507</v>
      </c>
      <c r="D1957" t="s">
        <v>10700</v>
      </c>
      <c r="E1957" t="s">
        <v>10701</v>
      </c>
      <c r="F1957" t="s">
        <v>10702</v>
      </c>
      <c r="G1957" t="s">
        <v>10703</v>
      </c>
      <c r="H1957" t="s">
        <v>1638</v>
      </c>
      <c r="I1957" t="s">
        <v>710</v>
      </c>
      <c r="J1957">
        <v>57887</v>
      </c>
      <c r="K1957" t="s">
        <v>4904</v>
      </c>
      <c r="L1957" t="s">
        <v>29</v>
      </c>
      <c r="M1957" t="s">
        <v>115</v>
      </c>
      <c r="N1957" t="s">
        <v>59</v>
      </c>
      <c r="O1957" t="s">
        <v>71</v>
      </c>
      <c r="P1957" t="s">
        <v>82</v>
      </c>
      <c r="Q1957">
        <v>1516680292.1300001</v>
      </c>
      <c r="R1957">
        <v>1693</v>
      </c>
      <c r="S1957" s="1">
        <v>45372</v>
      </c>
      <c r="T1957" s="1">
        <v>45791</v>
      </c>
    </row>
    <row r="1958" spans="1:20" x14ac:dyDescent="0.2">
      <c r="A1958">
        <v>13549036901085</v>
      </c>
      <c r="B1958" t="s">
        <v>772</v>
      </c>
      <c r="C1958" t="s">
        <v>1628</v>
      </c>
      <c r="D1958" t="s">
        <v>10704</v>
      </c>
      <c r="E1958" t="s">
        <v>10705</v>
      </c>
      <c r="F1958" t="s">
        <v>10706</v>
      </c>
      <c r="G1958" t="s">
        <v>10707</v>
      </c>
      <c r="H1958" t="s">
        <v>10708</v>
      </c>
      <c r="I1958" t="s">
        <v>151</v>
      </c>
      <c r="J1958">
        <v>6617</v>
      </c>
      <c r="K1958" t="s">
        <v>124</v>
      </c>
      <c r="L1958" t="s">
        <v>81</v>
      </c>
      <c r="M1958" t="s">
        <v>30</v>
      </c>
      <c r="N1958" t="s">
        <v>31</v>
      </c>
      <c r="O1958" t="s">
        <v>105</v>
      </c>
      <c r="P1958" t="s">
        <v>33</v>
      </c>
      <c r="Q1958">
        <v>1787755093.1700001</v>
      </c>
      <c r="R1958">
        <v>2272</v>
      </c>
      <c r="S1958" s="1">
        <v>45419</v>
      </c>
      <c r="T1958" s="1">
        <v>45620</v>
      </c>
    </row>
    <row r="1959" spans="1:20" x14ac:dyDescent="0.2">
      <c r="A1959">
        <v>14260144462846</v>
      </c>
      <c r="B1959" t="s">
        <v>1708</v>
      </c>
      <c r="C1959" t="s">
        <v>10709</v>
      </c>
      <c r="D1959" t="s">
        <v>10710</v>
      </c>
      <c r="E1959" t="s">
        <v>10711</v>
      </c>
      <c r="F1959" t="s">
        <v>10712</v>
      </c>
      <c r="G1959" t="s">
        <v>10713</v>
      </c>
      <c r="H1959" t="s">
        <v>10714</v>
      </c>
      <c r="I1959" t="s">
        <v>123</v>
      </c>
      <c r="J1959">
        <v>55567</v>
      </c>
      <c r="K1959" t="s">
        <v>532</v>
      </c>
      <c r="L1959" t="s">
        <v>81</v>
      </c>
      <c r="M1959" t="s">
        <v>153</v>
      </c>
      <c r="N1959" t="s">
        <v>31</v>
      </c>
      <c r="O1959" t="s">
        <v>46</v>
      </c>
      <c r="P1959" t="s">
        <v>33</v>
      </c>
      <c r="Q1959">
        <v>1125395824.54</v>
      </c>
      <c r="R1959">
        <v>783</v>
      </c>
      <c r="S1959" s="1">
        <v>45656</v>
      </c>
      <c r="T1959" s="1">
        <v>45745</v>
      </c>
    </row>
    <row r="1960" spans="1:20" x14ac:dyDescent="0.2">
      <c r="A1960">
        <v>18557366577949</v>
      </c>
      <c r="B1960" t="s">
        <v>351</v>
      </c>
      <c r="C1960" t="s">
        <v>1628</v>
      </c>
      <c r="D1960" t="s">
        <v>10715</v>
      </c>
      <c r="E1960" t="s">
        <v>10716</v>
      </c>
      <c r="F1960" t="s">
        <v>10717</v>
      </c>
      <c r="G1960" t="s">
        <v>10718</v>
      </c>
      <c r="H1960" t="s">
        <v>7285</v>
      </c>
      <c r="I1960" t="s">
        <v>1144</v>
      </c>
      <c r="J1960">
        <v>38450</v>
      </c>
      <c r="K1960" t="s">
        <v>2381</v>
      </c>
      <c r="L1960" t="s">
        <v>43</v>
      </c>
      <c r="M1960" t="s">
        <v>93</v>
      </c>
      <c r="N1960" t="s">
        <v>31</v>
      </c>
      <c r="O1960" t="s">
        <v>32</v>
      </c>
      <c r="P1960" t="s">
        <v>60</v>
      </c>
      <c r="Q1960">
        <v>1037745957.0700001</v>
      </c>
      <c r="R1960">
        <v>3575</v>
      </c>
      <c r="S1960" s="1">
        <v>45403</v>
      </c>
      <c r="T1960" s="1">
        <v>45740</v>
      </c>
    </row>
    <row r="1961" spans="1:20" x14ac:dyDescent="0.2">
      <c r="A1961">
        <v>17088112521758</v>
      </c>
      <c r="B1961" t="s">
        <v>507</v>
      </c>
      <c r="C1961" t="s">
        <v>636</v>
      </c>
      <c r="D1961" t="s">
        <v>10719</v>
      </c>
      <c r="E1961" t="s">
        <v>10720</v>
      </c>
      <c r="F1961" t="s">
        <v>10721</v>
      </c>
      <c r="G1961" t="s">
        <v>10722</v>
      </c>
      <c r="H1961" t="s">
        <v>10723</v>
      </c>
      <c r="I1961" t="s">
        <v>490</v>
      </c>
      <c r="J1961">
        <v>91410</v>
      </c>
      <c r="K1961" t="s">
        <v>1360</v>
      </c>
      <c r="L1961" t="s">
        <v>180</v>
      </c>
      <c r="M1961" t="s">
        <v>70</v>
      </c>
      <c r="N1961" t="s">
        <v>94</v>
      </c>
      <c r="O1961" t="s">
        <v>105</v>
      </c>
      <c r="P1961" t="s">
        <v>47</v>
      </c>
      <c r="Q1961">
        <v>1145651182.8499999</v>
      </c>
      <c r="R1961">
        <v>3318</v>
      </c>
      <c r="S1961" s="1">
        <v>45431</v>
      </c>
      <c r="T1961" s="1">
        <v>45626</v>
      </c>
    </row>
    <row r="1962" spans="1:20" x14ac:dyDescent="0.2">
      <c r="A1962">
        <v>17066718552697</v>
      </c>
      <c r="B1962" t="s">
        <v>1022</v>
      </c>
      <c r="C1962" t="s">
        <v>10724</v>
      </c>
      <c r="D1962" t="s">
        <v>10725</v>
      </c>
      <c r="E1962" t="s">
        <v>10726</v>
      </c>
      <c r="F1962" t="s">
        <v>10727</v>
      </c>
      <c r="G1962" t="s">
        <v>10728</v>
      </c>
      <c r="H1962" t="s">
        <v>10729</v>
      </c>
      <c r="I1962" t="s">
        <v>349</v>
      </c>
      <c r="J1962">
        <v>87026</v>
      </c>
      <c r="K1962" t="s">
        <v>2472</v>
      </c>
      <c r="L1962" t="s">
        <v>81</v>
      </c>
      <c r="M1962" t="s">
        <v>153</v>
      </c>
      <c r="N1962" t="s">
        <v>94</v>
      </c>
      <c r="O1962" t="s">
        <v>46</v>
      </c>
      <c r="P1962" t="s">
        <v>60</v>
      </c>
      <c r="Q1962">
        <v>739853834.39999998</v>
      </c>
      <c r="R1962">
        <v>2386</v>
      </c>
      <c r="S1962" s="1">
        <v>45281</v>
      </c>
      <c r="T1962" s="1">
        <v>45312</v>
      </c>
    </row>
    <row r="1963" spans="1:20" x14ac:dyDescent="0.2">
      <c r="A1963">
        <v>17647551603289</v>
      </c>
      <c r="B1963" t="s">
        <v>8867</v>
      </c>
      <c r="C1963" t="s">
        <v>468</v>
      </c>
      <c r="D1963" t="s">
        <v>10730</v>
      </c>
      <c r="E1963" t="s">
        <v>10731</v>
      </c>
      <c r="F1963" t="s">
        <v>10732</v>
      </c>
      <c r="G1963" t="s">
        <v>10733</v>
      </c>
      <c r="H1963" t="s">
        <v>10734</v>
      </c>
      <c r="I1963" t="s">
        <v>393</v>
      </c>
      <c r="J1963">
        <v>20368</v>
      </c>
      <c r="K1963" t="s">
        <v>878</v>
      </c>
      <c r="L1963" t="s">
        <v>180</v>
      </c>
      <c r="M1963" t="s">
        <v>93</v>
      </c>
      <c r="N1963" t="s">
        <v>45</v>
      </c>
      <c r="O1963" t="s">
        <v>46</v>
      </c>
      <c r="P1963" t="s">
        <v>82</v>
      </c>
      <c r="Q1963">
        <v>198452523.69</v>
      </c>
      <c r="R1963">
        <v>2799</v>
      </c>
      <c r="S1963" s="1">
        <v>45744</v>
      </c>
      <c r="T1963" s="1">
        <v>45855</v>
      </c>
    </row>
    <row r="1964" spans="1:20" x14ac:dyDescent="0.2">
      <c r="A1964">
        <v>14975712332633</v>
      </c>
      <c r="B1964" t="s">
        <v>451</v>
      </c>
      <c r="C1964" t="s">
        <v>1080</v>
      </c>
      <c r="D1964" t="s">
        <v>10735</v>
      </c>
      <c r="E1964">
        <f>1-464-602-2731</f>
        <v>-3796</v>
      </c>
      <c r="F1964" t="s">
        <v>10736</v>
      </c>
      <c r="G1964" t="s">
        <v>10737</v>
      </c>
      <c r="H1964" t="s">
        <v>10738</v>
      </c>
      <c r="I1964" t="s">
        <v>293</v>
      </c>
      <c r="J1964">
        <v>91702</v>
      </c>
      <c r="K1964" t="s">
        <v>221</v>
      </c>
      <c r="L1964" t="s">
        <v>125</v>
      </c>
      <c r="M1964" t="s">
        <v>270</v>
      </c>
      <c r="N1964" t="s">
        <v>59</v>
      </c>
      <c r="O1964" t="s">
        <v>105</v>
      </c>
      <c r="P1964" t="s">
        <v>60</v>
      </c>
      <c r="Q1964">
        <v>1731902777.9400001</v>
      </c>
      <c r="R1964">
        <v>3402</v>
      </c>
      <c r="S1964" s="1">
        <v>45613</v>
      </c>
      <c r="T1964" s="1">
        <v>45702</v>
      </c>
    </row>
    <row r="1965" spans="1:20" x14ac:dyDescent="0.2">
      <c r="A1965">
        <v>11426322057691</v>
      </c>
      <c r="B1965" t="s">
        <v>7920</v>
      </c>
      <c r="C1965" t="s">
        <v>10739</v>
      </c>
      <c r="D1965" t="s">
        <v>10740</v>
      </c>
      <c r="E1965" t="s">
        <v>10741</v>
      </c>
      <c r="F1965" t="s">
        <v>10742</v>
      </c>
      <c r="G1965" t="s">
        <v>10743</v>
      </c>
      <c r="H1965" t="s">
        <v>10744</v>
      </c>
      <c r="I1965" t="s">
        <v>384</v>
      </c>
      <c r="J1965">
        <v>60651</v>
      </c>
      <c r="K1965" t="s">
        <v>539</v>
      </c>
      <c r="L1965" t="s">
        <v>197</v>
      </c>
      <c r="M1965" t="s">
        <v>270</v>
      </c>
      <c r="N1965" t="s">
        <v>45</v>
      </c>
      <c r="O1965" t="s">
        <v>105</v>
      </c>
      <c r="P1965" t="s">
        <v>47</v>
      </c>
      <c r="Q1965">
        <v>458608339.39999998</v>
      </c>
      <c r="R1965">
        <v>3257</v>
      </c>
      <c r="S1965" s="1">
        <v>45569</v>
      </c>
      <c r="T1965" s="1">
        <v>45582</v>
      </c>
    </row>
    <row r="1966" spans="1:20" x14ac:dyDescent="0.2">
      <c r="A1966">
        <v>16033524177352</v>
      </c>
      <c r="B1966" t="s">
        <v>507</v>
      </c>
      <c r="C1966" t="s">
        <v>2812</v>
      </c>
      <c r="D1966" t="s">
        <v>10745</v>
      </c>
      <c r="E1966" t="s">
        <v>10746</v>
      </c>
      <c r="F1966" t="s">
        <v>10747</v>
      </c>
      <c r="G1966" t="s">
        <v>10748</v>
      </c>
      <c r="H1966" t="s">
        <v>10749</v>
      </c>
      <c r="I1966" t="s">
        <v>612</v>
      </c>
      <c r="J1966">
        <v>61463</v>
      </c>
      <c r="K1966" t="s">
        <v>1443</v>
      </c>
      <c r="L1966" t="s">
        <v>92</v>
      </c>
      <c r="M1966" t="s">
        <v>58</v>
      </c>
      <c r="N1966" t="s">
        <v>94</v>
      </c>
      <c r="O1966" t="s">
        <v>32</v>
      </c>
      <c r="P1966" t="s">
        <v>60</v>
      </c>
      <c r="Q1966">
        <v>403483378.23000002</v>
      </c>
      <c r="R1966">
        <v>2573</v>
      </c>
      <c r="S1966" s="1">
        <v>45836</v>
      </c>
      <c r="T1966" s="1">
        <v>45892</v>
      </c>
    </row>
    <row r="1967" spans="1:20" x14ac:dyDescent="0.2">
      <c r="A1967">
        <v>15344354101768</v>
      </c>
      <c r="B1967" t="s">
        <v>3336</v>
      </c>
      <c r="C1967" t="s">
        <v>189</v>
      </c>
      <c r="D1967" t="s">
        <v>10750</v>
      </c>
      <c r="E1967" t="s">
        <v>10751</v>
      </c>
      <c r="F1967" t="s">
        <v>10752</v>
      </c>
      <c r="G1967" t="s">
        <v>10753</v>
      </c>
      <c r="H1967" t="s">
        <v>10754</v>
      </c>
      <c r="I1967" t="s">
        <v>402</v>
      </c>
      <c r="J1967">
        <v>40535</v>
      </c>
      <c r="K1967" t="s">
        <v>771</v>
      </c>
      <c r="L1967" t="s">
        <v>92</v>
      </c>
      <c r="M1967" t="s">
        <v>104</v>
      </c>
      <c r="N1967" t="s">
        <v>31</v>
      </c>
      <c r="O1967" t="s">
        <v>71</v>
      </c>
      <c r="P1967" t="s">
        <v>47</v>
      </c>
      <c r="Q1967">
        <v>376942057.32999998</v>
      </c>
      <c r="R1967">
        <v>4543</v>
      </c>
      <c r="S1967" s="1">
        <v>45699</v>
      </c>
      <c r="T1967" s="1">
        <v>45801</v>
      </c>
    </row>
    <row r="1968" spans="1:20" x14ac:dyDescent="0.2">
      <c r="A1968">
        <v>15766824636153</v>
      </c>
      <c r="B1968" t="s">
        <v>1300</v>
      </c>
      <c r="C1968" t="s">
        <v>199</v>
      </c>
      <c r="D1968" t="s">
        <v>10755</v>
      </c>
      <c r="E1968" t="s">
        <v>10756</v>
      </c>
      <c r="F1968" t="s">
        <v>10757</v>
      </c>
      <c r="G1968" t="s">
        <v>10758</v>
      </c>
      <c r="H1968" t="s">
        <v>10759</v>
      </c>
      <c r="I1968" t="s">
        <v>68</v>
      </c>
      <c r="J1968">
        <v>59999</v>
      </c>
      <c r="K1968" t="s">
        <v>2787</v>
      </c>
      <c r="L1968" t="s">
        <v>81</v>
      </c>
      <c r="M1968" t="s">
        <v>270</v>
      </c>
      <c r="N1968" t="s">
        <v>59</v>
      </c>
      <c r="O1968" t="s">
        <v>46</v>
      </c>
      <c r="P1968" t="s">
        <v>82</v>
      </c>
      <c r="Q1968">
        <v>432619510.54000002</v>
      </c>
      <c r="R1968">
        <v>2293</v>
      </c>
      <c r="S1968" s="1">
        <v>45809</v>
      </c>
      <c r="T1968" s="1">
        <v>45811</v>
      </c>
    </row>
    <row r="1969" spans="1:20" x14ac:dyDescent="0.2">
      <c r="A1969">
        <v>19933937762971</v>
      </c>
      <c r="B1969" t="s">
        <v>1958</v>
      </c>
      <c r="C1969" t="s">
        <v>773</v>
      </c>
      <c r="D1969" t="s">
        <v>10760</v>
      </c>
      <c r="E1969" t="s">
        <v>10761</v>
      </c>
      <c r="F1969" t="s">
        <v>10762</v>
      </c>
      <c r="G1969" t="s">
        <v>10763</v>
      </c>
      <c r="H1969" t="s">
        <v>10764</v>
      </c>
      <c r="I1969" t="s">
        <v>68</v>
      </c>
      <c r="J1969">
        <v>46529</v>
      </c>
      <c r="K1969" t="s">
        <v>758</v>
      </c>
      <c r="L1969" t="s">
        <v>125</v>
      </c>
      <c r="M1969" t="s">
        <v>58</v>
      </c>
      <c r="N1969" t="s">
        <v>31</v>
      </c>
      <c r="O1969" t="s">
        <v>71</v>
      </c>
      <c r="P1969" t="s">
        <v>60</v>
      </c>
      <c r="Q1969">
        <v>1674469735.8399999</v>
      </c>
      <c r="R1969">
        <v>1502</v>
      </c>
      <c r="S1969" s="1">
        <v>45578</v>
      </c>
      <c r="T1969" s="1">
        <v>45834</v>
      </c>
    </row>
    <row r="1970" spans="1:20" x14ac:dyDescent="0.2">
      <c r="A1970">
        <v>19208324436782</v>
      </c>
      <c r="B1970" t="s">
        <v>1160</v>
      </c>
      <c r="C1970" t="s">
        <v>1080</v>
      </c>
      <c r="D1970" t="s">
        <v>10765</v>
      </c>
      <c r="E1970">
        <f>1-187-488-4121</f>
        <v>-4795</v>
      </c>
      <c r="F1970" t="s">
        <v>10766</v>
      </c>
      <c r="G1970" t="s">
        <v>10767</v>
      </c>
      <c r="H1970" t="s">
        <v>10768</v>
      </c>
      <c r="I1970" t="s">
        <v>2049</v>
      </c>
      <c r="J1970">
        <v>62893</v>
      </c>
      <c r="K1970" t="s">
        <v>1758</v>
      </c>
      <c r="L1970" t="s">
        <v>135</v>
      </c>
      <c r="M1970" t="s">
        <v>44</v>
      </c>
      <c r="N1970" t="s">
        <v>45</v>
      </c>
      <c r="O1970" t="s">
        <v>105</v>
      </c>
      <c r="P1970" t="s">
        <v>47</v>
      </c>
      <c r="Q1970">
        <v>937513524.77999997</v>
      </c>
      <c r="R1970">
        <v>1176</v>
      </c>
      <c r="S1970" s="1">
        <v>45828</v>
      </c>
      <c r="T1970" s="1">
        <v>45874</v>
      </c>
    </row>
    <row r="1971" spans="1:20" x14ac:dyDescent="0.2">
      <c r="A1971">
        <v>15572429895670</v>
      </c>
      <c r="B1971" t="s">
        <v>540</v>
      </c>
      <c r="C1971" t="s">
        <v>2341</v>
      </c>
      <c r="D1971" t="s">
        <v>10769</v>
      </c>
      <c r="E1971" t="s">
        <v>10770</v>
      </c>
      <c r="F1971" t="s">
        <v>10771</v>
      </c>
      <c r="G1971" t="s">
        <v>10772</v>
      </c>
      <c r="H1971" t="s">
        <v>10773</v>
      </c>
      <c r="I1971" t="s">
        <v>102</v>
      </c>
      <c r="J1971">
        <v>58754</v>
      </c>
      <c r="K1971" t="s">
        <v>702</v>
      </c>
      <c r="L1971" t="s">
        <v>60</v>
      </c>
      <c r="M1971" t="s">
        <v>115</v>
      </c>
      <c r="N1971" t="s">
        <v>31</v>
      </c>
      <c r="O1971" t="s">
        <v>105</v>
      </c>
      <c r="P1971" t="s">
        <v>47</v>
      </c>
      <c r="Q1971">
        <v>520274857.56999999</v>
      </c>
      <c r="R1971">
        <v>857</v>
      </c>
      <c r="S1971" s="1">
        <v>45362</v>
      </c>
      <c r="T1971" s="1">
        <v>45784</v>
      </c>
    </row>
    <row r="1972" spans="1:20" x14ac:dyDescent="0.2">
      <c r="A1972">
        <v>13774431592374</v>
      </c>
      <c r="B1972" t="s">
        <v>6673</v>
      </c>
      <c r="C1972" t="s">
        <v>1952</v>
      </c>
      <c r="D1972" t="s">
        <v>10774</v>
      </c>
      <c r="E1972" t="s">
        <v>10775</v>
      </c>
      <c r="F1972" t="s">
        <v>10776</v>
      </c>
      <c r="G1972" t="s">
        <v>10777</v>
      </c>
      <c r="H1972" t="s">
        <v>10778</v>
      </c>
      <c r="I1972" t="s">
        <v>384</v>
      </c>
      <c r="J1972">
        <v>61139</v>
      </c>
      <c r="K1972" t="s">
        <v>170</v>
      </c>
      <c r="L1972" t="s">
        <v>125</v>
      </c>
      <c r="M1972" t="s">
        <v>115</v>
      </c>
      <c r="N1972" t="s">
        <v>94</v>
      </c>
      <c r="O1972" t="s">
        <v>71</v>
      </c>
      <c r="P1972" t="s">
        <v>82</v>
      </c>
      <c r="Q1972">
        <v>184812307.06999999</v>
      </c>
      <c r="R1972">
        <v>4972</v>
      </c>
      <c r="S1972" s="1">
        <v>45910</v>
      </c>
      <c r="T1972" s="1">
        <v>45916</v>
      </c>
    </row>
    <row r="1973" spans="1:20" x14ac:dyDescent="0.2">
      <c r="A1973">
        <v>16333121922052</v>
      </c>
      <c r="B1973" t="s">
        <v>413</v>
      </c>
      <c r="C1973" t="s">
        <v>352</v>
      </c>
      <c r="D1973" t="s">
        <v>10779</v>
      </c>
      <c r="E1973" t="s">
        <v>10780</v>
      </c>
      <c r="F1973" t="s">
        <v>10781</v>
      </c>
      <c r="G1973" t="s">
        <v>10782</v>
      </c>
      <c r="H1973" t="s">
        <v>10783</v>
      </c>
      <c r="I1973" t="s">
        <v>1627</v>
      </c>
      <c r="J1973">
        <v>28471</v>
      </c>
      <c r="K1973" t="s">
        <v>103</v>
      </c>
      <c r="L1973" t="s">
        <v>60</v>
      </c>
      <c r="M1973" t="s">
        <v>368</v>
      </c>
      <c r="N1973" t="s">
        <v>94</v>
      </c>
      <c r="O1973" t="s">
        <v>32</v>
      </c>
      <c r="P1973" t="s">
        <v>82</v>
      </c>
      <c r="Q1973">
        <v>1094799918.97</v>
      </c>
      <c r="R1973">
        <v>1547</v>
      </c>
      <c r="S1973" s="1">
        <v>45502</v>
      </c>
      <c r="T1973" s="1">
        <v>45760</v>
      </c>
    </row>
    <row r="1974" spans="1:20" x14ac:dyDescent="0.2">
      <c r="A1974">
        <v>15516444860769</v>
      </c>
      <c r="B1974" t="s">
        <v>4636</v>
      </c>
      <c r="C1974" t="s">
        <v>2624</v>
      </c>
      <c r="D1974" t="s">
        <v>10784</v>
      </c>
      <c r="E1974">
        <f>1-634-64-4649</f>
        <v>-5346</v>
      </c>
      <c r="F1974" t="s">
        <v>10785</v>
      </c>
      <c r="G1974" t="s">
        <v>10786</v>
      </c>
      <c r="H1974" t="s">
        <v>10749</v>
      </c>
      <c r="I1974" t="s">
        <v>546</v>
      </c>
      <c r="J1974">
        <v>12255</v>
      </c>
      <c r="K1974" t="s">
        <v>238</v>
      </c>
      <c r="L1974" t="s">
        <v>180</v>
      </c>
      <c r="M1974" t="s">
        <v>115</v>
      </c>
      <c r="N1974" t="s">
        <v>59</v>
      </c>
      <c r="O1974" t="s">
        <v>32</v>
      </c>
      <c r="P1974" t="s">
        <v>82</v>
      </c>
      <c r="Q1974">
        <v>985643934.5</v>
      </c>
      <c r="R1974">
        <v>3727</v>
      </c>
      <c r="S1974" s="1">
        <v>45825</v>
      </c>
      <c r="T1974" s="1">
        <v>45878</v>
      </c>
    </row>
    <row r="1975" spans="1:20" x14ac:dyDescent="0.2">
      <c r="A1975">
        <v>18887016811763</v>
      </c>
      <c r="B1975" t="s">
        <v>4536</v>
      </c>
      <c r="C1975" t="s">
        <v>3824</v>
      </c>
      <c r="D1975" t="s">
        <v>10787</v>
      </c>
      <c r="E1975" t="s">
        <v>10788</v>
      </c>
      <c r="F1975" t="s">
        <v>10789</v>
      </c>
      <c r="G1975" t="s">
        <v>10790</v>
      </c>
      <c r="H1975" t="s">
        <v>10791</v>
      </c>
      <c r="I1975" t="s">
        <v>1077</v>
      </c>
      <c r="J1975">
        <v>1263</v>
      </c>
      <c r="K1975" t="s">
        <v>2381</v>
      </c>
      <c r="L1975" t="s">
        <v>197</v>
      </c>
      <c r="M1975" t="s">
        <v>70</v>
      </c>
      <c r="N1975" t="s">
        <v>59</v>
      </c>
      <c r="O1975" t="s">
        <v>32</v>
      </c>
      <c r="P1975" t="s">
        <v>47</v>
      </c>
      <c r="Q1975">
        <v>705333339.25999999</v>
      </c>
      <c r="R1975">
        <v>93</v>
      </c>
      <c r="S1975" s="1">
        <v>45863</v>
      </c>
      <c r="T1975" s="1">
        <v>45876</v>
      </c>
    </row>
    <row r="1976" spans="1:20" x14ac:dyDescent="0.2">
      <c r="A1976">
        <v>14435264043287</v>
      </c>
      <c r="B1976" t="s">
        <v>1146</v>
      </c>
      <c r="C1976" t="s">
        <v>5359</v>
      </c>
      <c r="D1976" t="s">
        <v>10792</v>
      </c>
      <c r="E1976" t="s">
        <v>10793</v>
      </c>
      <c r="F1976" t="s">
        <v>10794</v>
      </c>
      <c r="G1976" t="s">
        <v>10795</v>
      </c>
      <c r="H1976" t="s">
        <v>10796</v>
      </c>
      <c r="I1976" t="s">
        <v>2049</v>
      </c>
      <c r="J1976">
        <v>81442</v>
      </c>
      <c r="K1976" t="s">
        <v>4904</v>
      </c>
      <c r="L1976" t="s">
        <v>60</v>
      </c>
      <c r="M1976" t="s">
        <v>104</v>
      </c>
      <c r="N1976" t="s">
        <v>94</v>
      </c>
      <c r="O1976" t="s">
        <v>46</v>
      </c>
      <c r="P1976" t="s">
        <v>47</v>
      </c>
      <c r="Q1976">
        <v>1554876841.3800001</v>
      </c>
      <c r="R1976">
        <v>4092</v>
      </c>
      <c r="S1976" s="1">
        <v>45469</v>
      </c>
      <c r="T1976" s="1">
        <v>45920</v>
      </c>
    </row>
    <row r="1977" spans="1:20" x14ac:dyDescent="0.2">
      <c r="A1977">
        <v>14787474080274</v>
      </c>
      <c r="B1977" t="s">
        <v>6370</v>
      </c>
      <c r="C1977" t="s">
        <v>10797</v>
      </c>
      <c r="D1977" t="s">
        <v>10798</v>
      </c>
      <c r="E1977" t="s">
        <v>10799</v>
      </c>
      <c r="F1977" t="s">
        <v>10800</v>
      </c>
      <c r="G1977" t="s">
        <v>10801</v>
      </c>
      <c r="H1977" t="s">
        <v>10802</v>
      </c>
      <c r="I1977" t="s">
        <v>375</v>
      </c>
      <c r="J1977">
        <v>91099</v>
      </c>
      <c r="K1977" t="s">
        <v>2950</v>
      </c>
      <c r="L1977" t="s">
        <v>125</v>
      </c>
      <c r="M1977" t="s">
        <v>270</v>
      </c>
      <c r="N1977" t="s">
        <v>31</v>
      </c>
      <c r="O1977" t="s">
        <v>105</v>
      </c>
      <c r="P1977" t="s">
        <v>47</v>
      </c>
      <c r="Q1977">
        <v>1136895385.8699999</v>
      </c>
      <c r="R1977">
        <v>3271</v>
      </c>
      <c r="S1977" s="1">
        <v>45905</v>
      </c>
      <c r="T1977" s="1">
        <v>45906</v>
      </c>
    </row>
    <row r="1978" spans="1:20" x14ac:dyDescent="0.2">
      <c r="A1978">
        <v>15166734000661</v>
      </c>
      <c r="B1978" t="s">
        <v>280</v>
      </c>
      <c r="C1978" t="s">
        <v>3692</v>
      </c>
      <c r="D1978" t="s">
        <v>10803</v>
      </c>
      <c r="E1978" t="s">
        <v>10804</v>
      </c>
      <c r="F1978" t="s">
        <v>10805</v>
      </c>
      <c r="G1978" t="s">
        <v>10806</v>
      </c>
      <c r="H1978" t="s">
        <v>10807</v>
      </c>
      <c r="I1978" t="s">
        <v>27</v>
      </c>
      <c r="J1978">
        <v>94224</v>
      </c>
      <c r="K1978" t="s">
        <v>2381</v>
      </c>
      <c r="L1978" t="s">
        <v>81</v>
      </c>
      <c r="M1978" t="s">
        <v>153</v>
      </c>
      <c r="N1978" t="s">
        <v>31</v>
      </c>
      <c r="O1978" t="s">
        <v>71</v>
      </c>
      <c r="P1978" t="s">
        <v>33</v>
      </c>
      <c r="Q1978">
        <v>715386339.10000002</v>
      </c>
      <c r="R1978">
        <v>2602</v>
      </c>
      <c r="S1978" s="1">
        <v>45800</v>
      </c>
      <c r="T1978" s="1">
        <v>45912</v>
      </c>
    </row>
    <row r="1979" spans="1:20" x14ac:dyDescent="0.2">
      <c r="A1979">
        <v>15540005520412</v>
      </c>
      <c r="B1979" t="s">
        <v>5593</v>
      </c>
      <c r="C1979" t="s">
        <v>319</v>
      </c>
      <c r="D1979" t="s">
        <v>10808</v>
      </c>
      <c r="E1979" t="s">
        <v>10809</v>
      </c>
      <c r="F1979" t="s">
        <v>10810</v>
      </c>
      <c r="G1979" t="s">
        <v>10811</v>
      </c>
      <c r="H1979" t="s">
        <v>10812</v>
      </c>
      <c r="I1979" t="s">
        <v>490</v>
      </c>
      <c r="J1979">
        <v>89380</v>
      </c>
      <c r="K1979" t="s">
        <v>1770</v>
      </c>
      <c r="L1979" t="s">
        <v>125</v>
      </c>
      <c r="M1979" t="s">
        <v>115</v>
      </c>
      <c r="N1979" t="s">
        <v>59</v>
      </c>
      <c r="O1979" t="s">
        <v>46</v>
      </c>
      <c r="P1979" t="s">
        <v>82</v>
      </c>
      <c r="Q1979">
        <v>1938005024.3399999</v>
      </c>
      <c r="R1979">
        <v>4410</v>
      </c>
      <c r="S1979" s="1">
        <v>45747</v>
      </c>
      <c r="T1979" s="1">
        <v>45765</v>
      </c>
    </row>
    <row r="1980" spans="1:20" x14ac:dyDescent="0.2">
      <c r="A1980">
        <v>13788900020526</v>
      </c>
      <c r="B1980" t="s">
        <v>2824</v>
      </c>
      <c r="C1980" t="s">
        <v>1549</v>
      </c>
      <c r="D1980" t="s">
        <v>10813</v>
      </c>
      <c r="E1980" t="s">
        <v>10814</v>
      </c>
      <c r="F1980" t="s">
        <v>10815</v>
      </c>
      <c r="G1980" t="s">
        <v>10816</v>
      </c>
      <c r="H1980" t="s">
        <v>10817</v>
      </c>
      <c r="I1980" t="s">
        <v>858</v>
      </c>
      <c r="J1980">
        <v>43601</v>
      </c>
      <c r="K1980" t="s">
        <v>664</v>
      </c>
      <c r="L1980" t="s">
        <v>60</v>
      </c>
      <c r="M1980" t="s">
        <v>70</v>
      </c>
      <c r="N1980" t="s">
        <v>59</v>
      </c>
      <c r="O1980" t="s">
        <v>105</v>
      </c>
      <c r="P1980" t="s">
        <v>33</v>
      </c>
      <c r="Q1980">
        <v>1797126515.53</v>
      </c>
      <c r="R1980">
        <v>288</v>
      </c>
      <c r="S1980" s="1">
        <v>45607</v>
      </c>
      <c r="T1980" s="1">
        <v>45652</v>
      </c>
    </row>
    <row r="1981" spans="1:20" x14ac:dyDescent="0.2">
      <c r="A1981">
        <v>19984041346163</v>
      </c>
      <c r="B1981" t="s">
        <v>4967</v>
      </c>
      <c r="C1981" t="s">
        <v>908</v>
      </c>
      <c r="D1981" t="s">
        <v>10818</v>
      </c>
      <c r="E1981" t="s">
        <v>10819</v>
      </c>
      <c r="F1981" t="s">
        <v>10820</v>
      </c>
      <c r="G1981" t="s">
        <v>10821</v>
      </c>
      <c r="H1981" t="s">
        <v>10822</v>
      </c>
      <c r="I1981" t="s">
        <v>212</v>
      </c>
      <c r="J1981">
        <v>16215</v>
      </c>
      <c r="K1981" t="s">
        <v>4044</v>
      </c>
      <c r="L1981" t="s">
        <v>60</v>
      </c>
      <c r="M1981" t="s">
        <v>44</v>
      </c>
      <c r="N1981" t="s">
        <v>59</v>
      </c>
      <c r="O1981" t="s">
        <v>71</v>
      </c>
      <c r="P1981" t="s">
        <v>33</v>
      </c>
      <c r="Q1981">
        <v>869614265.90999997</v>
      </c>
      <c r="R1981">
        <v>353</v>
      </c>
      <c r="S1981" s="1">
        <v>45468</v>
      </c>
      <c r="T1981" s="1">
        <v>45592</v>
      </c>
    </row>
    <row r="1982" spans="1:20" x14ac:dyDescent="0.2">
      <c r="A1982">
        <v>18208930683868</v>
      </c>
      <c r="B1982" t="s">
        <v>2184</v>
      </c>
      <c r="C1982" t="s">
        <v>1023</v>
      </c>
      <c r="D1982" t="s">
        <v>10823</v>
      </c>
      <c r="E1982" t="s">
        <v>10824</v>
      </c>
      <c r="F1982" t="s">
        <v>10825</v>
      </c>
      <c r="G1982" t="s">
        <v>10826</v>
      </c>
      <c r="H1982" t="s">
        <v>10827</v>
      </c>
      <c r="I1982" t="s">
        <v>55</v>
      </c>
      <c r="J1982">
        <v>86801</v>
      </c>
      <c r="K1982" t="s">
        <v>2938</v>
      </c>
      <c r="L1982" t="s">
        <v>180</v>
      </c>
      <c r="M1982" t="s">
        <v>115</v>
      </c>
      <c r="N1982" t="s">
        <v>31</v>
      </c>
      <c r="O1982" t="s">
        <v>32</v>
      </c>
      <c r="P1982" t="s">
        <v>47</v>
      </c>
      <c r="Q1982">
        <v>804291279.76999998</v>
      </c>
      <c r="R1982">
        <v>4522</v>
      </c>
      <c r="S1982" s="1">
        <v>45272</v>
      </c>
      <c r="T1982" s="1">
        <v>45274</v>
      </c>
    </row>
    <row r="1983" spans="1:20" x14ac:dyDescent="0.2">
      <c r="A1983">
        <v>16172365716001</v>
      </c>
      <c r="B1983" t="s">
        <v>8270</v>
      </c>
      <c r="C1983" t="s">
        <v>4530</v>
      </c>
      <c r="D1983" t="s">
        <v>10828</v>
      </c>
      <c r="E1983" t="s">
        <v>10829</v>
      </c>
      <c r="F1983" t="s">
        <v>10830</v>
      </c>
      <c r="G1983" t="s">
        <v>10831</v>
      </c>
      <c r="H1983" t="s">
        <v>10832</v>
      </c>
      <c r="I1983" t="s">
        <v>366</v>
      </c>
      <c r="J1983">
        <v>55347</v>
      </c>
      <c r="K1983" t="s">
        <v>1036</v>
      </c>
      <c r="L1983" t="s">
        <v>57</v>
      </c>
      <c r="M1983" t="s">
        <v>368</v>
      </c>
      <c r="N1983" t="s">
        <v>45</v>
      </c>
      <c r="O1983" t="s">
        <v>71</v>
      </c>
      <c r="P1983" t="s">
        <v>82</v>
      </c>
      <c r="Q1983">
        <v>325050464.04000002</v>
      </c>
      <c r="R1983">
        <v>2383</v>
      </c>
      <c r="S1983" s="1">
        <v>45858</v>
      </c>
      <c r="T1983" s="1">
        <v>45865</v>
      </c>
    </row>
    <row r="1984" spans="1:20" x14ac:dyDescent="0.2">
      <c r="A1984">
        <v>11757004902267</v>
      </c>
      <c r="B1984" t="s">
        <v>1310</v>
      </c>
      <c r="C1984" t="s">
        <v>199</v>
      </c>
      <c r="D1984" t="s">
        <v>10833</v>
      </c>
      <c r="E1984" t="s">
        <v>10834</v>
      </c>
      <c r="F1984" t="s">
        <v>10835</v>
      </c>
      <c r="G1984" t="s">
        <v>10836</v>
      </c>
      <c r="H1984" t="s">
        <v>10837</v>
      </c>
      <c r="I1984" t="s">
        <v>205</v>
      </c>
      <c r="J1984">
        <v>41319</v>
      </c>
      <c r="K1984" t="s">
        <v>1299</v>
      </c>
      <c r="L1984" t="s">
        <v>92</v>
      </c>
      <c r="M1984" t="s">
        <v>58</v>
      </c>
      <c r="N1984" t="s">
        <v>31</v>
      </c>
      <c r="O1984" t="s">
        <v>46</v>
      </c>
      <c r="P1984" t="s">
        <v>33</v>
      </c>
      <c r="Q1984">
        <v>1473139669.8399999</v>
      </c>
      <c r="R1984">
        <v>2800</v>
      </c>
      <c r="S1984" s="1">
        <v>45217</v>
      </c>
      <c r="T1984" s="1">
        <v>45446</v>
      </c>
    </row>
    <row r="1985" spans="1:20" x14ac:dyDescent="0.2">
      <c r="A1985">
        <v>15918271234692</v>
      </c>
      <c r="B1985" t="s">
        <v>780</v>
      </c>
      <c r="C1985" t="s">
        <v>9331</v>
      </c>
      <c r="D1985" t="s">
        <v>10838</v>
      </c>
      <c r="E1985" t="s">
        <v>10839</v>
      </c>
      <c r="F1985" t="s">
        <v>10840</v>
      </c>
      <c r="G1985" t="s">
        <v>10841</v>
      </c>
      <c r="H1985" t="s">
        <v>10842</v>
      </c>
      <c r="I1985" t="s">
        <v>710</v>
      </c>
      <c r="J1985">
        <v>74766</v>
      </c>
      <c r="K1985" t="s">
        <v>2775</v>
      </c>
      <c r="L1985" t="s">
        <v>180</v>
      </c>
      <c r="M1985" t="s">
        <v>58</v>
      </c>
      <c r="N1985" t="s">
        <v>31</v>
      </c>
      <c r="O1985" t="s">
        <v>105</v>
      </c>
      <c r="P1985" t="s">
        <v>60</v>
      </c>
      <c r="Q1985">
        <v>1599386101.5699999</v>
      </c>
      <c r="R1985">
        <v>3493</v>
      </c>
      <c r="S1985" s="1">
        <v>45879</v>
      </c>
      <c r="T1985" s="1">
        <v>45889</v>
      </c>
    </row>
    <row r="1986" spans="1:20" x14ac:dyDescent="0.2">
      <c r="A1986">
        <v>11172792062464</v>
      </c>
      <c r="B1986" t="s">
        <v>1231</v>
      </c>
      <c r="C1986" t="s">
        <v>10843</v>
      </c>
      <c r="D1986" t="s">
        <v>10844</v>
      </c>
      <c r="E1986" t="s">
        <v>10845</v>
      </c>
      <c r="F1986" t="s">
        <v>10846</v>
      </c>
      <c r="G1986" t="s">
        <v>10847</v>
      </c>
      <c r="H1986" t="s">
        <v>10848</v>
      </c>
      <c r="I1986" t="s">
        <v>474</v>
      </c>
      <c r="J1986">
        <v>6081</v>
      </c>
      <c r="K1986" t="s">
        <v>1745</v>
      </c>
      <c r="L1986" t="s">
        <v>92</v>
      </c>
      <c r="M1986" t="s">
        <v>44</v>
      </c>
      <c r="N1986" t="s">
        <v>59</v>
      </c>
      <c r="O1986" t="s">
        <v>32</v>
      </c>
      <c r="P1986" t="s">
        <v>33</v>
      </c>
      <c r="Q1986">
        <v>555654496.63</v>
      </c>
      <c r="R1986">
        <v>3001</v>
      </c>
      <c r="S1986" s="1">
        <v>45553</v>
      </c>
      <c r="T1986" s="1">
        <v>45678</v>
      </c>
    </row>
    <row r="1987" spans="1:20" x14ac:dyDescent="0.2">
      <c r="A1987">
        <v>19988701494387</v>
      </c>
      <c r="B1987" t="s">
        <v>1964</v>
      </c>
      <c r="C1987" t="s">
        <v>107</v>
      </c>
      <c r="D1987" t="s">
        <v>10849</v>
      </c>
      <c r="E1987">
        <f>1-356-684-1793</f>
        <v>-2832</v>
      </c>
      <c r="F1987" t="s">
        <v>7392</v>
      </c>
      <c r="G1987" t="s">
        <v>10850</v>
      </c>
      <c r="H1987" t="s">
        <v>9097</v>
      </c>
      <c r="I1987" t="s">
        <v>220</v>
      </c>
      <c r="J1987">
        <v>38125</v>
      </c>
      <c r="K1987" t="s">
        <v>245</v>
      </c>
      <c r="L1987" t="s">
        <v>29</v>
      </c>
      <c r="M1987" t="s">
        <v>153</v>
      </c>
      <c r="N1987" t="s">
        <v>45</v>
      </c>
      <c r="O1987" t="s">
        <v>105</v>
      </c>
      <c r="P1987" t="s">
        <v>33</v>
      </c>
      <c r="Q1987">
        <v>325421056.48000002</v>
      </c>
      <c r="R1987">
        <v>922</v>
      </c>
      <c r="S1987" s="1">
        <v>45889</v>
      </c>
      <c r="T1987" s="1">
        <v>45914</v>
      </c>
    </row>
    <row r="1988" spans="1:20" x14ac:dyDescent="0.2">
      <c r="A1988">
        <v>15131566463865</v>
      </c>
      <c r="B1988" t="s">
        <v>4636</v>
      </c>
      <c r="C1988" t="s">
        <v>5567</v>
      </c>
      <c r="D1988" t="s">
        <v>10851</v>
      </c>
      <c r="E1988" t="s">
        <v>10852</v>
      </c>
      <c r="F1988" t="s">
        <v>10853</v>
      </c>
      <c r="G1988" t="s">
        <v>10854</v>
      </c>
      <c r="H1988" t="s">
        <v>10855</v>
      </c>
      <c r="I1988" t="s">
        <v>546</v>
      </c>
      <c r="J1988">
        <v>50920</v>
      </c>
      <c r="K1988" t="s">
        <v>959</v>
      </c>
      <c r="L1988" t="s">
        <v>197</v>
      </c>
      <c r="M1988" t="s">
        <v>70</v>
      </c>
      <c r="N1988" t="s">
        <v>59</v>
      </c>
      <c r="O1988" t="s">
        <v>71</v>
      </c>
      <c r="P1988" t="s">
        <v>47</v>
      </c>
      <c r="Q1988">
        <v>839235204.32000005</v>
      </c>
      <c r="R1988">
        <v>4521</v>
      </c>
      <c r="S1988" s="1">
        <v>45383</v>
      </c>
      <c r="T1988" s="1">
        <v>45486</v>
      </c>
    </row>
    <row r="1989" spans="1:20" x14ac:dyDescent="0.2">
      <c r="A1989">
        <v>11009622959081</v>
      </c>
      <c r="B1989" t="s">
        <v>2392</v>
      </c>
      <c r="C1989" t="s">
        <v>3361</v>
      </c>
      <c r="D1989" t="s">
        <v>10856</v>
      </c>
      <c r="E1989" t="s">
        <v>10857</v>
      </c>
      <c r="F1989" t="s">
        <v>10858</v>
      </c>
      <c r="G1989" t="s">
        <v>10859</v>
      </c>
      <c r="H1989" t="s">
        <v>10860</v>
      </c>
      <c r="I1989" t="s">
        <v>169</v>
      </c>
      <c r="J1989">
        <v>1459</v>
      </c>
      <c r="K1989" t="s">
        <v>309</v>
      </c>
      <c r="L1989" t="s">
        <v>57</v>
      </c>
      <c r="M1989" t="s">
        <v>70</v>
      </c>
      <c r="N1989" t="s">
        <v>94</v>
      </c>
      <c r="O1989" t="s">
        <v>71</v>
      </c>
      <c r="P1989" t="s">
        <v>47</v>
      </c>
      <c r="Q1989">
        <v>1209823768.8099999</v>
      </c>
      <c r="R1989">
        <v>4003</v>
      </c>
      <c r="S1989" s="1">
        <v>45528</v>
      </c>
      <c r="T1989" s="1">
        <v>45911</v>
      </c>
    </row>
    <row r="1990" spans="1:20" x14ac:dyDescent="0.2">
      <c r="A1990">
        <v>18887621506059</v>
      </c>
      <c r="B1990" t="s">
        <v>10861</v>
      </c>
      <c r="C1990" t="s">
        <v>1913</v>
      </c>
      <c r="D1990" t="s">
        <v>10862</v>
      </c>
      <c r="E1990" t="s">
        <v>10863</v>
      </c>
      <c r="F1990" t="s">
        <v>10864</v>
      </c>
      <c r="G1990" t="s">
        <v>10865</v>
      </c>
      <c r="H1990" t="s">
        <v>10866</v>
      </c>
      <c r="I1990" t="s">
        <v>27</v>
      </c>
      <c r="J1990">
        <v>24613</v>
      </c>
      <c r="K1990" t="s">
        <v>1194</v>
      </c>
      <c r="L1990" t="s">
        <v>246</v>
      </c>
      <c r="M1990" t="s">
        <v>104</v>
      </c>
      <c r="N1990" t="s">
        <v>59</v>
      </c>
      <c r="O1990" t="s">
        <v>46</v>
      </c>
      <c r="P1990" t="s">
        <v>60</v>
      </c>
      <c r="Q1990">
        <v>549653239.09000003</v>
      </c>
      <c r="R1990">
        <v>2539</v>
      </c>
      <c r="S1990" s="1">
        <v>45290</v>
      </c>
      <c r="T1990" s="1">
        <v>45298</v>
      </c>
    </row>
    <row r="1991" spans="1:20" x14ac:dyDescent="0.2">
      <c r="A1991">
        <v>13508413188120</v>
      </c>
      <c r="B1991" t="s">
        <v>4636</v>
      </c>
      <c r="C1991" t="s">
        <v>3150</v>
      </c>
      <c r="D1991" t="s">
        <v>10867</v>
      </c>
      <c r="E1991" t="s">
        <v>10868</v>
      </c>
      <c r="F1991" t="s">
        <v>10869</v>
      </c>
      <c r="G1991" t="s">
        <v>10870</v>
      </c>
      <c r="H1991" t="s">
        <v>10871</v>
      </c>
      <c r="I1991" t="s">
        <v>474</v>
      </c>
      <c r="J1991">
        <v>12639</v>
      </c>
      <c r="K1991" t="s">
        <v>2472</v>
      </c>
      <c r="L1991" t="s">
        <v>125</v>
      </c>
      <c r="M1991" t="s">
        <v>270</v>
      </c>
      <c r="N1991" t="s">
        <v>94</v>
      </c>
      <c r="O1991" t="s">
        <v>71</v>
      </c>
      <c r="P1991" t="s">
        <v>33</v>
      </c>
      <c r="Q1991">
        <v>188287816.19</v>
      </c>
      <c r="R1991">
        <v>3376</v>
      </c>
      <c r="S1991" s="1">
        <v>45434</v>
      </c>
      <c r="T1991" s="1">
        <v>45625</v>
      </c>
    </row>
    <row r="1992" spans="1:20" x14ac:dyDescent="0.2">
      <c r="A1992">
        <v>11292253199276</v>
      </c>
      <c r="B1992" t="s">
        <v>2327</v>
      </c>
      <c r="C1992" t="s">
        <v>2591</v>
      </c>
      <c r="D1992" t="s">
        <v>10872</v>
      </c>
      <c r="E1992" t="s">
        <v>10873</v>
      </c>
      <c r="F1992" t="s">
        <v>10874</v>
      </c>
      <c r="G1992" t="s">
        <v>10875</v>
      </c>
      <c r="H1992" t="s">
        <v>10876</v>
      </c>
      <c r="I1992" t="s">
        <v>123</v>
      </c>
      <c r="J1992">
        <v>73282</v>
      </c>
      <c r="K1992" t="s">
        <v>152</v>
      </c>
      <c r="L1992" t="s">
        <v>125</v>
      </c>
      <c r="M1992" t="s">
        <v>93</v>
      </c>
      <c r="N1992" t="s">
        <v>59</v>
      </c>
      <c r="O1992" t="s">
        <v>105</v>
      </c>
      <c r="P1992" t="s">
        <v>60</v>
      </c>
      <c r="Q1992">
        <v>1359435547.03</v>
      </c>
      <c r="R1992">
        <v>3580</v>
      </c>
      <c r="S1992" s="1">
        <v>45526</v>
      </c>
      <c r="T1992" s="1">
        <v>45814</v>
      </c>
    </row>
    <row r="1993" spans="1:20" x14ac:dyDescent="0.2">
      <c r="A1993">
        <v>19992530731712</v>
      </c>
      <c r="B1993" t="s">
        <v>83</v>
      </c>
      <c r="C1993" t="s">
        <v>7116</v>
      </c>
      <c r="D1993" t="s">
        <v>10877</v>
      </c>
      <c r="E1993" t="s">
        <v>10878</v>
      </c>
      <c r="F1993" t="s">
        <v>10879</v>
      </c>
      <c r="G1993" t="s">
        <v>10880</v>
      </c>
      <c r="H1993" t="s">
        <v>10881</v>
      </c>
      <c r="I1993" t="s">
        <v>1144</v>
      </c>
      <c r="J1993">
        <v>73431</v>
      </c>
      <c r="K1993" t="s">
        <v>525</v>
      </c>
      <c r="L1993" t="s">
        <v>135</v>
      </c>
      <c r="M1993" t="s">
        <v>270</v>
      </c>
      <c r="N1993" t="s">
        <v>59</v>
      </c>
      <c r="O1993" t="s">
        <v>46</v>
      </c>
      <c r="P1993" t="s">
        <v>60</v>
      </c>
      <c r="Q1993">
        <v>257445995.18000001</v>
      </c>
      <c r="R1993">
        <v>2232</v>
      </c>
      <c r="S1993" s="1">
        <v>45500</v>
      </c>
      <c r="T1993" s="1">
        <v>45837</v>
      </c>
    </row>
    <row r="1994" spans="1:20" x14ac:dyDescent="0.2">
      <c r="A1994">
        <v>16872174509926</v>
      </c>
      <c r="B1994" t="s">
        <v>116</v>
      </c>
      <c r="C1994" t="s">
        <v>6870</v>
      </c>
      <c r="D1994" t="s">
        <v>10882</v>
      </c>
      <c r="E1994" t="s">
        <v>10883</v>
      </c>
      <c r="F1994" t="s">
        <v>10884</v>
      </c>
      <c r="G1994" t="s">
        <v>10885</v>
      </c>
      <c r="H1994" t="s">
        <v>10886</v>
      </c>
      <c r="I1994" t="s">
        <v>375</v>
      </c>
      <c r="J1994">
        <v>45539</v>
      </c>
      <c r="K1994" t="s">
        <v>394</v>
      </c>
      <c r="L1994" t="s">
        <v>60</v>
      </c>
      <c r="M1994" t="s">
        <v>44</v>
      </c>
      <c r="N1994" t="s">
        <v>45</v>
      </c>
      <c r="O1994" t="s">
        <v>105</v>
      </c>
      <c r="P1994" t="s">
        <v>82</v>
      </c>
      <c r="Q1994">
        <v>1760735731.1700001</v>
      </c>
      <c r="R1994">
        <v>1048</v>
      </c>
      <c r="S1994" s="1">
        <v>45765</v>
      </c>
      <c r="T1994" s="1">
        <v>45854</v>
      </c>
    </row>
    <row r="1995" spans="1:20" x14ac:dyDescent="0.2">
      <c r="A1995">
        <v>16753008259161</v>
      </c>
      <c r="B1995" t="s">
        <v>2611</v>
      </c>
      <c r="C1995" t="s">
        <v>10887</v>
      </c>
      <c r="D1995" t="s">
        <v>10888</v>
      </c>
      <c r="E1995" t="s">
        <v>10889</v>
      </c>
      <c r="F1995" t="s">
        <v>10890</v>
      </c>
      <c r="G1995" t="s">
        <v>10891</v>
      </c>
      <c r="H1995" t="s">
        <v>10892</v>
      </c>
      <c r="I1995" t="s">
        <v>160</v>
      </c>
      <c r="J1995">
        <v>90464</v>
      </c>
      <c r="K1995" t="s">
        <v>2133</v>
      </c>
      <c r="L1995" t="s">
        <v>29</v>
      </c>
      <c r="M1995" t="s">
        <v>115</v>
      </c>
      <c r="N1995" t="s">
        <v>31</v>
      </c>
      <c r="O1995" t="s">
        <v>105</v>
      </c>
      <c r="P1995" t="s">
        <v>33</v>
      </c>
      <c r="Q1995">
        <v>1078500319.4300001</v>
      </c>
      <c r="R1995">
        <v>1897</v>
      </c>
      <c r="S1995" s="1">
        <v>45378</v>
      </c>
      <c r="T1995" s="1">
        <v>45772</v>
      </c>
    </row>
    <row r="1996" spans="1:20" x14ac:dyDescent="0.2">
      <c r="A1996">
        <v>16518879527365</v>
      </c>
      <c r="B1996" t="s">
        <v>772</v>
      </c>
      <c r="C1996" t="s">
        <v>743</v>
      </c>
      <c r="D1996" t="s">
        <v>10893</v>
      </c>
      <c r="E1996" t="s">
        <v>10894</v>
      </c>
      <c r="F1996" t="s">
        <v>10895</v>
      </c>
      <c r="G1996" t="s">
        <v>10896</v>
      </c>
      <c r="H1996" t="s">
        <v>1035</v>
      </c>
      <c r="I1996" t="s">
        <v>1475</v>
      </c>
      <c r="J1996">
        <v>63392</v>
      </c>
      <c r="K1996" t="s">
        <v>1938</v>
      </c>
      <c r="L1996" t="s">
        <v>81</v>
      </c>
      <c r="M1996" t="s">
        <v>58</v>
      </c>
      <c r="N1996" t="s">
        <v>94</v>
      </c>
      <c r="O1996" t="s">
        <v>71</v>
      </c>
      <c r="P1996" t="s">
        <v>60</v>
      </c>
      <c r="Q1996">
        <v>806747905.59000003</v>
      </c>
      <c r="R1996">
        <v>4506</v>
      </c>
      <c r="S1996" s="1">
        <v>45389</v>
      </c>
      <c r="T1996" s="1">
        <v>45736</v>
      </c>
    </row>
    <row r="1997" spans="1:20" x14ac:dyDescent="0.2">
      <c r="A1997">
        <v>14762242886024</v>
      </c>
      <c r="B1997" t="s">
        <v>3719</v>
      </c>
      <c r="C1997" t="s">
        <v>5319</v>
      </c>
      <c r="D1997" t="s">
        <v>10897</v>
      </c>
      <c r="E1997">
        <v>7968803490</v>
      </c>
      <c r="F1997" t="s">
        <v>10898</v>
      </c>
      <c r="G1997" t="s">
        <v>10899</v>
      </c>
      <c r="H1997" t="s">
        <v>10900</v>
      </c>
      <c r="I1997" t="s">
        <v>160</v>
      </c>
      <c r="J1997">
        <v>22308</v>
      </c>
      <c r="K1997" t="s">
        <v>539</v>
      </c>
      <c r="L1997" t="s">
        <v>57</v>
      </c>
      <c r="M1997" t="s">
        <v>270</v>
      </c>
      <c r="N1997" t="s">
        <v>31</v>
      </c>
      <c r="O1997" t="s">
        <v>71</v>
      </c>
      <c r="P1997" t="s">
        <v>60</v>
      </c>
      <c r="Q1997">
        <v>1831307344.8900001</v>
      </c>
      <c r="R1997">
        <v>1377</v>
      </c>
      <c r="S1997" s="1">
        <v>45639</v>
      </c>
      <c r="T1997" s="1">
        <v>45705</v>
      </c>
    </row>
    <row r="1998" spans="1:20" x14ac:dyDescent="0.2">
      <c r="A1998">
        <v>14398150394993</v>
      </c>
      <c r="B1998" t="s">
        <v>369</v>
      </c>
      <c r="C1998" t="s">
        <v>3361</v>
      </c>
      <c r="D1998" t="s">
        <v>10901</v>
      </c>
      <c r="E1998" t="s">
        <v>10902</v>
      </c>
      <c r="F1998" t="s">
        <v>10469</v>
      </c>
      <c r="G1998" t="s">
        <v>10903</v>
      </c>
      <c r="H1998" t="s">
        <v>10904</v>
      </c>
      <c r="I1998" t="s">
        <v>212</v>
      </c>
      <c r="J1998">
        <v>78397</v>
      </c>
      <c r="K1998" t="s">
        <v>4849</v>
      </c>
      <c r="L1998" t="s">
        <v>246</v>
      </c>
      <c r="M1998" t="s">
        <v>115</v>
      </c>
      <c r="N1998" t="s">
        <v>45</v>
      </c>
      <c r="O1998" t="s">
        <v>71</v>
      </c>
      <c r="P1998" t="s">
        <v>82</v>
      </c>
      <c r="Q1998">
        <v>867621259.54999995</v>
      </c>
      <c r="R1998">
        <v>3891</v>
      </c>
      <c r="S1998" s="1">
        <v>45888</v>
      </c>
      <c r="T1998" s="1">
        <v>45915</v>
      </c>
    </row>
    <row r="1999" spans="1:20" x14ac:dyDescent="0.2">
      <c r="A1999">
        <v>14109982362715</v>
      </c>
      <c r="B1999" t="s">
        <v>95</v>
      </c>
      <c r="C1999" t="s">
        <v>9061</v>
      </c>
      <c r="D1999" t="s">
        <v>10905</v>
      </c>
      <c r="E1999" t="s">
        <v>10906</v>
      </c>
      <c r="F1999" t="s">
        <v>10907</v>
      </c>
      <c r="G1999" t="s">
        <v>10908</v>
      </c>
      <c r="H1999" t="s">
        <v>10909</v>
      </c>
      <c r="I1999" t="s">
        <v>151</v>
      </c>
      <c r="J1999">
        <v>19514</v>
      </c>
      <c r="K1999" t="s">
        <v>847</v>
      </c>
      <c r="L1999" t="s">
        <v>29</v>
      </c>
      <c r="M1999" t="s">
        <v>44</v>
      </c>
      <c r="N1999" t="s">
        <v>59</v>
      </c>
      <c r="O1999" t="s">
        <v>46</v>
      </c>
      <c r="P1999" t="s">
        <v>33</v>
      </c>
      <c r="Q1999">
        <v>743212247.29999995</v>
      </c>
      <c r="R1999">
        <v>1536</v>
      </c>
      <c r="S1999" s="1">
        <v>45357</v>
      </c>
      <c r="T1999" s="1">
        <v>45894</v>
      </c>
    </row>
    <row r="2000" spans="1:20" x14ac:dyDescent="0.2">
      <c r="A2000">
        <v>12211443457894</v>
      </c>
      <c r="B2000" t="s">
        <v>2386</v>
      </c>
      <c r="C2000" t="s">
        <v>10201</v>
      </c>
      <c r="D2000" t="s">
        <v>10910</v>
      </c>
      <c r="E2000" t="s">
        <v>10911</v>
      </c>
      <c r="F2000" t="s">
        <v>10912</v>
      </c>
      <c r="G2000" t="s">
        <v>10913</v>
      </c>
      <c r="H2000" t="s">
        <v>10914</v>
      </c>
      <c r="I2000" t="s">
        <v>178</v>
      </c>
      <c r="J2000">
        <v>11567</v>
      </c>
      <c r="K2000" t="s">
        <v>1101</v>
      </c>
      <c r="L2000" t="s">
        <v>135</v>
      </c>
      <c r="M2000" t="s">
        <v>153</v>
      </c>
      <c r="N2000" t="s">
        <v>59</v>
      </c>
      <c r="O2000" t="s">
        <v>46</v>
      </c>
      <c r="P2000" t="s">
        <v>60</v>
      </c>
      <c r="Q2000">
        <v>1980418130.9200001</v>
      </c>
      <c r="R2000">
        <v>1337</v>
      </c>
      <c r="S2000" s="1">
        <v>45847</v>
      </c>
      <c r="T2000" s="1">
        <v>45920</v>
      </c>
    </row>
    <row r="2001" spans="1:20" x14ac:dyDescent="0.2">
      <c r="A2001">
        <v>12412285194176</v>
      </c>
      <c r="B2001" t="s">
        <v>795</v>
      </c>
      <c r="C2001" t="s">
        <v>1907</v>
      </c>
      <c r="D2001" t="s">
        <v>10915</v>
      </c>
      <c r="E2001" t="s">
        <v>10916</v>
      </c>
      <c r="F2001" t="s">
        <v>10917</v>
      </c>
      <c r="G2001" t="s">
        <v>10918</v>
      </c>
      <c r="H2001" t="s">
        <v>10919</v>
      </c>
      <c r="I2001" t="s">
        <v>1144</v>
      </c>
      <c r="J2001">
        <v>47092</v>
      </c>
      <c r="K2001" t="s">
        <v>1367</v>
      </c>
      <c r="L2001" t="s">
        <v>81</v>
      </c>
      <c r="M2001" t="s">
        <v>153</v>
      </c>
      <c r="N2001" t="s">
        <v>94</v>
      </c>
      <c r="O2001" t="s">
        <v>105</v>
      </c>
      <c r="P2001" t="s">
        <v>60</v>
      </c>
      <c r="Q2001">
        <v>689467233.26999998</v>
      </c>
      <c r="R2001">
        <v>3240</v>
      </c>
      <c r="S2001" s="1">
        <v>45866</v>
      </c>
      <c r="T2001" s="1">
        <v>45883</v>
      </c>
    </row>
    <row r="2002" spans="1:20" x14ac:dyDescent="0.2">
      <c r="A2002">
        <v>16076349194640</v>
      </c>
      <c r="B2002" t="s">
        <v>809</v>
      </c>
      <c r="C2002" t="s">
        <v>137</v>
      </c>
      <c r="D2002" t="s">
        <v>10920</v>
      </c>
      <c r="E2002" t="s">
        <v>10921</v>
      </c>
      <c r="F2002" t="s">
        <v>10922</v>
      </c>
      <c r="G2002" t="s">
        <v>10923</v>
      </c>
      <c r="H2002" t="s">
        <v>10924</v>
      </c>
      <c r="I2002" t="s">
        <v>402</v>
      </c>
      <c r="J2002">
        <v>81940</v>
      </c>
      <c r="K2002" t="s">
        <v>672</v>
      </c>
      <c r="L2002" t="s">
        <v>246</v>
      </c>
      <c r="M2002" t="s">
        <v>153</v>
      </c>
      <c r="N2002" t="s">
        <v>59</v>
      </c>
      <c r="O2002" t="s">
        <v>71</v>
      </c>
      <c r="P2002" t="s">
        <v>82</v>
      </c>
      <c r="Q2002">
        <v>364687550.99000001</v>
      </c>
      <c r="R2002">
        <v>3862</v>
      </c>
      <c r="S2002" s="1">
        <v>45494</v>
      </c>
      <c r="T2002" s="1">
        <v>45702</v>
      </c>
    </row>
    <row r="2003" spans="1:20" x14ac:dyDescent="0.2">
      <c r="A2003">
        <v>16338085278947</v>
      </c>
      <c r="B2003" t="s">
        <v>231</v>
      </c>
      <c r="C2003" t="s">
        <v>666</v>
      </c>
      <c r="D2003" t="s">
        <v>10925</v>
      </c>
      <c r="E2003" t="s">
        <v>10926</v>
      </c>
      <c r="F2003" t="s">
        <v>10927</v>
      </c>
      <c r="G2003" t="s">
        <v>10928</v>
      </c>
      <c r="H2003" t="s">
        <v>10929</v>
      </c>
      <c r="I2003" t="s">
        <v>1144</v>
      </c>
      <c r="J2003">
        <v>97538</v>
      </c>
      <c r="K2003" t="s">
        <v>3089</v>
      </c>
      <c r="L2003" t="s">
        <v>29</v>
      </c>
      <c r="M2003" t="s">
        <v>270</v>
      </c>
      <c r="N2003" t="s">
        <v>94</v>
      </c>
      <c r="O2003" t="s">
        <v>71</v>
      </c>
      <c r="P2003" t="s">
        <v>47</v>
      </c>
      <c r="Q2003">
        <v>560112680.42999995</v>
      </c>
      <c r="R2003">
        <v>1081</v>
      </c>
      <c r="S2003" s="1">
        <v>45255</v>
      </c>
      <c r="T2003" s="1">
        <v>45340</v>
      </c>
    </row>
    <row r="2004" spans="1:20" x14ac:dyDescent="0.2">
      <c r="A2004">
        <v>14026490486836</v>
      </c>
      <c r="B2004" t="s">
        <v>8150</v>
      </c>
      <c r="C2004" t="s">
        <v>1268</v>
      </c>
      <c r="D2004" t="s">
        <v>10930</v>
      </c>
      <c r="E2004" t="s">
        <v>10931</v>
      </c>
      <c r="F2004" t="s">
        <v>10932</v>
      </c>
      <c r="G2004" t="s">
        <v>10933</v>
      </c>
      <c r="H2004" t="s">
        <v>9935</v>
      </c>
      <c r="I2004" t="s">
        <v>151</v>
      </c>
      <c r="J2004">
        <v>95982</v>
      </c>
      <c r="K2004" t="s">
        <v>1745</v>
      </c>
      <c r="L2004" t="s">
        <v>125</v>
      </c>
      <c r="M2004" t="s">
        <v>44</v>
      </c>
      <c r="N2004" t="s">
        <v>94</v>
      </c>
      <c r="O2004" t="s">
        <v>46</v>
      </c>
      <c r="P2004" t="s">
        <v>47</v>
      </c>
      <c r="Q2004">
        <v>707587977.32000005</v>
      </c>
      <c r="R2004">
        <v>111</v>
      </c>
      <c r="S2004" s="1">
        <v>45192</v>
      </c>
      <c r="T2004" s="1">
        <v>45709</v>
      </c>
    </row>
    <row r="2005" spans="1:20" x14ac:dyDescent="0.2">
      <c r="A2005">
        <v>18400497947654</v>
      </c>
      <c r="B2005" t="s">
        <v>6401</v>
      </c>
      <c r="C2005" t="s">
        <v>10934</v>
      </c>
      <c r="D2005" t="s">
        <v>10935</v>
      </c>
      <c r="E2005" t="s">
        <v>10936</v>
      </c>
      <c r="F2005" t="s">
        <v>8776</v>
      </c>
      <c r="G2005" t="s">
        <v>10937</v>
      </c>
      <c r="H2005" t="s">
        <v>8954</v>
      </c>
      <c r="I2005" t="s">
        <v>349</v>
      </c>
      <c r="J2005">
        <v>9880</v>
      </c>
      <c r="K2005" t="s">
        <v>2397</v>
      </c>
      <c r="L2005" t="s">
        <v>180</v>
      </c>
      <c r="M2005" t="s">
        <v>115</v>
      </c>
      <c r="N2005" t="s">
        <v>59</v>
      </c>
      <c r="O2005" t="s">
        <v>46</v>
      </c>
      <c r="P2005" t="s">
        <v>33</v>
      </c>
      <c r="Q2005">
        <v>800067739.22000003</v>
      </c>
      <c r="R2005">
        <v>204</v>
      </c>
      <c r="S2005" s="1">
        <v>45453</v>
      </c>
      <c r="T2005" s="1">
        <v>45856</v>
      </c>
    </row>
    <row r="2006" spans="1:20" x14ac:dyDescent="0.2">
      <c r="A2006">
        <v>19368218124092</v>
      </c>
      <c r="B2006" t="s">
        <v>1596</v>
      </c>
      <c r="C2006" t="s">
        <v>1080</v>
      </c>
      <c r="D2006" t="s">
        <v>10938</v>
      </c>
      <c r="E2006" t="s">
        <v>10939</v>
      </c>
      <c r="F2006" t="s">
        <v>10940</v>
      </c>
      <c r="G2006" t="s">
        <v>10941</v>
      </c>
      <c r="H2006" t="s">
        <v>10942</v>
      </c>
      <c r="I2006" t="s">
        <v>627</v>
      </c>
      <c r="J2006">
        <v>62190</v>
      </c>
      <c r="K2006" t="s">
        <v>828</v>
      </c>
      <c r="L2006" t="s">
        <v>57</v>
      </c>
      <c r="M2006" t="s">
        <v>368</v>
      </c>
      <c r="N2006" t="s">
        <v>45</v>
      </c>
      <c r="O2006" t="s">
        <v>105</v>
      </c>
      <c r="P2006" t="s">
        <v>60</v>
      </c>
      <c r="Q2006">
        <v>961355676.01999998</v>
      </c>
      <c r="R2006">
        <v>4578</v>
      </c>
      <c r="S2006" s="1">
        <v>45545</v>
      </c>
      <c r="T2006" s="1">
        <v>45881</v>
      </c>
    </row>
    <row r="2007" spans="1:20" x14ac:dyDescent="0.2">
      <c r="A2007">
        <v>17876936672434</v>
      </c>
      <c r="B2007" t="s">
        <v>1644</v>
      </c>
      <c r="C2007" t="s">
        <v>5370</v>
      </c>
      <c r="D2007" t="s">
        <v>10943</v>
      </c>
      <c r="E2007" t="s">
        <v>10944</v>
      </c>
      <c r="F2007" t="s">
        <v>10945</v>
      </c>
      <c r="G2007" t="s">
        <v>10946</v>
      </c>
      <c r="H2007" t="s">
        <v>10947</v>
      </c>
      <c r="I2007" t="s">
        <v>366</v>
      </c>
      <c r="J2007">
        <v>96416</v>
      </c>
      <c r="K2007" t="s">
        <v>751</v>
      </c>
      <c r="L2007" t="s">
        <v>135</v>
      </c>
      <c r="M2007" t="s">
        <v>70</v>
      </c>
      <c r="N2007" t="s">
        <v>31</v>
      </c>
      <c r="O2007" t="s">
        <v>105</v>
      </c>
      <c r="P2007" t="s">
        <v>60</v>
      </c>
      <c r="Q2007">
        <v>1901944367.21</v>
      </c>
      <c r="R2007">
        <v>375</v>
      </c>
      <c r="S2007" s="1">
        <v>45425</v>
      </c>
      <c r="T2007" s="1">
        <v>45917</v>
      </c>
    </row>
    <row r="2008" spans="1:20" x14ac:dyDescent="0.2">
      <c r="A2008">
        <v>19609617872825</v>
      </c>
      <c r="B2008" t="s">
        <v>5809</v>
      </c>
      <c r="C2008" t="s">
        <v>572</v>
      </c>
      <c r="D2008" t="s">
        <v>10948</v>
      </c>
      <c r="E2008" t="s">
        <v>10949</v>
      </c>
      <c r="F2008" t="s">
        <v>10950</v>
      </c>
      <c r="G2008" t="s">
        <v>10951</v>
      </c>
      <c r="H2008" t="s">
        <v>10952</v>
      </c>
      <c r="I2008" t="s">
        <v>293</v>
      </c>
      <c r="J2008">
        <v>22644</v>
      </c>
      <c r="K2008" t="s">
        <v>3399</v>
      </c>
      <c r="L2008" t="s">
        <v>29</v>
      </c>
      <c r="M2008" t="s">
        <v>30</v>
      </c>
      <c r="N2008" t="s">
        <v>31</v>
      </c>
      <c r="O2008" t="s">
        <v>32</v>
      </c>
      <c r="P2008" t="s">
        <v>82</v>
      </c>
      <c r="Q2008">
        <v>1276744233.04</v>
      </c>
      <c r="R2008">
        <v>4319</v>
      </c>
      <c r="S2008" s="1">
        <v>45440</v>
      </c>
      <c r="T2008" s="1">
        <v>45519</v>
      </c>
    </row>
    <row r="2009" spans="1:20" x14ac:dyDescent="0.2">
      <c r="A2009">
        <v>12237315726018</v>
      </c>
      <c r="B2009" t="s">
        <v>2392</v>
      </c>
      <c r="C2009" t="s">
        <v>961</v>
      </c>
      <c r="D2009" t="s">
        <v>10953</v>
      </c>
      <c r="E2009" t="s">
        <v>10954</v>
      </c>
      <c r="F2009" t="s">
        <v>10955</v>
      </c>
      <c r="G2009" t="s">
        <v>10956</v>
      </c>
      <c r="H2009" t="s">
        <v>10957</v>
      </c>
      <c r="I2009" t="s">
        <v>27</v>
      </c>
      <c r="J2009">
        <v>88222</v>
      </c>
      <c r="K2009" t="s">
        <v>3284</v>
      </c>
      <c r="L2009" t="s">
        <v>81</v>
      </c>
      <c r="M2009" t="s">
        <v>30</v>
      </c>
      <c r="N2009" t="s">
        <v>94</v>
      </c>
      <c r="O2009" t="s">
        <v>32</v>
      </c>
      <c r="P2009" t="s">
        <v>60</v>
      </c>
      <c r="Q2009">
        <v>357031363.81</v>
      </c>
      <c r="R2009">
        <v>1663</v>
      </c>
      <c r="S2009" s="1">
        <v>45867</v>
      </c>
      <c r="T2009" s="1">
        <v>45887</v>
      </c>
    </row>
    <row r="2010" spans="1:20" x14ac:dyDescent="0.2">
      <c r="A2010">
        <v>17920527304462</v>
      </c>
      <c r="B2010" t="s">
        <v>4967</v>
      </c>
      <c r="C2010" t="s">
        <v>2135</v>
      </c>
      <c r="D2010" t="s">
        <v>10958</v>
      </c>
      <c r="E2010" t="s">
        <v>10959</v>
      </c>
      <c r="F2010" t="s">
        <v>10960</v>
      </c>
      <c r="G2010" t="s">
        <v>10961</v>
      </c>
      <c r="H2010" t="s">
        <v>10962</v>
      </c>
      <c r="I2010" t="s">
        <v>563</v>
      </c>
      <c r="J2010">
        <v>64510</v>
      </c>
      <c r="K2010" t="s">
        <v>2938</v>
      </c>
      <c r="L2010" t="s">
        <v>197</v>
      </c>
      <c r="M2010" t="s">
        <v>115</v>
      </c>
      <c r="N2010" t="s">
        <v>94</v>
      </c>
      <c r="O2010" t="s">
        <v>105</v>
      </c>
      <c r="P2010" t="s">
        <v>33</v>
      </c>
      <c r="Q2010">
        <v>1675495838.5799999</v>
      </c>
      <c r="R2010">
        <v>2176</v>
      </c>
      <c r="S2010" s="1">
        <v>45301</v>
      </c>
      <c r="T2010" s="1">
        <v>45788</v>
      </c>
    </row>
    <row r="2011" spans="1:20" x14ac:dyDescent="0.2">
      <c r="A2011">
        <v>15277809069651</v>
      </c>
      <c r="B2011" t="s">
        <v>556</v>
      </c>
      <c r="C2011" t="s">
        <v>4888</v>
      </c>
      <c r="D2011" t="s">
        <v>10963</v>
      </c>
      <c r="E2011" t="s">
        <v>10964</v>
      </c>
      <c r="F2011" t="s">
        <v>10965</v>
      </c>
      <c r="G2011" t="s">
        <v>10966</v>
      </c>
      <c r="H2011" t="s">
        <v>10967</v>
      </c>
      <c r="I2011" t="s">
        <v>2049</v>
      </c>
      <c r="J2011">
        <v>11203</v>
      </c>
      <c r="K2011" t="s">
        <v>1567</v>
      </c>
      <c r="L2011" t="s">
        <v>29</v>
      </c>
      <c r="M2011" t="s">
        <v>93</v>
      </c>
      <c r="N2011" t="s">
        <v>94</v>
      </c>
      <c r="O2011" t="s">
        <v>46</v>
      </c>
      <c r="P2011" t="s">
        <v>82</v>
      </c>
      <c r="Q2011">
        <v>489225214.89999998</v>
      </c>
      <c r="R2011">
        <v>595</v>
      </c>
      <c r="S2011" s="1">
        <v>45367</v>
      </c>
      <c r="T2011" s="1">
        <v>45384</v>
      </c>
    </row>
    <row r="2012" spans="1:20" x14ac:dyDescent="0.2">
      <c r="A2012">
        <v>14182363914356</v>
      </c>
      <c r="B2012" t="s">
        <v>287</v>
      </c>
      <c r="C2012" t="s">
        <v>137</v>
      </c>
      <c r="D2012" t="s">
        <v>10968</v>
      </c>
      <c r="E2012" t="s">
        <v>10969</v>
      </c>
      <c r="F2012" t="s">
        <v>8442</v>
      </c>
      <c r="G2012" t="s">
        <v>10970</v>
      </c>
      <c r="H2012" t="s">
        <v>10971</v>
      </c>
      <c r="I2012" t="s">
        <v>278</v>
      </c>
      <c r="J2012">
        <v>31668</v>
      </c>
      <c r="K2012" t="s">
        <v>3212</v>
      </c>
      <c r="L2012" t="s">
        <v>29</v>
      </c>
      <c r="M2012" t="s">
        <v>44</v>
      </c>
      <c r="N2012" t="s">
        <v>59</v>
      </c>
      <c r="O2012" t="s">
        <v>105</v>
      </c>
      <c r="P2012" t="s">
        <v>82</v>
      </c>
      <c r="Q2012">
        <v>625518314.78999996</v>
      </c>
      <c r="R2012">
        <v>4078</v>
      </c>
      <c r="S2012" s="1">
        <v>45274</v>
      </c>
      <c r="T2012" s="1">
        <v>45487</v>
      </c>
    </row>
    <row r="2013" spans="1:20" x14ac:dyDescent="0.2">
      <c r="A2013">
        <v>11991946978903</v>
      </c>
      <c r="B2013" t="s">
        <v>4325</v>
      </c>
      <c r="C2013" t="s">
        <v>1501</v>
      </c>
      <c r="D2013" t="s">
        <v>10972</v>
      </c>
      <c r="E2013">
        <v>137077549</v>
      </c>
      <c r="F2013" t="s">
        <v>10973</v>
      </c>
      <c r="G2013" t="s">
        <v>10974</v>
      </c>
      <c r="H2013" t="s">
        <v>10975</v>
      </c>
      <c r="I2013" t="s">
        <v>634</v>
      </c>
      <c r="J2013">
        <v>35737</v>
      </c>
      <c r="K2013" t="s">
        <v>3662</v>
      </c>
      <c r="L2013" t="s">
        <v>57</v>
      </c>
      <c r="M2013" t="s">
        <v>368</v>
      </c>
      <c r="N2013" t="s">
        <v>45</v>
      </c>
      <c r="O2013" t="s">
        <v>46</v>
      </c>
      <c r="P2013" t="s">
        <v>60</v>
      </c>
      <c r="Q2013">
        <v>545051679.32000005</v>
      </c>
      <c r="R2013">
        <v>3526</v>
      </c>
      <c r="S2013" s="1">
        <v>45336</v>
      </c>
      <c r="T2013" s="1">
        <v>45730</v>
      </c>
    </row>
    <row r="2014" spans="1:20" x14ac:dyDescent="0.2">
      <c r="A2014">
        <v>17196936918702</v>
      </c>
      <c r="B2014" t="s">
        <v>960</v>
      </c>
      <c r="C2014" t="s">
        <v>2579</v>
      </c>
      <c r="D2014" t="s">
        <v>10976</v>
      </c>
      <c r="E2014" t="s">
        <v>10977</v>
      </c>
      <c r="F2014" t="s">
        <v>10978</v>
      </c>
      <c r="G2014" t="s">
        <v>10979</v>
      </c>
      <c r="H2014" t="s">
        <v>10980</v>
      </c>
      <c r="I2014" t="s">
        <v>612</v>
      </c>
      <c r="J2014">
        <v>81137</v>
      </c>
      <c r="K2014" t="s">
        <v>525</v>
      </c>
      <c r="L2014" t="s">
        <v>60</v>
      </c>
      <c r="M2014" t="s">
        <v>70</v>
      </c>
      <c r="N2014" t="s">
        <v>31</v>
      </c>
      <c r="O2014" t="s">
        <v>71</v>
      </c>
      <c r="P2014" t="s">
        <v>60</v>
      </c>
      <c r="Q2014">
        <v>1193505713.5999999</v>
      </c>
      <c r="R2014">
        <v>3862</v>
      </c>
      <c r="S2014" s="1">
        <v>45812</v>
      </c>
      <c r="T2014" s="1">
        <v>45896</v>
      </c>
    </row>
    <row r="2015" spans="1:20" x14ac:dyDescent="0.2">
      <c r="A2015">
        <v>11353276956870</v>
      </c>
      <c r="B2015" t="s">
        <v>1555</v>
      </c>
      <c r="C2015" t="s">
        <v>3307</v>
      </c>
      <c r="D2015" t="s">
        <v>10981</v>
      </c>
      <c r="E2015">
        <v>5170229945</v>
      </c>
      <c r="F2015" t="s">
        <v>10982</v>
      </c>
      <c r="G2015" t="s">
        <v>10983</v>
      </c>
      <c r="H2015" t="s">
        <v>10984</v>
      </c>
      <c r="I2015" t="s">
        <v>160</v>
      </c>
      <c r="J2015">
        <v>79934</v>
      </c>
      <c r="K2015" t="s">
        <v>1015</v>
      </c>
      <c r="L2015" t="s">
        <v>60</v>
      </c>
      <c r="M2015" t="s">
        <v>153</v>
      </c>
      <c r="N2015" t="s">
        <v>59</v>
      </c>
      <c r="O2015" t="s">
        <v>71</v>
      </c>
      <c r="P2015" t="s">
        <v>47</v>
      </c>
      <c r="Q2015">
        <v>1303108287.5599999</v>
      </c>
      <c r="R2015">
        <v>2714</v>
      </c>
      <c r="S2015" s="1">
        <v>45823</v>
      </c>
      <c r="T2015" s="1">
        <v>45918</v>
      </c>
    </row>
    <row r="2016" spans="1:20" x14ac:dyDescent="0.2">
      <c r="A2016">
        <v>12702745035642</v>
      </c>
      <c r="B2016" t="s">
        <v>10068</v>
      </c>
      <c r="C2016" t="s">
        <v>2254</v>
      </c>
      <c r="D2016" t="s">
        <v>10985</v>
      </c>
      <c r="E2016" t="s">
        <v>10986</v>
      </c>
      <c r="F2016" t="s">
        <v>10987</v>
      </c>
      <c r="G2016" t="s">
        <v>10988</v>
      </c>
      <c r="H2016" t="s">
        <v>10989</v>
      </c>
      <c r="I2016" t="s">
        <v>151</v>
      </c>
      <c r="J2016">
        <v>2671</v>
      </c>
      <c r="K2016" t="s">
        <v>2207</v>
      </c>
      <c r="L2016" t="s">
        <v>197</v>
      </c>
      <c r="M2016" t="s">
        <v>270</v>
      </c>
      <c r="N2016" t="s">
        <v>31</v>
      </c>
      <c r="O2016" t="s">
        <v>105</v>
      </c>
      <c r="P2016" t="s">
        <v>47</v>
      </c>
      <c r="Q2016">
        <v>1925463958.9200001</v>
      </c>
      <c r="R2016">
        <v>967</v>
      </c>
      <c r="S2016" s="1">
        <v>45694</v>
      </c>
      <c r="T2016" s="1">
        <v>45736</v>
      </c>
    </row>
    <row r="2017" spans="1:20" x14ac:dyDescent="0.2">
      <c r="A2017">
        <v>17279756262688</v>
      </c>
      <c r="B2017" t="s">
        <v>1070</v>
      </c>
      <c r="C2017" t="s">
        <v>10990</v>
      </c>
      <c r="D2017" t="s">
        <v>10991</v>
      </c>
      <c r="E2017" t="s">
        <v>10992</v>
      </c>
      <c r="F2017" t="s">
        <v>10993</v>
      </c>
      <c r="G2017" t="s">
        <v>10994</v>
      </c>
      <c r="H2017" t="s">
        <v>10995</v>
      </c>
      <c r="I2017" t="s">
        <v>2049</v>
      </c>
      <c r="J2017">
        <v>49737</v>
      </c>
      <c r="K2017" t="s">
        <v>1682</v>
      </c>
      <c r="L2017" t="s">
        <v>57</v>
      </c>
      <c r="M2017" t="s">
        <v>153</v>
      </c>
      <c r="N2017" t="s">
        <v>45</v>
      </c>
      <c r="O2017" t="s">
        <v>105</v>
      </c>
      <c r="P2017" t="s">
        <v>33</v>
      </c>
      <c r="Q2017">
        <v>1821348328.8599999</v>
      </c>
      <c r="R2017">
        <v>197</v>
      </c>
      <c r="S2017" s="1">
        <v>45414</v>
      </c>
      <c r="T2017" s="1">
        <v>45440</v>
      </c>
    </row>
    <row r="2018" spans="1:20" x14ac:dyDescent="0.2">
      <c r="A2018">
        <v>15363415824639</v>
      </c>
      <c r="B2018" t="s">
        <v>900</v>
      </c>
      <c r="C2018" t="s">
        <v>1777</v>
      </c>
      <c r="D2018" t="s">
        <v>10996</v>
      </c>
      <c r="E2018" t="s">
        <v>10997</v>
      </c>
      <c r="F2018" t="s">
        <v>10998</v>
      </c>
      <c r="G2018" t="s">
        <v>10999</v>
      </c>
      <c r="H2018" t="s">
        <v>11000</v>
      </c>
      <c r="I2018" t="s">
        <v>612</v>
      </c>
      <c r="J2018">
        <v>48773</v>
      </c>
      <c r="K2018" t="s">
        <v>2685</v>
      </c>
      <c r="L2018" t="s">
        <v>180</v>
      </c>
      <c r="M2018" t="s">
        <v>44</v>
      </c>
      <c r="N2018" t="s">
        <v>45</v>
      </c>
      <c r="O2018" t="s">
        <v>46</v>
      </c>
      <c r="P2018" t="s">
        <v>82</v>
      </c>
      <c r="Q2018">
        <v>1661995355.5</v>
      </c>
      <c r="R2018">
        <v>857</v>
      </c>
      <c r="S2018" s="1">
        <v>45547</v>
      </c>
      <c r="T2018" s="1">
        <v>45877</v>
      </c>
    </row>
    <row r="2019" spans="1:20" x14ac:dyDescent="0.2">
      <c r="A2019">
        <v>18852019639704</v>
      </c>
      <c r="B2019" t="s">
        <v>643</v>
      </c>
      <c r="C2019" t="s">
        <v>11001</v>
      </c>
      <c r="D2019" t="s">
        <v>11002</v>
      </c>
      <c r="E2019" t="s">
        <v>11003</v>
      </c>
      <c r="F2019" t="s">
        <v>11004</v>
      </c>
      <c r="G2019" t="s">
        <v>11005</v>
      </c>
      <c r="H2019" t="s">
        <v>11006</v>
      </c>
      <c r="I2019" t="s">
        <v>1627</v>
      </c>
      <c r="J2019">
        <v>39504</v>
      </c>
      <c r="K2019" t="s">
        <v>385</v>
      </c>
      <c r="L2019" t="s">
        <v>43</v>
      </c>
      <c r="M2019" t="s">
        <v>30</v>
      </c>
      <c r="N2019" t="s">
        <v>59</v>
      </c>
      <c r="O2019" t="s">
        <v>46</v>
      </c>
      <c r="P2019" t="s">
        <v>82</v>
      </c>
      <c r="Q2019">
        <v>1269632623.8900001</v>
      </c>
      <c r="R2019">
        <v>2161</v>
      </c>
      <c r="S2019" s="1">
        <v>45339</v>
      </c>
      <c r="T2019" s="1">
        <v>45655</v>
      </c>
    </row>
    <row r="2020" spans="1:20" x14ac:dyDescent="0.2">
      <c r="A2020">
        <v>14553459305452</v>
      </c>
      <c r="B2020" t="s">
        <v>404</v>
      </c>
      <c r="C2020" t="s">
        <v>6990</v>
      </c>
      <c r="D2020" t="s">
        <v>11007</v>
      </c>
      <c r="E2020" t="s">
        <v>11008</v>
      </c>
      <c r="F2020" t="s">
        <v>11009</v>
      </c>
      <c r="G2020" t="s">
        <v>11010</v>
      </c>
      <c r="H2020" t="s">
        <v>6617</v>
      </c>
      <c r="I2020" t="s">
        <v>27</v>
      </c>
      <c r="J2020">
        <v>44652</v>
      </c>
      <c r="K2020" t="s">
        <v>3137</v>
      </c>
      <c r="L2020" t="s">
        <v>135</v>
      </c>
      <c r="M2020" t="s">
        <v>30</v>
      </c>
      <c r="N2020" t="s">
        <v>94</v>
      </c>
      <c r="O2020" t="s">
        <v>71</v>
      </c>
      <c r="P2020" t="s">
        <v>60</v>
      </c>
      <c r="Q2020">
        <v>1722981291.1500001</v>
      </c>
      <c r="R2020">
        <v>4315</v>
      </c>
      <c r="S2020" s="1">
        <v>45518</v>
      </c>
      <c r="T2020" s="1">
        <v>45712</v>
      </c>
    </row>
    <row r="2021" spans="1:20" x14ac:dyDescent="0.2">
      <c r="A2021">
        <v>12179071718654</v>
      </c>
      <c r="B2021" t="s">
        <v>1477</v>
      </c>
      <c r="C2021" t="s">
        <v>351</v>
      </c>
      <c r="D2021" t="s">
        <v>11011</v>
      </c>
      <c r="E2021" t="s">
        <v>11012</v>
      </c>
      <c r="F2021" t="s">
        <v>11013</v>
      </c>
      <c r="G2021" t="s">
        <v>11014</v>
      </c>
      <c r="H2021" t="s">
        <v>11015</v>
      </c>
      <c r="I2021" t="s">
        <v>750</v>
      </c>
      <c r="J2021">
        <v>3048</v>
      </c>
      <c r="K2021" t="s">
        <v>2025</v>
      </c>
      <c r="L2021" t="s">
        <v>29</v>
      </c>
      <c r="M2021" t="s">
        <v>93</v>
      </c>
      <c r="N2021" t="s">
        <v>45</v>
      </c>
      <c r="O2021" t="s">
        <v>46</v>
      </c>
      <c r="P2021" t="s">
        <v>47</v>
      </c>
      <c r="Q2021">
        <v>1755648884.8800001</v>
      </c>
      <c r="R2021">
        <v>4651</v>
      </c>
      <c r="S2021" s="1">
        <v>45754</v>
      </c>
      <c r="T2021" s="1">
        <v>45847</v>
      </c>
    </row>
    <row r="2022" spans="1:20" x14ac:dyDescent="0.2">
      <c r="A2022">
        <v>19083498778920</v>
      </c>
      <c r="B2022" t="s">
        <v>301</v>
      </c>
      <c r="C2022" t="s">
        <v>11016</v>
      </c>
      <c r="D2022" t="s">
        <v>11017</v>
      </c>
      <c r="E2022" t="s">
        <v>11018</v>
      </c>
      <c r="F2022" t="s">
        <v>11019</v>
      </c>
      <c r="G2022" t="s">
        <v>11020</v>
      </c>
      <c r="H2022" t="s">
        <v>11021</v>
      </c>
      <c r="I2022" t="s">
        <v>858</v>
      </c>
      <c r="J2022">
        <v>39133</v>
      </c>
      <c r="K2022" t="s">
        <v>4794</v>
      </c>
      <c r="L2022" t="s">
        <v>125</v>
      </c>
      <c r="M2022" t="s">
        <v>270</v>
      </c>
      <c r="N2022" t="s">
        <v>45</v>
      </c>
      <c r="O2022" t="s">
        <v>105</v>
      </c>
      <c r="P2022" t="s">
        <v>47</v>
      </c>
      <c r="Q2022">
        <v>900919954.52999997</v>
      </c>
      <c r="R2022">
        <v>1441</v>
      </c>
      <c r="S2022" s="1">
        <v>45383</v>
      </c>
      <c r="T2022" s="1">
        <v>45458</v>
      </c>
    </row>
    <row r="2023" spans="1:20" x14ac:dyDescent="0.2">
      <c r="A2023">
        <v>15441536106884</v>
      </c>
      <c r="B2023" t="s">
        <v>7586</v>
      </c>
      <c r="C2023" t="s">
        <v>2605</v>
      </c>
      <c r="D2023" t="s">
        <v>11022</v>
      </c>
      <c r="E2023" t="s">
        <v>11023</v>
      </c>
      <c r="F2023" t="s">
        <v>10459</v>
      </c>
      <c r="G2023" t="s">
        <v>11024</v>
      </c>
      <c r="H2023" t="s">
        <v>11025</v>
      </c>
      <c r="I2023" t="s">
        <v>710</v>
      </c>
      <c r="J2023">
        <v>13363</v>
      </c>
      <c r="K2023" t="s">
        <v>4122</v>
      </c>
      <c r="L2023" t="s">
        <v>125</v>
      </c>
      <c r="M2023" t="s">
        <v>93</v>
      </c>
      <c r="N2023" t="s">
        <v>94</v>
      </c>
      <c r="O2023" t="s">
        <v>71</v>
      </c>
      <c r="P2023" t="s">
        <v>33</v>
      </c>
      <c r="Q2023">
        <v>1180704130.95</v>
      </c>
      <c r="R2023">
        <v>1745</v>
      </c>
      <c r="S2023" s="1">
        <v>45791</v>
      </c>
      <c r="T2023" s="1">
        <v>45914</v>
      </c>
    </row>
    <row r="2024" spans="1:20" x14ac:dyDescent="0.2">
      <c r="A2024">
        <v>17213777384373</v>
      </c>
      <c r="B2024" t="s">
        <v>2026</v>
      </c>
      <c r="C2024" t="s">
        <v>1293</v>
      </c>
      <c r="D2024" t="s">
        <v>11026</v>
      </c>
      <c r="E2024" t="s">
        <v>11027</v>
      </c>
      <c r="F2024" t="s">
        <v>11028</v>
      </c>
      <c r="G2024" t="s">
        <v>11029</v>
      </c>
      <c r="H2024" t="s">
        <v>11030</v>
      </c>
      <c r="I2024" t="s">
        <v>205</v>
      </c>
      <c r="J2024">
        <v>30886</v>
      </c>
      <c r="K2024" t="s">
        <v>3104</v>
      </c>
      <c r="L2024" t="s">
        <v>92</v>
      </c>
      <c r="M2024" t="s">
        <v>104</v>
      </c>
      <c r="N2024" t="s">
        <v>45</v>
      </c>
      <c r="O2024" t="s">
        <v>32</v>
      </c>
      <c r="P2024" t="s">
        <v>47</v>
      </c>
      <c r="Q2024">
        <v>232871075.65000001</v>
      </c>
      <c r="R2024">
        <v>238</v>
      </c>
      <c r="S2024" s="1">
        <v>45340</v>
      </c>
      <c r="T2024" s="1">
        <v>45803</v>
      </c>
    </row>
    <row r="2025" spans="1:20" x14ac:dyDescent="0.2">
      <c r="A2025">
        <v>16004625256256</v>
      </c>
      <c r="B2025" t="s">
        <v>467</v>
      </c>
      <c r="C2025" t="s">
        <v>10739</v>
      </c>
      <c r="D2025" t="s">
        <v>11031</v>
      </c>
      <c r="E2025">
        <v>8605598783</v>
      </c>
      <c r="F2025" t="s">
        <v>11032</v>
      </c>
      <c r="G2025" t="s">
        <v>11033</v>
      </c>
      <c r="H2025" t="s">
        <v>11034</v>
      </c>
      <c r="I2025" t="s">
        <v>195</v>
      </c>
      <c r="J2025">
        <v>46733</v>
      </c>
      <c r="K2025" t="s">
        <v>1682</v>
      </c>
      <c r="L2025" t="s">
        <v>180</v>
      </c>
      <c r="M2025" t="s">
        <v>115</v>
      </c>
      <c r="N2025" t="s">
        <v>31</v>
      </c>
      <c r="O2025" t="s">
        <v>71</v>
      </c>
      <c r="P2025" t="s">
        <v>47</v>
      </c>
      <c r="Q2025">
        <v>1190653527.74</v>
      </c>
      <c r="R2025">
        <v>1323</v>
      </c>
      <c r="S2025" s="1">
        <v>45812</v>
      </c>
      <c r="T2025" s="1">
        <v>45824</v>
      </c>
    </row>
    <row r="2026" spans="1:20" x14ac:dyDescent="0.2">
      <c r="A2026">
        <v>19796922878096</v>
      </c>
      <c r="B2026" t="s">
        <v>1146</v>
      </c>
      <c r="C2026" t="s">
        <v>995</v>
      </c>
      <c r="D2026" t="s">
        <v>11035</v>
      </c>
      <c r="E2026" t="s">
        <v>11036</v>
      </c>
      <c r="F2026" t="s">
        <v>11037</v>
      </c>
      <c r="G2026" t="s">
        <v>11038</v>
      </c>
      <c r="H2026" t="s">
        <v>11039</v>
      </c>
      <c r="I2026" t="s">
        <v>27</v>
      </c>
      <c r="J2026">
        <v>10472</v>
      </c>
      <c r="K2026" t="s">
        <v>1595</v>
      </c>
      <c r="L2026" t="s">
        <v>57</v>
      </c>
      <c r="M2026" t="s">
        <v>270</v>
      </c>
      <c r="N2026" t="s">
        <v>31</v>
      </c>
      <c r="O2026" t="s">
        <v>46</v>
      </c>
      <c r="P2026" t="s">
        <v>82</v>
      </c>
      <c r="Q2026">
        <v>314924787.43000001</v>
      </c>
      <c r="R2026">
        <v>1753</v>
      </c>
      <c r="S2026" s="1">
        <v>45705</v>
      </c>
      <c r="T2026" s="1">
        <v>45858</v>
      </c>
    </row>
    <row r="2027" spans="1:20" x14ac:dyDescent="0.2">
      <c r="A2027">
        <v>13467946080899</v>
      </c>
      <c r="B2027" t="s">
        <v>3003</v>
      </c>
      <c r="C2027" t="s">
        <v>4291</v>
      </c>
      <c r="D2027" t="s">
        <v>11040</v>
      </c>
      <c r="E2027" t="s">
        <v>11041</v>
      </c>
      <c r="F2027" t="s">
        <v>11042</v>
      </c>
      <c r="G2027" t="s">
        <v>11043</v>
      </c>
      <c r="H2027" t="s">
        <v>11044</v>
      </c>
      <c r="I2027" t="s">
        <v>212</v>
      </c>
      <c r="J2027">
        <v>38136</v>
      </c>
      <c r="K2027" t="s">
        <v>4122</v>
      </c>
      <c r="L2027" t="s">
        <v>57</v>
      </c>
      <c r="M2027" t="s">
        <v>104</v>
      </c>
      <c r="N2027" t="s">
        <v>45</v>
      </c>
      <c r="O2027" t="s">
        <v>105</v>
      </c>
      <c r="P2027" t="s">
        <v>82</v>
      </c>
      <c r="Q2027">
        <v>1035684387.66</v>
      </c>
      <c r="R2027">
        <v>1391</v>
      </c>
      <c r="S2027" s="1">
        <v>45345</v>
      </c>
      <c r="T2027" s="1">
        <v>45641</v>
      </c>
    </row>
    <row r="2028" spans="1:20" x14ac:dyDescent="0.2">
      <c r="A2028">
        <v>19112748389374</v>
      </c>
      <c r="B2028" t="s">
        <v>2026</v>
      </c>
      <c r="C2028" t="s">
        <v>2812</v>
      </c>
      <c r="D2028" t="s">
        <v>11045</v>
      </c>
      <c r="E2028" t="s">
        <v>11046</v>
      </c>
      <c r="F2028" t="s">
        <v>11047</v>
      </c>
      <c r="G2028" t="s">
        <v>11048</v>
      </c>
      <c r="H2028" t="s">
        <v>5394</v>
      </c>
      <c r="I2028" t="s">
        <v>133</v>
      </c>
      <c r="J2028">
        <v>48297</v>
      </c>
      <c r="K2028" t="s">
        <v>1789</v>
      </c>
      <c r="L2028" t="s">
        <v>29</v>
      </c>
      <c r="M2028" t="s">
        <v>104</v>
      </c>
      <c r="N2028" t="s">
        <v>94</v>
      </c>
      <c r="O2028" t="s">
        <v>105</v>
      </c>
      <c r="P2028" t="s">
        <v>82</v>
      </c>
      <c r="Q2028">
        <v>1028271937.95</v>
      </c>
      <c r="R2028">
        <v>2518</v>
      </c>
      <c r="S2028" s="1">
        <v>45531</v>
      </c>
      <c r="T2028" s="1">
        <v>45532</v>
      </c>
    </row>
    <row r="2029" spans="1:20" x14ac:dyDescent="0.2">
      <c r="A2029">
        <v>13907502450067</v>
      </c>
      <c r="B2029" t="s">
        <v>1500</v>
      </c>
      <c r="C2029" t="s">
        <v>1783</v>
      </c>
      <c r="D2029" t="s">
        <v>11049</v>
      </c>
      <c r="E2029" t="s">
        <v>11050</v>
      </c>
      <c r="F2029" t="s">
        <v>11051</v>
      </c>
      <c r="G2029" t="s">
        <v>11052</v>
      </c>
      <c r="H2029" t="s">
        <v>11053</v>
      </c>
      <c r="I2029" t="s">
        <v>366</v>
      </c>
      <c r="J2029">
        <v>17401</v>
      </c>
      <c r="K2029" t="s">
        <v>578</v>
      </c>
      <c r="L2029" t="s">
        <v>81</v>
      </c>
      <c r="M2029" t="s">
        <v>93</v>
      </c>
      <c r="N2029" t="s">
        <v>45</v>
      </c>
      <c r="O2029" t="s">
        <v>46</v>
      </c>
      <c r="P2029" t="s">
        <v>82</v>
      </c>
      <c r="Q2029">
        <v>753649182.39999998</v>
      </c>
      <c r="R2029">
        <v>41</v>
      </c>
      <c r="S2029" s="1">
        <v>45694</v>
      </c>
      <c r="T2029" s="1">
        <v>45841</v>
      </c>
    </row>
    <row r="2030" spans="1:20" x14ac:dyDescent="0.2">
      <c r="A2030">
        <v>18411656844986</v>
      </c>
      <c r="B2030" t="s">
        <v>673</v>
      </c>
      <c r="C2030" t="s">
        <v>11054</v>
      </c>
      <c r="D2030" t="s">
        <v>11055</v>
      </c>
      <c r="E2030" t="s">
        <v>11056</v>
      </c>
      <c r="F2030" t="s">
        <v>11057</v>
      </c>
      <c r="G2030" t="s">
        <v>11058</v>
      </c>
      <c r="H2030" t="s">
        <v>11059</v>
      </c>
      <c r="I2030" t="s">
        <v>123</v>
      </c>
      <c r="J2030">
        <v>10875</v>
      </c>
      <c r="K2030" t="s">
        <v>605</v>
      </c>
      <c r="L2030" t="s">
        <v>180</v>
      </c>
      <c r="M2030" t="s">
        <v>44</v>
      </c>
      <c r="N2030" t="s">
        <v>45</v>
      </c>
      <c r="O2030" t="s">
        <v>46</v>
      </c>
      <c r="P2030" t="s">
        <v>82</v>
      </c>
      <c r="Q2030">
        <v>505628981.37</v>
      </c>
      <c r="R2030">
        <v>2238</v>
      </c>
      <c r="S2030" s="1">
        <v>45779</v>
      </c>
      <c r="T2030" s="1">
        <v>45863</v>
      </c>
    </row>
    <row r="2031" spans="1:20" x14ac:dyDescent="0.2">
      <c r="A2031">
        <v>18191272761892</v>
      </c>
      <c r="B2031" t="s">
        <v>2301</v>
      </c>
      <c r="C2031" t="s">
        <v>995</v>
      </c>
      <c r="D2031" t="s">
        <v>11060</v>
      </c>
      <c r="E2031" t="s">
        <v>11061</v>
      </c>
      <c r="F2031" t="s">
        <v>11062</v>
      </c>
      <c r="G2031" t="s">
        <v>11063</v>
      </c>
      <c r="H2031" t="s">
        <v>7631</v>
      </c>
      <c r="I2031" t="s">
        <v>770</v>
      </c>
      <c r="J2031">
        <v>31744</v>
      </c>
      <c r="K2031" t="s">
        <v>161</v>
      </c>
      <c r="L2031" t="s">
        <v>57</v>
      </c>
      <c r="M2031" t="s">
        <v>104</v>
      </c>
      <c r="N2031" t="s">
        <v>45</v>
      </c>
      <c r="O2031" t="s">
        <v>105</v>
      </c>
      <c r="P2031" t="s">
        <v>33</v>
      </c>
      <c r="Q2031">
        <v>1752446379.3199999</v>
      </c>
      <c r="R2031">
        <v>1956</v>
      </c>
      <c r="S2031" s="1">
        <v>45769</v>
      </c>
      <c r="T2031" s="1">
        <v>45826</v>
      </c>
    </row>
    <row r="2032" spans="1:20" x14ac:dyDescent="0.2">
      <c r="A2032">
        <v>17826660322565</v>
      </c>
      <c r="B2032" t="s">
        <v>6031</v>
      </c>
      <c r="C2032" t="s">
        <v>1293</v>
      </c>
      <c r="D2032" t="s">
        <v>11064</v>
      </c>
      <c r="E2032" t="s">
        <v>11065</v>
      </c>
      <c r="F2032" t="s">
        <v>11066</v>
      </c>
      <c r="G2032" t="s">
        <v>11067</v>
      </c>
      <c r="H2032" t="s">
        <v>11068</v>
      </c>
      <c r="I2032" t="s">
        <v>393</v>
      </c>
      <c r="J2032">
        <v>18685</v>
      </c>
      <c r="K2032" t="s">
        <v>5496</v>
      </c>
      <c r="L2032" t="s">
        <v>60</v>
      </c>
      <c r="M2032" t="s">
        <v>58</v>
      </c>
      <c r="N2032" t="s">
        <v>94</v>
      </c>
      <c r="O2032" t="s">
        <v>32</v>
      </c>
      <c r="P2032" t="s">
        <v>33</v>
      </c>
      <c r="Q2032">
        <v>1308960420.8</v>
      </c>
      <c r="R2032">
        <v>3303</v>
      </c>
      <c r="S2032" s="1">
        <v>45390</v>
      </c>
      <c r="T2032" s="1">
        <v>45599</v>
      </c>
    </row>
    <row r="2033" spans="1:20" x14ac:dyDescent="0.2">
      <c r="A2033">
        <v>16741438691018</v>
      </c>
      <c r="B2033" t="s">
        <v>11069</v>
      </c>
      <c r="C2033" t="s">
        <v>1016</v>
      </c>
      <c r="D2033" t="s">
        <v>11070</v>
      </c>
      <c r="E2033" t="s">
        <v>11071</v>
      </c>
      <c r="F2033" t="s">
        <v>11072</v>
      </c>
      <c r="G2033" t="s">
        <v>11073</v>
      </c>
      <c r="H2033" t="s">
        <v>11074</v>
      </c>
      <c r="I2033" t="s">
        <v>393</v>
      </c>
      <c r="J2033">
        <v>22592</v>
      </c>
      <c r="K2033" t="s">
        <v>834</v>
      </c>
      <c r="L2033" t="s">
        <v>43</v>
      </c>
      <c r="M2033" t="s">
        <v>44</v>
      </c>
      <c r="N2033" t="s">
        <v>94</v>
      </c>
      <c r="O2033" t="s">
        <v>105</v>
      </c>
      <c r="P2033" t="s">
        <v>33</v>
      </c>
      <c r="Q2033">
        <v>301948637.13999999</v>
      </c>
      <c r="R2033">
        <v>2364</v>
      </c>
      <c r="S2033" s="1">
        <v>45537</v>
      </c>
      <c r="T2033" s="1">
        <v>45794</v>
      </c>
    </row>
    <row r="2034" spans="1:20" x14ac:dyDescent="0.2">
      <c r="A2034">
        <v>19139467492786</v>
      </c>
      <c r="B2034" t="s">
        <v>20</v>
      </c>
      <c r="C2034" t="s">
        <v>11075</v>
      </c>
      <c r="D2034" t="s">
        <v>11076</v>
      </c>
      <c r="E2034" t="s">
        <v>11077</v>
      </c>
      <c r="F2034" t="s">
        <v>11078</v>
      </c>
      <c r="G2034" t="s">
        <v>11079</v>
      </c>
      <c r="H2034" t="s">
        <v>11080</v>
      </c>
      <c r="I2034" t="s">
        <v>384</v>
      </c>
      <c r="J2034">
        <v>34535</v>
      </c>
      <c r="K2034" t="s">
        <v>865</v>
      </c>
      <c r="L2034" t="s">
        <v>180</v>
      </c>
      <c r="M2034" t="s">
        <v>270</v>
      </c>
      <c r="N2034" t="s">
        <v>45</v>
      </c>
      <c r="O2034" t="s">
        <v>105</v>
      </c>
      <c r="P2034" t="s">
        <v>47</v>
      </c>
      <c r="Q2034">
        <v>1390837618.76</v>
      </c>
      <c r="R2034">
        <v>1699</v>
      </c>
      <c r="S2034" s="1">
        <v>45778</v>
      </c>
      <c r="T2034" s="1">
        <v>45880</v>
      </c>
    </row>
    <row r="2035" spans="1:20" x14ac:dyDescent="0.2">
      <c r="A2035">
        <v>13823699365529</v>
      </c>
      <c r="B2035" t="s">
        <v>643</v>
      </c>
      <c r="C2035" t="s">
        <v>2431</v>
      </c>
      <c r="D2035" t="s">
        <v>11081</v>
      </c>
      <c r="E2035" t="s">
        <v>11082</v>
      </c>
      <c r="F2035" t="s">
        <v>11083</v>
      </c>
      <c r="G2035" t="s">
        <v>11084</v>
      </c>
      <c r="H2035" t="s">
        <v>11085</v>
      </c>
      <c r="I2035" t="s">
        <v>546</v>
      </c>
      <c r="J2035">
        <v>82309</v>
      </c>
      <c r="K2035" t="s">
        <v>2105</v>
      </c>
      <c r="L2035" t="s">
        <v>180</v>
      </c>
      <c r="M2035" t="s">
        <v>30</v>
      </c>
      <c r="N2035" t="s">
        <v>45</v>
      </c>
      <c r="O2035" t="s">
        <v>46</v>
      </c>
      <c r="P2035" t="s">
        <v>47</v>
      </c>
      <c r="Q2035">
        <v>858183485.79999995</v>
      </c>
      <c r="R2035">
        <v>4843</v>
      </c>
      <c r="S2035" s="1">
        <v>45342</v>
      </c>
      <c r="T2035" s="1">
        <v>45883</v>
      </c>
    </row>
    <row r="2036" spans="1:20" x14ac:dyDescent="0.2">
      <c r="A2036">
        <v>18709960672822</v>
      </c>
      <c r="B2036" t="s">
        <v>1702</v>
      </c>
      <c r="C2036" t="s">
        <v>1336</v>
      </c>
      <c r="D2036" t="s">
        <v>11086</v>
      </c>
      <c r="E2036" t="s">
        <v>11087</v>
      </c>
      <c r="F2036" t="s">
        <v>11088</v>
      </c>
      <c r="G2036" t="s">
        <v>11089</v>
      </c>
      <c r="H2036" t="s">
        <v>11090</v>
      </c>
      <c r="I2036" t="s">
        <v>308</v>
      </c>
      <c r="J2036">
        <v>35600</v>
      </c>
      <c r="K2036" t="s">
        <v>586</v>
      </c>
      <c r="L2036" t="s">
        <v>57</v>
      </c>
      <c r="M2036" t="s">
        <v>70</v>
      </c>
      <c r="N2036" t="s">
        <v>45</v>
      </c>
      <c r="O2036" t="s">
        <v>32</v>
      </c>
      <c r="P2036" t="s">
        <v>33</v>
      </c>
      <c r="Q2036">
        <v>480562707.79000002</v>
      </c>
      <c r="R2036">
        <v>4240</v>
      </c>
      <c r="S2036" s="1">
        <v>45857</v>
      </c>
      <c r="T2036" s="1">
        <v>45917</v>
      </c>
    </row>
    <row r="2037" spans="1:20" x14ac:dyDescent="0.2">
      <c r="A2037">
        <v>12326770311162</v>
      </c>
      <c r="B2037" t="s">
        <v>1702</v>
      </c>
      <c r="C2037" t="s">
        <v>6870</v>
      </c>
      <c r="D2037" t="s">
        <v>11091</v>
      </c>
      <c r="E2037">
        <f>1-562-448-7988</f>
        <v>-8997</v>
      </c>
      <c r="F2037" t="s">
        <v>11092</v>
      </c>
      <c r="G2037" t="s">
        <v>11093</v>
      </c>
      <c r="H2037" t="s">
        <v>10507</v>
      </c>
      <c r="I2037" t="s">
        <v>90</v>
      </c>
      <c r="J2037">
        <v>83518</v>
      </c>
      <c r="K2037" t="s">
        <v>1007</v>
      </c>
      <c r="L2037" t="s">
        <v>60</v>
      </c>
      <c r="M2037" t="s">
        <v>270</v>
      </c>
      <c r="N2037" t="s">
        <v>59</v>
      </c>
      <c r="O2037" t="s">
        <v>71</v>
      </c>
      <c r="P2037" t="s">
        <v>82</v>
      </c>
      <c r="Q2037">
        <v>1020121473.3200001</v>
      </c>
      <c r="R2037">
        <v>1533</v>
      </c>
      <c r="S2037" s="1">
        <v>45544</v>
      </c>
      <c r="T2037" s="1">
        <v>45775</v>
      </c>
    </row>
    <row r="2038" spans="1:20" x14ac:dyDescent="0.2">
      <c r="A2038">
        <v>13245793218656</v>
      </c>
      <c r="B2038" t="s">
        <v>8198</v>
      </c>
      <c r="C2038" t="s">
        <v>8544</v>
      </c>
      <c r="D2038" t="s">
        <v>11094</v>
      </c>
      <c r="E2038" t="s">
        <v>11095</v>
      </c>
      <c r="F2038" t="s">
        <v>11096</v>
      </c>
      <c r="G2038" t="s">
        <v>11097</v>
      </c>
      <c r="H2038" t="s">
        <v>9597</v>
      </c>
      <c r="I2038" t="s">
        <v>770</v>
      </c>
      <c r="J2038">
        <v>90470</v>
      </c>
      <c r="K2038" t="s">
        <v>80</v>
      </c>
      <c r="L2038" t="s">
        <v>180</v>
      </c>
      <c r="M2038" t="s">
        <v>115</v>
      </c>
      <c r="N2038" t="s">
        <v>31</v>
      </c>
      <c r="O2038" t="s">
        <v>71</v>
      </c>
      <c r="P2038" t="s">
        <v>33</v>
      </c>
      <c r="Q2038">
        <v>826503303.61000001</v>
      </c>
      <c r="R2038">
        <v>1347</v>
      </c>
      <c r="S2038" s="1">
        <v>45674</v>
      </c>
      <c r="T2038" s="1">
        <v>45865</v>
      </c>
    </row>
    <row r="2039" spans="1:20" x14ac:dyDescent="0.2">
      <c r="A2039">
        <v>13989125648395</v>
      </c>
      <c r="B2039" t="s">
        <v>4882</v>
      </c>
      <c r="C2039" t="s">
        <v>4950</v>
      </c>
      <c r="D2039" t="s">
        <v>11098</v>
      </c>
      <c r="E2039" t="s">
        <v>11099</v>
      </c>
      <c r="F2039" t="s">
        <v>11100</v>
      </c>
      <c r="G2039" t="s">
        <v>11101</v>
      </c>
      <c r="H2039" t="s">
        <v>11102</v>
      </c>
      <c r="I2039" t="s">
        <v>79</v>
      </c>
      <c r="J2039">
        <v>76377</v>
      </c>
      <c r="K2039" t="s">
        <v>702</v>
      </c>
      <c r="L2039" t="s">
        <v>81</v>
      </c>
      <c r="M2039" t="s">
        <v>153</v>
      </c>
      <c r="N2039" t="s">
        <v>45</v>
      </c>
      <c r="O2039" t="s">
        <v>46</v>
      </c>
      <c r="P2039" t="s">
        <v>82</v>
      </c>
      <c r="Q2039">
        <v>15812020.59</v>
      </c>
      <c r="R2039">
        <v>2359</v>
      </c>
      <c r="S2039" s="1">
        <v>45727</v>
      </c>
      <c r="T2039" s="1">
        <v>45765</v>
      </c>
    </row>
    <row r="2040" spans="1:20" x14ac:dyDescent="0.2">
      <c r="A2040">
        <v>11068211040954</v>
      </c>
      <c r="B2040" t="s">
        <v>1043</v>
      </c>
      <c r="C2040" t="s">
        <v>1037</v>
      </c>
      <c r="D2040" t="s">
        <v>11103</v>
      </c>
      <c r="E2040" t="s">
        <v>11104</v>
      </c>
      <c r="F2040" t="s">
        <v>11105</v>
      </c>
      <c r="G2040" t="s">
        <v>11106</v>
      </c>
      <c r="H2040" t="s">
        <v>11107</v>
      </c>
      <c r="I2040" t="s">
        <v>393</v>
      </c>
      <c r="J2040">
        <v>94695</v>
      </c>
      <c r="K2040" t="s">
        <v>742</v>
      </c>
      <c r="L2040" t="s">
        <v>125</v>
      </c>
      <c r="M2040" t="s">
        <v>104</v>
      </c>
      <c r="N2040" t="s">
        <v>45</v>
      </c>
      <c r="O2040" t="s">
        <v>105</v>
      </c>
      <c r="P2040" t="s">
        <v>33</v>
      </c>
      <c r="Q2040">
        <v>254079770.91999999</v>
      </c>
      <c r="R2040">
        <v>3440</v>
      </c>
      <c r="S2040" s="1">
        <v>45450</v>
      </c>
      <c r="T2040" s="1">
        <v>45484</v>
      </c>
    </row>
    <row r="2041" spans="1:20" x14ac:dyDescent="0.2">
      <c r="A2041">
        <v>13953339848721</v>
      </c>
      <c r="B2041" t="s">
        <v>743</v>
      </c>
      <c r="C2041" t="s">
        <v>11108</v>
      </c>
      <c r="D2041" t="s">
        <v>11109</v>
      </c>
      <c r="E2041" t="s">
        <v>11110</v>
      </c>
      <c r="F2041" t="s">
        <v>11111</v>
      </c>
      <c r="G2041" t="s">
        <v>11112</v>
      </c>
      <c r="H2041" t="s">
        <v>11113</v>
      </c>
      <c r="I2041" t="s">
        <v>402</v>
      </c>
      <c r="J2041">
        <v>3364</v>
      </c>
      <c r="K2041" t="s">
        <v>808</v>
      </c>
      <c r="L2041" t="s">
        <v>180</v>
      </c>
      <c r="M2041" t="s">
        <v>153</v>
      </c>
      <c r="N2041" t="s">
        <v>31</v>
      </c>
      <c r="O2041" t="s">
        <v>32</v>
      </c>
      <c r="P2041" t="s">
        <v>33</v>
      </c>
      <c r="Q2041">
        <v>879457470.98000002</v>
      </c>
      <c r="R2041">
        <v>2744</v>
      </c>
      <c r="S2041" s="1">
        <v>45795</v>
      </c>
      <c r="T2041" s="1">
        <v>45892</v>
      </c>
    </row>
    <row r="2042" spans="1:20" x14ac:dyDescent="0.2">
      <c r="A2042">
        <v>16055471144097</v>
      </c>
      <c r="B2042" t="s">
        <v>7577</v>
      </c>
      <c r="C2042" t="s">
        <v>549</v>
      </c>
      <c r="D2042" t="s">
        <v>11114</v>
      </c>
      <c r="E2042">
        <v>8057354895</v>
      </c>
      <c r="F2042" t="s">
        <v>11115</v>
      </c>
      <c r="G2042" t="s">
        <v>11116</v>
      </c>
      <c r="H2042" t="s">
        <v>11117</v>
      </c>
      <c r="I2042" t="s">
        <v>634</v>
      </c>
      <c r="J2042">
        <v>87247</v>
      </c>
      <c r="K2042" t="s">
        <v>1602</v>
      </c>
      <c r="L2042" t="s">
        <v>43</v>
      </c>
      <c r="M2042" t="s">
        <v>368</v>
      </c>
      <c r="N2042" t="s">
        <v>59</v>
      </c>
      <c r="O2042" t="s">
        <v>32</v>
      </c>
      <c r="P2042" t="s">
        <v>47</v>
      </c>
      <c r="Q2042">
        <v>832917109.41999996</v>
      </c>
      <c r="R2042">
        <v>1542</v>
      </c>
      <c r="S2042" s="1">
        <v>45815</v>
      </c>
      <c r="T2042" s="1">
        <v>45884</v>
      </c>
    </row>
    <row r="2043" spans="1:20" x14ac:dyDescent="0.2">
      <c r="A2043">
        <v>15221865816295</v>
      </c>
      <c r="B2043" t="s">
        <v>2221</v>
      </c>
      <c r="C2043" t="s">
        <v>8555</v>
      </c>
      <c r="D2043" t="s">
        <v>11118</v>
      </c>
      <c r="E2043" t="s">
        <v>11119</v>
      </c>
      <c r="F2043" t="s">
        <v>5959</v>
      </c>
      <c r="G2043" t="s">
        <v>11120</v>
      </c>
      <c r="H2043" t="s">
        <v>11121</v>
      </c>
      <c r="I2043" t="s">
        <v>113</v>
      </c>
      <c r="J2043">
        <v>23672</v>
      </c>
      <c r="K2043" t="s">
        <v>103</v>
      </c>
      <c r="L2043" t="s">
        <v>57</v>
      </c>
      <c r="M2043" t="s">
        <v>58</v>
      </c>
      <c r="N2043" t="s">
        <v>45</v>
      </c>
      <c r="O2043" t="s">
        <v>32</v>
      </c>
      <c r="P2043" t="s">
        <v>60</v>
      </c>
      <c r="Q2043">
        <v>801811937.25999999</v>
      </c>
      <c r="R2043">
        <v>4754</v>
      </c>
      <c r="S2043" s="1">
        <v>45397</v>
      </c>
      <c r="T2043" s="1">
        <v>45515</v>
      </c>
    </row>
    <row r="2044" spans="1:20" x14ac:dyDescent="0.2">
      <c r="A2044">
        <v>16677539571467</v>
      </c>
      <c r="B2044" t="s">
        <v>377</v>
      </c>
      <c r="C2044" t="s">
        <v>359</v>
      </c>
      <c r="D2044" t="s">
        <v>11122</v>
      </c>
      <c r="E2044" t="s">
        <v>11123</v>
      </c>
      <c r="F2044" t="s">
        <v>11124</v>
      </c>
      <c r="G2044" t="s">
        <v>11125</v>
      </c>
      <c r="H2044" t="s">
        <v>11126</v>
      </c>
      <c r="I2044" t="s">
        <v>1475</v>
      </c>
      <c r="J2044">
        <v>59717</v>
      </c>
      <c r="K2044" t="s">
        <v>578</v>
      </c>
      <c r="L2044" t="s">
        <v>246</v>
      </c>
      <c r="M2044" t="s">
        <v>115</v>
      </c>
      <c r="N2044" t="s">
        <v>31</v>
      </c>
      <c r="O2044" t="s">
        <v>46</v>
      </c>
      <c r="P2044" t="s">
        <v>33</v>
      </c>
      <c r="Q2044">
        <v>1437359325.6900001</v>
      </c>
      <c r="R2044">
        <v>2097</v>
      </c>
      <c r="S2044" s="1">
        <v>45840</v>
      </c>
      <c r="T2044" s="1">
        <v>45879</v>
      </c>
    </row>
    <row r="2045" spans="1:20" x14ac:dyDescent="0.2">
      <c r="A2045">
        <v>16761002487609</v>
      </c>
      <c r="B2045" t="s">
        <v>643</v>
      </c>
      <c r="C2045" t="s">
        <v>4235</v>
      </c>
      <c r="D2045" t="s">
        <v>11127</v>
      </c>
      <c r="E2045" t="s">
        <v>11128</v>
      </c>
      <c r="F2045" t="s">
        <v>11129</v>
      </c>
      <c r="G2045" t="s">
        <v>11130</v>
      </c>
      <c r="H2045" t="s">
        <v>663</v>
      </c>
      <c r="I2045" t="s">
        <v>531</v>
      </c>
      <c r="J2045">
        <v>81580</v>
      </c>
      <c r="K2045" t="s">
        <v>385</v>
      </c>
      <c r="L2045" t="s">
        <v>81</v>
      </c>
      <c r="M2045" t="s">
        <v>368</v>
      </c>
      <c r="N2045" t="s">
        <v>45</v>
      </c>
      <c r="O2045" t="s">
        <v>105</v>
      </c>
      <c r="P2045" t="s">
        <v>47</v>
      </c>
      <c r="Q2045">
        <v>867208425.50999999</v>
      </c>
      <c r="R2045">
        <v>1184</v>
      </c>
      <c r="S2045" s="1">
        <v>45366</v>
      </c>
      <c r="T2045" s="1">
        <v>45377</v>
      </c>
    </row>
    <row r="2046" spans="1:20" x14ac:dyDescent="0.2">
      <c r="A2046">
        <v>16842868499392</v>
      </c>
      <c r="B2046" t="s">
        <v>1375</v>
      </c>
      <c r="C2046" t="s">
        <v>3308</v>
      </c>
      <c r="D2046" t="s">
        <v>11131</v>
      </c>
      <c r="E2046" t="s">
        <v>11132</v>
      </c>
      <c r="F2046" t="s">
        <v>11133</v>
      </c>
      <c r="G2046" t="s">
        <v>11134</v>
      </c>
      <c r="H2046" t="s">
        <v>11135</v>
      </c>
      <c r="I2046" t="s">
        <v>133</v>
      </c>
      <c r="J2046">
        <v>32395</v>
      </c>
      <c r="K2046" t="s">
        <v>1266</v>
      </c>
      <c r="L2046" t="s">
        <v>43</v>
      </c>
      <c r="M2046" t="s">
        <v>153</v>
      </c>
      <c r="N2046" t="s">
        <v>31</v>
      </c>
      <c r="O2046" t="s">
        <v>46</v>
      </c>
      <c r="P2046" t="s">
        <v>60</v>
      </c>
      <c r="Q2046">
        <v>1994858756.0999999</v>
      </c>
      <c r="R2046">
        <v>296</v>
      </c>
      <c r="S2046" s="1">
        <v>45712</v>
      </c>
      <c r="T2046" s="1">
        <v>45739</v>
      </c>
    </row>
    <row r="2047" spans="1:20" x14ac:dyDescent="0.2">
      <c r="A2047">
        <v>13780134057272</v>
      </c>
      <c r="B2047" t="s">
        <v>1216</v>
      </c>
      <c r="C2047" t="s">
        <v>4715</v>
      </c>
      <c r="D2047" t="s">
        <v>11136</v>
      </c>
      <c r="E2047" t="s">
        <v>11137</v>
      </c>
      <c r="F2047" t="s">
        <v>11138</v>
      </c>
      <c r="G2047" t="s">
        <v>11139</v>
      </c>
      <c r="H2047" t="s">
        <v>11140</v>
      </c>
      <c r="I2047" t="s">
        <v>133</v>
      </c>
      <c r="J2047">
        <v>12666</v>
      </c>
      <c r="K2047" t="s">
        <v>3104</v>
      </c>
      <c r="L2047" t="s">
        <v>246</v>
      </c>
      <c r="M2047" t="s">
        <v>115</v>
      </c>
      <c r="N2047" t="s">
        <v>45</v>
      </c>
      <c r="O2047" t="s">
        <v>46</v>
      </c>
      <c r="P2047" t="s">
        <v>33</v>
      </c>
      <c r="Q2047">
        <v>1052465237.42</v>
      </c>
      <c r="R2047">
        <v>984</v>
      </c>
      <c r="S2047" s="1">
        <v>45423</v>
      </c>
      <c r="T2047" s="1">
        <v>45920</v>
      </c>
    </row>
    <row r="2048" spans="1:20" x14ac:dyDescent="0.2">
      <c r="A2048">
        <v>15501579487384</v>
      </c>
      <c r="B2048" t="s">
        <v>2294</v>
      </c>
      <c r="C2048" t="s">
        <v>262</v>
      </c>
      <c r="D2048" t="s">
        <v>11141</v>
      </c>
      <c r="E2048" t="s">
        <v>11142</v>
      </c>
      <c r="F2048" t="s">
        <v>11143</v>
      </c>
      <c r="G2048" t="s">
        <v>11144</v>
      </c>
      <c r="H2048" t="s">
        <v>237</v>
      </c>
      <c r="I2048" t="s">
        <v>627</v>
      </c>
      <c r="J2048">
        <v>30316</v>
      </c>
      <c r="K2048" t="s">
        <v>532</v>
      </c>
      <c r="L2048" t="s">
        <v>60</v>
      </c>
      <c r="M2048" t="s">
        <v>104</v>
      </c>
      <c r="N2048" t="s">
        <v>31</v>
      </c>
      <c r="O2048" t="s">
        <v>105</v>
      </c>
      <c r="P2048" t="s">
        <v>47</v>
      </c>
      <c r="Q2048">
        <v>1657437844.01</v>
      </c>
      <c r="R2048">
        <v>2490</v>
      </c>
      <c r="S2048" s="1">
        <v>45868</v>
      </c>
      <c r="T2048" s="1">
        <v>45877</v>
      </c>
    </row>
    <row r="2049" spans="1:20" x14ac:dyDescent="0.2">
      <c r="A2049">
        <v>14155529248449</v>
      </c>
      <c r="B2049" t="s">
        <v>369</v>
      </c>
      <c r="C2049" t="s">
        <v>3874</v>
      </c>
      <c r="D2049" t="s">
        <v>11145</v>
      </c>
      <c r="E2049" t="s">
        <v>11146</v>
      </c>
      <c r="F2049" t="s">
        <v>799</v>
      </c>
      <c r="G2049" t="s">
        <v>11147</v>
      </c>
      <c r="H2049" t="s">
        <v>11148</v>
      </c>
      <c r="I2049" t="s">
        <v>1627</v>
      </c>
      <c r="J2049">
        <v>65264</v>
      </c>
      <c r="K2049" t="s">
        <v>1078</v>
      </c>
      <c r="L2049" t="s">
        <v>60</v>
      </c>
      <c r="M2049" t="s">
        <v>70</v>
      </c>
      <c r="N2049" t="s">
        <v>94</v>
      </c>
      <c r="O2049" t="s">
        <v>32</v>
      </c>
      <c r="P2049" t="s">
        <v>60</v>
      </c>
      <c r="Q2049">
        <v>1878986019.8199999</v>
      </c>
      <c r="R2049">
        <v>4830</v>
      </c>
      <c r="S2049" s="1">
        <v>45646</v>
      </c>
      <c r="T2049" s="1">
        <v>45914</v>
      </c>
    </row>
    <row r="2050" spans="1:20" x14ac:dyDescent="0.2">
      <c r="A2050">
        <v>17391414170179</v>
      </c>
      <c r="B2050" t="s">
        <v>1249</v>
      </c>
      <c r="C2050" t="s">
        <v>1463</v>
      </c>
      <c r="D2050" t="s">
        <v>11149</v>
      </c>
      <c r="E2050" t="s">
        <v>11150</v>
      </c>
      <c r="F2050" t="s">
        <v>11151</v>
      </c>
      <c r="G2050" t="s">
        <v>11152</v>
      </c>
      <c r="H2050" t="s">
        <v>11153</v>
      </c>
      <c r="I2050" t="s">
        <v>384</v>
      </c>
      <c r="J2050">
        <v>26414</v>
      </c>
      <c r="K2050" t="s">
        <v>711</v>
      </c>
      <c r="L2050" t="s">
        <v>246</v>
      </c>
      <c r="M2050" t="s">
        <v>44</v>
      </c>
      <c r="N2050" t="s">
        <v>59</v>
      </c>
      <c r="O2050" t="s">
        <v>46</v>
      </c>
      <c r="P2050" t="s">
        <v>82</v>
      </c>
      <c r="Q2050">
        <v>1525366567.8199999</v>
      </c>
      <c r="R2050">
        <v>2907</v>
      </c>
      <c r="S2050" s="1">
        <v>45784</v>
      </c>
      <c r="T2050" s="1">
        <v>45892</v>
      </c>
    </row>
    <row r="2051" spans="1:20" x14ac:dyDescent="0.2">
      <c r="A2051">
        <v>17314547773551</v>
      </c>
      <c r="B2051" t="s">
        <v>1124</v>
      </c>
      <c r="C2051" t="s">
        <v>5280</v>
      </c>
      <c r="D2051" t="s">
        <v>11154</v>
      </c>
      <c r="E2051" t="s">
        <v>11155</v>
      </c>
      <c r="F2051" t="s">
        <v>11156</v>
      </c>
      <c r="G2051" t="s">
        <v>11157</v>
      </c>
      <c r="H2051" t="s">
        <v>11158</v>
      </c>
      <c r="I2051" t="s">
        <v>402</v>
      </c>
      <c r="J2051">
        <v>28081</v>
      </c>
      <c r="K2051" t="s">
        <v>3662</v>
      </c>
      <c r="L2051" t="s">
        <v>135</v>
      </c>
      <c r="M2051" t="s">
        <v>70</v>
      </c>
      <c r="N2051" t="s">
        <v>94</v>
      </c>
      <c r="O2051" t="s">
        <v>32</v>
      </c>
      <c r="P2051" t="s">
        <v>82</v>
      </c>
      <c r="Q2051">
        <v>739492163.98000002</v>
      </c>
      <c r="R2051">
        <v>1998</v>
      </c>
      <c r="S2051" s="1">
        <v>45215</v>
      </c>
      <c r="T2051" s="1">
        <v>45733</v>
      </c>
    </row>
    <row r="2052" spans="1:20" x14ac:dyDescent="0.2">
      <c r="A2052">
        <v>17394635739694</v>
      </c>
      <c r="B2052" t="s">
        <v>11159</v>
      </c>
      <c r="C2052" t="s">
        <v>7755</v>
      </c>
      <c r="D2052" t="s">
        <v>11160</v>
      </c>
      <c r="E2052" t="s">
        <v>11161</v>
      </c>
      <c r="F2052" t="s">
        <v>11162</v>
      </c>
      <c r="G2052" t="s">
        <v>11163</v>
      </c>
      <c r="H2052" t="s">
        <v>8906</v>
      </c>
      <c r="I2052" t="s">
        <v>113</v>
      </c>
      <c r="J2052">
        <v>84023</v>
      </c>
      <c r="K2052" t="s">
        <v>2811</v>
      </c>
      <c r="L2052" t="s">
        <v>197</v>
      </c>
      <c r="M2052" t="s">
        <v>93</v>
      </c>
      <c r="N2052" t="s">
        <v>94</v>
      </c>
      <c r="O2052" t="s">
        <v>71</v>
      </c>
      <c r="P2052" t="s">
        <v>60</v>
      </c>
      <c r="Q2052">
        <v>1648748743.79</v>
      </c>
      <c r="R2052">
        <v>1289</v>
      </c>
      <c r="S2052" s="1">
        <v>45594</v>
      </c>
      <c r="T2052" s="1">
        <v>45896</v>
      </c>
    </row>
    <row r="2053" spans="1:20" x14ac:dyDescent="0.2">
      <c r="A2053">
        <v>17551584601963</v>
      </c>
      <c r="B2053" t="s">
        <v>689</v>
      </c>
      <c r="C2053" t="s">
        <v>1752</v>
      </c>
      <c r="D2053" t="s">
        <v>11164</v>
      </c>
      <c r="E2053" t="s">
        <v>11165</v>
      </c>
      <c r="F2053" t="s">
        <v>11166</v>
      </c>
      <c r="G2053" t="s">
        <v>11167</v>
      </c>
      <c r="H2053" t="s">
        <v>11168</v>
      </c>
      <c r="I2053" t="s">
        <v>612</v>
      </c>
      <c r="J2053">
        <v>43918</v>
      </c>
      <c r="K2053" t="s">
        <v>1574</v>
      </c>
      <c r="L2053" t="s">
        <v>197</v>
      </c>
      <c r="M2053" t="s">
        <v>270</v>
      </c>
      <c r="N2053" t="s">
        <v>45</v>
      </c>
      <c r="O2053" t="s">
        <v>32</v>
      </c>
      <c r="P2053" t="s">
        <v>60</v>
      </c>
      <c r="Q2053">
        <v>1917018661.1300001</v>
      </c>
      <c r="R2053">
        <v>1061</v>
      </c>
      <c r="S2053" s="1">
        <v>45846</v>
      </c>
      <c r="T2053" s="1">
        <v>45920</v>
      </c>
    </row>
    <row r="2054" spans="1:20" x14ac:dyDescent="0.2">
      <c r="A2054">
        <v>11215287266799</v>
      </c>
      <c r="B2054" t="s">
        <v>11069</v>
      </c>
      <c r="C2054" t="s">
        <v>11169</v>
      </c>
      <c r="D2054" t="s">
        <v>11170</v>
      </c>
      <c r="E2054" t="s">
        <v>11171</v>
      </c>
      <c r="F2054" t="s">
        <v>11172</v>
      </c>
      <c r="G2054" t="s">
        <v>11173</v>
      </c>
      <c r="H2054" t="s">
        <v>11174</v>
      </c>
      <c r="I2054" t="s">
        <v>384</v>
      </c>
      <c r="J2054">
        <v>73543</v>
      </c>
      <c r="K2054" t="s">
        <v>2597</v>
      </c>
      <c r="L2054" t="s">
        <v>135</v>
      </c>
      <c r="M2054" t="s">
        <v>70</v>
      </c>
      <c r="N2054" t="s">
        <v>45</v>
      </c>
      <c r="O2054" t="s">
        <v>105</v>
      </c>
      <c r="P2054" t="s">
        <v>47</v>
      </c>
      <c r="Q2054">
        <v>1383559232.01</v>
      </c>
      <c r="R2054">
        <v>1872</v>
      </c>
      <c r="S2054" s="1">
        <v>45548</v>
      </c>
      <c r="T2054" s="1">
        <v>45638</v>
      </c>
    </row>
    <row r="2055" spans="1:20" x14ac:dyDescent="0.2">
      <c r="A2055">
        <v>11925148871147</v>
      </c>
      <c r="B2055" t="s">
        <v>4949</v>
      </c>
      <c r="C2055" t="s">
        <v>1449</v>
      </c>
      <c r="D2055" t="s">
        <v>11175</v>
      </c>
      <c r="E2055" t="s">
        <v>11176</v>
      </c>
      <c r="F2055" t="s">
        <v>11177</v>
      </c>
      <c r="G2055" t="s">
        <v>11178</v>
      </c>
      <c r="H2055" t="s">
        <v>7191</v>
      </c>
      <c r="I2055" t="s">
        <v>113</v>
      </c>
      <c r="J2055">
        <v>83546</v>
      </c>
      <c r="K2055" t="s">
        <v>779</v>
      </c>
      <c r="L2055" t="s">
        <v>29</v>
      </c>
      <c r="M2055" t="s">
        <v>93</v>
      </c>
      <c r="N2055" t="s">
        <v>45</v>
      </c>
      <c r="O2055" t="s">
        <v>32</v>
      </c>
      <c r="P2055" t="s">
        <v>33</v>
      </c>
      <c r="Q2055">
        <v>1506291001.8099999</v>
      </c>
      <c r="R2055">
        <v>4190</v>
      </c>
      <c r="S2055" s="1">
        <v>45344</v>
      </c>
      <c r="T2055" s="1">
        <v>45472</v>
      </c>
    </row>
    <row r="2056" spans="1:20" x14ac:dyDescent="0.2">
      <c r="A2056">
        <v>17323630156097</v>
      </c>
      <c r="B2056" t="s">
        <v>795</v>
      </c>
      <c r="C2056" t="s">
        <v>4765</v>
      </c>
      <c r="D2056" t="s">
        <v>11179</v>
      </c>
      <c r="E2056" t="s">
        <v>11180</v>
      </c>
      <c r="F2056" t="s">
        <v>11181</v>
      </c>
      <c r="G2056" t="s">
        <v>11182</v>
      </c>
      <c r="H2056" t="s">
        <v>11183</v>
      </c>
      <c r="I2056" t="s">
        <v>55</v>
      </c>
      <c r="J2056">
        <v>2064</v>
      </c>
      <c r="K2056" t="s">
        <v>279</v>
      </c>
      <c r="L2056" t="s">
        <v>60</v>
      </c>
      <c r="M2056" t="s">
        <v>44</v>
      </c>
      <c r="N2056" t="s">
        <v>45</v>
      </c>
      <c r="O2056" t="s">
        <v>32</v>
      </c>
      <c r="P2056" t="s">
        <v>33</v>
      </c>
      <c r="Q2056">
        <v>660262645.72000003</v>
      </c>
      <c r="R2056">
        <v>412</v>
      </c>
      <c r="S2056" s="1">
        <v>45423</v>
      </c>
      <c r="T2056" s="1">
        <v>45859</v>
      </c>
    </row>
    <row r="2057" spans="1:20" x14ac:dyDescent="0.2">
      <c r="A2057">
        <v>16183743820804</v>
      </c>
      <c r="B2057" t="s">
        <v>10861</v>
      </c>
      <c r="C2057" t="s">
        <v>6623</v>
      </c>
      <c r="D2057" t="s">
        <v>11184</v>
      </c>
      <c r="E2057" t="s">
        <v>11185</v>
      </c>
      <c r="F2057" t="s">
        <v>11186</v>
      </c>
      <c r="G2057" t="s">
        <v>11187</v>
      </c>
      <c r="H2057" t="s">
        <v>11188</v>
      </c>
      <c r="I2057" t="s">
        <v>546</v>
      </c>
      <c r="J2057">
        <v>49304</v>
      </c>
      <c r="K2057" t="s">
        <v>3510</v>
      </c>
      <c r="L2057" t="s">
        <v>57</v>
      </c>
      <c r="M2057" t="s">
        <v>70</v>
      </c>
      <c r="N2057" t="s">
        <v>45</v>
      </c>
      <c r="O2057" t="s">
        <v>46</v>
      </c>
      <c r="P2057" t="s">
        <v>47</v>
      </c>
      <c r="Q2057">
        <v>992231694.78999996</v>
      </c>
      <c r="R2057">
        <v>2352</v>
      </c>
      <c r="S2057" s="1">
        <v>45784</v>
      </c>
      <c r="T2057" s="1">
        <v>45861</v>
      </c>
    </row>
    <row r="2058" spans="1:20" x14ac:dyDescent="0.2">
      <c r="A2058">
        <v>15721072538694</v>
      </c>
      <c r="B2058" t="s">
        <v>1420</v>
      </c>
      <c r="C2058" t="s">
        <v>1894</v>
      </c>
      <c r="D2058" t="s">
        <v>11189</v>
      </c>
      <c r="E2058" t="s">
        <v>11190</v>
      </c>
      <c r="F2058" t="s">
        <v>11191</v>
      </c>
      <c r="G2058" t="s">
        <v>11192</v>
      </c>
      <c r="H2058" t="s">
        <v>11193</v>
      </c>
      <c r="I2058" t="s">
        <v>151</v>
      </c>
      <c r="J2058">
        <v>26841</v>
      </c>
      <c r="K2058" t="s">
        <v>599</v>
      </c>
      <c r="L2058" t="s">
        <v>81</v>
      </c>
      <c r="M2058" t="s">
        <v>368</v>
      </c>
      <c r="N2058" t="s">
        <v>45</v>
      </c>
      <c r="O2058" t="s">
        <v>32</v>
      </c>
      <c r="P2058" t="s">
        <v>60</v>
      </c>
      <c r="Q2058">
        <v>926494254.04999995</v>
      </c>
      <c r="R2058">
        <v>2751</v>
      </c>
      <c r="S2058" s="1">
        <v>45863</v>
      </c>
      <c r="T2058" s="1">
        <v>45916</v>
      </c>
    </row>
    <row r="2059" spans="1:20" x14ac:dyDescent="0.2">
      <c r="A2059">
        <v>15492164126394</v>
      </c>
      <c r="B2059" t="s">
        <v>815</v>
      </c>
      <c r="C2059" t="s">
        <v>1080</v>
      </c>
      <c r="D2059" t="s">
        <v>11194</v>
      </c>
      <c r="E2059" t="s">
        <v>11195</v>
      </c>
      <c r="F2059" t="s">
        <v>11196</v>
      </c>
      <c r="G2059" t="s">
        <v>11197</v>
      </c>
      <c r="H2059" t="s">
        <v>11198</v>
      </c>
      <c r="I2059" t="s">
        <v>1202</v>
      </c>
      <c r="J2059">
        <v>37176</v>
      </c>
      <c r="K2059" t="s">
        <v>103</v>
      </c>
      <c r="L2059" t="s">
        <v>29</v>
      </c>
      <c r="M2059" t="s">
        <v>30</v>
      </c>
      <c r="N2059" t="s">
        <v>59</v>
      </c>
      <c r="O2059" t="s">
        <v>46</v>
      </c>
      <c r="P2059" t="s">
        <v>82</v>
      </c>
      <c r="Q2059">
        <v>1162406101.3299999</v>
      </c>
      <c r="R2059">
        <v>1542</v>
      </c>
      <c r="S2059" s="1">
        <v>45250</v>
      </c>
      <c r="T2059" s="1">
        <v>45739</v>
      </c>
    </row>
    <row r="2060" spans="1:20" x14ac:dyDescent="0.2">
      <c r="A2060">
        <v>17306360102834</v>
      </c>
      <c r="B2060" t="s">
        <v>1500</v>
      </c>
      <c r="C2060" t="s">
        <v>8521</v>
      </c>
      <c r="D2060" t="s">
        <v>11199</v>
      </c>
      <c r="E2060" t="s">
        <v>11200</v>
      </c>
      <c r="F2060" t="s">
        <v>11201</v>
      </c>
      <c r="G2060" t="s">
        <v>11202</v>
      </c>
      <c r="H2060" t="s">
        <v>11203</v>
      </c>
      <c r="I2060" t="s">
        <v>402</v>
      </c>
      <c r="J2060">
        <v>95694</v>
      </c>
      <c r="K2060" t="s">
        <v>2823</v>
      </c>
      <c r="L2060" t="s">
        <v>92</v>
      </c>
      <c r="M2060" t="s">
        <v>115</v>
      </c>
      <c r="N2060" t="s">
        <v>94</v>
      </c>
      <c r="O2060" t="s">
        <v>46</v>
      </c>
      <c r="P2060" t="s">
        <v>33</v>
      </c>
      <c r="Q2060">
        <v>959866935.49000001</v>
      </c>
      <c r="R2060">
        <v>2165</v>
      </c>
      <c r="S2060" s="1">
        <v>45462</v>
      </c>
      <c r="T2060" s="1">
        <v>45607</v>
      </c>
    </row>
    <row r="2061" spans="1:20" x14ac:dyDescent="0.2">
      <c r="A2061">
        <v>16249690828322</v>
      </c>
      <c r="B2061" t="s">
        <v>83</v>
      </c>
      <c r="C2061" t="s">
        <v>1584</v>
      </c>
      <c r="D2061" t="s">
        <v>11204</v>
      </c>
      <c r="E2061" t="s">
        <v>11205</v>
      </c>
      <c r="F2061" t="s">
        <v>11206</v>
      </c>
      <c r="G2061" t="s">
        <v>11207</v>
      </c>
      <c r="H2061" t="s">
        <v>11208</v>
      </c>
      <c r="I2061" t="s">
        <v>220</v>
      </c>
      <c r="J2061">
        <v>12731</v>
      </c>
      <c r="K2061" t="s">
        <v>254</v>
      </c>
      <c r="L2061" t="s">
        <v>180</v>
      </c>
      <c r="M2061" t="s">
        <v>30</v>
      </c>
      <c r="N2061" t="s">
        <v>94</v>
      </c>
      <c r="O2061" t="s">
        <v>105</v>
      </c>
      <c r="P2061" t="s">
        <v>82</v>
      </c>
      <c r="Q2061">
        <v>1133784255.72</v>
      </c>
      <c r="R2061">
        <v>3687</v>
      </c>
      <c r="S2061" s="1">
        <v>45334</v>
      </c>
      <c r="T2061" s="1">
        <v>45579</v>
      </c>
    </row>
    <row r="2062" spans="1:20" x14ac:dyDescent="0.2">
      <c r="A2062">
        <v>14022851041274</v>
      </c>
      <c r="B2062" t="s">
        <v>953</v>
      </c>
      <c r="C2062" t="s">
        <v>11209</v>
      </c>
      <c r="D2062" t="s">
        <v>11210</v>
      </c>
      <c r="E2062" t="s">
        <v>11211</v>
      </c>
      <c r="F2062" t="s">
        <v>11212</v>
      </c>
      <c r="G2062" t="s">
        <v>11213</v>
      </c>
      <c r="H2062" t="s">
        <v>11214</v>
      </c>
      <c r="I2062" t="s">
        <v>563</v>
      </c>
      <c r="J2062">
        <v>51332</v>
      </c>
      <c r="K2062" t="s">
        <v>309</v>
      </c>
      <c r="L2062" t="s">
        <v>92</v>
      </c>
      <c r="M2062" t="s">
        <v>270</v>
      </c>
      <c r="N2062" t="s">
        <v>45</v>
      </c>
      <c r="O2062" t="s">
        <v>105</v>
      </c>
      <c r="P2062" t="s">
        <v>82</v>
      </c>
      <c r="Q2062">
        <v>1433861023.5799999</v>
      </c>
      <c r="R2062">
        <v>140</v>
      </c>
      <c r="S2062" s="1">
        <v>45507</v>
      </c>
      <c r="T2062" s="1">
        <v>45508</v>
      </c>
    </row>
    <row r="2063" spans="1:20" x14ac:dyDescent="0.2">
      <c r="A2063">
        <v>15855405413098</v>
      </c>
      <c r="B2063" t="s">
        <v>116</v>
      </c>
      <c r="C2063" t="s">
        <v>359</v>
      </c>
      <c r="D2063" t="s">
        <v>11215</v>
      </c>
      <c r="E2063">
        <v>8251308104</v>
      </c>
      <c r="F2063" t="s">
        <v>11216</v>
      </c>
      <c r="G2063" t="s">
        <v>11217</v>
      </c>
      <c r="H2063" t="s">
        <v>11218</v>
      </c>
      <c r="I2063" t="s">
        <v>474</v>
      </c>
      <c r="J2063">
        <v>84955</v>
      </c>
      <c r="K2063" t="s">
        <v>317</v>
      </c>
      <c r="L2063" t="s">
        <v>29</v>
      </c>
      <c r="M2063" t="s">
        <v>58</v>
      </c>
      <c r="N2063" t="s">
        <v>31</v>
      </c>
      <c r="O2063" t="s">
        <v>105</v>
      </c>
      <c r="P2063" t="s">
        <v>82</v>
      </c>
      <c r="Q2063">
        <v>236526760.27000001</v>
      </c>
      <c r="R2063">
        <v>2355</v>
      </c>
      <c r="S2063" s="1">
        <v>45642</v>
      </c>
      <c r="T2063" s="1">
        <v>45686</v>
      </c>
    </row>
    <row r="2064" spans="1:20" x14ac:dyDescent="0.2">
      <c r="A2064">
        <v>18156600752246</v>
      </c>
      <c r="B2064" t="s">
        <v>7286</v>
      </c>
      <c r="C2064" t="s">
        <v>11219</v>
      </c>
      <c r="D2064" t="s">
        <v>11220</v>
      </c>
      <c r="E2064" t="s">
        <v>11221</v>
      </c>
      <c r="F2064" t="s">
        <v>11222</v>
      </c>
      <c r="G2064" t="s">
        <v>11223</v>
      </c>
      <c r="H2064" t="s">
        <v>11224</v>
      </c>
      <c r="I2064" t="s">
        <v>1475</v>
      </c>
      <c r="J2064">
        <v>57453</v>
      </c>
      <c r="K2064" t="s">
        <v>1651</v>
      </c>
      <c r="L2064" t="s">
        <v>180</v>
      </c>
      <c r="M2064" t="s">
        <v>93</v>
      </c>
      <c r="N2064" t="s">
        <v>59</v>
      </c>
      <c r="O2064" t="s">
        <v>46</v>
      </c>
      <c r="P2064" t="s">
        <v>82</v>
      </c>
      <c r="Q2064">
        <v>1484187292.0799999</v>
      </c>
      <c r="R2064">
        <v>1815</v>
      </c>
      <c r="S2064" s="1">
        <v>45846</v>
      </c>
      <c r="T2064" s="1">
        <v>45915</v>
      </c>
    </row>
    <row r="2065" spans="1:20" x14ac:dyDescent="0.2">
      <c r="A2065">
        <v>13688611933827</v>
      </c>
      <c r="B2065" t="s">
        <v>386</v>
      </c>
      <c r="C2065" t="s">
        <v>484</v>
      </c>
      <c r="D2065" t="s">
        <v>11225</v>
      </c>
      <c r="E2065" t="s">
        <v>11226</v>
      </c>
      <c r="F2065" t="s">
        <v>11227</v>
      </c>
      <c r="G2065" t="s">
        <v>11228</v>
      </c>
      <c r="H2065" t="s">
        <v>11229</v>
      </c>
      <c r="I2065" t="s">
        <v>349</v>
      </c>
      <c r="J2065">
        <v>56416</v>
      </c>
      <c r="K2065" t="s">
        <v>578</v>
      </c>
      <c r="L2065" t="s">
        <v>92</v>
      </c>
      <c r="M2065" t="s">
        <v>104</v>
      </c>
      <c r="N2065" t="s">
        <v>45</v>
      </c>
      <c r="O2065" t="s">
        <v>105</v>
      </c>
      <c r="P2065" t="s">
        <v>82</v>
      </c>
      <c r="Q2065">
        <v>129501890.31999999</v>
      </c>
      <c r="R2065">
        <v>1880</v>
      </c>
      <c r="S2065" s="1">
        <v>45822</v>
      </c>
      <c r="T2065" s="1">
        <v>45887</v>
      </c>
    </row>
    <row r="2066" spans="1:20" x14ac:dyDescent="0.2">
      <c r="A2066">
        <v>13783620209102</v>
      </c>
      <c r="B2066" t="s">
        <v>4313</v>
      </c>
      <c r="C2066" t="s">
        <v>1628</v>
      </c>
      <c r="D2066" t="s">
        <v>11230</v>
      </c>
      <c r="E2066" t="s">
        <v>11231</v>
      </c>
      <c r="F2066" t="s">
        <v>11232</v>
      </c>
      <c r="G2066" t="s">
        <v>11233</v>
      </c>
      <c r="H2066" t="s">
        <v>11234</v>
      </c>
      <c r="I2066" t="s">
        <v>253</v>
      </c>
      <c r="J2066">
        <v>51995</v>
      </c>
      <c r="K2066" t="s">
        <v>1113</v>
      </c>
      <c r="L2066" t="s">
        <v>60</v>
      </c>
      <c r="M2066" t="s">
        <v>368</v>
      </c>
      <c r="N2066" t="s">
        <v>94</v>
      </c>
      <c r="O2066" t="s">
        <v>105</v>
      </c>
      <c r="P2066" t="s">
        <v>60</v>
      </c>
      <c r="Q2066">
        <v>292144413.00999999</v>
      </c>
      <c r="R2066">
        <v>872</v>
      </c>
      <c r="S2066" s="1">
        <v>45413</v>
      </c>
      <c r="T2066" s="1">
        <v>45913</v>
      </c>
    </row>
    <row r="2067" spans="1:20" x14ac:dyDescent="0.2">
      <c r="A2067">
        <v>11973563908025</v>
      </c>
      <c r="B2067" t="s">
        <v>116</v>
      </c>
      <c r="C2067" t="s">
        <v>2334</v>
      </c>
      <c r="D2067" t="s">
        <v>11235</v>
      </c>
      <c r="E2067" t="s">
        <v>11236</v>
      </c>
      <c r="F2067" t="s">
        <v>11237</v>
      </c>
      <c r="G2067" t="s">
        <v>11238</v>
      </c>
      <c r="H2067" t="s">
        <v>11239</v>
      </c>
      <c r="I2067" t="s">
        <v>726</v>
      </c>
      <c r="J2067">
        <v>16646</v>
      </c>
      <c r="K2067" t="s">
        <v>475</v>
      </c>
      <c r="L2067" t="s">
        <v>125</v>
      </c>
      <c r="M2067" t="s">
        <v>30</v>
      </c>
      <c r="N2067" t="s">
        <v>31</v>
      </c>
      <c r="O2067" t="s">
        <v>105</v>
      </c>
      <c r="P2067" t="s">
        <v>60</v>
      </c>
      <c r="Q2067">
        <v>952620673.33000004</v>
      </c>
      <c r="R2067">
        <v>2596</v>
      </c>
      <c r="S2067" s="1">
        <v>45718</v>
      </c>
      <c r="T2067" s="1">
        <v>45904</v>
      </c>
    </row>
    <row r="2068" spans="1:20" x14ac:dyDescent="0.2">
      <c r="A2068">
        <v>18367226886913</v>
      </c>
      <c r="B2068" t="s">
        <v>866</v>
      </c>
      <c r="C2068" t="s">
        <v>11240</v>
      </c>
      <c r="D2068" t="s">
        <v>11241</v>
      </c>
      <c r="E2068" t="s">
        <v>11242</v>
      </c>
      <c r="F2068" t="s">
        <v>6374</v>
      </c>
      <c r="G2068" t="s">
        <v>11243</v>
      </c>
      <c r="H2068" t="s">
        <v>11244</v>
      </c>
      <c r="I2068" t="s">
        <v>726</v>
      </c>
      <c r="J2068">
        <v>35274</v>
      </c>
      <c r="K2068" t="s">
        <v>711</v>
      </c>
      <c r="L2068" t="s">
        <v>57</v>
      </c>
      <c r="M2068" t="s">
        <v>58</v>
      </c>
      <c r="N2068" t="s">
        <v>45</v>
      </c>
      <c r="O2068" t="s">
        <v>32</v>
      </c>
      <c r="P2068" t="s">
        <v>82</v>
      </c>
      <c r="Q2068">
        <v>257454549.03999999</v>
      </c>
      <c r="R2068">
        <v>4037</v>
      </c>
      <c r="S2068" s="1">
        <v>45853</v>
      </c>
      <c r="T2068" s="1">
        <v>45905</v>
      </c>
    </row>
    <row r="2069" spans="1:20" x14ac:dyDescent="0.2">
      <c r="A2069">
        <v>12032735374174</v>
      </c>
      <c r="B2069" t="s">
        <v>1187</v>
      </c>
      <c r="C2069" t="s">
        <v>11245</v>
      </c>
      <c r="D2069" t="s">
        <v>11246</v>
      </c>
      <c r="E2069">
        <v>9925074026</v>
      </c>
      <c r="F2069" t="s">
        <v>11247</v>
      </c>
      <c r="G2069" t="s">
        <v>11248</v>
      </c>
      <c r="H2069" t="s">
        <v>11249</v>
      </c>
      <c r="I2069" t="s">
        <v>393</v>
      </c>
      <c r="J2069">
        <v>46982</v>
      </c>
      <c r="K2069" t="s">
        <v>1419</v>
      </c>
      <c r="L2069" t="s">
        <v>81</v>
      </c>
      <c r="M2069" t="s">
        <v>368</v>
      </c>
      <c r="N2069" t="s">
        <v>94</v>
      </c>
      <c r="O2069" t="s">
        <v>105</v>
      </c>
      <c r="P2069" t="s">
        <v>60</v>
      </c>
      <c r="Q2069">
        <v>24486835.539999999</v>
      </c>
      <c r="R2069">
        <v>2341</v>
      </c>
      <c r="S2069" s="1">
        <v>45355</v>
      </c>
      <c r="T2069" s="1">
        <v>45863</v>
      </c>
    </row>
    <row r="2070" spans="1:20" x14ac:dyDescent="0.2">
      <c r="A2070">
        <v>16792435169759</v>
      </c>
      <c r="B2070" t="s">
        <v>1268</v>
      </c>
      <c r="C2070" t="s">
        <v>549</v>
      </c>
      <c r="D2070" t="s">
        <v>11250</v>
      </c>
      <c r="E2070" t="s">
        <v>11251</v>
      </c>
      <c r="F2070" t="s">
        <v>11252</v>
      </c>
      <c r="G2070" t="s">
        <v>11253</v>
      </c>
      <c r="H2070" t="s">
        <v>11254</v>
      </c>
      <c r="I2070" t="s">
        <v>195</v>
      </c>
      <c r="J2070">
        <v>77451</v>
      </c>
      <c r="K2070" t="s">
        <v>245</v>
      </c>
      <c r="L2070" t="s">
        <v>29</v>
      </c>
      <c r="M2070" t="s">
        <v>104</v>
      </c>
      <c r="N2070" t="s">
        <v>59</v>
      </c>
      <c r="O2070" t="s">
        <v>46</v>
      </c>
      <c r="P2070" t="s">
        <v>47</v>
      </c>
      <c r="Q2070">
        <v>1445412485.49</v>
      </c>
      <c r="R2070">
        <v>2062</v>
      </c>
      <c r="S2070" s="1">
        <v>45342</v>
      </c>
      <c r="T2070" s="1">
        <v>45694</v>
      </c>
    </row>
    <row r="2071" spans="1:20" x14ac:dyDescent="0.2">
      <c r="A2071">
        <v>16426088951839</v>
      </c>
      <c r="B2071" t="s">
        <v>1723</v>
      </c>
      <c r="C2071" t="s">
        <v>1907</v>
      </c>
      <c r="D2071" t="s">
        <v>11255</v>
      </c>
      <c r="E2071">
        <v>6502955325</v>
      </c>
      <c r="F2071" t="s">
        <v>11256</v>
      </c>
      <c r="G2071" t="s">
        <v>11257</v>
      </c>
      <c r="H2071" t="s">
        <v>11258</v>
      </c>
      <c r="I2071" t="s">
        <v>627</v>
      </c>
      <c r="J2071">
        <v>68056</v>
      </c>
      <c r="K2071" t="s">
        <v>152</v>
      </c>
      <c r="L2071" t="s">
        <v>135</v>
      </c>
      <c r="M2071" t="s">
        <v>30</v>
      </c>
      <c r="N2071" t="s">
        <v>45</v>
      </c>
      <c r="O2071" t="s">
        <v>46</v>
      </c>
      <c r="P2071" t="s">
        <v>47</v>
      </c>
      <c r="Q2071">
        <v>665476465.37</v>
      </c>
      <c r="R2071">
        <v>4909</v>
      </c>
      <c r="S2071" s="1">
        <v>45832</v>
      </c>
      <c r="T2071" s="1">
        <v>45882</v>
      </c>
    </row>
    <row r="2072" spans="1:20" x14ac:dyDescent="0.2">
      <c r="A2072">
        <v>16106343659889</v>
      </c>
      <c r="B2072" t="s">
        <v>728</v>
      </c>
      <c r="C2072" t="s">
        <v>11259</v>
      </c>
      <c r="D2072" t="s">
        <v>11260</v>
      </c>
      <c r="E2072">
        <f>1-15-526-7859</f>
        <v>-8399</v>
      </c>
      <c r="F2072" t="s">
        <v>11261</v>
      </c>
      <c r="G2072" t="s">
        <v>11262</v>
      </c>
      <c r="H2072" t="s">
        <v>11263</v>
      </c>
      <c r="I2072" t="s">
        <v>726</v>
      </c>
      <c r="J2072">
        <v>42086</v>
      </c>
      <c r="K2072" t="s">
        <v>6349</v>
      </c>
      <c r="L2072" t="s">
        <v>246</v>
      </c>
      <c r="M2072" t="s">
        <v>30</v>
      </c>
      <c r="N2072" t="s">
        <v>45</v>
      </c>
      <c r="O2072" t="s">
        <v>32</v>
      </c>
      <c r="P2072" t="s">
        <v>47</v>
      </c>
      <c r="Q2072">
        <v>896359265.98000002</v>
      </c>
      <c r="R2072">
        <v>1588</v>
      </c>
      <c r="S2072" s="1">
        <v>45409</v>
      </c>
      <c r="T2072" s="1">
        <v>45884</v>
      </c>
    </row>
    <row r="2073" spans="1:20" x14ac:dyDescent="0.2">
      <c r="A2073">
        <v>11662025188510</v>
      </c>
      <c r="B2073" t="s">
        <v>695</v>
      </c>
      <c r="C2073" t="s">
        <v>7328</v>
      </c>
      <c r="D2073" t="s">
        <v>11264</v>
      </c>
      <c r="E2073" t="s">
        <v>11265</v>
      </c>
      <c r="F2073" t="s">
        <v>11266</v>
      </c>
      <c r="G2073" t="s">
        <v>11267</v>
      </c>
      <c r="H2073" t="s">
        <v>11268</v>
      </c>
      <c r="I2073" t="s">
        <v>411</v>
      </c>
      <c r="J2073">
        <v>65309</v>
      </c>
      <c r="K2073" t="s">
        <v>1007</v>
      </c>
      <c r="L2073" t="s">
        <v>60</v>
      </c>
      <c r="M2073" t="s">
        <v>270</v>
      </c>
      <c r="N2073" t="s">
        <v>45</v>
      </c>
      <c r="O2073" t="s">
        <v>46</v>
      </c>
      <c r="P2073" t="s">
        <v>47</v>
      </c>
      <c r="Q2073">
        <v>1680308002.7</v>
      </c>
      <c r="R2073">
        <v>4277</v>
      </c>
      <c r="S2073" s="1">
        <v>45451</v>
      </c>
      <c r="T2073" s="1">
        <v>45912</v>
      </c>
    </row>
    <row r="2074" spans="1:20" x14ac:dyDescent="0.2">
      <c r="A2074">
        <v>14857856088660</v>
      </c>
      <c r="B2074" t="s">
        <v>413</v>
      </c>
      <c r="C2074" t="s">
        <v>712</v>
      </c>
      <c r="D2074" t="s">
        <v>11269</v>
      </c>
      <c r="E2074" t="s">
        <v>11270</v>
      </c>
      <c r="F2074" t="s">
        <v>11271</v>
      </c>
      <c r="G2074" t="s">
        <v>11272</v>
      </c>
      <c r="H2074" t="s">
        <v>11273</v>
      </c>
      <c r="I2074" t="s">
        <v>563</v>
      </c>
      <c r="J2074">
        <v>42685</v>
      </c>
      <c r="K2074" t="s">
        <v>498</v>
      </c>
      <c r="L2074" t="s">
        <v>180</v>
      </c>
      <c r="M2074" t="s">
        <v>44</v>
      </c>
      <c r="N2074" t="s">
        <v>94</v>
      </c>
      <c r="O2074" t="s">
        <v>105</v>
      </c>
      <c r="P2074" t="s">
        <v>60</v>
      </c>
      <c r="Q2074">
        <v>619782888.84000003</v>
      </c>
      <c r="R2074">
        <v>3604</v>
      </c>
      <c r="S2074" s="1">
        <v>45914</v>
      </c>
      <c r="T2074" s="1">
        <v>45919</v>
      </c>
    </row>
    <row r="2075" spans="1:20" x14ac:dyDescent="0.2">
      <c r="A2075">
        <v>19791615669178</v>
      </c>
      <c r="B2075" t="s">
        <v>11274</v>
      </c>
      <c r="C2075" t="s">
        <v>1946</v>
      </c>
      <c r="D2075" t="s">
        <v>11275</v>
      </c>
      <c r="E2075" t="s">
        <v>11276</v>
      </c>
      <c r="F2075" t="s">
        <v>11277</v>
      </c>
      <c r="G2075" t="s">
        <v>11278</v>
      </c>
      <c r="H2075" t="s">
        <v>11279</v>
      </c>
      <c r="I2075" t="s">
        <v>770</v>
      </c>
      <c r="J2075">
        <v>37355</v>
      </c>
      <c r="K2075" t="s">
        <v>1651</v>
      </c>
      <c r="L2075" t="s">
        <v>246</v>
      </c>
      <c r="M2075" t="s">
        <v>93</v>
      </c>
      <c r="N2075" t="s">
        <v>59</v>
      </c>
      <c r="O2075" t="s">
        <v>71</v>
      </c>
      <c r="P2075" t="s">
        <v>82</v>
      </c>
      <c r="Q2075">
        <v>415389161.01999998</v>
      </c>
      <c r="R2075">
        <v>377</v>
      </c>
      <c r="S2075" s="1">
        <v>45610</v>
      </c>
      <c r="T2075" s="1">
        <v>45682</v>
      </c>
    </row>
    <row r="2076" spans="1:20" x14ac:dyDescent="0.2">
      <c r="A2076">
        <v>11597212801715</v>
      </c>
      <c r="B2076" t="s">
        <v>2656</v>
      </c>
      <c r="C2076" t="s">
        <v>1456</v>
      </c>
      <c r="D2076" t="s">
        <v>11280</v>
      </c>
      <c r="E2076">
        <v>4836941307</v>
      </c>
      <c r="F2076" t="s">
        <v>11281</v>
      </c>
      <c r="G2076" t="s">
        <v>11282</v>
      </c>
      <c r="H2076" t="s">
        <v>11283</v>
      </c>
      <c r="I2076" t="s">
        <v>357</v>
      </c>
      <c r="J2076">
        <v>40944</v>
      </c>
      <c r="K2076" t="s">
        <v>1695</v>
      </c>
      <c r="L2076" t="s">
        <v>43</v>
      </c>
      <c r="M2076" t="s">
        <v>58</v>
      </c>
      <c r="N2076" t="s">
        <v>59</v>
      </c>
      <c r="O2076" t="s">
        <v>32</v>
      </c>
      <c r="P2076" t="s">
        <v>47</v>
      </c>
      <c r="Q2076">
        <v>1770280806.6600001</v>
      </c>
      <c r="R2076">
        <v>173</v>
      </c>
      <c r="S2076" s="1">
        <v>45356</v>
      </c>
      <c r="T2076" s="1">
        <v>45386</v>
      </c>
    </row>
    <row r="2077" spans="1:20" x14ac:dyDescent="0.2">
      <c r="A2077">
        <v>15966908759370</v>
      </c>
      <c r="B2077" t="s">
        <v>2578</v>
      </c>
      <c r="C2077" t="s">
        <v>1188</v>
      </c>
      <c r="D2077" t="s">
        <v>11284</v>
      </c>
      <c r="E2077" t="s">
        <v>11285</v>
      </c>
      <c r="F2077" t="s">
        <v>11286</v>
      </c>
      <c r="G2077" t="s">
        <v>11287</v>
      </c>
      <c r="H2077" t="s">
        <v>11288</v>
      </c>
      <c r="I2077" t="s">
        <v>474</v>
      </c>
      <c r="J2077">
        <v>18298</v>
      </c>
      <c r="K2077" t="s">
        <v>2950</v>
      </c>
      <c r="L2077" t="s">
        <v>180</v>
      </c>
      <c r="M2077" t="s">
        <v>115</v>
      </c>
      <c r="N2077" t="s">
        <v>45</v>
      </c>
      <c r="O2077" t="s">
        <v>71</v>
      </c>
      <c r="P2077" t="s">
        <v>47</v>
      </c>
      <c r="Q2077">
        <v>282237337.56999999</v>
      </c>
      <c r="R2077">
        <v>1316</v>
      </c>
      <c r="S2077" s="1">
        <v>45540</v>
      </c>
      <c r="T2077" s="1">
        <v>45716</v>
      </c>
    </row>
    <row r="2078" spans="1:20" x14ac:dyDescent="0.2">
      <c r="A2078">
        <v>19322082747038</v>
      </c>
      <c r="B2078" t="s">
        <v>1305</v>
      </c>
      <c r="C2078" t="s">
        <v>84</v>
      </c>
      <c r="D2078" t="s">
        <v>11289</v>
      </c>
      <c r="E2078" t="s">
        <v>11290</v>
      </c>
      <c r="F2078" t="s">
        <v>11291</v>
      </c>
      <c r="G2078" t="s">
        <v>11292</v>
      </c>
      <c r="H2078" t="s">
        <v>11293</v>
      </c>
      <c r="I2078" t="s">
        <v>490</v>
      </c>
      <c r="J2078">
        <v>14646</v>
      </c>
      <c r="K2078" t="s">
        <v>1341</v>
      </c>
      <c r="L2078" t="s">
        <v>246</v>
      </c>
      <c r="M2078" t="s">
        <v>368</v>
      </c>
      <c r="N2078" t="s">
        <v>94</v>
      </c>
      <c r="O2078" t="s">
        <v>71</v>
      </c>
      <c r="P2078" t="s">
        <v>60</v>
      </c>
      <c r="Q2078">
        <v>320630758.06</v>
      </c>
      <c r="R2078">
        <v>4045</v>
      </c>
      <c r="S2078" s="1">
        <v>45859</v>
      </c>
      <c r="T2078" s="1">
        <v>45884</v>
      </c>
    </row>
    <row r="2079" spans="1:20" x14ac:dyDescent="0.2">
      <c r="A2079">
        <v>13173024804876</v>
      </c>
      <c r="B2079" t="s">
        <v>4536</v>
      </c>
      <c r="C2079" t="s">
        <v>214</v>
      </c>
      <c r="D2079" t="s">
        <v>11294</v>
      </c>
      <c r="E2079" t="s">
        <v>11295</v>
      </c>
      <c r="F2079" t="s">
        <v>11296</v>
      </c>
      <c r="G2079" t="s">
        <v>11297</v>
      </c>
      <c r="H2079" t="s">
        <v>11298</v>
      </c>
      <c r="I2079" t="s">
        <v>195</v>
      </c>
      <c r="J2079">
        <v>41381</v>
      </c>
      <c r="K2079" t="s">
        <v>2167</v>
      </c>
      <c r="L2079" t="s">
        <v>81</v>
      </c>
      <c r="M2079" t="s">
        <v>44</v>
      </c>
      <c r="N2079" t="s">
        <v>59</v>
      </c>
      <c r="O2079" t="s">
        <v>32</v>
      </c>
      <c r="P2079" t="s">
        <v>60</v>
      </c>
      <c r="Q2079">
        <v>1161931466.1700001</v>
      </c>
      <c r="R2079">
        <v>3785</v>
      </c>
      <c r="S2079" s="1">
        <v>45822</v>
      </c>
      <c r="T2079" s="1">
        <v>45873</v>
      </c>
    </row>
    <row r="2080" spans="1:20" x14ac:dyDescent="0.2">
      <c r="A2080">
        <v>13121980113913</v>
      </c>
      <c r="B2080" t="s">
        <v>966</v>
      </c>
      <c r="C2080" t="s">
        <v>8544</v>
      </c>
      <c r="D2080" t="s">
        <v>11299</v>
      </c>
      <c r="E2080" t="s">
        <v>11300</v>
      </c>
      <c r="F2080" t="s">
        <v>11301</v>
      </c>
      <c r="G2080" t="s">
        <v>11302</v>
      </c>
      <c r="H2080" t="s">
        <v>11303</v>
      </c>
      <c r="I2080" t="s">
        <v>220</v>
      </c>
      <c r="J2080">
        <v>23991</v>
      </c>
      <c r="K2080" t="s">
        <v>1850</v>
      </c>
      <c r="L2080" t="s">
        <v>29</v>
      </c>
      <c r="M2080" t="s">
        <v>104</v>
      </c>
      <c r="N2080" t="s">
        <v>45</v>
      </c>
      <c r="O2080" t="s">
        <v>71</v>
      </c>
      <c r="P2080" t="s">
        <v>60</v>
      </c>
      <c r="Q2080">
        <v>184067945.71000001</v>
      </c>
      <c r="R2080">
        <v>71</v>
      </c>
      <c r="S2080" s="1">
        <v>45882</v>
      </c>
      <c r="T2080" s="1">
        <v>45903</v>
      </c>
    </row>
    <row r="2081" spans="1:20" x14ac:dyDescent="0.2">
      <c r="A2081">
        <v>14987643894482</v>
      </c>
      <c r="B2081" t="s">
        <v>6365</v>
      </c>
      <c r="C2081" t="s">
        <v>3307</v>
      </c>
      <c r="D2081" t="s">
        <v>11304</v>
      </c>
      <c r="E2081" t="s">
        <v>11305</v>
      </c>
      <c r="F2081" t="s">
        <v>52</v>
      </c>
      <c r="G2081" t="s">
        <v>11306</v>
      </c>
      <c r="H2081" t="s">
        <v>11307</v>
      </c>
      <c r="I2081" t="s">
        <v>770</v>
      </c>
      <c r="J2081">
        <v>57740</v>
      </c>
      <c r="K2081" t="s">
        <v>672</v>
      </c>
      <c r="L2081" t="s">
        <v>81</v>
      </c>
      <c r="M2081" t="s">
        <v>153</v>
      </c>
      <c r="N2081" t="s">
        <v>94</v>
      </c>
      <c r="O2081" t="s">
        <v>46</v>
      </c>
      <c r="P2081" t="s">
        <v>47</v>
      </c>
      <c r="Q2081">
        <v>1112235746.76</v>
      </c>
      <c r="R2081">
        <v>3370</v>
      </c>
      <c r="S2081" s="1">
        <v>45771</v>
      </c>
      <c r="T2081" s="1">
        <v>45875</v>
      </c>
    </row>
    <row r="2082" spans="1:20" x14ac:dyDescent="0.2">
      <c r="A2082">
        <v>18409359114161</v>
      </c>
      <c r="B2082" t="s">
        <v>162</v>
      </c>
      <c r="C2082" t="s">
        <v>6716</v>
      </c>
      <c r="D2082" t="s">
        <v>11308</v>
      </c>
      <c r="E2082">
        <v>8261322398</v>
      </c>
      <c r="F2082" t="s">
        <v>11309</v>
      </c>
      <c r="G2082" t="s">
        <v>11310</v>
      </c>
      <c r="H2082" t="s">
        <v>11311</v>
      </c>
      <c r="I2082" t="s">
        <v>858</v>
      </c>
      <c r="J2082">
        <v>7434</v>
      </c>
      <c r="K2082" t="s">
        <v>1260</v>
      </c>
      <c r="L2082" t="s">
        <v>81</v>
      </c>
      <c r="M2082" t="s">
        <v>93</v>
      </c>
      <c r="N2082" t="s">
        <v>45</v>
      </c>
      <c r="O2082" t="s">
        <v>71</v>
      </c>
      <c r="P2082" t="s">
        <v>33</v>
      </c>
      <c r="Q2082">
        <v>842387152.47000003</v>
      </c>
      <c r="R2082">
        <v>4698</v>
      </c>
      <c r="S2082" s="1">
        <v>45661</v>
      </c>
      <c r="T2082" s="1">
        <v>45909</v>
      </c>
    </row>
    <row r="2083" spans="1:20" x14ac:dyDescent="0.2">
      <c r="A2083">
        <v>18788605616905</v>
      </c>
      <c r="B2083" t="s">
        <v>2014</v>
      </c>
      <c r="C2083" t="s">
        <v>6734</v>
      </c>
      <c r="D2083" t="s">
        <v>11312</v>
      </c>
      <c r="E2083" t="s">
        <v>11313</v>
      </c>
      <c r="F2083" t="s">
        <v>11314</v>
      </c>
      <c r="G2083" t="s">
        <v>11315</v>
      </c>
      <c r="H2083" t="s">
        <v>11316</v>
      </c>
      <c r="I2083" t="s">
        <v>229</v>
      </c>
      <c r="J2083">
        <v>29521</v>
      </c>
      <c r="K2083" t="s">
        <v>3817</v>
      </c>
      <c r="L2083" t="s">
        <v>135</v>
      </c>
      <c r="M2083" t="s">
        <v>58</v>
      </c>
      <c r="N2083" t="s">
        <v>94</v>
      </c>
      <c r="O2083" t="s">
        <v>71</v>
      </c>
      <c r="P2083" t="s">
        <v>60</v>
      </c>
      <c r="Q2083">
        <v>8701478.9600000009</v>
      </c>
      <c r="R2083">
        <v>1038</v>
      </c>
      <c r="S2083" s="1">
        <v>45858</v>
      </c>
      <c r="T2083" s="1">
        <v>45881</v>
      </c>
    </row>
    <row r="2084" spans="1:20" x14ac:dyDescent="0.2">
      <c r="A2084">
        <v>16510465223010</v>
      </c>
      <c r="B2084" t="s">
        <v>643</v>
      </c>
      <c r="C2084" t="s">
        <v>1080</v>
      </c>
      <c r="D2084" t="s">
        <v>11317</v>
      </c>
      <c r="E2084" t="s">
        <v>11318</v>
      </c>
      <c r="F2084" t="s">
        <v>11319</v>
      </c>
      <c r="G2084" t="s">
        <v>11320</v>
      </c>
      <c r="H2084" t="s">
        <v>11321</v>
      </c>
      <c r="I2084" t="s">
        <v>858</v>
      </c>
      <c r="J2084">
        <v>99278</v>
      </c>
      <c r="K2084" t="s">
        <v>2260</v>
      </c>
      <c r="L2084" t="s">
        <v>180</v>
      </c>
      <c r="M2084" t="s">
        <v>104</v>
      </c>
      <c r="N2084" t="s">
        <v>94</v>
      </c>
      <c r="O2084" t="s">
        <v>71</v>
      </c>
      <c r="P2084" t="s">
        <v>33</v>
      </c>
      <c r="Q2084">
        <v>786942725.88</v>
      </c>
      <c r="R2084">
        <v>1900</v>
      </c>
      <c r="S2084" s="1">
        <v>45555</v>
      </c>
      <c r="T2084" s="1">
        <v>45902</v>
      </c>
    </row>
    <row r="2085" spans="1:20" x14ac:dyDescent="0.2">
      <c r="A2085">
        <v>18246807697905</v>
      </c>
      <c r="B2085" t="s">
        <v>2585</v>
      </c>
      <c r="C2085" t="s">
        <v>199</v>
      </c>
      <c r="D2085" t="s">
        <v>11322</v>
      </c>
      <c r="E2085" t="s">
        <v>11323</v>
      </c>
      <c r="F2085" t="s">
        <v>11324</v>
      </c>
      <c r="G2085" t="s">
        <v>11325</v>
      </c>
      <c r="H2085" t="s">
        <v>11326</v>
      </c>
      <c r="I2085" t="s">
        <v>151</v>
      </c>
      <c r="J2085">
        <v>41411</v>
      </c>
      <c r="K2085" t="s">
        <v>763</v>
      </c>
      <c r="L2085" t="s">
        <v>81</v>
      </c>
      <c r="M2085" t="s">
        <v>44</v>
      </c>
      <c r="N2085" t="s">
        <v>94</v>
      </c>
      <c r="O2085" t="s">
        <v>46</v>
      </c>
      <c r="P2085" t="s">
        <v>33</v>
      </c>
      <c r="Q2085">
        <v>1523060745.74</v>
      </c>
      <c r="R2085">
        <v>4950</v>
      </c>
      <c r="S2085" s="1">
        <v>45777</v>
      </c>
      <c r="T2085" s="1">
        <v>45813</v>
      </c>
    </row>
    <row r="2086" spans="1:20" x14ac:dyDescent="0.2">
      <c r="A2086">
        <v>12787381320704</v>
      </c>
      <c r="B2086" t="s">
        <v>95</v>
      </c>
      <c r="C2086" t="s">
        <v>302</v>
      </c>
      <c r="D2086" t="s">
        <v>11327</v>
      </c>
      <c r="E2086" t="s">
        <v>11328</v>
      </c>
      <c r="F2086" t="s">
        <v>11329</v>
      </c>
      <c r="G2086" t="s">
        <v>11330</v>
      </c>
      <c r="H2086" t="s">
        <v>8882</v>
      </c>
      <c r="I2086" t="s">
        <v>195</v>
      </c>
      <c r="J2086">
        <v>73301</v>
      </c>
      <c r="K2086" t="s">
        <v>238</v>
      </c>
      <c r="L2086" t="s">
        <v>29</v>
      </c>
      <c r="M2086" t="s">
        <v>368</v>
      </c>
      <c r="N2086" t="s">
        <v>31</v>
      </c>
      <c r="O2086" t="s">
        <v>32</v>
      </c>
      <c r="P2086" t="s">
        <v>82</v>
      </c>
      <c r="Q2086">
        <v>1689253542.1900001</v>
      </c>
      <c r="R2086">
        <v>1893</v>
      </c>
      <c r="S2086" s="1">
        <v>45260</v>
      </c>
      <c r="T2086" s="1">
        <v>45775</v>
      </c>
    </row>
    <row r="2087" spans="1:20" x14ac:dyDescent="0.2">
      <c r="A2087">
        <v>16505864378712</v>
      </c>
      <c r="B2087" t="s">
        <v>893</v>
      </c>
      <c r="C2087" t="s">
        <v>6866</v>
      </c>
      <c r="D2087" t="s">
        <v>11331</v>
      </c>
      <c r="E2087" t="s">
        <v>11332</v>
      </c>
      <c r="F2087" t="s">
        <v>11333</v>
      </c>
      <c r="G2087" t="s">
        <v>11334</v>
      </c>
      <c r="H2087" t="s">
        <v>11335</v>
      </c>
      <c r="I2087" t="s">
        <v>1202</v>
      </c>
      <c r="J2087">
        <v>56466</v>
      </c>
      <c r="K2087" t="s">
        <v>1286</v>
      </c>
      <c r="L2087" t="s">
        <v>180</v>
      </c>
      <c r="M2087" t="s">
        <v>104</v>
      </c>
      <c r="N2087" t="s">
        <v>94</v>
      </c>
      <c r="O2087" t="s">
        <v>71</v>
      </c>
      <c r="P2087" t="s">
        <v>60</v>
      </c>
      <c r="Q2087">
        <v>9268812.8499999996</v>
      </c>
      <c r="R2087">
        <v>131</v>
      </c>
      <c r="S2087" s="1">
        <v>45427</v>
      </c>
      <c r="T2087" s="1">
        <v>45883</v>
      </c>
    </row>
    <row r="2088" spans="1:20" x14ac:dyDescent="0.2">
      <c r="A2088">
        <v>15912188054941</v>
      </c>
      <c r="B2088" t="s">
        <v>2134</v>
      </c>
      <c r="C2088" t="s">
        <v>9886</v>
      </c>
      <c r="D2088" t="s">
        <v>11336</v>
      </c>
      <c r="E2088" t="s">
        <v>11337</v>
      </c>
      <c r="F2088" t="s">
        <v>11338</v>
      </c>
      <c r="G2088" t="s">
        <v>11339</v>
      </c>
      <c r="H2088" t="s">
        <v>11340</v>
      </c>
      <c r="I2088" t="s">
        <v>113</v>
      </c>
      <c r="J2088">
        <v>85002</v>
      </c>
      <c r="K2088" t="s">
        <v>2950</v>
      </c>
      <c r="L2088" t="s">
        <v>43</v>
      </c>
      <c r="M2088" t="s">
        <v>30</v>
      </c>
      <c r="N2088" t="s">
        <v>94</v>
      </c>
      <c r="O2088" t="s">
        <v>105</v>
      </c>
      <c r="P2088" t="s">
        <v>33</v>
      </c>
      <c r="Q2088">
        <v>841294225.66999996</v>
      </c>
      <c r="R2088">
        <v>519</v>
      </c>
      <c r="S2088" s="1">
        <v>45233</v>
      </c>
      <c r="T2088" s="1">
        <v>45663</v>
      </c>
    </row>
    <row r="2089" spans="1:20" x14ac:dyDescent="0.2">
      <c r="A2089">
        <v>12181828498500</v>
      </c>
      <c r="B2089" t="s">
        <v>377</v>
      </c>
      <c r="C2089" t="s">
        <v>916</v>
      </c>
      <c r="D2089" t="s">
        <v>11341</v>
      </c>
      <c r="E2089" t="s">
        <v>11342</v>
      </c>
      <c r="F2089" t="s">
        <v>11343</v>
      </c>
      <c r="G2089" t="s">
        <v>11344</v>
      </c>
      <c r="H2089" t="s">
        <v>11345</v>
      </c>
      <c r="I2089" t="s">
        <v>41</v>
      </c>
      <c r="J2089">
        <v>58871</v>
      </c>
      <c r="K2089" t="s">
        <v>3510</v>
      </c>
      <c r="L2089" t="s">
        <v>57</v>
      </c>
      <c r="M2089" t="s">
        <v>58</v>
      </c>
      <c r="N2089" t="s">
        <v>94</v>
      </c>
      <c r="O2089" t="s">
        <v>71</v>
      </c>
      <c r="P2089" t="s">
        <v>33</v>
      </c>
      <c r="Q2089">
        <v>1078865735.8399999</v>
      </c>
      <c r="R2089">
        <v>863</v>
      </c>
      <c r="S2089" s="1">
        <v>45907</v>
      </c>
      <c r="T2089" s="1">
        <v>45911</v>
      </c>
    </row>
    <row r="2090" spans="1:20" x14ac:dyDescent="0.2">
      <c r="A2090">
        <v>13899446798124</v>
      </c>
      <c r="B2090" t="s">
        <v>3436</v>
      </c>
      <c r="C2090" t="s">
        <v>6269</v>
      </c>
      <c r="D2090" t="s">
        <v>11346</v>
      </c>
      <c r="E2090" t="s">
        <v>11347</v>
      </c>
      <c r="F2090" t="s">
        <v>11348</v>
      </c>
      <c r="G2090" t="s">
        <v>11349</v>
      </c>
      <c r="H2090" t="s">
        <v>11350</v>
      </c>
      <c r="I2090" t="s">
        <v>205</v>
      </c>
      <c r="J2090">
        <v>27042</v>
      </c>
      <c r="K2090" t="s">
        <v>1824</v>
      </c>
      <c r="L2090" t="s">
        <v>180</v>
      </c>
      <c r="M2090" t="s">
        <v>115</v>
      </c>
      <c r="N2090" t="s">
        <v>31</v>
      </c>
      <c r="O2090" t="s">
        <v>46</v>
      </c>
      <c r="P2090" t="s">
        <v>82</v>
      </c>
      <c r="Q2090">
        <v>626182912.51999998</v>
      </c>
      <c r="R2090">
        <v>2693</v>
      </c>
      <c r="S2090" s="1">
        <v>45790</v>
      </c>
      <c r="T2090" s="1">
        <v>45878</v>
      </c>
    </row>
    <row r="2091" spans="1:20" x14ac:dyDescent="0.2">
      <c r="A2091">
        <v>15475392428135</v>
      </c>
      <c r="B2091" t="s">
        <v>620</v>
      </c>
      <c r="C2091" t="s">
        <v>11351</v>
      </c>
      <c r="D2091" t="s">
        <v>11352</v>
      </c>
      <c r="E2091" t="s">
        <v>11353</v>
      </c>
      <c r="F2091" t="s">
        <v>11354</v>
      </c>
      <c r="G2091" t="s">
        <v>11355</v>
      </c>
      <c r="H2091" t="s">
        <v>11356</v>
      </c>
      <c r="I2091" t="s">
        <v>563</v>
      </c>
      <c r="J2091">
        <v>21469</v>
      </c>
      <c r="K2091" t="s">
        <v>466</v>
      </c>
      <c r="L2091" t="s">
        <v>197</v>
      </c>
      <c r="M2091" t="s">
        <v>58</v>
      </c>
      <c r="N2091" t="s">
        <v>59</v>
      </c>
      <c r="O2091" t="s">
        <v>71</v>
      </c>
      <c r="P2091" t="s">
        <v>33</v>
      </c>
      <c r="Q2091">
        <v>882514868.32000005</v>
      </c>
      <c r="R2091">
        <v>946</v>
      </c>
      <c r="S2091" s="1">
        <v>45578</v>
      </c>
      <c r="T2091" s="1">
        <v>45815</v>
      </c>
    </row>
    <row r="2092" spans="1:20" x14ac:dyDescent="0.2">
      <c r="A2092">
        <v>18566807773915</v>
      </c>
      <c r="B2092" t="s">
        <v>3290</v>
      </c>
      <c r="C2092" t="s">
        <v>247</v>
      </c>
      <c r="D2092" t="s">
        <v>11357</v>
      </c>
      <c r="E2092" t="s">
        <v>11358</v>
      </c>
      <c r="F2092" t="s">
        <v>11359</v>
      </c>
      <c r="G2092" t="s">
        <v>11360</v>
      </c>
      <c r="H2092" t="s">
        <v>11361</v>
      </c>
      <c r="I2092" t="s">
        <v>229</v>
      </c>
      <c r="J2092">
        <v>5122</v>
      </c>
      <c r="K2092" t="s">
        <v>1194</v>
      </c>
      <c r="L2092" t="s">
        <v>92</v>
      </c>
      <c r="M2092" t="s">
        <v>44</v>
      </c>
      <c r="N2092" t="s">
        <v>45</v>
      </c>
      <c r="O2092" t="s">
        <v>71</v>
      </c>
      <c r="P2092" t="s">
        <v>82</v>
      </c>
      <c r="Q2092">
        <v>1283188801.28</v>
      </c>
      <c r="R2092">
        <v>208</v>
      </c>
      <c r="S2092" s="1">
        <v>45468</v>
      </c>
      <c r="T2092" s="1">
        <v>45700</v>
      </c>
    </row>
    <row r="2093" spans="1:20" x14ac:dyDescent="0.2">
      <c r="A2093">
        <v>14758485932061</v>
      </c>
      <c r="B2093" t="s">
        <v>280</v>
      </c>
      <c r="C2093" t="s">
        <v>189</v>
      </c>
      <c r="D2093" t="s">
        <v>11362</v>
      </c>
      <c r="E2093" t="s">
        <v>11363</v>
      </c>
      <c r="F2093" t="s">
        <v>11364</v>
      </c>
      <c r="G2093" t="s">
        <v>11365</v>
      </c>
      <c r="H2093" t="s">
        <v>5020</v>
      </c>
      <c r="I2093" t="s">
        <v>325</v>
      </c>
      <c r="J2093">
        <v>64055</v>
      </c>
      <c r="K2093" t="s">
        <v>1462</v>
      </c>
      <c r="L2093" t="s">
        <v>92</v>
      </c>
      <c r="M2093" t="s">
        <v>58</v>
      </c>
      <c r="N2093" t="s">
        <v>59</v>
      </c>
      <c r="O2093" t="s">
        <v>46</v>
      </c>
      <c r="P2093" t="s">
        <v>60</v>
      </c>
      <c r="Q2093">
        <v>1358786674.48</v>
      </c>
      <c r="R2093">
        <v>197</v>
      </c>
      <c r="S2093" s="1">
        <v>45378</v>
      </c>
      <c r="T2093" s="1">
        <v>45851</v>
      </c>
    </row>
    <row r="2094" spans="1:20" x14ac:dyDescent="0.2">
      <c r="A2094">
        <v>16618891031806</v>
      </c>
      <c r="B2094" t="s">
        <v>2301</v>
      </c>
      <c r="C2094" t="s">
        <v>199</v>
      </c>
      <c r="D2094" t="s">
        <v>11366</v>
      </c>
      <c r="E2094" t="s">
        <v>11367</v>
      </c>
      <c r="F2094" t="s">
        <v>11368</v>
      </c>
      <c r="G2094" t="s">
        <v>11369</v>
      </c>
      <c r="H2094" t="s">
        <v>11370</v>
      </c>
      <c r="I2094" t="s">
        <v>308</v>
      </c>
      <c r="J2094">
        <v>56567</v>
      </c>
      <c r="K2094" t="s">
        <v>1770</v>
      </c>
      <c r="L2094" t="s">
        <v>29</v>
      </c>
      <c r="M2094" t="s">
        <v>44</v>
      </c>
      <c r="N2094" t="s">
        <v>94</v>
      </c>
      <c r="O2094" t="s">
        <v>105</v>
      </c>
      <c r="P2094" t="s">
        <v>60</v>
      </c>
      <c r="Q2094">
        <v>1243671561.78</v>
      </c>
      <c r="R2094">
        <v>2097</v>
      </c>
      <c r="S2094" s="1">
        <v>45669</v>
      </c>
      <c r="T2094" s="1">
        <v>45906</v>
      </c>
    </row>
    <row r="2095" spans="1:20" x14ac:dyDescent="0.2">
      <c r="A2095">
        <v>13677090000601</v>
      </c>
      <c r="B2095" t="s">
        <v>2090</v>
      </c>
      <c r="C2095" t="s">
        <v>107</v>
      </c>
      <c r="D2095" t="s">
        <v>11371</v>
      </c>
      <c r="E2095" t="s">
        <v>11372</v>
      </c>
      <c r="F2095" t="s">
        <v>11373</v>
      </c>
      <c r="G2095" t="s">
        <v>11374</v>
      </c>
      <c r="H2095" t="s">
        <v>11375</v>
      </c>
      <c r="I2095" t="s">
        <v>55</v>
      </c>
      <c r="J2095">
        <v>9524</v>
      </c>
      <c r="K2095" t="s">
        <v>525</v>
      </c>
      <c r="L2095" t="s">
        <v>92</v>
      </c>
      <c r="M2095" t="s">
        <v>93</v>
      </c>
      <c r="N2095" t="s">
        <v>94</v>
      </c>
      <c r="O2095" t="s">
        <v>32</v>
      </c>
      <c r="P2095" t="s">
        <v>82</v>
      </c>
      <c r="Q2095">
        <v>415406968.92000002</v>
      </c>
      <c r="R2095">
        <v>2988</v>
      </c>
      <c r="S2095" s="1">
        <v>45430</v>
      </c>
      <c r="T2095" s="1">
        <v>45588</v>
      </c>
    </row>
    <row r="2096" spans="1:20" x14ac:dyDescent="0.2">
      <c r="A2096">
        <v>19704880495974</v>
      </c>
      <c r="B2096" t="s">
        <v>1329</v>
      </c>
      <c r="C2096" t="s">
        <v>651</v>
      </c>
      <c r="D2096" t="s">
        <v>11376</v>
      </c>
      <c r="E2096" t="s">
        <v>11377</v>
      </c>
      <c r="F2096" t="s">
        <v>11378</v>
      </c>
      <c r="G2096" t="s">
        <v>11379</v>
      </c>
      <c r="H2096" t="s">
        <v>11380</v>
      </c>
      <c r="I2096" t="s">
        <v>325</v>
      </c>
      <c r="J2096">
        <v>21174</v>
      </c>
      <c r="K2096" t="s">
        <v>1113</v>
      </c>
      <c r="L2096" t="s">
        <v>57</v>
      </c>
      <c r="M2096" t="s">
        <v>58</v>
      </c>
      <c r="N2096" t="s">
        <v>45</v>
      </c>
      <c r="O2096" t="s">
        <v>105</v>
      </c>
      <c r="P2096" t="s">
        <v>60</v>
      </c>
      <c r="Q2096">
        <v>1241559573.0599999</v>
      </c>
      <c r="R2096">
        <v>4783</v>
      </c>
      <c r="S2096" s="1">
        <v>45565</v>
      </c>
      <c r="T2096" s="1">
        <v>45744</v>
      </c>
    </row>
    <row r="2097" spans="1:20" x14ac:dyDescent="0.2">
      <c r="A2097">
        <v>11545182804059</v>
      </c>
      <c r="B2097" t="s">
        <v>7083</v>
      </c>
      <c r="C2097" t="s">
        <v>199</v>
      </c>
      <c r="D2097" t="s">
        <v>11381</v>
      </c>
      <c r="E2097" t="s">
        <v>11382</v>
      </c>
      <c r="F2097" t="s">
        <v>11383</v>
      </c>
      <c r="G2097" t="s">
        <v>11384</v>
      </c>
      <c r="H2097" t="s">
        <v>8922</v>
      </c>
      <c r="I2097" t="s">
        <v>79</v>
      </c>
      <c r="J2097">
        <v>73362</v>
      </c>
      <c r="K2097" t="s">
        <v>914</v>
      </c>
      <c r="L2097" t="s">
        <v>92</v>
      </c>
      <c r="M2097" t="s">
        <v>270</v>
      </c>
      <c r="N2097" t="s">
        <v>59</v>
      </c>
      <c r="O2097" t="s">
        <v>105</v>
      </c>
      <c r="P2097" t="s">
        <v>47</v>
      </c>
      <c r="Q2097">
        <v>1480007743.79</v>
      </c>
      <c r="R2097">
        <v>3408</v>
      </c>
      <c r="S2097" s="1">
        <v>45692</v>
      </c>
      <c r="T2097" s="1">
        <v>45811</v>
      </c>
    </row>
    <row r="2098" spans="1:20" x14ac:dyDescent="0.2">
      <c r="A2098">
        <v>15638911189910</v>
      </c>
      <c r="B2098" t="s">
        <v>3290</v>
      </c>
      <c r="C2098" t="s">
        <v>84</v>
      </c>
      <c r="D2098" t="s">
        <v>11385</v>
      </c>
      <c r="E2098" t="s">
        <v>11386</v>
      </c>
      <c r="F2098" t="s">
        <v>11387</v>
      </c>
      <c r="G2098" t="s">
        <v>11388</v>
      </c>
      <c r="H2098" t="s">
        <v>11389</v>
      </c>
      <c r="I2098" t="s">
        <v>102</v>
      </c>
      <c r="J2098">
        <v>15553</v>
      </c>
      <c r="K2098" t="s">
        <v>2685</v>
      </c>
      <c r="L2098" t="s">
        <v>180</v>
      </c>
      <c r="M2098" t="s">
        <v>368</v>
      </c>
      <c r="N2098" t="s">
        <v>45</v>
      </c>
      <c r="O2098" t="s">
        <v>105</v>
      </c>
      <c r="P2098" t="s">
        <v>82</v>
      </c>
      <c r="Q2098">
        <v>1919173648.3399999</v>
      </c>
      <c r="R2098">
        <v>3068</v>
      </c>
      <c r="S2098" s="1">
        <v>45211</v>
      </c>
      <c r="T2098" s="1">
        <v>45761</v>
      </c>
    </row>
    <row r="2099" spans="1:20" x14ac:dyDescent="0.2">
      <c r="A2099">
        <v>19396761767891</v>
      </c>
      <c r="B2099" t="s">
        <v>2500</v>
      </c>
      <c r="C2099" t="s">
        <v>835</v>
      </c>
      <c r="D2099" t="s">
        <v>11390</v>
      </c>
      <c r="E2099" t="s">
        <v>11391</v>
      </c>
      <c r="F2099" t="s">
        <v>11392</v>
      </c>
      <c r="G2099" t="s">
        <v>11393</v>
      </c>
      <c r="H2099" t="s">
        <v>11394</v>
      </c>
      <c r="I2099" t="s">
        <v>205</v>
      </c>
      <c r="J2099">
        <v>80159</v>
      </c>
      <c r="K2099" t="s">
        <v>2932</v>
      </c>
      <c r="L2099" t="s">
        <v>60</v>
      </c>
      <c r="M2099" t="s">
        <v>115</v>
      </c>
      <c r="N2099" t="s">
        <v>31</v>
      </c>
      <c r="O2099" t="s">
        <v>105</v>
      </c>
      <c r="P2099" t="s">
        <v>60</v>
      </c>
      <c r="Q2099">
        <v>1664261591.8</v>
      </c>
      <c r="R2099">
        <v>2459</v>
      </c>
      <c r="S2099" s="1">
        <v>45370</v>
      </c>
      <c r="T2099" s="1">
        <v>45490</v>
      </c>
    </row>
    <row r="2100" spans="1:20" x14ac:dyDescent="0.2">
      <c r="A2100">
        <v>15426382152852</v>
      </c>
      <c r="B2100" t="s">
        <v>2598</v>
      </c>
      <c r="C2100" t="s">
        <v>651</v>
      </c>
      <c r="D2100" t="s">
        <v>11395</v>
      </c>
      <c r="E2100" t="s">
        <v>11396</v>
      </c>
      <c r="F2100" t="s">
        <v>11397</v>
      </c>
      <c r="G2100" t="s">
        <v>11398</v>
      </c>
      <c r="H2100" t="s">
        <v>11399</v>
      </c>
      <c r="I2100" t="s">
        <v>563</v>
      </c>
      <c r="J2100">
        <v>10231</v>
      </c>
      <c r="K2100" t="s">
        <v>1348</v>
      </c>
      <c r="L2100" t="s">
        <v>43</v>
      </c>
      <c r="M2100" t="s">
        <v>44</v>
      </c>
      <c r="N2100" t="s">
        <v>31</v>
      </c>
      <c r="O2100" t="s">
        <v>46</v>
      </c>
      <c r="P2100" t="s">
        <v>33</v>
      </c>
      <c r="Q2100">
        <v>1230819874.6300001</v>
      </c>
      <c r="R2100">
        <v>3325</v>
      </c>
      <c r="S2100" s="1">
        <v>45222</v>
      </c>
      <c r="T2100" s="1">
        <v>45845</v>
      </c>
    </row>
    <row r="2101" spans="1:20" x14ac:dyDescent="0.2">
      <c r="A2101">
        <v>11176198511085</v>
      </c>
      <c r="B2101" t="s">
        <v>4869</v>
      </c>
      <c r="C2101" t="s">
        <v>1716</v>
      </c>
      <c r="D2101" t="s">
        <v>11400</v>
      </c>
      <c r="E2101" t="s">
        <v>11401</v>
      </c>
      <c r="F2101" t="s">
        <v>11402</v>
      </c>
      <c r="G2101" t="s">
        <v>11403</v>
      </c>
      <c r="H2101" t="s">
        <v>11404</v>
      </c>
      <c r="I2101" t="s">
        <v>634</v>
      </c>
      <c r="J2101">
        <v>14706</v>
      </c>
      <c r="K2101" t="s">
        <v>5228</v>
      </c>
      <c r="L2101" t="s">
        <v>92</v>
      </c>
      <c r="M2101" t="s">
        <v>115</v>
      </c>
      <c r="N2101" t="s">
        <v>94</v>
      </c>
      <c r="O2101" t="s">
        <v>105</v>
      </c>
      <c r="P2101" t="s">
        <v>60</v>
      </c>
      <c r="Q2101">
        <v>1375508158.24</v>
      </c>
      <c r="R2101">
        <v>1038</v>
      </c>
      <c r="S2101" s="1">
        <v>45674</v>
      </c>
      <c r="T2101" s="1">
        <v>45686</v>
      </c>
    </row>
    <row r="2102" spans="1:20" x14ac:dyDescent="0.2">
      <c r="A2102">
        <v>16068584003948</v>
      </c>
      <c r="B2102" t="s">
        <v>2656</v>
      </c>
      <c r="C2102" t="s">
        <v>3350</v>
      </c>
      <c r="D2102" t="s">
        <v>11405</v>
      </c>
      <c r="E2102" t="s">
        <v>11406</v>
      </c>
      <c r="F2102" t="s">
        <v>11407</v>
      </c>
      <c r="G2102" t="s">
        <v>11408</v>
      </c>
      <c r="H2102" t="s">
        <v>10599</v>
      </c>
      <c r="I2102" t="s">
        <v>612</v>
      </c>
      <c r="J2102">
        <v>66437</v>
      </c>
      <c r="K2102" t="s">
        <v>539</v>
      </c>
      <c r="L2102" t="s">
        <v>29</v>
      </c>
      <c r="M2102" t="s">
        <v>270</v>
      </c>
      <c r="N2102" t="s">
        <v>45</v>
      </c>
      <c r="O2102" t="s">
        <v>105</v>
      </c>
      <c r="P2102" t="s">
        <v>47</v>
      </c>
      <c r="Q2102">
        <v>561174965.38</v>
      </c>
      <c r="R2102">
        <v>191</v>
      </c>
      <c r="S2102" s="1">
        <v>45423</v>
      </c>
      <c r="T2102" s="1">
        <v>45462</v>
      </c>
    </row>
    <row r="2103" spans="1:20" x14ac:dyDescent="0.2">
      <c r="A2103">
        <v>14553460928684</v>
      </c>
      <c r="B2103" t="s">
        <v>900</v>
      </c>
      <c r="C2103" t="s">
        <v>3400</v>
      </c>
      <c r="D2103" t="s">
        <v>11409</v>
      </c>
      <c r="E2103" t="s">
        <v>11410</v>
      </c>
      <c r="F2103" t="s">
        <v>11411</v>
      </c>
      <c r="G2103" t="s">
        <v>11412</v>
      </c>
      <c r="H2103" t="s">
        <v>11413</v>
      </c>
      <c r="I2103" t="s">
        <v>68</v>
      </c>
      <c r="J2103">
        <v>83264</v>
      </c>
      <c r="K2103" t="s">
        <v>2811</v>
      </c>
      <c r="L2103" t="s">
        <v>81</v>
      </c>
      <c r="M2103" t="s">
        <v>30</v>
      </c>
      <c r="N2103" t="s">
        <v>94</v>
      </c>
      <c r="O2103" t="s">
        <v>71</v>
      </c>
      <c r="P2103" t="s">
        <v>60</v>
      </c>
      <c r="Q2103">
        <v>617995312.14999998</v>
      </c>
      <c r="R2103">
        <v>706</v>
      </c>
      <c r="S2103" s="1">
        <v>45638</v>
      </c>
      <c r="T2103" s="1">
        <v>45830</v>
      </c>
    </row>
    <row r="2104" spans="1:20" x14ac:dyDescent="0.2">
      <c r="A2104">
        <v>19660741834709</v>
      </c>
      <c r="B2104" t="s">
        <v>10674</v>
      </c>
      <c r="C2104" t="s">
        <v>5069</v>
      </c>
      <c r="D2104" t="s">
        <v>11414</v>
      </c>
      <c r="E2104" t="s">
        <v>11415</v>
      </c>
      <c r="F2104" t="s">
        <v>322</v>
      </c>
      <c r="G2104" t="s">
        <v>11416</v>
      </c>
      <c r="H2104" t="s">
        <v>11021</v>
      </c>
      <c r="I2104" t="s">
        <v>220</v>
      </c>
      <c r="J2104">
        <v>15902</v>
      </c>
      <c r="K2104" t="s">
        <v>436</v>
      </c>
      <c r="L2104" t="s">
        <v>29</v>
      </c>
      <c r="M2104" t="s">
        <v>270</v>
      </c>
      <c r="N2104" t="s">
        <v>45</v>
      </c>
      <c r="O2104" t="s">
        <v>46</v>
      </c>
      <c r="P2104" t="s">
        <v>33</v>
      </c>
      <c r="Q2104">
        <v>1420950324.8099999</v>
      </c>
      <c r="R2104">
        <v>2972</v>
      </c>
      <c r="S2104" s="1">
        <v>45799</v>
      </c>
      <c r="T2104" s="1">
        <v>45888</v>
      </c>
    </row>
    <row r="2105" spans="1:20" x14ac:dyDescent="0.2">
      <c r="A2105">
        <v>18741785723263</v>
      </c>
      <c r="B2105" t="s">
        <v>287</v>
      </c>
      <c r="C2105" t="s">
        <v>6598</v>
      </c>
      <c r="D2105" t="s">
        <v>11417</v>
      </c>
      <c r="E2105" t="s">
        <v>11418</v>
      </c>
      <c r="F2105" t="s">
        <v>5435</v>
      </c>
      <c r="G2105" t="s">
        <v>11419</v>
      </c>
      <c r="H2105" t="s">
        <v>11420</v>
      </c>
      <c r="I2105" t="s">
        <v>79</v>
      </c>
      <c r="J2105">
        <v>17753</v>
      </c>
      <c r="K2105" t="s">
        <v>1094</v>
      </c>
      <c r="L2105" t="s">
        <v>180</v>
      </c>
      <c r="M2105" t="s">
        <v>70</v>
      </c>
      <c r="N2105" t="s">
        <v>59</v>
      </c>
      <c r="O2105" t="s">
        <v>71</v>
      </c>
      <c r="P2105" t="s">
        <v>82</v>
      </c>
      <c r="Q2105">
        <v>1733104665.4100001</v>
      </c>
      <c r="R2105">
        <v>4277</v>
      </c>
      <c r="S2105" s="1">
        <v>45859</v>
      </c>
      <c r="T2105" s="1">
        <v>45912</v>
      </c>
    </row>
    <row r="2106" spans="1:20" x14ac:dyDescent="0.2">
      <c r="A2106">
        <v>12082081440576</v>
      </c>
      <c r="B2106" t="s">
        <v>280</v>
      </c>
      <c r="C2106" t="s">
        <v>84</v>
      </c>
      <c r="D2106" t="s">
        <v>11421</v>
      </c>
      <c r="E2106" t="s">
        <v>11422</v>
      </c>
      <c r="F2106" t="s">
        <v>11423</v>
      </c>
      <c r="G2106" t="s">
        <v>11424</v>
      </c>
      <c r="H2106" t="s">
        <v>11425</v>
      </c>
      <c r="I2106" t="s">
        <v>102</v>
      </c>
      <c r="J2106">
        <v>46958</v>
      </c>
      <c r="K2106" t="s">
        <v>4881</v>
      </c>
      <c r="L2106" t="s">
        <v>197</v>
      </c>
      <c r="M2106" t="s">
        <v>70</v>
      </c>
      <c r="N2106" t="s">
        <v>45</v>
      </c>
      <c r="O2106" t="s">
        <v>46</v>
      </c>
      <c r="P2106" t="s">
        <v>33</v>
      </c>
      <c r="Q2106">
        <v>1136069655.78</v>
      </c>
      <c r="R2106">
        <v>4944</v>
      </c>
      <c r="S2106" s="1">
        <v>45699</v>
      </c>
      <c r="T2106" s="1">
        <v>45824</v>
      </c>
    </row>
    <row r="2107" spans="1:20" x14ac:dyDescent="0.2">
      <c r="A2107">
        <v>16705964122534</v>
      </c>
      <c r="B2107" t="s">
        <v>8116</v>
      </c>
      <c r="C2107" t="s">
        <v>1747</v>
      </c>
      <c r="D2107" t="s">
        <v>11426</v>
      </c>
      <c r="E2107" t="s">
        <v>11427</v>
      </c>
      <c r="F2107" t="s">
        <v>11428</v>
      </c>
      <c r="G2107" t="s">
        <v>11429</v>
      </c>
      <c r="H2107" t="s">
        <v>11430</v>
      </c>
      <c r="I2107" t="s">
        <v>195</v>
      </c>
      <c r="J2107">
        <v>27203</v>
      </c>
      <c r="K2107" t="s">
        <v>1086</v>
      </c>
      <c r="L2107" t="s">
        <v>246</v>
      </c>
      <c r="M2107" t="s">
        <v>115</v>
      </c>
      <c r="N2107" t="s">
        <v>94</v>
      </c>
      <c r="O2107" t="s">
        <v>32</v>
      </c>
      <c r="P2107" t="s">
        <v>60</v>
      </c>
      <c r="Q2107">
        <v>1339210390.03</v>
      </c>
      <c r="R2107">
        <v>2756</v>
      </c>
      <c r="S2107" s="1">
        <v>45555</v>
      </c>
      <c r="T2107" s="1">
        <v>45731</v>
      </c>
    </row>
    <row r="2108" spans="1:20" x14ac:dyDescent="0.2">
      <c r="A2108">
        <v>11935737317262</v>
      </c>
      <c r="B2108" t="s">
        <v>540</v>
      </c>
      <c r="C2108" t="s">
        <v>11431</v>
      </c>
      <c r="D2108" t="s">
        <v>11432</v>
      </c>
      <c r="E2108" t="s">
        <v>11433</v>
      </c>
      <c r="F2108" t="s">
        <v>11434</v>
      </c>
      <c r="G2108" t="s">
        <v>11435</v>
      </c>
      <c r="H2108" t="s">
        <v>11436</v>
      </c>
      <c r="I2108" t="s">
        <v>1627</v>
      </c>
      <c r="J2108">
        <v>43075</v>
      </c>
      <c r="K2108" t="s">
        <v>1381</v>
      </c>
      <c r="L2108" t="s">
        <v>43</v>
      </c>
      <c r="M2108" t="s">
        <v>70</v>
      </c>
      <c r="N2108" t="s">
        <v>45</v>
      </c>
      <c r="O2108" t="s">
        <v>46</v>
      </c>
      <c r="P2108" t="s">
        <v>47</v>
      </c>
      <c r="Q2108">
        <v>1009055447.27</v>
      </c>
      <c r="R2108">
        <v>4600</v>
      </c>
      <c r="S2108" s="1">
        <v>45315</v>
      </c>
      <c r="T2108" s="1">
        <v>45783</v>
      </c>
    </row>
    <row r="2109" spans="1:20" x14ac:dyDescent="0.2">
      <c r="A2109">
        <v>19342623633405</v>
      </c>
      <c r="B2109" t="s">
        <v>1124</v>
      </c>
      <c r="C2109" t="s">
        <v>117</v>
      </c>
      <c r="D2109" t="s">
        <v>11437</v>
      </c>
      <c r="E2109" t="s">
        <v>11438</v>
      </c>
      <c r="F2109" t="s">
        <v>11439</v>
      </c>
      <c r="G2109" t="s">
        <v>11440</v>
      </c>
      <c r="H2109" t="s">
        <v>11441</v>
      </c>
      <c r="I2109" t="s">
        <v>41</v>
      </c>
      <c r="J2109">
        <v>57573</v>
      </c>
      <c r="K2109" t="s">
        <v>947</v>
      </c>
      <c r="L2109" t="s">
        <v>60</v>
      </c>
      <c r="M2109" t="s">
        <v>93</v>
      </c>
      <c r="N2109" t="s">
        <v>31</v>
      </c>
      <c r="O2109" t="s">
        <v>32</v>
      </c>
      <c r="P2109" t="s">
        <v>82</v>
      </c>
      <c r="Q2109">
        <v>1279271366.28</v>
      </c>
      <c r="R2109">
        <v>4309</v>
      </c>
      <c r="S2109" s="1">
        <v>45741</v>
      </c>
      <c r="T2109" s="1">
        <v>45864</v>
      </c>
    </row>
    <row r="2110" spans="1:20" x14ac:dyDescent="0.2">
      <c r="A2110">
        <v>13329389336297</v>
      </c>
      <c r="B2110" t="s">
        <v>11442</v>
      </c>
      <c r="C2110" t="s">
        <v>172</v>
      </c>
      <c r="D2110" t="s">
        <v>11443</v>
      </c>
      <c r="E2110" t="s">
        <v>11444</v>
      </c>
      <c r="F2110" t="s">
        <v>11445</v>
      </c>
      <c r="G2110" t="s">
        <v>11446</v>
      </c>
      <c r="H2110" t="s">
        <v>11447</v>
      </c>
      <c r="I2110" t="s">
        <v>411</v>
      </c>
      <c r="J2110">
        <v>67359</v>
      </c>
      <c r="K2110" t="s">
        <v>1837</v>
      </c>
      <c r="L2110" t="s">
        <v>125</v>
      </c>
      <c r="M2110" t="s">
        <v>104</v>
      </c>
      <c r="N2110" t="s">
        <v>45</v>
      </c>
      <c r="O2110" t="s">
        <v>105</v>
      </c>
      <c r="P2110" t="s">
        <v>60</v>
      </c>
      <c r="Q2110">
        <v>1444558341.8499999</v>
      </c>
      <c r="R2110">
        <v>1544</v>
      </c>
      <c r="S2110" s="1">
        <v>45526</v>
      </c>
      <c r="T2110" s="1">
        <v>45552</v>
      </c>
    </row>
    <row r="2111" spans="1:20" x14ac:dyDescent="0.2">
      <c r="A2111">
        <v>11603160465492</v>
      </c>
      <c r="B2111" t="s">
        <v>11448</v>
      </c>
      <c r="C2111" t="s">
        <v>1336</v>
      </c>
      <c r="D2111" t="s">
        <v>11449</v>
      </c>
      <c r="E2111" t="s">
        <v>11450</v>
      </c>
      <c r="F2111" t="s">
        <v>11451</v>
      </c>
      <c r="G2111" t="s">
        <v>11452</v>
      </c>
      <c r="H2111" t="s">
        <v>11453</v>
      </c>
      <c r="I2111" t="s">
        <v>612</v>
      </c>
      <c r="J2111">
        <v>37406</v>
      </c>
      <c r="K2111" t="s">
        <v>2253</v>
      </c>
      <c r="L2111" t="s">
        <v>125</v>
      </c>
      <c r="M2111" t="s">
        <v>44</v>
      </c>
      <c r="N2111" t="s">
        <v>94</v>
      </c>
      <c r="O2111" t="s">
        <v>46</v>
      </c>
      <c r="P2111" t="s">
        <v>47</v>
      </c>
      <c r="Q2111">
        <v>1525868243</v>
      </c>
      <c r="R2111">
        <v>1163</v>
      </c>
      <c r="S2111" s="1">
        <v>45901</v>
      </c>
      <c r="T2111" s="1">
        <v>45904</v>
      </c>
    </row>
    <row r="2112" spans="1:20" x14ac:dyDescent="0.2">
      <c r="A2112">
        <v>12962451135289</v>
      </c>
      <c r="B2112" t="s">
        <v>10008</v>
      </c>
      <c r="C2112" t="s">
        <v>995</v>
      </c>
      <c r="D2112" t="s">
        <v>11454</v>
      </c>
      <c r="E2112" t="s">
        <v>11455</v>
      </c>
      <c r="F2112" t="s">
        <v>11456</v>
      </c>
      <c r="G2112" t="s">
        <v>11457</v>
      </c>
      <c r="H2112" t="s">
        <v>11458</v>
      </c>
      <c r="I2112" t="s">
        <v>151</v>
      </c>
      <c r="J2112">
        <v>24991</v>
      </c>
      <c r="K2112" t="s">
        <v>4051</v>
      </c>
      <c r="L2112" t="s">
        <v>246</v>
      </c>
      <c r="M2112" t="s">
        <v>93</v>
      </c>
      <c r="N2112" t="s">
        <v>94</v>
      </c>
      <c r="O2112" t="s">
        <v>71</v>
      </c>
      <c r="P2112" t="s">
        <v>82</v>
      </c>
      <c r="Q2112">
        <v>148514634.77000001</v>
      </c>
      <c r="R2112">
        <v>3384</v>
      </c>
      <c r="S2112" s="1">
        <v>45492</v>
      </c>
      <c r="T2112" s="1">
        <v>45892</v>
      </c>
    </row>
    <row r="2113" spans="1:20" x14ac:dyDescent="0.2">
      <c r="A2113">
        <v>17244733321879</v>
      </c>
      <c r="B2113" t="s">
        <v>1293</v>
      </c>
      <c r="C2113" t="s">
        <v>823</v>
      </c>
      <c r="D2113" t="s">
        <v>11459</v>
      </c>
      <c r="E2113" t="s">
        <v>11460</v>
      </c>
      <c r="F2113" t="s">
        <v>11461</v>
      </c>
      <c r="G2113" t="s">
        <v>11462</v>
      </c>
      <c r="H2113" t="s">
        <v>11463</v>
      </c>
      <c r="I2113" t="s">
        <v>1627</v>
      </c>
      <c r="J2113">
        <v>22875</v>
      </c>
      <c r="K2113" t="s">
        <v>2025</v>
      </c>
      <c r="L2113" t="s">
        <v>135</v>
      </c>
      <c r="M2113" t="s">
        <v>104</v>
      </c>
      <c r="N2113" t="s">
        <v>45</v>
      </c>
      <c r="O2113" t="s">
        <v>32</v>
      </c>
      <c r="P2113" t="s">
        <v>47</v>
      </c>
      <c r="Q2113">
        <v>355111735.55000001</v>
      </c>
      <c r="R2113">
        <v>2726</v>
      </c>
      <c r="S2113" s="1">
        <v>45718</v>
      </c>
      <c r="T2113" s="1">
        <v>45850</v>
      </c>
    </row>
    <row r="2114" spans="1:20" x14ac:dyDescent="0.2">
      <c r="A2114">
        <v>13554362145258</v>
      </c>
      <c r="B2114" t="s">
        <v>2590</v>
      </c>
      <c r="C2114" t="s">
        <v>7693</v>
      </c>
      <c r="D2114" t="s">
        <v>11464</v>
      </c>
      <c r="E2114" t="s">
        <v>11465</v>
      </c>
      <c r="F2114" t="s">
        <v>3743</v>
      </c>
      <c r="G2114" t="s">
        <v>11466</v>
      </c>
      <c r="H2114" t="s">
        <v>11467</v>
      </c>
      <c r="I2114" t="s">
        <v>349</v>
      </c>
      <c r="J2114">
        <v>21004</v>
      </c>
      <c r="K2114" t="s">
        <v>1582</v>
      </c>
      <c r="L2114" t="s">
        <v>180</v>
      </c>
      <c r="M2114" t="s">
        <v>44</v>
      </c>
      <c r="N2114" t="s">
        <v>45</v>
      </c>
      <c r="O2114" t="s">
        <v>46</v>
      </c>
      <c r="P2114" t="s">
        <v>33</v>
      </c>
      <c r="Q2114">
        <v>1727843825.1500001</v>
      </c>
      <c r="R2114">
        <v>4914</v>
      </c>
      <c r="S2114" s="1">
        <v>45691</v>
      </c>
      <c r="T2114" s="1">
        <v>45796</v>
      </c>
    </row>
    <row r="2115" spans="1:20" x14ac:dyDescent="0.2">
      <c r="A2115">
        <v>18515237775685</v>
      </c>
      <c r="B2115" t="s">
        <v>1087</v>
      </c>
      <c r="C2115" t="s">
        <v>1361</v>
      </c>
      <c r="D2115" t="s">
        <v>11468</v>
      </c>
      <c r="E2115" t="s">
        <v>11469</v>
      </c>
      <c r="F2115" t="s">
        <v>11470</v>
      </c>
      <c r="G2115" t="s">
        <v>11471</v>
      </c>
      <c r="H2115" t="s">
        <v>8051</v>
      </c>
      <c r="I2115" t="s">
        <v>490</v>
      </c>
      <c r="J2115">
        <v>20598</v>
      </c>
      <c r="K2115" t="s">
        <v>4794</v>
      </c>
      <c r="L2115" t="s">
        <v>60</v>
      </c>
      <c r="M2115" t="s">
        <v>44</v>
      </c>
      <c r="N2115" t="s">
        <v>59</v>
      </c>
      <c r="O2115" t="s">
        <v>32</v>
      </c>
      <c r="P2115" t="s">
        <v>33</v>
      </c>
      <c r="Q2115">
        <v>1196838105.1800001</v>
      </c>
      <c r="R2115">
        <v>1685</v>
      </c>
      <c r="S2115" s="1">
        <v>45436</v>
      </c>
      <c r="T2115" s="1">
        <v>45723</v>
      </c>
    </row>
    <row r="2116" spans="1:20" x14ac:dyDescent="0.2">
      <c r="A2116">
        <v>11624215799835</v>
      </c>
      <c r="B2116" t="s">
        <v>95</v>
      </c>
      <c r="C2116" t="s">
        <v>5899</v>
      </c>
      <c r="D2116" t="s">
        <v>11472</v>
      </c>
      <c r="E2116" t="s">
        <v>11473</v>
      </c>
      <c r="F2116" t="s">
        <v>11474</v>
      </c>
      <c r="G2116" t="s">
        <v>11475</v>
      </c>
      <c r="H2116" t="s">
        <v>11476</v>
      </c>
      <c r="I2116" t="s">
        <v>55</v>
      </c>
      <c r="J2116">
        <v>37669</v>
      </c>
      <c r="K2116" t="s">
        <v>2488</v>
      </c>
      <c r="L2116" t="s">
        <v>43</v>
      </c>
      <c r="M2116" t="s">
        <v>44</v>
      </c>
      <c r="N2116" t="s">
        <v>45</v>
      </c>
      <c r="O2116" t="s">
        <v>105</v>
      </c>
      <c r="P2116" t="s">
        <v>33</v>
      </c>
      <c r="Q2116">
        <v>846831722.90999997</v>
      </c>
      <c r="R2116">
        <v>4038</v>
      </c>
      <c r="S2116" s="1">
        <v>45383</v>
      </c>
      <c r="T2116" s="1">
        <v>45435</v>
      </c>
    </row>
    <row r="2117" spans="1:20" x14ac:dyDescent="0.2">
      <c r="A2117">
        <v>18433085922408</v>
      </c>
      <c r="B2117" t="s">
        <v>3719</v>
      </c>
      <c r="C2117" t="s">
        <v>651</v>
      </c>
      <c r="D2117" t="s">
        <v>11477</v>
      </c>
      <c r="E2117" t="s">
        <v>11478</v>
      </c>
      <c r="F2117" t="s">
        <v>11479</v>
      </c>
      <c r="G2117" t="s">
        <v>11480</v>
      </c>
      <c r="H2117" t="s">
        <v>11481</v>
      </c>
      <c r="I2117" t="s">
        <v>27</v>
      </c>
      <c r="J2117">
        <v>57687</v>
      </c>
      <c r="K2117" t="s">
        <v>2351</v>
      </c>
      <c r="L2117" t="s">
        <v>57</v>
      </c>
      <c r="M2117" t="s">
        <v>93</v>
      </c>
      <c r="N2117" t="s">
        <v>59</v>
      </c>
      <c r="O2117" t="s">
        <v>32</v>
      </c>
      <c r="P2117" t="s">
        <v>47</v>
      </c>
      <c r="Q2117">
        <v>1798022042.26</v>
      </c>
      <c r="R2117">
        <v>2834</v>
      </c>
      <c r="S2117" s="1">
        <v>45915</v>
      </c>
      <c r="T2117" s="1">
        <v>45918</v>
      </c>
    </row>
    <row r="2118" spans="1:20" x14ac:dyDescent="0.2">
      <c r="A2118">
        <v>12049103319297</v>
      </c>
      <c r="B2118" t="s">
        <v>893</v>
      </c>
      <c r="C2118" t="s">
        <v>1080</v>
      </c>
      <c r="D2118" t="s">
        <v>11482</v>
      </c>
      <c r="E2118" t="s">
        <v>11483</v>
      </c>
      <c r="F2118" t="s">
        <v>11484</v>
      </c>
      <c r="G2118" t="s">
        <v>11485</v>
      </c>
      <c r="H2118" t="s">
        <v>11486</v>
      </c>
      <c r="I2118" t="s">
        <v>393</v>
      </c>
      <c r="J2118">
        <v>67564</v>
      </c>
      <c r="K2118" t="s">
        <v>506</v>
      </c>
      <c r="L2118" t="s">
        <v>246</v>
      </c>
      <c r="M2118" t="s">
        <v>58</v>
      </c>
      <c r="N2118" t="s">
        <v>45</v>
      </c>
      <c r="O2118" t="s">
        <v>32</v>
      </c>
      <c r="P2118" t="s">
        <v>47</v>
      </c>
      <c r="Q2118">
        <v>1892114301.8</v>
      </c>
      <c r="R2118">
        <v>2529</v>
      </c>
      <c r="S2118" s="1">
        <v>45421</v>
      </c>
      <c r="T2118" s="1">
        <v>45848</v>
      </c>
    </row>
    <row r="2119" spans="1:20" x14ac:dyDescent="0.2">
      <c r="A2119">
        <v>16252117647317</v>
      </c>
      <c r="B2119" t="s">
        <v>1124</v>
      </c>
      <c r="C2119" t="s">
        <v>11487</v>
      </c>
      <c r="D2119" t="s">
        <v>11488</v>
      </c>
      <c r="E2119" t="s">
        <v>11489</v>
      </c>
      <c r="F2119" t="s">
        <v>9899</v>
      </c>
      <c r="G2119" t="s">
        <v>11490</v>
      </c>
      <c r="H2119" t="s">
        <v>11491</v>
      </c>
      <c r="I2119" t="s">
        <v>212</v>
      </c>
      <c r="J2119">
        <v>22514</v>
      </c>
      <c r="K2119" t="s">
        <v>751</v>
      </c>
      <c r="L2119" t="s">
        <v>57</v>
      </c>
      <c r="M2119" t="s">
        <v>70</v>
      </c>
      <c r="N2119" t="s">
        <v>45</v>
      </c>
      <c r="O2119" t="s">
        <v>46</v>
      </c>
      <c r="P2119" t="s">
        <v>60</v>
      </c>
      <c r="Q2119">
        <v>477348694.56</v>
      </c>
      <c r="R2119">
        <v>3404</v>
      </c>
      <c r="S2119" s="1">
        <v>45842</v>
      </c>
      <c r="T2119" s="1">
        <v>45874</v>
      </c>
    </row>
    <row r="2120" spans="1:20" x14ac:dyDescent="0.2">
      <c r="A2120">
        <v>16257848245570</v>
      </c>
      <c r="B2120" t="s">
        <v>929</v>
      </c>
      <c r="C2120" t="s">
        <v>1196</v>
      </c>
      <c r="D2120" t="s">
        <v>11492</v>
      </c>
      <c r="E2120">
        <v>259942064</v>
      </c>
      <c r="F2120" t="s">
        <v>11493</v>
      </c>
      <c r="G2120" t="s">
        <v>11494</v>
      </c>
      <c r="H2120" t="s">
        <v>11495</v>
      </c>
      <c r="I2120" t="s">
        <v>308</v>
      </c>
      <c r="J2120">
        <v>25639</v>
      </c>
      <c r="K2120" t="s">
        <v>80</v>
      </c>
      <c r="L2120" t="s">
        <v>29</v>
      </c>
      <c r="M2120" t="s">
        <v>30</v>
      </c>
      <c r="N2120" t="s">
        <v>31</v>
      </c>
      <c r="O2120" t="s">
        <v>71</v>
      </c>
      <c r="P2120" t="s">
        <v>33</v>
      </c>
      <c r="Q2120">
        <v>1787432316.1099999</v>
      </c>
      <c r="R2120">
        <v>4240</v>
      </c>
      <c r="S2120" s="1">
        <v>45667</v>
      </c>
      <c r="T2120" s="1">
        <v>45767</v>
      </c>
    </row>
    <row r="2121" spans="1:20" x14ac:dyDescent="0.2">
      <c r="A2121">
        <v>12253677718795</v>
      </c>
      <c r="B2121" t="s">
        <v>1361</v>
      </c>
      <c r="C2121" t="s">
        <v>1996</v>
      </c>
      <c r="D2121" t="s">
        <v>11496</v>
      </c>
      <c r="E2121" t="s">
        <v>11497</v>
      </c>
      <c r="F2121" t="s">
        <v>11498</v>
      </c>
      <c r="G2121" t="s">
        <v>11499</v>
      </c>
      <c r="H2121" t="s">
        <v>11500</v>
      </c>
      <c r="I2121" t="s">
        <v>490</v>
      </c>
      <c r="J2121">
        <v>7091</v>
      </c>
      <c r="K2121" t="s">
        <v>4044</v>
      </c>
      <c r="L2121" t="s">
        <v>57</v>
      </c>
      <c r="M2121" t="s">
        <v>70</v>
      </c>
      <c r="N2121" t="s">
        <v>59</v>
      </c>
      <c r="O2121" t="s">
        <v>32</v>
      </c>
      <c r="P2121" t="s">
        <v>60</v>
      </c>
      <c r="Q2121">
        <v>1707251797.5799999</v>
      </c>
      <c r="R2121">
        <v>3216</v>
      </c>
      <c r="S2121" s="1">
        <v>45855</v>
      </c>
      <c r="T2121" s="1">
        <v>45880</v>
      </c>
    </row>
    <row r="2122" spans="1:20" x14ac:dyDescent="0.2">
      <c r="A2122">
        <v>12794829381900</v>
      </c>
      <c r="B2122" t="s">
        <v>8311</v>
      </c>
      <c r="C2122" t="s">
        <v>2812</v>
      </c>
      <c r="D2122" t="s">
        <v>11501</v>
      </c>
      <c r="E2122" t="s">
        <v>11502</v>
      </c>
      <c r="F2122" t="s">
        <v>11503</v>
      </c>
      <c r="G2122" t="s">
        <v>11504</v>
      </c>
      <c r="H2122" t="s">
        <v>11505</v>
      </c>
      <c r="I2122" t="s">
        <v>41</v>
      </c>
      <c r="J2122">
        <v>41210</v>
      </c>
      <c r="K2122" t="s">
        <v>1476</v>
      </c>
      <c r="L2122" t="s">
        <v>197</v>
      </c>
      <c r="M2122" t="s">
        <v>368</v>
      </c>
      <c r="N2122" t="s">
        <v>31</v>
      </c>
      <c r="O2122" t="s">
        <v>46</v>
      </c>
      <c r="P2122" t="s">
        <v>47</v>
      </c>
      <c r="Q2122">
        <v>1777745829.7</v>
      </c>
      <c r="R2122">
        <v>1388</v>
      </c>
      <c r="S2122" s="1">
        <v>45350</v>
      </c>
      <c r="T2122" s="1">
        <v>45440</v>
      </c>
    </row>
    <row r="2123" spans="1:20" x14ac:dyDescent="0.2">
      <c r="A2123">
        <v>11634578707980</v>
      </c>
      <c r="B2123" t="s">
        <v>1187</v>
      </c>
      <c r="C2123" t="s">
        <v>5286</v>
      </c>
      <c r="D2123" t="s">
        <v>11506</v>
      </c>
      <c r="E2123" t="s">
        <v>11507</v>
      </c>
      <c r="F2123" t="s">
        <v>11508</v>
      </c>
      <c r="G2123" t="s">
        <v>11509</v>
      </c>
      <c r="H2123" t="s">
        <v>11510</v>
      </c>
      <c r="I2123" t="s">
        <v>750</v>
      </c>
      <c r="J2123">
        <v>25393</v>
      </c>
      <c r="K2123" t="s">
        <v>2713</v>
      </c>
      <c r="L2123" t="s">
        <v>180</v>
      </c>
      <c r="M2123" t="s">
        <v>93</v>
      </c>
      <c r="N2123" t="s">
        <v>31</v>
      </c>
      <c r="O2123" t="s">
        <v>71</v>
      </c>
      <c r="P2123" t="s">
        <v>33</v>
      </c>
      <c r="Q2123">
        <v>483757182.95999998</v>
      </c>
      <c r="R2123">
        <v>4663</v>
      </c>
      <c r="S2123" s="1">
        <v>45900</v>
      </c>
      <c r="T2123" s="1">
        <v>45902</v>
      </c>
    </row>
    <row r="2124" spans="1:20" x14ac:dyDescent="0.2">
      <c r="A2124">
        <v>11845832601961</v>
      </c>
      <c r="B2124" t="s">
        <v>3584</v>
      </c>
      <c r="C2124" t="s">
        <v>11511</v>
      </c>
      <c r="D2124" t="s">
        <v>11512</v>
      </c>
      <c r="E2124" t="s">
        <v>11513</v>
      </c>
      <c r="F2124" t="s">
        <v>11514</v>
      </c>
      <c r="G2124" t="s">
        <v>11515</v>
      </c>
      <c r="H2124" t="s">
        <v>11516</v>
      </c>
      <c r="I2124" t="s">
        <v>2049</v>
      </c>
      <c r="J2124">
        <v>96406</v>
      </c>
      <c r="K2124" t="s">
        <v>1194</v>
      </c>
      <c r="L2124" t="s">
        <v>180</v>
      </c>
      <c r="M2124" t="s">
        <v>93</v>
      </c>
      <c r="N2124" t="s">
        <v>59</v>
      </c>
      <c r="O2124" t="s">
        <v>71</v>
      </c>
      <c r="P2124" t="s">
        <v>82</v>
      </c>
      <c r="Q2124">
        <v>1259137429.26</v>
      </c>
      <c r="R2124">
        <v>2632</v>
      </c>
      <c r="S2124" s="1">
        <v>45741</v>
      </c>
      <c r="T2124" s="1">
        <v>45899</v>
      </c>
    </row>
    <row r="2125" spans="1:20" x14ac:dyDescent="0.2">
      <c r="A2125">
        <v>11582811860629</v>
      </c>
      <c r="B2125" t="s">
        <v>7577</v>
      </c>
      <c r="C2125" t="s">
        <v>11517</v>
      </c>
      <c r="D2125" t="s">
        <v>11518</v>
      </c>
      <c r="E2125" t="s">
        <v>11519</v>
      </c>
      <c r="F2125" t="s">
        <v>11520</v>
      </c>
      <c r="G2125" t="s">
        <v>11521</v>
      </c>
      <c r="H2125" t="s">
        <v>11522</v>
      </c>
      <c r="I2125" t="s">
        <v>366</v>
      </c>
      <c r="J2125">
        <v>30980</v>
      </c>
      <c r="K2125" t="s">
        <v>3662</v>
      </c>
      <c r="L2125" t="s">
        <v>197</v>
      </c>
      <c r="M2125" t="s">
        <v>115</v>
      </c>
      <c r="N2125" t="s">
        <v>45</v>
      </c>
      <c r="O2125" t="s">
        <v>32</v>
      </c>
      <c r="P2125" t="s">
        <v>33</v>
      </c>
      <c r="Q2125">
        <v>1073101097.25</v>
      </c>
      <c r="R2125">
        <v>1982</v>
      </c>
      <c r="S2125" s="1">
        <v>45642</v>
      </c>
      <c r="T2125" s="1">
        <v>45651</v>
      </c>
    </row>
    <row r="2126" spans="1:20" x14ac:dyDescent="0.2">
      <c r="A2126">
        <v>18124903862511</v>
      </c>
      <c r="B2126" t="s">
        <v>351</v>
      </c>
      <c r="C2126" t="s">
        <v>117</v>
      </c>
      <c r="D2126" t="s">
        <v>11523</v>
      </c>
      <c r="E2126" t="s">
        <v>11524</v>
      </c>
      <c r="F2126" t="s">
        <v>11525</v>
      </c>
      <c r="G2126" t="s">
        <v>11526</v>
      </c>
      <c r="H2126" t="s">
        <v>11527</v>
      </c>
      <c r="I2126" t="s">
        <v>133</v>
      </c>
      <c r="J2126">
        <v>87235</v>
      </c>
      <c r="K2126" t="s">
        <v>385</v>
      </c>
      <c r="L2126" t="s">
        <v>92</v>
      </c>
      <c r="M2126" t="s">
        <v>153</v>
      </c>
      <c r="N2126" t="s">
        <v>31</v>
      </c>
      <c r="O2126" t="s">
        <v>46</v>
      </c>
      <c r="P2126" t="s">
        <v>33</v>
      </c>
      <c r="Q2126">
        <v>1393624934.0899999</v>
      </c>
      <c r="R2126">
        <v>4109</v>
      </c>
      <c r="S2126" s="1">
        <v>45264</v>
      </c>
      <c r="T2126" s="1">
        <v>45268</v>
      </c>
    </row>
    <row r="2127" spans="1:20" x14ac:dyDescent="0.2">
      <c r="A2127">
        <v>13845941819302</v>
      </c>
      <c r="B2127" t="s">
        <v>351</v>
      </c>
      <c r="C2127" t="s">
        <v>3307</v>
      </c>
      <c r="D2127" t="s">
        <v>11528</v>
      </c>
      <c r="E2127" t="s">
        <v>11529</v>
      </c>
      <c r="F2127" t="s">
        <v>11530</v>
      </c>
      <c r="G2127" t="s">
        <v>11531</v>
      </c>
      <c r="H2127" t="s">
        <v>11532</v>
      </c>
      <c r="I2127" t="s">
        <v>750</v>
      </c>
      <c r="J2127">
        <v>75875</v>
      </c>
      <c r="K2127" t="s">
        <v>269</v>
      </c>
      <c r="L2127" t="s">
        <v>125</v>
      </c>
      <c r="M2127" t="s">
        <v>30</v>
      </c>
      <c r="N2127" t="s">
        <v>31</v>
      </c>
      <c r="O2127" t="s">
        <v>71</v>
      </c>
      <c r="P2127" t="s">
        <v>47</v>
      </c>
      <c r="Q2127">
        <v>32114527.09</v>
      </c>
      <c r="R2127">
        <v>2139</v>
      </c>
      <c r="S2127" s="1">
        <v>45536</v>
      </c>
      <c r="T2127" s="1">
        <v>45680</v>
      </c>
    </row>
    <row r="2128" spans="1:20" x14ac:dyDescent="0.2">
      <c r="A2128">
        <v>19909568835311</v>
      </c>
      <c r="B2128" t="s">
        <v>359</v>
      </c>
      <c r="C2128" t="s">
        <v>1114</v>
      </c>
      <c r="D2128" t="s">
        <v>11533</v>
      </c>
      <c r="E2128" t="s">
        <v>11534</v>
      </c>
      <c r="F2128" t="s">
        <v>11535</v>
      </c>
      <c r="G2128" t="s">
        <v>11536</v>
      </c>
      <c r="H2128" t="s">
        <v>11537</v>
      </c>
      <c r="I2128" t="s">
        <v>151</v>
      </c>
      <c r="J2128">
        <v>11082</v>
      </c>
      <c r="K2128" t="s">
        <v>300</v>
      </c>
      <c r="L2128" t="s">
        <v>125</v>
      </c>
      <c r="M2128" t="s">
        <v>153</v>
      </c>
      <c r="N2128" t="s">
        <v>45</v>
      </c>
      <c r="O2128" t="s">
        <v>71</v>
      </c>
      <c r="P2128" t="s">
        <v>60</v>
      </c>
      <c r="Q2128">
        <v>1088493589.3699999</v>
      </c>
      <c r="R2128">
        <v>4831</v>
      </c>
      <c r="S2128" s="1">
        <v>45399</v>
      </c>
      <c r="T2128" s="1">
        <v>45665</v>
      </c>
    </row>
    <row r="2129" spans="1:20" x14ac:dyDescent="0.2">
      <c r="A2129">
        <v>17219799415830</v>
      </c>
      <c r="B2129" t="s">
        <v>1500</v>
      </c>
      <c r="C2129" t="s">
        <v>11538</v>
      </c>
      <c r="D2129" t="s">
        <v>11539</v>
      </c>
      <c r="E2129" t="s">
        <v>11540</v>
      </c>
      <c r="F2129" t="s">
        <v>11541</v>
      </c>
      <c r="G2129" t="s">
        <v>11542</v>
      </c>
      <c r="H2129" t="s">
        <v>11543</v>
      </c>
      <c r="I2129" t="s">
        <v>726</v>
      </c>
      <c r="J2129">
        <v>5862</v>
      </c>
      <c r="K2129" t="s">
        <v>56</v>
      </c>
      <c r="L2129" t="s">
        <v>125</v>
      </c>
      <c r="M2129" t="s">
        <v>93</v>
      </c>
      <c r="N2129" t="s">
        <v>45</v>
      </c>
      <c r="O2129" t="s">
        <v>105</v>
      </c>
      <c r="P2129" t="s">
        <v>47</v>
      </c>
      <c r="Q2129">
        <v>1985757731.3699999</v>
      </c>
      <c r="R2129">
        <v>4746</v>
      </c>
      <c r="S2129" s="1">
        <v>45860</v>
      </c>
      <c r="T2129" s="1">
        <v>45862</v>
      </c>
    </row>
    <row r="2130" spans="1:20" x14ac:dyDescent="0.2">
      <c r="A2130">
        <v>14018143857066</v>
      </c>
      <c r="B2130" t="s">
        <v>116</v>
      </c>
      <c r="C2130" t="s">
        <v>5319</v>
      </c>
      <c r="D2130" t="s">
        <v>11544</v>
      </c>
      <c r="E2130" t="s">
        <v>11545</v>
      </c>
      <c r="F2130" t="s">
        <v>11546</v>
      </c>
      <c r="G2130" t="s">
        <v>11547</v>
      </c>
      <c r="H2130" t="s">
        <v>11548</v>
      </c>
      <c r="I2130" t="s">
        <v>375</v>
      </c>
      <c r="J2130">
        <v>95789</v>
      </c>
      <c r="K2130" t="s">
        <v>428</v>
      </c>
      <c r="L2130" t="s">
        <v>92</v>
      </c>
      <c r="M2130" t="s">
        <v>368</v>
      </c>
      <c r="N2130" t="s">
        <v>94</v>
      </c>
      <c r="O2130" t="s">
        <v>71</v>
      </c>
      <c r="P2130" t="s">
        <v>47</v>
      </c>
      <c r="Q2130">
        <v>1966539286.6800001</v>
      </c>
      <c r="R2130">
        <v>2471</v>
      </c>
      <c r="S2130" s="1">
        <v>45589</v>
      </c>
      <c r="T2130" s="1">
        <v>45762</v>
      </c>
    </row>
    <row r="2131" spans="1:20" x14ac:dyDescent="0.2">
      <c r="A2131">
        <v>11032001124145</v>
      </c>
      <c r="B2131" t="s">
        <v>2321</v>
      </c>
      <c r="C2131" t="s">
        <v>7312</v>
      </c>
      <c r="D2131" t="s">
        <v>11549</v>
      </c>
      <c r="E2131">
        <v>8858031511</v>
      </c>
      <c r="F2131" t="s">
        <v>11550</v>
      </c>
      <c r="G2131" t="s">
        <v>11551</v>
      </c>
      <c r="H2131" t="s">
        <v>1042</v>
      </c>
      <c r="I2131" t="s">
        <v>55</v>
      </c>
      <c r="J2131">
        <v>16536</v>
      </c>
      <c r="K2131" t="s">
        <v>134</v>
      </c>
      <c r="L2131" t="s">
        <v>29</v>
      </c>
      <c r="M2131" t="s">
        <v>115</v>
      </c>
      <c r="N2131" t="s">
        <v>59</v>
      </c>
      <c r="O2131" t="s">
        <v>71</v>
      </c>
      <c r="P2131" t="s">
        <v>33</v>
      </c>
      <c r="Q2131">
        <v>176214052.46000001</v>
      </c>
      <c r="R2131">
        <v>2701</v>
      </c>
      <c r="S2131" s="1">
        <v>45894</v>
      </c>
      <c r="T2131" s="1">
        <v>45912</v>
      </c>
    </row>
    <row r="2132" spans="1:20" x14ac:dyDescent="0.2">
      <c r="A2132">
        <v>19239025501858</v>
      </c>
      <c r="B2132" t="s">
        <v>1087</v>
      </c>
      <c r="C2132" t="s">
        <v>3867</v>
      </c>
      <c r="D2132" t="s">
        <v>11552</v>
      </c>
      <c r="E2132">
        <v>6165257929</v>
      </c>
      <c r="F2132" t="s">
        <v>11553</v>
      </c>
      <c r="G2132" t="s">
        <v>11554</v>
      </c>
      <c r="H2132" t="s">
        <v>11555</v>
      </c>
      <c r="I2132" t="s">
        <v>205</v>
      </c>
      <c r="J2132">
        <v>25775</v>
      </c>
      <c r="K2132" t="s">
        <v>2260</v>
      </c>
      <c r="L2132" t="s">
        <v>43</v>
      </c>
      <c r="M2132" t="s">
        <v>44</v>
      </c>
      <c r="N2132" t="s">
        <v>45</v>
      </c>
      <c r="O2132" t="s">
        <v>71</v>
      </c>
      <c r="P2132" t="s">
        <v>47</v>
      </c>
      <c r="Q2132">
        <v>1673373479.3699999</v>
      </c>
      <c r="R2132">
        <v>4354</v>
      </c>
      <c r="S2132" s="1">
        <v>45803</v>
      </c>
      <c r="T2132" s="1">
        <v>45811</v>
      </c>
    </row>
    <row r="2133" spans="1:20" x14ac:dyDescent="0.2">
      <c r="A2133">
        <v>18354231902061</v>
      </c>
      <c r="B2133" t="s">
        <v>1293</v>
      </c>
      <c r="C2133" t="s">
        <v>11556</v>
      </c>
      <c r="D2133" t="s">
        <v>11557</v>
      </c>
      <c r="E2133">
        <v>465734645</v>
      </c>
      <c r="F2133" t="s">
        <v>11558</v>
      </c>
      <c r="G2133" t="s">
        <v>11559</v>
      </c>
      <c r="H2133" t="s">
        <v>11560</v>
      </c>
      <c r="I2133" t="s">
        <v>278</v>
      </c>
      <c r="J2133">
        <v>13503</v>
      </c>
      <c r="K2133" t="s">
        <v>4849</v>
      </c>
      <c r="L2133" t="s">
        <v>92</v>
      </c>
      <c r="M2133" t="s">
        <v>104</v>
      </c>
      <c r="N2133" t="s">
        <v>31</v>
      </c>
      <c r="O2133" t="s">
        <v>71</v>
      </c>
      <c r="P2133" t="s">
        <v>60</v>
      </c>
      <c r="Q2133">
        <v>460688074.74000001</v>
      </c>
      <c r="R2133">
        <v>4399</v>
      </c>
      <c r="S2133" s="1">
        <v>45471</v>
      </c>
      <c r="T2133" s="1">
        <v>45496</v>
      </c>
    </row>
    <row r="2134" spans="1:20" x14ac:dyDescent="0.2">
      <c r="A2134">
        <v>16642352095121</v>
      </c>
      <c r="B2134" t="s">
        <v>1336</v>
      </c>
      <c r="C2134" t="s">
        <v>4302</v>
      </c>
      <c r="D2134" t="s">
        <v>11561</v>
      </c>
      <c r="E2134" t="s">
        <v>11562</v>
      </c>
      <c r="F2134" t="s">
        <v>11563</v>
      </c>
      <c r="G2134" t="s">
        <v>11564</v>
      </c>
      <c r="H2134" t="s">
        <v>5329</v>
      </c>
      <c r="I2134" t="s">
        <v>205</v>
      </c>
      <c r="J2134">
        <v>39619</v>
      </c>
      <c r="K2134" t="s">
        <v>3284</v>
      </c>
      <c r="L2134" t="s">
        <v>81</v>
      </c>
      <c r="M2134" t="s">
        <v>153</v>
      </c>
      <c r="N2134" t="s">
        <v>94</v>
      </c>
      <c r="O2134" t="s">
        <v>105</v>
      </c>
      <c r="P2134" t="s">
        <v>47</v>
      </c>
      <c r="Q2134">
        <v>855449498.34000003</v>
      </c>
      <c r="R2134">
        <v>3508</v>
      </c>
      <c r="S2134" s="1">
        <v>45377</v>
      </c>
      <c r="T2134" s="1">
        <v>45532</v>
      </c>
    </row>
    <row r="2135" spans="1:20" x14ac:dyDescent="0.2">
      <c r="A2135">
        <v>11028532428897</v>
      </c>
      <c r="B2135" t="s">
        <v>3307</v>
      </c>
      <c r="C2135" t="s">
        <v>2831</v>
      </c>
      <c r="D2135" t="s">
        <v>11565</v>
      </c>
      <c r="E2135" t="s">
        <v>11566</v>
      </c>
      <c r="F2135" t="s">
        <v>11567</v>
      </c>
      <c r="G2135" t="s">
        <v>11568</v>
      </c>
      <c r="H2135" t="s">
        <v>11569</v>
      </c>
      <c r="I2135" t="s">
        <v>55</v>
      </c>
      <c r="J2135">
        <v>82982</v>
      </c>
      <c r="K2135" t="s">
        <v>1574</v>
      </c>
      <c r="L2135" t="s">
        <v>197</v>
      </c>
      <c r="M2135" t="s">
        <v>270</v>
      </c>
      <c r="N2135" t="s">
        <v>31</v>
      </c>
      <c r="O2135" t="s">
        <v>105</v>
      </c>
      <c r="P2135" t="s">
        <v>33</v>
      </c>
      <c r="Q2135">
        <v>519151359.04000002</v>
      </c>
      <c r="R2135">
        <v>2249</v>
      </c>
      <c r="S2135" s="1">
        <v>45227</v>
      </c>
      <c r="T2135" s="1">
        <v>45631</v>
      </c>
    </row>
    <row r="2136" spans="1:20" x14ac:dyDescent="0.2">
      <c r="A2136">
        <v>12076910319376</v>
      </c>
      <c r="B2136" t="s">
        <v>351</v>
      </c>
      <c r="C2136" t="s">
        <v>1723</v>
      </c>
      <c r="D2136" t="s">
        <v>11570</v>
      </c>
      <c r="E2136" t="s">
        <v>11571</v>
      </c>
      <c r="F2136" t="s">
        <v>11572</v>
      </c>
      <c r="G2136" t="s">
        <v>11573</v>
      </c>
      <c r="H2136" t="s">
        <v>11574</v>
      </c>
      <c r="I2136" t="s">
        <v>411</v>
      </c>
      <c r="J2136">
        <v>87454</v>
      </c>
      <c r="K2136" t="s">
        <v>3817</v>
      </c>
      <c r="L2136" t="s">
        <v>29</v>
      </c>
      <c r="M2136" t="s">
        <v>270</v>
      </c>
      <c r="N2136" t="s">
        <v>59</v>
      </c>
      <c r="O2136" t="s">
        <v>71</v>
      </c>
      <c r="P2136" t="s">
        <v>60</v>
      </c>
      <c r="Q2136">
        <v>1170070837.6800001</v>
      </c>
      <c r="R2136">
        <v>812</v>
      </c>
      <c r="S2136" s="1">
        <v>45742</v>
      </c>
      <c r="T2136" s="1">
        <v>45750</v>
      </c>
    </row>
    <row r="2137" spans="1:20" x14ac:dyDescent="0.2">
      <c r="A2137">
        <v>18114536326058</v>
      </c>
      <c r="B2137" t="s">
        <v>3602</v>
      </c>
      <c r="C2137" t="s">
        <v>4950</v>
      </c>
      <c r="D2137" t="s">
        <v>11575</v>
      </c>
      <c r="E2137" t="s">
        <v>11576</v>
      </c>
      <c r="F2137" t="s">
        <v>11577</v>
      </c>
      <c r="G2137" t="s">
        <v>11578</v>
      </c>
      <c r="H2137" t="s">
        <v>11579</v>
      </c>
      <c r="I2137" t="s">
        <v>27</v>
      </c>
      <c r="J2137">
        <v>73849</v>
      </c>
      <c r="K2137" t="s">
        <v>2207</v>
      </c>
      <c r="L2137" t="s">
        <v>60</v>
      </c>
      <c r="M2137" t="s">
        <v>368</v>
      </c>
      <c r="N2137" t="s">
        <v>45</v>
      </c>
      <c r="O2137" t="s">
        <v>71</v>
      </c>
      <c r="P2137" t="s">
        <v>33</v>
      </c>
      <c r="Q2137">
        <v>1632011480.23</v>
      </c>
      <c r="R2137">
        <v>697</v>
      </c>
      <c r="S2137" s="1">
        <v>45392</v>
      </c>
      <c r="T2137" s="1">
        <v>45516</v>
      </c>
    </row>
    <row r="2138" spans="1:20" x14ac:dyDescent="0.2">
      <c r="A2138">
        <v>11840551905489</v>
      </c>
      <c r="B2138" t="s">
        <v>795</v>
      </c>
      <c r="C2138" t="s">
        <v>3656</v>
      </c>
      <c r="D2138" t="s">
        <v>11580</v>
      </c>
      <c r="E2138">
        <f>1-572-500-3291</f>
        <v>-4362</v>
      </c>
      <c r="F2138" t="s">
        <v>11581</v>
      </c>
      <c r="G2138" t="s">
        <v>11582</v>
      </c>
      <c r="H2138" t="s">
        <v>11583</v>
      </c>
      <c r="I2138" t="s">
        <v>293</v>
      </c>
      <c r="J2138">
        <v>41470</v>
      </c>
      <c r="K2138" t="s">
        <v>822</v>
      </c>
      <c r="L2138" t="s">
        <v>81</v>
      </c>
      <c r="M2138" t="s">
        <v>153</v>
      </c>
      <c r="N2138" t="s">
        <v>94</v>
      </c>
      <c r="O2138" t="s">
        <v>46</v>
      </c>
      <c r="P2138" t="s">
        <v>60</v>
      </c>
      <c r="Q2138">
        <v>493702587.30000001</v>
      </c>
      <c r="R2138">
        <v>2567</v>
      </c>
      <c r="S2138" s="1">
        <v>45836</v>
      </c>
      <c r="T2138" s="1">
        <v>45872</v>
      </c>
    </row>
    <row r="2139" spans="1:20" x14ac:dyDescent="0.2">
      <c r="A2139">
        <v>14711032706305</v>
      </c>
      <c r="B2139" t="s">
        <v>6144</v>
      </c>
      <c r="C2139" t="s">
        <v>704</v>
      </c>
      <c r="D2139" t="s">
        <v>11584</v>
      </c>
      <c r="E2139" t="s">
        <v>11585</v>
      </c>
      <c r="F2139" t="s">
        <v>11586</v>
      </c>
      <c r="G2139" t="s">
        <v>11587</v>
      </c>
      <c r="H2139" t="s">
        <v>11588</v>
      </c>
      <c r="I2139" t="s">
        <v>531</v>
      </c>
      <c r="J2139">
        <v>62709</v>
      </c>
      <c r="K2139" t="s">
        <v>143</v>
      </c>
      <c r="L2139" t="s">
        <v>57</v>
      </c>
      <c r="M2139" t="s">
        <v>44</v>
      </c>
      <c r="N2139" t="s">
        <v>94</v>
      </c>
      <c r="O2139" t="s">
        <v>105</v>
      </c>
      <c r="P2139" t="s">
        <v>60</v>
      </c>
      <c r="Q2139">
        <v>1179081374.1300001</v>
      </c>
      <c r="R2139">
        <v>4895</v>
      </c>
      <c r="S2139" s="1">
        <v>45314</v>
      </c>
      <c r="T2139" s="1">
        <v>45599</v>
      </c>
    </row>
    <row r="2140" spans="1:20" x14ac:dyDescent="0.2">
      <c r="A2140">
        <v>15548363128079</v>
      </c>
      <c r="B2140" t="s">
        <v>11589</v>
      </c>
      <c r="C2140" t="s">
        <v>11590</v>
      </c>
      <c r="D2140" t="s">
        <v>11591</v>
      </c>
      <c r="E2140" t="s">
        <v>11592</v>
      </c>
      <c r="F2140" t="s">
        <v>11593</v>
      </c>
      <c r="G2140" t="s">
        <v>11594</v>
      </c>
      <c r="H2140" t="s">
        <v>11595</v>
      </c>
      <c r="I2140" t="s">
        <v>349</v>
      </c>
      <c r="J2140">
        <v>30212</v>
      </c>
      <c r="K2140" t="s">
        <v>2713</v>
      </c>
      <c r="L2140" t="s">
        <v>135</v>
      </c>
      <c r="M2140" t="s">
        <v>104</v>
      </c>
      <c r="N2140" t="s">
        <v>94</v>
      </c>
      <c r="O2140" t="s">
        <v>46</v>
      </c>
      <c r="P2140" t="s">
        <v>33</v>
      </c>
      <c r="Q2140">
        <v>1307617204.03</v>
      </c>
      <c r="R2140">
        <v>4531</v>
      </c>
      <c r="S2140" s="1">
        <v>45612</v>
      </c>
      <c r="T2140" s="1">
        <v>45892</v>
      </c>
    </row>
    <row r="2141" spans="1:20" x14ac:dyDescent="0.2">
      <c r="A2141">
        <v>11543818295206</v>
      </c>
      <c r="B2141" t="s">
        <v>2763</v>
      </c>
      <c r="C2141" t="s">
        <v>7175</v>
      </c>
      <c r="D2141" t="s">
        <v>11596</v>
      </c>
      <c r="E2141" t="s">
        <v>11597</v>
      </c>
      <c r="F2141" t="s">
        <v>11598</v>
      </c>
      <c r="G2141" t="s">
        <v>11599</v>
      </c>
      <c r="H2141" t="s">
        <v>11600</v>
      </c>
      <c r="I2141" t="s">
        <v>1627</v>
      </c>
      <c r="J2141">
        <v>74509</v>
      </c>
      <c r="K2141" t="s">
        <v>4794</v>
      </c>
      <c r="L2141" t="s">
        <v>29</v>
      </c>
      <c r="M2141" t="s">
        <v>104</v>
      </c>
      <c r="N2141" t="s">
        <v>59</v>
      </c>
      <c r="O2141" t="s">
        <v>32</v>
      </c>
      <c r="P2141" t="s">
        <v>33</v>
      </c>
      <c r="Q2141">
        <v>1288493879.5699999</v>
      </c>
      <c r="R2141">
        <v>145</v>
      </c>
      <c r="S2141" s="1">
        <v>45479</v>
      </c>
      <c r="T2141" s="1">
        <v>45625</v>
      </c>
    </row>
    <row r="2142" spans="1:20" x14ac:dyDescent="0.2">
      <c r="A2142">
        <v>19043461928141</v>
      </c>
      <c r="B2142" t="s">
        <v>2221</v>
      </c>
      <c r="C2142" t="s">
        <v>2043</v>
      </c>
      <c r="D2142" t="s">
        <v>11601</v>
      </c>
      <c r="E2142" t="s">
        <v>11602</v>
      </c>
      <c r="F2142" t="s">
        <v>11603</v>
      </c>
      <c r="G2142" t="s">
        <v>11604</v>
      </c>
      <c r="H2142" t="s">
        <v>11605</v>
      </c>
      <c r="I2142" t="s">
        <v>308</v>
      </c>
      <c r="J2142">
        <v>8903</v>
      </c>
      <c r="K2142" t="s">
        <v>1512</v>
      </c>
      <c r="L2142" t="s">
        <v>43</v>
      </c>
      <c r="M2142" t="s">
        <v>93</v>
      </c>
      <c r="N2142" t="s">
        <v>45</v>
      </c>
      <c r="O2142" t="s">
        <v>105</v>
      </c>
      <c r="P2142" t="s">
        <v>60</v>
      </c>
      <c r="Q2142">
        <v>1496823437</v>
      </c>
      <c r="R2142">
        <v>3996</v>
      </c>
      <c r="S2142" s="1">
        <v>45731</v>
      </c>
      <c r="T2142" s="1">
        <v>45821</v>
      </c>
    </row>
    <row r="2143" spans="1:20" x14ac:dyDescent="0.2">
      <c r="A2143">
        <v>14382833931857</v>
      </c>
      <c r="B2143" t="s">
        <v>643</v>
      </c>
      <c r="C2143" t="s">
        <v>2358</v>
      </c>
      <c r="D2143" t="s">
        <v>11606</v>
      </c>
      <c r="E2143" t="s">
        <v>11607</v>
      </c>
      <c r="F2143" t="s">
        <v>11608</v>
      </c>
      <c r="G2143" t="s">
        <v>11609</v>
      </c>
      <c r="H2143" t="s">
        <v>11610</v>
      </c>
      <c r="I2143" t="s">
        <v>349</v>
      </c>
      <c r="J2143">
        <v>49099</v>
      </c>
      <c r="K2143" t="s">
        <v>42</v>
      </c>
      <c r="L2143" t="s">
        <v>125</v>
      </c>
      <c r="M2143" t="s">
        <v>153</v>
      </c>
      <c r="N2143" t="s">
        <v>94</v>
      </c>
      <c r="O2143" t="s">
        <v>71</v>
      </c>
      <c r="P2143" t="s">
        <v>47</v>
      </c>
      <c r="Q2143">
        <v>1565039237.5599999</v>
      </c>
      <c r="R2143">
        <v>1998</v>
      </c>
      <c r="S2143" s="1">
        <v>45652</v>
      </c>
      <c r="T2143" s="1">
        <v>45780</v>
      </c>
    </row>
    <row r="2144" spans="1:20" x14ac:dyDescent="0.2">
      <c r="A2144">
        <v>17683507026210</v>
      </c>
      <c r="B2144" t="s">
        <v>3290</v>
      </c>
      <c r="C2144" t="s">
        <v>2154</v>
      </c>
      <c r="D2144" t="s">
        <v>11611</v>
      </c>
      <c r="E2144" t="s">
        <v>11612</v>
      </c>
      <c r="F2144" t="s">
        <v>11613</v>
      </c>
      <c r="G2144" t="s">
        <v>11614</v>
      </c>
      <c r="H2144" t="s">
        <v>11615</v>
      </c>
      <c r="I2144" t="s">
        <v>220</v>
      </c>
      <c r="J2144">
        <v>36586</v>
      </c>
      <c r="K2144" t="s">
        <v>458</v>
      </c>
      <c r="L2144" t="s">
        <v>57</v>
      </c>
      <c r="M2144" t="s">
        <v>58</v>
      </c>
      <c r="N2144" t="s">
        <v>45</v>
      </c>
      <c r="O2144" t="s">
        <v>105</v>
      </c>
      <c r="P2144" t="s">
        <v>82</v>
      </c>
      <c r="Q2144">
        <v>905068065.78999996</v>
      </c>
      <c r="R2144">
        <v>4750</v>
      </c>
      <c r="S2144" s="1">
        <v>45383</v>
      </c>
      <c r="T2144" s="1">
        <v>45918</v>
      </c>
    </row>
    <row r="2145" spans="1:20" x14ac:dyDescent="0.2">
      <c r="A2145">
        <v>15006909051223</v>
      </c>
      <c r="B2145" t="s">
        <v>1037</v>
      </c>
      <c r="C2145" t="s">
        <v>995</v>
      </c>
      <c r="D2145" t="s">
        <v>11616</v>
      </c>
      <c r="E2145" t="s">
        <v>11617</v>
      </c>
      <c r="F2145" t="s">
        <v>11618</v>
      </c>
      <c r="G2145" t="s">
        <v>11619</v>
      </c>
      <c r="H2145" t="s">
        <v>11620</v>
      </c>
      <c r="I2145" t="s">
        <v>750</v>
      </c>
      <c r="J2145">
        <v>66788</v>
      </c>
      <c r="K2145" t="s">
        <v>650</v>
      </c>
      <c r="L2145" t="s">
        <v>81</v>
      </c>
      <c r="M2145" t="s">
        <v>70</v>
      </c>
      <c r="N2145" t="s">
        <v>94</v>
      </c>
      <c r="O2145" t="s">
        <v>32</v>
      </c>
      <c r="P2145" t="s">
        <v>33</v>
      </c>
      <c r="Q2145">
        <v>386547094.63999999</v>
      </c>
      <c r="R2145">
        <v>4676</v>
      </c>
      <c r="S2145" s="1">
        <v>45799</v>
      </c>
      <c r="T2145" s="1">
        <v>45878</v>
      </c>
    </row>
    <row r="2146" spans="1:20" x14ac:dyDescent="0.2">
      <c r="A2146">
        <v>17403041601528</v>
      </c>
      <c r="B2146" t="s">
        <v>893</v>
      </c>
      <c r="C2146" t="s">
        <v>2720</v>
      </c>
      <c r="D2146" t="s">
        <v>11621</v>
      </c>
      <c r="E2146">
        <f>1-463-583-8043</f>
        <v>-9088</v>
      </c>
      <c r="F2146" t="s">
        <v>11622</v>
      </c>
      <c r="G2146" t="s">
        <v>11623</v>
      </c>
      <c r="H2146" t="s">
        <v>11624</v>
      </c>
      <c r="I2146" t="s">
        <v>1077</v>
      </c>
      <c r="J2146">
        <v>38183</v>
      </c>
      <c r="K2146" t="s">
        <v>2472</v>
      </c>
      <c r="L2146" t="s">
        <v>135</v>
      </c>
      <c r="M2146" t="s">
        <v>44</v>
      </c>
      <c r="N2146" t="s">
        <v>94</v>
      </c>
      <c r="O2146" t="s">
        <v>46</v>
      </c>
      <c r="P2146" t="s">
        <v>60</v>
      </c>
      <c r="Q2146">
        <v>1092279339.05</v>
      </c>
      <c r="R2146">
        <v>1129</v>
      </c>
      <c r="S2146" s="1">
        <v>45308</v>
      </c>
      <c r="T2146" s="1">
        <v>45767</v>
      </c>
    </row>
    <row r="2147" spans="1:20" x14ac:dyDescent="0.2">
      <c r="A2147">
        <v>13835433318989</v>
      </c>
      <c r="B2147" t="s">
        <v>1639</v>
      </c>
      <c r="C2147" t="s">
        <v>359</v>
      </c>
      <c r="D2147" t="s">
        <v>11625</v>
      </c>
      <c r="E2147">
        <f>1-304-571-957</f>
        <v>-1831</v>
      </c>
      <c r="F2147" t="s">
        <v>11626</v>
      </c>
      <c r="G2147" t="s">
        <v>11627</v>
      </c>
      <c r="H2147" t="s">
        <v>11628</v>
      </c>
      <c r="I2147" t="s">
        <v>133</v>
      </c>
      <c r="J2147">
        <v>98823</v>
      </c>
      <c r="K2147" t="s">
        <v>711</v>
      </c>
      <c r="L2147" t="s">
        <v>125</v>
      </c>
      <c r="M2147" t="s">
        <v>70</v>
      </c>
      <c r="N2147" t="s">
        <v>31</v>
      </c>
      <c r="O2147" t="s">
        <v>71</v>
      </c>
      <c r="P2147" t="s">
        <v>47</v>
      </c>
      <c r="Q2147">
        <v>632745833.27999997</v>
      </c>
      <c r="R2147">
        <v>1858</v>
      </c>
      <c r="S2147" s="1">
        <v>45412</v>
      </c>
      <c r="T2147" s="1">
        <v>45414</v>
      </c>
    </row>
    <row r="2148" spans="1:20" x14ac:dyDescent="0.2">
      <c r="A2148">
        <v>11274711211874</v>
      </c>
      <c r="B2148" t="s">
        <v>1187</v>
      </c>
      <c r="C2148" t="s">
        <v>4052</v>
      </c>
      <c r="D2148" t="s">
        <v>11629</v>
      </c>
      <c r="E2148" t="s">
        <v>11630</v>
      </c>
      <c r="F2148" t="s">
        <v>11631</v>
      </c>
      <c r="G2148" t="s">
        <v>11632</v>
      </c>
      <c r="H2148" t="s">
        <v>11633</v>
      </c>
      <c r="I2148" t="s">
        <v>750</v>
      </c>
      <c r="J2148">
        <v>85817</v>
      </c>
      <c r="K2148" t="s">
        <v>664</v>
      </c>
      <c r="L2148" t="s">
        <v>246</v>
      </c>
      <c r="M2148" t="s">
        <v>93</v>
      </c>
      <c r="N2148" t="s">
        <v>31</v>
      </c>
      <c r="O2148" t="s">
        <v>105</v>
      </c>
      <c r="P2148" t="s">
        <v>33</v>
      </c>
      <c r="Q2148">
        <v>673423138.15999997</v>
      </c>
      <c r="R2148">
        <v>2432</v>
      </c>
      <c r="S2148" s="1">
        <v>45351</v>
      </c>
      <c r="T2148" s="1">
        <v>45743</v>
      </c>
    </row>
    <row r="2149" spans="1:20" x14ac:dyDescent="0.2">
      <c r="A2149">
        <v>16541911535940</v>
      </c>
      <c r="B2149" t="s">
        <v>1382</v>
      </c>
      <c r="C2149" t="s">
        <v>2444</v>
      </c>
      <c r="D2149" t="s">
        <v>11634</v>
      </c>
      <c r="E2149" t="s">
        <v>11635</v>
      </c>
      <c r="F2149" t="s">
        <v>11636</v>
      </c>
      <c r="G2149" t="s">
        <v>11637</v>
      </c>
      <c r="H2149" t="s">
        <v>11638</v>
      </c>
      <c r="I2149" t="s">
        <v>178</v>
      </c>
      <c r="J2149">
        <v>76269</v>
      </c>
      <c r="K2149" t="s">
        <v>143</v>
      </c>
      <c r="L2149" t="s">
        <v>197</v>
      </c>
      <c r="M2149" t="s">
        <v>368</v>
      </c>
      <c r="N2149" t="s">
        <v>59</v>
      </c>
      <c r="O2149" t="s">
        <v>46</v>
      </c>
      <c r="P2149" t="s">
        <v>60</v>
      </c>
      <c r="Q2149">
        <v>1613374680.9400001</v>
      </c>
      <c r="R2149">
        <v>2155</v>
      </c>
      <c r="S2149" s="1">
        <v>45898</v>
      </c>
      <c r="T2149" s="1">
        <v>45900</v>
      </c>
    </row>
    <row r="2150" spans="1:20" x14ac:dyDescent="0.2">
      <c r="A2150">
        <v>16975915330021</v>
      </c>
      <c r="B2150" t="s">
        <v>3144</v>
      </c>
      <c r="C2150" t="s">
        <v>2812</v>
      </c>
      <c r="D2150" t="s">
        <v>11639</v>
      </c>
      <c r="E2150" t="s">
        <v>11640</v>
      </c>
      <c r="F2150" t="s">
        <v>11641</v>
      </c>
      <c r="G2150" t="s">
        <v>11642</v>
      </c>
      <c r="H2150" t="s">
        <v>11643</v>
      </c>
      <c r="I2150" t="s">
        <v>2049</v>
      </c>
      <c r="J2150">
        <v>36960</v>
      </c>
      <c r="K2150" t="s">
        <v>238</v>
      </c>
      <c r="L2150" t="s">
        <v>246</v>
      </c>
      <c r="M2150" t="s">
        <v>104</v>
      </c>
      <c r="N2150" t="s">
        <v>94</v>
      </c>
      <c r="O2150" t="s">
        <v>46</v>
      </c>
      <c r="P2150" t="s">
        <v>60</v>
      </c>
      <c r="Q2150">
        <v>906086323.72000003</v>
      </c>
      <c r="R2150">
        <v>3267</v>
      </c>
      <c r="S2150" s="1">
        <v>45242</v>
      </c>
      <c r="T2150" s="1">
        <v>45799</v>
      </c>
    </row>
    <row r="2151" spans="1:20" x14ac:dyDescent="0.2">
      <c r="A2151">
        <v>11570977677447</v>
      </c>
      <c r="B2151" t="s">
        <v>34</v>
      </c>
      <c r="C2151" t="s">
        <v>5899</v>
      </c>
      <c r="D2151" t="s">
        <v>11644</v>
      </c>
      <c r="E2151" t="s">
        <v>11645</v>
      </c>
      <c r="F2151" t="s">
        <v>11646</v>
      </c>
      <c r="G2151" t="s">
        <v>11647</v>
      </c>
      <c r="H2151" t="s">
        <v>11648</v>
      </c>
      <c r="I2151" t="s">
        <v>384</v>
      </c>
      <c r="J2151">
        <v>47534</v>
      </c>
      <c r="K2151" t="s">
        <v>3178</v>
      </c>
      <c r="L2151" t="s">
        <v>60</v>
      </c>
      <c r="M2151" t="s">
        <v>270</v>
      </c>
      <c r="N2151" t="s">
        <v>59</v>
      </c>
      <c r="O2151" t="s">
        <v>105</v>
      </c>
      <c r="P2151" t="s">
        <v>60</v>
      </c>
      <c r="Q2151">
        <v>454011199.88999999</v>
      </c>
      <c r="R2151">
        <v>912</v>
      </c>
      <c r="S2151" s="1">
        <v>45592</v>
      </c>
      <c r="T2151" s="1">
        <v>45852</v>
      </c>
    </row>
    <row r="2152" spans="1:20" x14ac:dyDescent="0.2">
      <c r="A2152">
        <v>11057112547430</v>
      </c>
      <c r="B2152" t="s">
        <v>1049</v>
      </c>
      <c r="C2152" t="s">
        <v>2405</v>
      </c>
      <c r="D2152" t="s">
        <v>11649</v>
      </c>
      <c r="E2152" t="s">
        <v>11650</v>
      </c>
      <c r="F2152" t="s">
        <v>11651</v>
      </c>
      <c r="G2152" t="s">
        <v>11652</v>
      </c>
      <c r="H2152" t="s">
        <v>10764</v>
      </c>
      <c r="I2152" t="s">
        <v>375</v>
      </c>
      <c r="J2152">
        <v>9766</v>
      </c>
      <c r="K2152" t="s">
        <v>5228</v>
      </c>
      <c r="L2152" t="s">
        <v>29</v>
      </c>
      <c r="M2152" t="s">
        <v>153</v>
      </c>
      <c r="N2152" t="s">
        <v>31</v>
      </c>
      <c r="O2152" t="s">
        <v>32</v>
      </c>
      <c r="P2152" t="s">
        <v>47</v>
      </c>
      <c r="Q2152">
        <v>80879227.019999996</v>
      </c>
      <c r="R2152">
        <v>2027</v>
      </c>
      <c r="S2152" s="1">
        <v>45509</v>
      </c>
      <c r="T2152" s="1">
        <v>45689</v>
      </c>
    </row>
    <row r="2153" spans="1:20" x14ac:dyDescent="0.2">
      <c r="A2153">
        <v>11985759800712</v>
      </c>
      <c r="B2153" t="s">
        <v>6217</v>
      </c>
      <c r="C2153" t="s">
        <v>6700</v>
      </c>
      <c r="D2153" t="s">
        <v>11653</v>
      </c>
      <c r="E2153" t="s">
        <v>11654</v>
      </c>
      <c r="F2153" t="s">
        <v>11655</v>
      </c>
      <c r="G2153" t="s">
        <v>11656</v>
      </c>
      <c r="H2153" t="s">
        <v>10240</v>
      </c>
      <c r="I2153" t="s">
        <v>123</v>
      </c>
      <c r="J2153">
        <v>31211</v>
      </c>
      <c r="K2153" t="s">
        <v>642</v>
      </c>
      <c r="L2153" t="s">
        <v>180</v>
      </c>
      <c r="M2153" t="s">
        <v>70</v>
      </c>
      <c r="N2153" t="s">
        <v>45</v>
      </c>
      <c r="O2153" t="s">
        <v>105</v>
      </c>
      <c r="P2153" t="s">
        <v>82</v>
      </c>
      <c r="Q2153">
        <v>879451723.62</v>
      </c>
      <c r="R2153">
        <v>4602</v>
      </c>
      <c r="S2153" s="1">
        <v>45708</v>
      </c>
      <c r="T2153" s="1">
        <v>45901</v>
      </c>
    </row>
    <row r="2154" spans="1:20" x14ac:dyDescent="0.2">
      <c r="A2154">
        <v>11824958811736</v>
      </c>
      <c r="B2154" t="s">
        <v>6733</v>
      </c>
      <c r="C2154" t="s">
        <v>7175</v>
      </c>
      <c r="D2154" t="s">
        <v>11657</v>
      </c>
      <c r="E2154" t="s">
        <v>11658</v>
      </c>
      <c r="F2154" t="s">
        <v>11659</v>
      </c>
      <c r="G2154" t="s">
        <v>11660</v>
      </c>
      <c r="H2154" t="s">
        <v>11661</v>
      </c>
      <c r="I2154" t="s">
        <v>770</v>
      </c>
      <c r="J2154">
        <v>68493</v>
      </c>
      <c r="K2154" t="s">
        <v>4276</v>
      </c>
      <c r="L2154" t="s">
        <v>92</v>
      </c>
      <c r="M2154" t="s">
        <v>44</v>
      </c>
      <c r="N2154" t="s">
        <v>94</v>
      </c>
      <c r="O2154" t="s">
        <v>46</v>
      </c>
      <c r="P2154" t="s">
        <v>82</v>
      </c>
      <c r="Q2154">
        <v>1390071067.96</v>
      </c>
      <c r="R2154">
        <v>4785</v>
      </c>
      <c r="S2154" s="1">
        <v>45887</v>
      </c>
      <c r="T2154" s="1">
        <v>45920</v>
      </c>
    </row>
    <row r="2155" spans="1:20" x14ac:dyDescent="0.2">
      <c r="A2155">
        <v>16722863195761</v>
      </c>
      <c r="B2155" t="s">
        <v>3544</v>
      </c>
      <c r="C2155" t="s">
        <v>5703</v>
      </c>
      <c r="D2155" t="s">
        <v>11662</v>
      </c>
      <c r="E2155">
        <v>3818202949</v>
      </c>
      <c r="F2155" t="s">
        <v>11663</v>
      </c>
      <c r="G2155" t="s">
        <v>11664</v>
      </c>
      <c r="H2155" t="s">
        <v>11665</v>
      </c>
      <c r="I2155" t="s">
        <v>490</v>
      </c>
      <c r="J2155">
        <v>11564</v>
      </c>
      <c r="K2155" t="s">
        <v>822</v>
      </c>
      <c r="L2155" t="s">
        <v>135</v>
      </c>
      <c r="M2155" t="s">
        <v>30</v>
      </c>
      <c r="N2155" t="s">
        <v>94</v>
      </c>
      <c r="O2155" t="s">
        <v>32</v>
      </c>
      <c r="P2155" t="s">
        <v>60</v>
      </c>
      <c r="Q2155">
        <v>1432280028.1400001</v>
      </c>
      <c r="R2155">
        <v>3482</v>
      </c>
      <c r="S2155" s="1">
        <v>45758</v>
      </c>
      <c r="T2155" s="1">
        <v>45802</v>
      </c>
    </row>
    <row r="2156" spans="1:20" x14ac:dyDescent="0.2">
      <c r="A2156">
        <v>19074628833275</v>
      </c>
      <c r="B2156" t="s">
        <v>643</v>
      </c>
      <c r="C2156" t="s">
        <v>5330</v>
      </c>
      <c r="D2156" t="s">
        <v>11666</v>
      </c>
      <c r="E2156" t="s">
        <v>11667</v>
      </c>
      <c r="F2156" t="s">
        <v>11668</v>
      </c>
      <c r="G2156" t="s">
        <v>11669</v>
      </c>
      <c r="H2156" t="s">
        <v>11670</v>
      </c>
      <c r="I2156" t="s">
        <v>349</v>
      </c>
      <c r="J2156">
        <v>94192</v>
      </c>
      <c r="K2156" t="s">
        <v>834</v>
      </c>
      <c r="L2156" t="s">
        <v>92</v>
      </c>
      <c r="M2156" t="s">
        <v>153</v>
      </c>
      <c r="N2156" t="s">
        <v>59</v>
      </c>
      <c r="O2156" t="s">
        <v>105</v>
      </c>
      <c r="P2156" t="s">
        <v>47</v>
      </c>
      <c r="Q2156">
        <v>252004544.94</v>
      </c>
      <c r="R2156">
        <v>4790</v>
      </c>
      <c r="S2156" s="1">
        <v>45914</v>
      </c>
      <c r="T2156" s="1">
        <v>45916</v>
      </c>
    </row>
    <row r="2157" spans="1:20" x14ac:dyDescent="0.2">
      <c r="A2157">
        <v>11767306096443</v>
      </c>
      <c r="B2157" t="s">
        <v>294</v>
      </c>
      <c r="C2157" t="s">
        <v>967</v>
      </c>
      <c r="D2157" t="s">
        <v>11671</v>
      </c>
      <c r="E2157" t="s">
        <v>11672</v>
      </c>
      <c r="F2157" t="s">
        <v>1504</v>
      </c>
      <c r="G2157" t="s">
        <v>11673</v>
      </c>
      <c r="H2157" t="s">
        <v>7159</v>
      </c>
      <c r="I2157" t="s">
        <v>563</v>
      </c>
      <c r="J2157">
        <v>16887</v>
      </c>
      <c r="K2157" t="s">
        <v>1367</v>
      </c>
      <c r="L2157" t="s">
        <v>92</v>
      </c>
      <c r="M2157" t="s">
        <v>104</v>
      </c>
      <c r="N2157" t="s">
        <v>31</v>
      </c>
      <c r="O2157" t="s">
        <v>32</v>
      </c>
      <c r="P2157" t="s">
        <v>60</v>
      </c>
      <c r="Q2157">
        <v>692185932.71000004</v>
      </c>
      <c r="R2157">
        <v>2926</v>
      </c>
      <c r="S2157" s="1">
        <v>45789</v>
      </c>
      <c r="T2157" s="1">
        <v>45829</v>
      </c>
    </row>
    <row r="2158" spans="1:20" x14ac:dyDescent="0.2">
      <c r="A2158">
        <v>14141819287678</v>
      </c>
      <c r="B2158" t="s">
        <v>1382</v>
      </c>
      <c r="C2158" t="s">
        <v>1844</v>
      </c>
      <c r="D2158" t="s">
        <v>11674</v>
      </c>
      <c r="E2158" t="s">
        <v>11675</v>
      </c>
      <c r="F2158" t="s">
        <v>11676</v>
      </c>
      <c r="G2158" t="s">
        <v>11677</v>
      </c>
      <c r="H2158" t="s">
        <v>11678</v>
      </c>
      <c r="I2158" t="s">
        <v>308</v>
      </c>
      <c r="J2158">
        <v>57442</v>
      </c>
      <c r="K2158" t="s">
        <v>664</v>
      </c>
      <c r="L2158" t="s">
        <v>180</v>
      </c>
      <c r="M2158" t="s">
        <v>30</v>
      </c>
      <c r="N2158" t="s">
        <v>94</v>
      </c>
      <c r="O2158" t="s">
        <v>46</v>
      </c>
      <c r="P2158" t="s">
        <v>33</v>
      </c>
      <c r="Q2158">
        <v>1010558756.42</v>
      </c>
      <c r="R2158">
        <v>1473</v>
      </c>
      <c r="S2158" s="1">
        <v>45373</v>
      </c>
      <c r="T2158" s="1">
        <v>45612</v>
      </c>
    </row>
    <row r="2159" spans="1:20" x14ac:dyDescent="0.2">
      <c r="A2159">
        <v>13476772415422</v>
      </c>
      <c r="B2159" t="s">
        <v>11679</v>
      </c>
      <c r="C2159" t="s">
        <v>247</v>
      </c>
      <c r="D2159" t="s">
        <v>11680</v>
      </c>
      <c r="E2159" t="s">
        <v>11681</v>
      </c>
      <c r="F2159" t="s">
        <v>11682</v>
      </c>
      <c r="G2159" t="s">
        <v>11683</v>
      </c>
      <c r="H2159" t="s">
        <v>11684</v>
      </c>
      <c r="I2159" t="s">
        <v>357</v>
      </c>
      <c r="J2159">
        <v>50803</v>
      </c>
      <c r="K2159" t="s">
        <v>586</v>
      </c>
      <c r="L2159" t="s">
        <v>125</v>
      </c>
      <c r="M2159" t="s">
        <v>30</v>
      </c>
      <c r="N2159" t="s">
        <v>59</v>
      </c>
      <c r="O2159" t="s">
        <v>46</v>
      </c>
      <c r="P2159" t="s">
        <v>33</v>
      </c>
      <c r="Q2159">
        <v>1660448361.79</v>
      </c>
      <c r="R2159">
        <v>2969</v>
      </c>
      <c r="S2159" s="1">
        <v>45598</v>
      </c>
      <c r="T2159" s="1">
        <v>45703</v>
      </c>
    </row>
    <row r="2160" spans="1:20" x14ac:dyDescent="0.2">
      <c r="A2160">
        <v>14163405282312</v>
      </c>
      <c r="B2160" t="s">
        <v>1037</v>
      </c>
      <c r="C2160" t="s">
        <v>247</v>
      </c>
      <c r="D2160" t="s">
        <v>11685</v>
      </c>
      <c r="E2160">
        <v>7090692984</v>
      </c>
      <c r="F2160" t="s">
        <v>11686</v>
      </c>
      <c r="G2160" t="s">
        <v>11687</v>
      </c>
      <c r="H2160" t="s">
        <v>4898</v>
      </c>
      <c r="I2160" t="s">
        <v>151</v>
      </c>
      <c r="J2160">
        <v>12756</v>
      </c>
      <c r="K2160" t="s">
        <v>3058</v>
      </c>
      <c r="L2160" t="s">
        <v>246</v>
      </c>
      <c r="M2160" t="s">
        <v>153</v>
      </c>
      <c r="N2160" t="s">
        <v>31</v>
      </c>
      <c r="O2160" t="s">
        <v>46</v>
      </c>
      <c r="P2160" t="s">
        <v>60</v>
      </c>
      <c r="Q2160">
        <v>1752714819.98</v>
      </c>
      <c r="R2160">
        <v>125</v>
      </c>
      <c r="S2160" s="1">
        <v>45271</v>
      </c>
      <c r="T2160" s="1">
        <v>45839</v>
      </c>
    </row>
    <row r="2161" spans="1:20" x14ac:dyDescent="0.2">
      <c r="A2161">
        <v>16033603879567</v>
      </c>
      <c r="B2161" t="s">
        <v>359</v>
      </c>
      <c r="C2161" t="s">
        <v>1174</v>
      </c>
      <c r="D2161" t="s">
        <v>11688</v>
      </c>
      <c r="E2161" t="s">
        <v>11689</v>
      </c>
      <c r="F2161" t="s">
        <v>11690</v>
      </c>
      <c r="G2161" t="s">
        <v>11691</v>
      </c>
      <c r="H2161" t="s">
        <v>3990</v>
      </c>
      <c r="I2161" t="s">
        <v>546</v>
      </c>
      <c r="J2161">
        <v>86342</v>
      </c>
      <c r="K2161" t="s">
        <v>2472</v>
      </c>
      <c r="L2161" t="s">
        <v>43</v>
      </c>
      <c r="M2161" t="s">
        <v>270</v>
      </c>
      <c r="N2161" t="s">
        <v>31</v>
      </c>
      <c r="O2161" t="s">
        <v>71</v>
      </c>
      <c r="P2161" t="s">
        <v>33</v>
      </c>
      <c r="Q2161">
        <v>1563574334.99</v>
      </c>
      <c r="R2161">
        <v>4060</v>
      </c>
      <c r="S2161" s="1">
        <v>45417</v>
      </c>
      <c r="T2161" s="1">
        <v>45668</v>
      </c>
    </row>
    <row r="2162" spans="1:20" x14ac:dyDescent="0.2">
      <c r="A2162">
        <v>16697178796458</v>
      </c>
      <c r="B2162" t="s">
        <v>2430</v>
      </c>
      <c r="C2162" t="s">
        <v>2359</v>
      </c>
      <c r="D2162" t="s">
        <v>11692</v>
      </c>
      <c r="E2162" t="s">
        <v>11693</v>
      </c>
      <c r="F2162" t="s">
        <v>11694</v>
      </c>
      <c r="G2162" t="s">
        <v>11695</v>
      </c>
      <c r="H2162" t="s">
        <v>11696</v>
      </c>
      <c r="I2162" t="s">
        <v>27</v>
      </c>
      <c r="J2162">
        <v>38591</v>
      </c>
      <c r="K2162" t="s">
        <v>170</v>
      </c>
      <c r="L2162" t="s">
        <v>197</v>
      </c>
      <c r="M2162" t="s">
        <v>93</v>
      </c>
      <c r="N2162" t="s">
        <v>59</v>
      </c>
      <c r="O2162" t="s">
        <v>46</v>
      </c>
      <c r="P2162" t="s">
        <v>33</v>
      </c>
      <c r="Q2162">
        <v>1513742616.8099999</v>
      </c>
      <c r="R2162">
        <v>4591</v>
      </c>
      <c r="S2162" s="1">
        <v>45237</v>
      </c>
      <c r="T2162" s="1">
        <v>45921</v>
      </c>
    </row>
    <row r="2163" spans="1:20" x14ac:dyDescent="0.2">
      <c r="A2163">
        <v>11922447850554</v>
      </c>
      <c r="B2163" t="s">
        <v>1388</v>
      </c>
      <c r="C2163" t="s">
        <v>4489</v>
      </c>
      <c r="D2163" t="s">
        <v>11697</v>
      </c>
      <c r="E2163" t="s">
        <v>11698</v>
      </c>
      <c r="F2163" t="s">
        <v>699</v>
      </c>
      <c r="G2163" t="s">
        <v>11699</v>
      </c>
      <c r="H2163" t="s">
        <v>11700</v>
      </c>
      <c r="I2163" t="s">
        <v>169</v>
      </c>
      <c r="J2163">
        <v>94310</v>
      </c>
      <c r="K2163" t="s">
        <v>947</v>
      </c>
      <c r="L2163" t="s">
        <v>92</v>
      </c>
      <c r="M2163" t="s">
        <v>368</v>
      </c>
      <c r="N2163" t="s">
        <v>31</v>
      </c>
      <c r="O2163" t="s">
        <v>32</v>
      </c>
      <c r="P2163" t="s">
        <v>47</v>
      </c>
      <c r="Q2163">
        <v>841428350.72000003</v>
      </c>
      <c r="R2163">
        <v>2291</v>
      </c>
      <c r="S2163" s="1">
        <v>45502</v>
      </c>
      <c r="T2163" s="1">
        <v>45910</v>
      </c>
    </row>
    <row r="2164" spans="1:20" x14ac:dyDescent="0.2">
      <c r="A2164">
        <v>14170329598991</v>
      </c>
      <c r="B2164" t="s">
        <v>11701</v>
      </c>
      <c r="C2164" t="s">
        <v>507</v>
      </c>
      <c r="D2164" t="s">
        <v>11702</v>
      </c>
      <c r="E2164" t="s">
        <v>11703</v>
      </c>
      <c r="F2164" t="s">
        <v>11704</v>
      </c>
      <c r="G2164" t="s">
        <v>11705</v>
      </c>
      <c r="H2164" t="s">
        <v>1035</v>
      </c>
      <c r="I2164" t="s">
        <v>634</v>
      </c>
      <c r="J2164">
        <v>12257</v>
      </c>
      <c r="K2164" t="s">
        <v>279</v>
      </c>
      <c r="L2164" t="s">
        <v>197</v>
      </c>
      <c r="M2164" t="s">
        <v>115</v>
      </c>
      <c r="N2164" t="s">
        <v>59</v>
      </c>
      <c r="O2164" t="s">
        <v>105</v>
      </c>
      <c r="P2164" t="s">
        <v>47</v>
      </c>
      <c r="Q2164">
        <v>1256623276.55</v>
      </c>
      <c r="R2164">
        <v>209</v>
      </c>
      <c r="S2164" s="1">
        <v>45908</v>
      </c>
      <c r="T2164" s="1">
        <v>45911</v>
      </c>
    </row>
    <row r="2165" spans="1:20" x14ac:dyDescent="0.2">
      <c r="A2165">
        <v>16779822956087</v>
      </c>
      <c r="B2165" t="s">
        <v>823</v>
      </c>
      <c r="C2165" t="s">
        <v>11706</v>
      </c>
      <c r="D2165" t="s">
        <v>11707</v>
      </c>
      <c r="E2165" t="s">
        <v>11708</v>
      </c>
      <c r="F2165" t="s">
        <v>10469</v>
      </c>
      <c r="G2165" t="s">
        <v>11709</v>
      </c>
      <c r="H2165" t="s">
        <v>11710</v>
      </c>
      <c r="I2165" t="s">
        <v>55</v>
      </c>
      <c r="J2165">
        <v>77975</v>
      </c>
      <c r="K2165" t="s">
        <v>2314</v>
      </c>
      <c r="L2165" t="s">
        <v>246</v>
      </c>
      <c r="M2165" t="s">
        <v>153</v>
      </c>
      <c r="N2165" t="s">
        <v>59</v>
      </c>
      <c r="O2165" t="s">
        <v>105</v>
      </c>
      <c r="P2165" t="s">
        <v>82</v>
      </c>
      <c r="Q2165">
        <v>571291134.88</v>
      </c>
      <c r="R2165">
        <v>4090</v>
      </c>
      <c r="S2165" s="1">
        <v>45751</v>
      </c>
      <c r="T2165" s="1">
        <v>45765</v>
      </c>
    </row>
    <row r="2166" spans="1:20" x14ac:dyDescent="0.2">
      <c r="A2166">
        <v>11747461626659</v>
      </c>
      <c r="B2166" t="s">
        <v>6685</v>
      </c>
      <c r="C2166" t="s">
        <v>1795</v>
      </c>
      <c r="D2166" t="s">
        <v>11711</v>
      </c>
      <c r="E2166" t="s">
        <v>11712</v>
      </c>
      <c r="F2166" t="s">
        <v>6497</v>
      </c>
      <c r="G2166" t="s">
        <v>11713</v>
      </c>
      <c r="H2166" t="s">
        <v>11714</v>
      </c>
      <c r="I2166" t="s">
        <v>366</v>
      </c>
      <c r="J2166">
        <v>68891</v>
      </c>
      <c r="K2166" t="s">
        <v>865</v>
      </c>
      <c r="L2166" t="s">
        <v>81</v>
      </c>
      <c r="M2166" t="s">
        <v>270</v>
      </c>
      <c r="N2166" t="s">
        <v>59</v>
      </c>
      <c r="O2166" t="s">
        <v>105</v>
      </c>
      <c r="P2166" t="s">
        <v>82</v>
      </c>
      <c r="Q2166">
        <v>1666775008.9300001</v>
      </c>
      <c r="R2166">
        <v>4562</v>
      </c>
      <c r="S2166" s="1">
        <v>45729</v>
      </c>
      <c r="T2166" s="1">
        <v>45846</v>
      </c>
    </row>
    <row r="2167" spans="1:20" x14ac:dyDescent="0.2">
      <c r="A2167">
        <v>17328827926388</v>
      </c>
      <c r="B2167" t="s">
        <v>728</v>
      </c>
      <c r="C2167" t="s">
        <v>6170</v>
      </c>
      <c r="D2167" t="s">
        <v>11715</v>
      </c>
      <c r="E2167">
        <v>8987849279</v>
      </c>
      <c r="F2167" t="s">
        <v>11716</v>
      </c>
      <c r="G2167" t="s">
        <v>11717</v>
      </c>
      <c r="H2167" t="s">
        <v>11718</v>
      </c>
      <c r="I2167" t="s">
        <v>113</v>
      </c>
      <c r="J2167">
        <v>94165</v>
      </c>
      <c r="K2167" t="s">
        <v>532</v>
      </c>
      <c r="L2167" t="s">
        <v>135</v>
      </c>
      <c r="M2167" t="s">
        <v>44</v>
      </c>
      <c r="N2167" t="s">
        <v>31</v>
      </c>
      <c r="O2167" t="s">
        <v>105</v>
      </c>
      <c r="P2167" t="s">
        <v>60</v>
      </c>
      <c r="Q2167">
        <v>418105238.72000003</v>
      </c>
      <c r="R2167">
        <v>4581</v>
      </c>
      <c r="S2167" s="1">
        <v>45746</v>
      </c>
      <c r="T2167" s="1">
        <v>45818</v>
      </c>
    </row>
    <row r="2168" spans="1:20" x14ac:dyDescent="0.2">
      <c r="A2168">
        <v>15583650753043</v>
      </c>
      <c r="B2168" t="s">
        <v>1267</v>
      </c>
      <c r="C2168" t="s">
        <v>713</v>
      </c>
      <c r="D2168" t="s">
        <v>11719</v>
      </c>
      <c r="E2168" t="s">
        <v>11720</v>
      </c>
      <c r="F2168" t="s">
        <v>11721</v>
      </c>
      <c r="G2168" t="s">
        <v>11722</v>
      </c>
      <c r="H2168" t="s">
        <v>11723</v>
      </c>
      <c r="I2168" t="s">
        <v>1202</v>
      </c>
      <c r="J2168">
        <v>90382</v>
      </c>
      <c r="K2168" t="s">
        <v>230</v>
      </c>
      <c r="L2168" t="s">
        <v>135</v>
      </c>
      <c r="M2168" t="s">
        <v>153</v>
      </c>
      <c r="N2168" t="s">
        <v>31</v>
      </c>
      <c r="O2168" t="s">
        <v>32</v>
      </c>
      <c r="P2168" t="s">
        <v>33</v>
      </c>
      <c r="Q2168">
        <v>1614965434.5599999</v>
      </c>
      <c r="R2168">
        <v>1513</v>
      </c>
      <c r="S2168" s="1">
        <v>45599</v>
      </c>
      <c r="T2168" s="1">
        <v>45646</v>
      </c>
    </row>
    <row r="2169" spans="1:20" x14ac:dyDescent="0.2">
      <c r="A2169">
        <v>14905368954596</v>
      </c>
      <c r="B2169" t="s">
        <v>2889</v>
      </c>
      <c r="C2169" t="s">
        <v>961</v>
      </c>
      <c r="D2169" t="s">
        <v>11724</v>
      </c>
      <c r="E2169" t="s">
        <v>11725</v>
      </c>
      <c r="F2169" t="s">
        <v>11726</v>
      </c>
      <c r="G2169" t="s">
        <v>11727</v>
      </c>
      <c r="H2169" t="s">
        <v>11728</v>
      </c>
      <c r="I2169" t="s">
        <v>393</v>
      </c>
      <c r="J2169">
        <v>64986</v>
      </c>
      <c r="K2169" t="s">
        <v>491</v>
      </c>
      <c r="L2169" t="s">
        <v>43</v>
      </c>
      <c r="M2169" t="s">
        <v>153</v>
      </c>
      <c r="N2169" t="s">
        <v>31</v>
      </c>
      <c r="O2169" t="s">
        <v>105</v>
      </c>
      <c r="P2169" t="s">
        <v>82</v>
      </c>
      <c r="Q2169">
        <v>1494715254.4300001</v>
      </c>
      <c r="R2169">
        <v>3483</v>
      </c>
      <c r="S2169" s="1">
        <v>45490</v>
      </c>
      <c r="T2169" s="1">
        <v>45619</v>
      </c>
    </row>
    <row r="2170" spans="1:20" x14ac:dyDescent="0.2">
      <c r="A2170">
        <v>19918564580344</v>
      </c>
      <c r="B2170" t="s">
        <v>3336</v>
      </c>
      <c r="C2170" t="s">
        <v>430</v>
      </c>
      <c r="D2170" t="s">
        <v>11729</v>
      </c>
      <c r="E2170" t="s">
        <v>11730</v>
      </c>
      <c r="F2170" t="s">
        <v>11731</v>
      </c>
      <c r="G2170" t="s">
        <v>11732</v>
      </c>
      <c r="H2170" t="s">
        <v>11733</v>
      </c>
      <c r="I2170" t="s">
        <v>102</v>
      </c>
      <c r="J2170">
        <v>81224</v>
      </c>
      <c r="K2170" t="s">
        <v>187</v>
      </c>
      <c r="L2170" t="s">
        <v>29</v>
      </c>
      <c r="M2170" t="s">
        <v>30</v>
      </c>
      <c r="N2170" t="s">
        <v>59</v>
      </c>
      <c r="O2170" t="s">
        <v>71</v>
      </c>
      <c r="P2170" t="s">
        <v>82</v>
      </c>
      <c r="Q2170">
        <v>1879374008.3900001</v>
      </c>
      <c r="R2170">
        <v>3159</v>
      </c>
      <c r="S2170" s="1">
        <v>45880</v>
      </c>
      <c r="T2170" s="1">
        <v>45903</v>
      </c>
    </row>
    <row r="2171" spans="1:20" x14ac:dyDescent="0.2">
      <c r="A2171">
        <v>16053755288154</v>
      </c>
      <c r="B2171" t="s">
        <v>915</v>
      </c>
      <c r="C2171" t="s">
        <v>1413</v>
      </c>
      <c r="D2171" t="s">
        <v>11734</v>
      </c>
      <c r="E2171" t="s">
        <v>11735</v>
      </c>
      <c r="F2171" t="s">
        <v>11736</v>
      </c>
      <c r="G2171" t="s">
        <v>11737</v>
      </c>
      <c r="H2171" t="s">
        <v>11738</v>
      </c>
      <c r="I2171" t="s">
        <v>41</v>
      </c>
      <c r="J2171">
        <v>53746</v>
      </c>
      <c r="K2171" t="s">
        <v>170</v>
      </c>
      <c r="L2171" t="s">
        <v>246</v>
      </c>
      <c r="M2171" t="s">
        <v>44</v>
      </c>
      <c r="N2171" t="s">
        <v>94</v>
      </c>
      <c r="O2171" t="s">
        <v>32</v>
      </c>
      <c r="P2171" t="s">
        <v>33</v>
      </c>
      <c r="Q2171">
        <v>1292761242.3599999</v>
      </c>
      <c r="R2171">
        <v>3950</v>
      </c>
      <c r="S2171" s="1">
        <v>45561</v>
      </c>
      <c r="T2171" s="1">
        <v>45870</v>
      </c>
    </row>
    <row r="2172" spans="1:20" x14ac:dyDescent="0.2">
      <c r="A2172">
        <v>16592401706745</v>
      </c>
      <c r="B2172" t="s">
        <v>413</v>
      </c>
      <c r="C2172" t="s">
        <v>396</v>
      </c>
      <c r="D2172" t="s">
        <v>11739</v>
      </c>
      <c r="E2172" t="s">
        <v>11740</v>
      </c>
      <c r="F2172" t="s">
        <v>11741</v>
      </c>
      <c r="G2172" t="s">
        <v>11742</v>
      </c>
      <c r="H2172" t="s">
        <v>11743</v>
      </c>
      <c r="I2172" t="s">
        <v>308</v>
      </c>
      <c r="J2172">
        <v>44442</v>
      </c>
      <c r="K2172" t="s">
        <v>358</v>
      </c>
      <c r="L2172" t="s">
        <v>43</v>
      </c>
      <c r="M2172" t="s">
        <v>70</v>
      </c>
      <c r="N2172" t="s">
        <v>31</v>
      </c>
      <c r="O2172" t="s">
        <v>46</v>
      </c>
      <c r="P2172" t="s">
        <v>60</v>
      </c>
      <c r="Q2172">
        <v>1379074735.55</v>
      </c>
      <c r="R2172">
        <v>531</v>
      </c>
      <c r="S2172" s="1">
        <v>45418</v>
      </c>
      <c r="T2172" s="1">
        <v>45781</v>
      </c>
    </row>
    <row r="2173" spans="1:20" x14ac:dyDescent="0.2">
      <c r="A2173">
        <v>17764945244814</v>
      </c>
      <c r="B2173" t="s">
        <v>772</v>
      </c>
      <c r="C2173" t="s">
        <v>4500</v>
      </c>
      <c r="D2173" t="s">
        <v>11744</v>
      </c>
      <c r="E2173" t="s">
        <v>11745</v>
      </c>
      <c r="F2173" t="s">
        <v>11746</v>
      </c>
      <c r="G2173" t="s">
        <v>11747</v>
      </c>
      <c r="H2173" t="s">
        <v>11748</v>
      </c>
      <c r="I2173" t="s">
        <v>366</v>
      </c>
      <c r="J2173">
        <v>11231</v>
      </c>
      <c r="K2173" t="s">
        <v>475</v>
      </c>
      <c r="L2173" t="s">
        <v>29</v>
      </c>
      <c r="M2173" t="s">
        <v>58</v>
      </c>
      <c r="N2173" t="s">
        <v>59</v>
      </c>
      <c r="O2173" t="s">
        <v>46</v>
      </c>
      <c r="P2173" t="s">
        <v>60</v>
      </c>
      <c r="Q2173">
        <v>891126748.13</v>
      </c>
      <c r="R2173">
        <v>4380</v>
      </c>
      <c r="S2173" s="1">
        <v>45789</v>
      </c>
      <c r="T2173" s="1">
        <v>45795</v>
      </c>
    </row>
    <row r="2174" spans="1:20" x14ac:dyDescent="0.2">
      <c r="A2174">
        <v>12141237988834</v>
      </c>
      <c r="B2174" t="s">
        <v>1513</v>
      </c>
      <c r="C2174" t="s">
        <v>1996</v>
      </c>
      <c r="D2174" t="s">
        <v>11749</v>
      </c>
      <c r="E2174" t="s">
        <v>11750</v>
      </c>
      <c r="F2174" t="s">
        <v>11751</v>
      </c>
      <c r="G2174" t="s">
        <v>11752</v>
      </c>
      <c r="H2174" t="s">
        <v>11753</v>
      </c>
      <c r="I2174" t="s">
        <v>858</v>
      </c>
      <c r="J2174">
        <v>4306</v>
      </c>
      <c r="K2174" t="s">
        <v>1770</v>
      </c>
      <c r="L2174" t="s">
        <v>57</v>
      </c>
      <c r="M2174" t="s">
        <v>58</v>
      </c>
      <c r="N2174" t="s">
        <v>31</v>
      </c>
      <c r="O2174" t="s">
        <v>105</v>
      </c>
      <c r="P2174" t="s">
        <v>60</v>
      </c>
      <c r="Q2174">
        <v>1851608073.79</v>
      </c>
      <c r="R2174">
        <v>2339</v>
      </c>
      <c r="S2174" s="1">
        <v>45550</v>
      </c>
      <c r="T2174" s="1">
        <v>45776</v>
      </c>
    </row>
    <row r="2175" spans="1:20" x14ac:dyDescent="0.2">
      <c r="A2175">
        <v>12132547822077</v>
      </c>
      <c r="B2175" t="s">
        <v>10008</v>
      </c>
      <c r="C2175" t="s">
        <v>704</v>
      </c>
      <c r="D2175" t="s">
        <v>11754</v>
      </c>
      <c r="E2175" t="s">
        <v>11755</v>
      </c>
      <c r="F2175" t="s">
        <v>11756</v>
      </c>
      <c r="G2175" t="s">
        <v>11757</v>
      </c>
      <c r="H2175" t="s">
        <v>8900</v>
      </c>
      <c r="I2175" t="s">
        <v>612</v>
      </c>
      <c r="J2175">
        <v>32635</v>
      </c>
      <c r="K2175" t="s">
        <v>2167</v>
      </c>
      <c r="L2175" t="s">
        <v>60</v>
      </c>
      <c r="M2175" t="s">
        <v>70</v>
      </c>
      <c r="N2175" t="s">
        <v>59</v>
      </c>
      <c r="O2175" t="s">
        <v>46</v>
      </c>
      <c r="P2175" t="s">
        <v>47</v>
      </c>
      <c r="Q2175">
        <v>1219897426.22</v>
      </c>
      <c r="R2175">
        <v>2561</v>
      </c>
      <c r="S2175" s="1">
        <v>45864</v>
      </c>
      <c r="T2175" s="1">
        <v>45875</v>
      </c>
    </row>
    <row r="2176" spans="1:20" x14ac:dyDescent="0.2">
      <c r="A2176">
        <v>12731148617936</v>
      </c>
      <c r="B2176" t="s">
        <v>1715</v>
      </c>
      <c r="C2176" t="s">
        <v>11758</v>
      </c>
      <c r="D2176" t="s">
        <v>11759</v>
      </c>
      <c r="E2176" t="s">
        <v>11760</v>
      </c>
      <c r="F2176" t="s">
        <v>11761</v>
      </c>
      <c r="G2176" t="s">
        <v>11762</v>
      </c>
      <c r="H2176" t="s">
        <v>11763</v>
      </c>
      <c r="I2176" t="s">
        <v>1077</v>
      </c>
      <c r="J2176">
        <v>26613</v>
      </c>
      <c r="K2176" t="s">
        <v>1323</v>
      </c>
      <c r="L2176" t="s">
        <v>180</v>
      </c>
      <c r="M2176" t="s">
        <v>270</v>
      </c>
      <c r="N2176" t="s">
        <v>94</v>
      </c>
      <c r="O2176" t="s">
        <v>105</v>
      </c>
      <c r="P2176" t="s">
        <v>60</v>
      </c>
      <c r="Q2176">
        <v>41535167.100000001</v>
      </c>
      <c r="R2176">
        <v>3059</v>
      </c>
      <c r="S2176" s="1">
        <v>45642</v>
      </c>
      <c r="T2176" s="1">
        <v>45783</v>
      </c>
    </row>
    <row r="2177" spans="1:20" x14ac:dyDescent="0.2">
      <c r="A2177">
        <v>18363019838217</v>
      </c>
      <c r="B2177" t="s">
        <v>643</v>
      </c>
      <c r="C2177" t="s">
        <v>967</v>
      </c>
      <c r="D2177" t="s">
        <v>11764</v>
      </c>
      <c r="E2177" t="s">
        <v>11765</v>
      </c>
      <c r="F2177" t="s">
        <v>11766</v>
      </c>
      <c r="G2177" t="s">
        <v>11767</v>
      </c>
      <c r="H2177" t="s">
        <v>11768</v>
      </c>
      <c r="I2177" t="s">
        <v>411</v>
      </c>
      <c r="J2177">
        <v>3426</v>
      </c>
      <c r="K2177" t="s">
        <v>2167</v>
      </c>
      <c r="L2177" t="s">
        <v>180</v>
      </c>
      <c r="M2177" t="s">
        <v>153</v>
      </c>
      <c r="N2177" t="s">
        <v>94</v>
      </c>
      <c r="O2177" t="s">
        <v>105</v>
      </c>
      <c r="P2177" t="s">
        <v>47</v>
      </c>
      <c r="Q2177">
        <v>1648496017.97</v>
      </c>
      <c r="R2177">
        <v>3046</v>
      </c>
      <c r="S2177" s="1">
        <v>45227</v>
      </c>
      <c r="T2177" s="1">
        <v>45716</v>
      </c>
    </row>
    <row r="2178" spans="1:20" x14ac:dyDescent="0.2">
      <c r="A2178">
        <v>13281533928861</v>
      </c>
      <c r="B2178" t="s">
        <v>4402</v>
      </c>
      <c r="C2178" t="s">
        <v>4657</v>
      </c>
      <c r="D2178" t="s">
        <v>11769</v>
      </c>
      <c r="E2178" t="s">
        <v>11770</v>
      </c>
      <c r="F2178" t="s">
        <v>38</v>
      </c>
      <c r="G2178" t="s">
        <v>11771</v>
      </c>
      <c r="H2178" t="s">
        <v>11772</v>
      </c>
      <c r="I2178" t="s">
        <v>770</v>
      </c>
      <c r="J2178">
        <v>41572</v>
      </c>
      <c r="K2178" t="s">
        <v>6865</v>
      </c>
      <c r="L2178" t="s">
        <v>43</v>
      </c>
      <c r="M2178" t="s">
        <v>368</v>
      </c>
      <c r="N2178" t="s">
        <v>31</v>
      </c>
      <c r="O2178" t="s">
        <v>105</v>
      </c>
      <c r="P2178" t="s">
        <v>82</v>
      </c>
      <c r="Q2178">
        <v>1010065598.38</v>
      </c>
      <c r="R2178">
        <v>3503</v>
      </c>
      <c r="S2178" s="1">
        <v>45753</v>
      </c>
      <c r="T2178" s="1">
        <v>45762</v>
      </c>
    </row>
    <row r="2179" spans="1:20" x14ac:dyDescent="0.2">
      <c r="A2179">
        <v>13498119767063</v>
      </c>
      <c r="B2179" t="s">
        <v>788</v>
      </c>
      <c r="C2179" t="s">
        <v>11758</v>
      </c>
      <c r="D2179" t="s">
        <v>11773</v>
      </c>
      <c r="E2179" t="s">
        <v>11774</v>
      </c>
      <c r="F2179" t="s">
        <v>11775</v>
      </c>
      <c r="G2179" t="s">
        <v>11776</v>
      </c>
      <c r="H2179" t="s">
        <v>11777</v>
      </c>
      <c r="I2179" t="s">
        <v>366</v>
      </c>
      <c r="J2179">
        <v>66195</v>
      </c>
      <c r="K2179" t="s">
        <v>934</v>
      </c>
      <c r="L2179" t="s">
        <v>92</v>
      </c>
      <c r="M2179" t="s">
        <v>93</v>
      </c>
      <c r="N2179" t="s">
        <v>94</v>
      </c>
      <c r="O2179" t="s">
        <v>32</v>
      </c>
      <c r="P2179" t="s">
        <v>82</v>
      </c>
      <c r="Q2179">
        <v>1974804834.6600001</v>
      </c>
      <c r="R2179">
        <v>983</v>
      </c>
      <c r="S2179" s="1">
        <v>45739</v>
      </c>
      <c r="T2179" s="1">
        <v>45829</v>
      </c>
    </row>
    <row r="2180" spans="1:20" x14ac:dyDescent="0.2">
      <c r="A2180">
        <v>19871393970180</v>
      </c>
      <c r="B2180" t="s">
        <v>5593</v>
      </c>
      <c r="C2180" t="s">
        <v>11778</v>
      </c>
      <c r="D2180" t="s">
        <v>11779</v>
      </c>
      <c r="E2180" t="s">
        <v>11780</v>
      </c>
      <c r="F2180" t="s">
        <v>11781</v>
      </c>
      <c r="G2180" t="s">
        <v>11782</v>
      </c>
      <c r="H2180" t="s">
        <v>11783</v>
      </c>
      <c r="I2180" t="s">
        <v>212</v>
      </c>
      <c r="J2180">
        <v>32828</v>
      </c>
      <c r="K2180" t="s">
        <v>179</v>
      </c>
      <c r="L2180" t="s">
        <v>197</v>
      </c>
      <c r="M2180" t="s">
        <v>70</v>
      </c>
      <c r="N2180" t="s">
        <v>94</v>
      </c>
      <c r="O2180" t="s">
        <v>32</v>
      </c>
      <c r="P2180" t="s">
        <v>47</v>
      </c>
      <c r="Q2180">
        <v>616476171.95000005</v>
      </c>
      <c r="R2180">
        <v>4981</v>
      </c>
      <c r="S2180" s="1">
        <v>45678</v>
      </c>
      <c r="T2180" s="1">
        <v>45890</v>
      </c>
    </row>
    <row r="2181" spans="1:20" x14ac:dyDescent="0.2">
      <c r="A2181">
        <v>18676514719867</v>
      </c>
      <c r="B2181" t="s">
        <v>1037</v>
      </c>
      <c r="C2181" t="s">
        <v>2375</v>
      </c>
      <c r="D2181" t="s">
        <v>11784</v>
      </c>
      <c r="E2181" t="s">
        <v>11785</v>
      </c>
      <c r="F2181" t="s">
        <v>11786</v>
      </c>
      <c r="G2181" t="s">
        <v>11787</v>
      </c>
      <c r="H2181" t="s">
        <v>11788</v>
      </c>
      <c r="I2181" t="s">
        <v>627</v>
      </c>
      <c r="J2181">
        <v>49773</v>
      </c>
      <c r="K2181" t="s">
        <v>3178</v>
      </c>
      <c r="L2181" t="s">
        <v>125</v>
      </c>
      <c r="M2181" t="s">
        <v>368</v>
      </c>
      <c r="N2181" t="s">
        <v>31</v>
      </c>
      <c r="O2181" t="s">
        <v>71</v>
      </c>
      <c r="P2181" t="s">
        <v>82</v>
      </c>
      <c r="Q2181">
        <v>1824263745.6800001</v>
      </c>
      <c r="R2181">
        <v>4724</v>
      </c>
      <c r="S2181" s="1">
        <v>45812</v>
      </c>
      <c r="T2181" s="1">
        <v>45899</v>
      </c>
    </row>
    <row r="2182" spans="1:20" x14ac:dyDescent="0.2">
      <c r="A2182">
        <v>18429026069836</v>
      </c>
      <c r="B2182" t="s">
        <v>1477</v>
      </c>
      <c r="C2182" t="s">
        <v>1978</v>
      </c>
      <c r="D2182" t="s">
        <v>11789</v>
      </c>
      <c r="E2182">
        <v>1107459709</v>
      </c>
      <c r="F2182" t="s">
        <v>11790</v>
      </c>
      <c r="G2182" t="s">
        <v>11791</v>
      </c>
      <c r="H2182" t="s">
        <v>11792</v>
      </c>
      <c r="I2182" t="s">
        <v>1077</v>
      </c>
      <c r="J2182">
        <v>27417</v>
      </c>
      <c r="K2182" t="s">
        <v>2938</v>
      </c>
      <c r="L2182" t="s">
        <v>29</v>
      </c>
      <c r="M2182" t="s">
        <v>153</v>
      </c>
      <c r="N2182" t="s">
        <v>45</v>
      </c>
      <c r="O2182" t="s">
        <v>105</v>
      </c>
      <c r="P2182" t="s">
        <v>60</v>
      </c>
      <c r="Q2182">
        <v>1978552874.9300001</v>
      </c>
      <c r="R2182">
        <v>1290</v>
      </c>
      <c r="S2182" s="1">
        <v>45758</v>
      </c>
      <c r="T2182" s="1">
        <v>45888</v>
      </c>
    </row>
    <row r="2183" spans="1:20" x14ac:dyDescent="0.2">
      <c r="A2183">
        <v>18335188296411</v>
      </c>
      <c r="B2183" t="s">
        <v>301</v>
      </c>
      <c r="C2183" t="s">
        <v>859</v>
      </c>
      <c r="D2183" t="s">
        <v>11793</v>
      </c>
      <c r="E2183" t="s">
        <v>11794</v>
      </c>
      <c r="F2183" t="s">
        <v>11795</v>
      </c>
      <c r="G2183" t="s">
        <v>11796</v>
      </c>
      <c r="H2183" t="s">
        <v>11797</v>
      </c>
      <c r="I2183" t="s">
        <v>393</v>
      </c>
      <c r="J2183">
        <v>9184</v>
      </c>
      <c r="K2183" t="s">
        <v>2351</v>
      </c>
      <c r="L2183" t="s">
        <v>180</v>
      </c>
      <c r="M2183" t="s">
        <v>58</v>
      </c>
      <c r="N2183" t="s">
        <v>31</v>
      </c>
      <c r="O2183" t="s">
        <v>105</v>
      </c>
      <c r="P2183" t="s">
        <v>33</v>
      </c>
      <c r="Q2183">
        <v>135492295.38999999</v>
      </c>
      <c r="R2183">
        <v>3022</v>
      </c>
      <c r="S2183" s="1">
        <v>45674</v>
      </c>
      <c r="T2183" s="1">
        <v>45726</v>
      </c>
    </row>
    <row r="2184" spans="1:20" x14ac:dyDescent="0.2">
      <c r="A2184">
        <v>17521879292590</v>
      </c>
      <c r="B2184" t="s">
        <v>1070</v>
      </c>
      <c r="C2184" t="s">
        <v>11798</v>
      </c>
      <c r="D2184" t="s">
        <v>11799</v>
      </c>
      <c r="E2184" t="s">
        <v>11800</v>
      </c>
      <c r="F2184" t="s">
        <v>11801</v>
      </c>
      <c r="G2184" t="s">
        <v>11802</v>
      </c>
      <c r="H2184" t="s">
        <v>11803</v>
      </c>
      <c r="I2184" t="s">
        <v>160</v>
      </c>
      <c r="J2184">
        <v>44296</v>
      </c>
      <c r="K2184" t="s">
        <v>4849</v>
      </c>
      <c r="L2184" t="s">
        <v>135</v>
      </c>
      <c r="M2184" t="s">
        <v>30</v>
      </c>
      <c r="N2184" t="s">
        <v>59</v>
      </c>
      <c r="O2184" t="s">
        <v>71</v>
      </c>
      <c r="P2184" t="s">
        <v>47</v>
      </c>
      <c r="Q2184">
        <v>40881781.609999999</v>
      </c>
      <c r="R2184">
        <v>2368</v>
      </c>
      <c r="S2184" s="1">
        <v>45533</v>
      </c>
      <c r="T2184" s="1">
        <v>45578</v>
      </c>
    </row>
    <row r="2185" spans="1:20" x14ac:dyDescent="0.2">
      <c r="A2185">
        <v>15932258842109</v>
      </c>
      <c r="B2185" t="s">
        <v>5809</v>
      </c>
      <c r="C2185" t="s">
        <v>2084</v>
      </c>
      <c r="D2185" t="s">
        <v>11804</v>
      </c>
      <c r="E2185" t="s">
        <v>11805</v>
      </c>
      <c r="F2185" t="s">
        <v>11806</v>
      </c>
      <c r="G2185" t="s">
        <v>11807</v>
      </c>
      <c r="H2185" t="s">
        <v>11808</v>
      </c>
      <c r="I2185" t="s">
        <v>349</v>
      </c>
      <c r="J2185">
        <v>43132</v>
      </c>
      <c r="K2185" t="s">
        <v>899</v>
      </c>
      <c r="L2185" t="s">
        <v>92</v>
      </c>
      <c r="M2185" t="s">
        <v>104</v>
      </c>
      <c r="N2185" t="s">
        <v>94</v>
      </c>
      <c r="O2185" t="s">
        <v>71</v>
      </c>
      <c r="P2185" t="s">
        <v>60</v>
      </c>
      <c r="Q2185">
        <v>1157672809.3800001</v>
      </c>
      <c r="R2185">
        <v>1892</v>
      </c>
      <c r="S2185" s="1">
        <v>45900</v>
      </c>
      <c r="T2185" s="1">
        <v>45912</v>
      </c>
    </row>
    <row r="2186" spans="1:20" x14ac:dyDescent="0.2">
      <c r="A2186">
        <v>15122615437122</v>
      </c>
      <c r="B2186" t="s">
        <v>3719</v>
      </c>
      <c r="C2186" t="s">
        <v>5987</v>
      </c>
      <c r="D2186" t="s">
        <v>11809</v>
      </c>
      <c r="E2186" t="s">
        <v>11810</v>
      </c>
      <c r="F2186" t="s">
        <v>11811</v>
      </c>
      <c r="G2186" t="s">
        <v>11812</v>
      </c>
      <c r="H2186" t="s">
        <v>11813</v>
      </c>
      <c r="I2186" t="s">
        <v>68</v>
      </c>
      <c r="J2186">
        <v>21243</v>
      </c>
      <c r="K2186" t="s">
        <v>3314</v>
      </c>
      <c r="L2186" t="s">
        <v>57</v>
      </c>
      <c r="M2186" t="s">
        <v>44</v>
      </c>
      <c r="N2186" t="s">
        <v>59</v>
      </c>
      <c r="O2186" t="s">
        <v>32</v>
      </c>
      <c r="P2186" t="s">
        <v>60</v>
      </c>
      <c r="Q2186">
        <v>1076198663.71</v>
      </c>
      <c r="R2186">
        <v>2820</v>
      </c>
      <c r="S2186" s="1">
        <v>45903</v>
      </c>
      <c r="T2186" s="1">
        <v>45911</v>
      </c>
    </row>
    <row r="2187" spans="1:20" x14ac:dyDescent="0.2">
      <c r="A2187">
        <v>12486462969467</v>
      </c>
      <c r="B2187" t="s">
        <v>2301</v>
      </c>
      <c r="C2187" t="s">
        <v>459</v>
      </c>
      <c r="D2187" t="s">
        <v>11814</v>
      </c>
      <c r="E2187" t="s">
        <v>11815</v>
      </c>
      <c r="F2187" t="s">
        <v>11816</v>
      </c>
      <c r="G2187" t="s">
        <v>11817</v>
      </c>
      <c r="H2187" t="s">
        <v>11818</v>
      </c>
      <c r="I2187" t="s">
        <v>474</v>
      </c>
      <c r="J2187">
        <v>85148</v>
      </c>
      <c r="K2187" t="s">
        <v>885</v>
      </c>
      <c r="L2187" t="s">
        <v>246</v>
      </c>
      <c r="M2187" t="s">
        <v>44</v>
      </c>
      <c r="N2187" t="s">
        <v>45</v>
      </c>
      <c r="O2187" t="s">
        <v>105</v>
      </c>
      <c r="P2187" t="s">
        <v>47</v>
      </c>
      <c r="Q2187">
        <v>83864693.379999995</v>
      </c>
      <c r="R2187">
        <v>3801</v>
      </c>
      <c r="S2187" s="1">
        <v>45758</v>
      </c>
      <c r="T2187" s="1">
        <v>45873</v>
      </c>
    </row>
    <row r="2188" spans="1:20" x14ac:dyDescent="0.2">
      <c r="A2188">
        <v>18787175778519</v>
      </c>
      <c r="B2188" t="s">
        <v>2026</v>
      </c>
      <c r="C2188" t="s">
        <v>764</v>
      </c>
      <c r="D2188" t="s">
        <v>11819</v>
      </c>
      <c r="E2188" t="s">
        <v>11820</v>
      </c>
      <c r="F2188" t="s">
        <v>11821</v>
      </c>
      <c r="G2188" t="s">
        <v>11822</v>
      </c>
      <c r="H2188" t="s">
        <v>11823</v>
      </c>
      <c r="I2188" t="s">
        <v>634</v>
      </c>
      <c r="J2188">
        <v>68001</v>
      </c>
      <c r="K2188" t="s">
        <v>2314</v>
      </c>
      <c r="L2188" t="s">
        <v>246</v>
      </c>
      <c r="M2188" t="s">
        <v>270</v>
      </c>
      <c r="N2188" t="s">
        <v>59</v>
      </c>
      <c r="O2188" t="s">
        <v>105</v>
      </c>
      <c r="P2188" t="s">
        <v>82</v>
      </c>
      <c r="Q2188">
        <v>917663613.75</v>
      </c>
      <c r="R2188">
        <v>3895</v>
      </c>
      <c r="S2188" s="1">
        <v>45641</v>
      </c>
      <c r="T2188" s="1">
        <v>45707</v>
      </c>
    </row>
    <row r="2189" spans="1:20" x14ac:dyDescent="0.2">
      <c r="A2189">
        <v>16351966762343</v>
      </c>
      <c r="B2189" t="s">
        <v>673</v>
      </c>
      <c r="C2189" t="s">
        <v>916</v>
      </c>
      <c r="D2189" t="s">
        <v>11824</v>
      </c>
      <c r="E2189">
        <f>1-488-638-6142</f>
        <v>-7267</v>
      </c>
      <c r="F2189" t="s">
        <v>11825</v>
      </c>
      <c r="G2189" t="s">
        <v>11826</v>
      </c>
      <c r="H2189" t="s">
        <v>11827</v>
      </c>
      <c r="I2189" t="s">
        <v>102</v>
      </c>
      <c r="J2189">
        <v>73490</v>
      </c>
      <c r="K2189" t="s">
        <v>1153</v>
      </c>
      <c r="L2189" t="s">
        <v>29</v>
      </c>
      <c r="M2189" t="s">
        <v>368</v>
      </c>
      <c r="N2189" t="s">
        <v>59</v>
      </c>
      <c r="O2189" t="s">
        <v>46</v>
      </c>
      <c r="P2189" t="s">
        <v>47</v>
      </c>
      <c r="Q2189">
        <v>590980550.10000002</v>
      </c>
      <c r="R2189">
        <v>2505</v>
      </c>
      <c r="S2189" s="1">
        <v>45336</v>
      </c>
      <c r="T2189" s="1">
        <v>45429</v>
      </c>
    </row>
    <row r="2190" spans="1:20" x14ac:dyDescent="0.2">
      <c r="A2190">
        <v>11416191033665</v>
      </c>
      <c r="B2190" t="s">
        <v>359</v>
      </c>
      <c r="C2190" t="s">
        <v>11828</v>
      </c>
      <c r="D2190" t="s">
        <v>11829</v>
      </c>
      <c r="E2190" t="s">
        <v>11830</v>
      </c>
      <c r="F2190" t="s">
        <v>11831</v>
      </c>
      <c r="G2190" t="s">
        <v>11832</v>
      </c>
      <c r="H2190" t="s">
        <v>11833</v>
      </c>
      <c r="I2190" t="s">
        <v>151</v>
      </c>
      <c r="J2190">
        <v>32319</v>
      </c>
      <c r="K2190" t="s">
        <v>2472</v>
      </c>
      <c r="L2190" t="s">
        <v>60</v>
      </c>
      <c r="M2190" t="s">
        <v>30</v>
      </c>
      <c r="N2190" t="s">
        <v>59</v>
      </c>
      <c r="O2190" t="s">
        <v>105</v>
      </c>
      <c r="P2190" t="s">
        <v>33</v>
      </c>
      <c r="Q2190">
        <v>1829468759.3499999</v>
      </c>
      <c r="R2190">
        <v>2961</v>
      </c>
      <c r="S2190" s="1">
        <v>45335</v>
      </c>
      <c r="T2190" s="1">
        <v>45602</v>
      </c>
    </row>
    <row r="2191" spans="1:20" x14ac:dyDescent="0.2">
      <c r="A2191">
        <v>12513075713049</v>
      </c>
      <c r="B2191" t="s">
        <v>1231</v>
      </c>
      <c r="C2191" t="s">
        <v>1361</v>
      </c>
      <c r="D2191" t="s">
        <v>11834</v>
      </c>
      <c r="E2191">
        <f>1-71-540-1841</f>
        <v>-2451</v>
      </c>
      <c r="F2191" t="s">
        <v>11835</v>
      </c>
      <c r="G2191" t="s">
        <v>11836</v>
      </c>
      <c r="H2191" t="s">
        <v>11837</v>
      </c>
      <c r="I2191" t="s">
        <v>411</v>
      </c>
      <c r="J2191">
        <v>72320</v>
      </c>
      <c r="K2191" t="s">
        <v>3314</v>
      </c>
      <c r="L2191" t="s">
        <v>81</v>
      </c>
      <c r="M2191" t="s">
        <v>93</v>
      </c>
      <c r="N2191" t="s">
        <v>94</v>
      </c>
      <c r="O2191" t="s">
        <v>32</v>
      </c>
      <c r="P2191" t="s">
        <v>33</v>
      </c>
      <c r="Q2191">
        <v>1154331712.0799999</v>
      </c>
      <c r="R2191">
        <v>2805</v>
      </c>
      <c r="S2191" s="1">
        <v>45645</v>
      </c>
      <c r="T2191" s="1">
        <v>45753</v>
      </c>
    </row>
    <row r="2192" spans="1:20" x14ac:dyDescent="0.2">
      <c r="A2192">
        <v>15803750337559</v>
      </c>
      <c r="B2192" t="s">
        <v>11838</v>
      </c>
      <c r="C2192" t="s">
        <v>6722</v>
      </c>
      <c r="D2192" t="s">
        <v>11839</v>
      </c>
      <c r="E2192" t="s">
        <v>11840</v>
      </c>
      <c r="F2192" t="s">
        <v>11841</v>
      </c>
      <c r="G2192" t="s">
        <v>11842</v>
      </c>
      <c r="H2192" t="s">
        <v>11843</v>
      </c>
      <c r="I2192" t="s">
        <v>627</v>
      </c>
      <c r="J2192">
        <v>25165</v>
      </c>
      <c r="K2192" t="s">
        <v>4122</v>
      </c>
      <c r="L2192" t="s">
        <v>43</v>
      </c>
      <c r="M2192" t="s">
        <v>153</v>
      </c>
      <c r="N2192" t="s">
        <v>59</v>
      </c>
      <c r="O2192" t="s">
        <v>46</v>
      </c>
      <c r="P2192" t="s">
        <v>47</v>
      </c>
      <c r="Q2192">
        <v>677695443.62</v>
      </c>
      <c r="R2192">
        <v>2848</v>
      </c>
      <c r="S2192" s="1">
        <v>45268</v>
      </c>
      <c r="T2192" s="1">
        <v>45415</v>
      </c>
    </row>
    <row r="2193" spans="1:20" x14ac:dyDescent="0.2">
      <c r="A2193">
        <v>19038669492436</v>
      </c>
      <c r="B2193" t="s">
        <v>3879</v>
      </c>
      <c r="C2193" t="s">
        <v>359</v>
      </c>
      <c r="D2193" t="s">
        <v>11844</v>
      </c>
      <c r="E2193" t="s">
        <v>11845</v>
      </c>
      <c r="F2193" t="s">
        <v>11846</v>
      </c>
      <c r="G2193" t="s">
        <v>11847</v>
      </c>
      <c r="H2193" t="s">
        <v>9769</v>
      </c>
      <c r="I2193" t="s">
        <v>726</v>
      </c>
      <c r="J2193">
        <v>82015</v>
      </c>
      <c r="K2193" t="s">
        <v>1595</v>
      </c>
      <c r="L2193" t="s">
        <v>135</v>
      </c>
      <c r="M2193" t="s">
        <v>368</v>
      </c>
      <c r="N2193" t="s">
        <v>31</v>
      </c>
      <c r="O2193" t="s">
        <v>105</v>
      </c>
      <c r="P2193" t="s">
        <v>82</v>
      </c>
      <c r="Q2193">
        <v>738804821.17999995</v>
      </c>
      <c r="R2193">
        <v>3507</v>
      </c>
      <c r="S2193" s="1">
        <v>45608</v>
      </c>
      <c r="T2193" s="1">
        <v>45657</v>
      </c>
    </row>
    <row r="2194" spans="1:20" x14ac:dyDescent="0.2">
      <c r="A2194">
        <v>13118543195144</v>
      </c>
      <c r="B2194" t="s">
        <v>3602</v>
      </c>
      <c r="C2194" t="s">
        <v>4116</v>
      </c>
      <c r="D2194" t="s">
        <v>11848</v>
      </c>
      <c r="E2194" t="s">
        <v>11849</v>
      </c>
      <c r="F2194" t="s">
        <v>11850</v>
      </c>
      <c r="G2194" t="s">
        <v>11851</v>
      </c>
      <c r="H2194" t="s">
        <v>11852</v>
      </c>
      <c r="I2194" t="s">
        <v>349</v>
      </c>
      <c r="J2194">
        <v>69783</v>
      </c>
      <c r="K2194" t="s">
        <v>2381</v>
      </c>
      <c r="L2194" t="s">
        <v>57</v>
      </c>
      <c r="M2194" t="s">
        <v>70</v>
      </c>
      <c r="N2194" t="s">
        <v>45</v>
      </c>
      <c r="O2194" t="s">
        <v>32</v>
      </c>
      <c r="P2194" t="s">
        <v>47</v>
      </c>
      <c r="Q2194">
        <v>1367034093.25</v>
      </c>
      <c r="R2194">
        <v>2760</v>
      </c>
      <c r="S2194" s="1">
        <v>45651</v>
      </c>
      <c r="T2194" s="1">
        <v>45838</v>
      </c>
    </row>
    <row r="2195" spans="1:20" x14ac:dyDescent="0.2">
      <c r="A2195">
        <v>13446377212867</v>
      </c>
      <c r="B2195" t="s">
        <v>11853</v>
      </c>
      <c r="C2195" t="s">
        <v>1449</v>
      </c>
      <c r="D2195" t="s">
        <v>11854</v>
      </c>
      <c r="E2195" t="s">
        <v>11855</v>
      </c>
      <c r="F2195" t="s">
        <v>11856</v>
      </c>
      <c r="G2195" t="s">
        <v>11857</v>
      </c>
      <c r="H2195" t="s">
        <v>11858</v>
      </c>
      <c r="I2195" t="s">
        <v>531</v>
      </c>
      <c r="J2195">
        <v>33742</v>
      </c>
      <c r="K2195" t="s">
        <v>1029</v>
      </c>
      <c r="L2195" t="s">
        <v>29</v>
      </c>
      <c r="M2195" t="s">
        <v>58</v>
      </c>
      <c r="N2195" t="s">
        <v>94</v>
      </c>
      <c r="O2195" t="s">
        <v>71</v>
      </c>
      <c r="P2195" t="s">
        <v>47</v>
      </c>
      <c r="Q2195">
        <v>673506990.99000001</v>
      </c>
      <c r="R2195">
        <v>2633</v>
      </c>
      <c r="S2195" s="1">
        <v>45350</v>
      </c>
      <c r="T2195" s="1">
        <v>45867</v>
      </c>
    </row>
    <row r="2196" spans="1:20" x14ac:dyDescent="0.2">
      <c r="A2196">
        <v>16593781642068</v>
      </c>
      <c r="B2196" t="s">
        <v>2598</v>
      </c>
      <c r="C2196" t="s">
        <v>84</v>
      </c>
      <c r="D2196" t="s">
        <v>11859</v>
      </c>
      <c r="E2196" t="s">
        <v>11860</v>
      </c>
      <c r="F2196" t="s">
        <v>11861</v>
      </c>
      <c r="G2196" t="s">
        <v>11862</v>
      </c>
      <c r="H2196" t="s">
        <v>11863</v>
      </c>
      <c r="I2196" t="s">
        <v>113</v>
      </c>
      <c r="J2196">
        <v>60096</v>
      </c>
      <c r="K2196" t="s">
        <v>475</v>
      </c>
      <c r="L2196" t="s">
        <v>81</v>
      </c>
      <c r="M2196" t="s">
        <v>104</v>
      </c>
      <c r="N2196" t="s">
        <v>59</v>
      </c>
      <c r="O2196" t="s">
        <v>105</v>
      </c>
      <c r="P2196" t="s">
        <v>47</v>
      </c>
      <c r="Q2196">
        <v>1563193689.03</v>
      </c>
      <c r="R2196">
        <v>1911</v>
      </c>
      <c r="S2196" s="1">
        <v>45209</v>
      </c>
      <c r="T2196" s="1">
        <v>45898</v>
      </c>
    </row>
    <row r="2197" spans="1:20" x14ac:dyDescent="0.2">
      <c r="A2197">
        <v>15415842137391</v>
      </c>
      <c r="B2197" t="s">
        <v>10861</v>
      </c>
      <c r="C2197" t="s">
        <v>636</v>
      </c>
      <c r="D2197" t="s">
        <v>11864</v>
      </c>
      <c r="E2197" t="s">
        <v>11865</v>
      </c>
      <c r="F2197" t="s">
        <v>235</v>
      </c>
      <c r="G2197" t="s">
        <v>11866</v>
      </c>
      <c r="H2197" t="s">
        <v>11867</v>
      </c>
      <c r="I2197" t="s">
        <v>102</v>
      </c>
      <c r="J2197">
        <v>40162</v>
      </c>
      <c r="K2197" t="s">
        <v>3089</v>
      </c>
      <c r="L2197" t="s">
        <v>29</v>
      </c>
      <c r="M2197" t="s">
        <v>44</v>
      </c>
      <c r="N2197" t="s">
        <v>45</v>
      </c>
      <c r="O2197" t="s">
        <v>105</v>
      </c>
      <c r="P2197" t="s">
        <v>47</v>
      </c>
      <c r="Q2197">
        <v>546108574.96000004</v>
      </c>
      <c r="R2197">
        <v>2849</v>
      </c>
      <c r="S2197" s="1">
        <v>45365</v>
      </c>
      <c r="T2197" s="1">
        <v>45604</v>
      </c>
    </row>
    <row r="2198" spans="1:20" x14ac:dyDescent="0.2">
      <c r="A2198">
        <v>12128331679998</v>
      </c>
      <c r="B2198" t="s">
        <v>1813</v>
      </c>
      <c r="C2198" t="s">
        <v>5852</v>
      </c>
      <c r="D2198" t="s">
        <v>11868</v>
      </c>
      <c r="E2198" t="s">
        <v>11869</v>
      </c>
      <c r="F2198" t="s">
        <v>11870</v>
      </c>
      <c r="G2198" t="s">
        <v>11871</v>
      </c>
      <c r="H2198" t="s">
        <v>5221</v>
      </c>
      <c r="I2198" t="s">
        <v>160</v>
      </c>
      <c r="J2198">
        <v>76650</v>
      </c>
      <c r="K2198" t="s">
        <v>1602</v>
      </c>
      <c r="L2198" t="s">
        <v>60</v>
      </c>
      <c r="M2198" t="s">
        <v>368</v>
      </c>
      <c r="N2198" t="s">
        <v>94</v>
      </c>
      <c r="O2198" t="s">
        <v>32</v>
      </c>
      <c r="P2198" t="s">
        <v>82</v>
      </c>
      <c r="Q2198">
        <v>1089525089.28</v>
      </c>
      <c r="R2198">
        <v>4285</v>
      </c>
      <c r="S2198" s="1">
        <v>45624</v>
      </c>
      <c r="T2198" s="1">
        <v>45624</v>
      </c>
    </row>
    <row r="2199" spans="1:20" x14ac:dyDescent="0.2">
      <c r="A2199">
        <v>15734169276985</v>
      </c>
      <c r="B2199" t="s">
        <v>900</v>
      </c>
      <c r="C2199" t="s">
        <v>8521</v>
      </c>
      <c r="D2199" t="s">
        <v>11872</v>
      </c>
      <c r="E2199" t="s">
        <v>11873</v>
      </c>
      <c r="F2199" t="s">
        <v>11874</v>
      </c>
      <c r="G2199" t="s">
        <v>11875</v>
      </c>
      <c r="H2199" t="s">
        <v>10455</v>
      </c>
      <c r="I2199" t="s">
        <v>546</v>
      </c>
      <c r="J2199">
        <v>96238</v>
      </c>
      <c r="K2199" t="s">
        <v>1367</v>
      </c>
      <c r="L2199" t="s">
        <v>43</v>
      </c>
      <c r="M2199" t="s">
        <v>153</v>
      </c>
      <c r="N2199" t="s">
        <v>59</v>
      </c>
      <c r="O2199" t="s">
        <v>105</v>
      </c>
      <c r="P2199" t="s">
        <v>47</v>
      </c>
      <c r="Q2199">
        <v>540778510.53999996</v>
      </c>
      <c r="R2199">
        <v>973</v>
      </c>
      <c r="S2199" s="1">
        <v>45221</v>
      </c>
      <c r="T2199" s="1">
        <v>45636</v>
      </c>
    </row>
    <row r="2200" spans="1:20" x14ac:dyDescent="0.2">
      <c r="A2200">
        <v>17415170315162</v>
      </c>
      <c r="B2200" t="s">
        <v>1857</v>
      </c>
      <c r="C2200" t="s">
        <v>414</v>
      </c>
      <c r="D2200" t="s">
        <v>11876</v>
      </c>
      <c r="E2200" t="s">
        <v>11877</v>
      </c>
      <c r="F2200" t="s">
        <v>11878</v>
      </c>
      <c r="G2200" t="s">
        <v>11879</v>
      </c>
      <c r="H2200" t="s">
        <v>11880</v>
      </c>
      <c r="I2200" t="s">
        <v>151</v>
      </c>
      <c r="J2200">
        <v>90249</v>
      </c>
      <c r="K2200" t="s">
        <v>269</v>
      </c>
      <c r="L2200" t="s">
        <v>180</v>
      </c>
      <c r="M2200" t="s">
        <v>70</v>
      </c>
      <c r="N2200" t="s">
        <v>45</v>
      </c>
      <c r="O2200" t="s">
        <v>46</v>
      </c>
      <c r="P2200" t="s">
        <v>47</v>
      </c>
      <c r="Q2200">
        <v>1927633752.49</v>
      </c>
      <c r="R2200">
        <v>4761</v>
      </c>
      <c r="S2200" s="1">
        <v>45797</v>
      </c>
      <c r="T2200" s="1">
        <v>45889</v>
      </c>
    </row>
    <row r="2201" spans="1:20" x14ac:dyDescent="0.2">
      <c r="A2201">
        <v>11401754350274</v>
      </c>
      <c r="B2201" t="s">
        <v>1336</v>
      </c>
      <c r="C2201" t="s">
        <v>11881</v>
      </c>
      <c r="D2201" t="s">
        <v>11882</v>
      </c>
      <c r="E2201">
        <f>1-747-262-3047</f>
        <v>-4055</v>
      </c>
      <c r="F2201" t="s">
        <v>11883</v>
      </c>
      <c r="G2201" t="s">
        <v>11884</v>
      </c>
      <c r="H2201" t="s">
        <v>11885</v>
      </c>
      <c r="I2201" t="s">
        <v>531</v>
      </c>
      <c r="J2201">
        <v>1005</v>
      </c>
      <c r="K2201" t="s">
        <v>3817</v>
      </c>
      <c r="L2201" t="s">
        <v>57</v>
      </c>
      <c r="M2201" t="s">
        <v>368</v>
      </c>
      <c r="N2201" t="s">
        <v>45</v>
      </c>
      <c r="O2201" t="s">
        <v>32</v>
      </c>
      <c r="P2201" t="s">
        <v>82</v>
      </c>
      <c r="Q2201">
        <v>1524593821.2</v>
      </c>
      <c r="R2201">
        <v>4155</v>
      </c>
      <c r="S2201" s="1">
        <v>45361</v>
      </c>
      <c r="T2201" s="1">
        <v>45833</v>
      </c>
    </row>
    <row r="2202" spans="1:20" x14ac:dyDescent="0.2">
      <c r="A2202">
        <v>17800819695108</v>
      </c>
      <c r="B2202" t="s">
        <v>4402</v>
      </c>
      <c r="C2202" t="s">
        <v>549</v>
      </c>
      <c r="D2202" t="s">
        <v>11886</v>
      </c>
      <c r="E2202">
        <v>2955719318</v>
      </c>
      <c r="F2202" t="s">
        <v>831</v>
      </c>
      <c r="G2202" t="s">
        <v>11887</v>
      </c>
      <c r="H2202" t="s">
        <v>11888</v>
      </c>
      <c r="I2202" t="s">
        <v>375</v>
      </c>
      <c r="J2202">
        <v>84962</v>
      </c>
      <c r="K2202" t="s">
        <v>1525</v>
      </c>
      <c r="L2202" t="s">
        <v>246</v>
      </c>
      <c r="M2202" t="s">
        <v>44</v>
      </c>
      <c r="N2202" t="s">
        <v>45</v>
      </c>
      <c r="O2202" t="s">
        <v>105</v>
      </c>
      <c r="P2202" t="s">
        <v>60</v>
      </c>
      <c r="Q2202">
        <v>638781471.92999995</v>
      </c>
      <c r="R2202">
        <v>4028</v>
      </c>
      <c r="S2202" s="1">
        <v>45569</v>
      </c>
      <c r="T2202" s="1">
        <v>45704</v>
      </c>
    </row>
    <row r="2203" spans="1:20" x14ac:dyDescent="0.2">
      <c r="A2203">
        <v>17912274136448</v>
      </c>
      <c r="B2203" t="s">
        <v>1300</v>
      </c>
      <c r="C2203" t="s">
        <v>995</v>
      </c>
      <c r="D2203" t="s">
        <v>11889</v>
      </c>
      <c r="E2203" t="s">
        <v>11890</v>
      </c>
      <c r="F2203" t="s">
        <v>11891</v>
      </c>
      <c r="G2203" t="s">
        <v>11892</v>
      </c>
      <c r="H2203" t="s">
        <v>9763</v>
      </c>
      <c r="I2203" t="s">
        <v>123</v>
      </c>
      <c r="J2203">
        <v>48794</v>
      </c>
      <c r="K2203" t="s">
        <v>4051</v>
      </c>
      <c r="L2203" t="s">
        <v>197</v>
      </c>
      <c r="M2203" t="s">
        <v>115</v>
      </c>
      <c r="N2203" t="s">
        <v>94</v>
      </c>
      <c r="O2203" t="s">
        <v>71</v>
      </c>
      <c r="P2203" t="s">
        <v>82</v>
      </c>
      <c r="Q2203">
        <v>1431072648.26</v>
      </c>
      <c r="R2203">
        <v>2931</v>
      </c>
      <c r="S2203" s="1">
        <v>45304</v>
      </c>
      <c r="T2203" s="1">
        <v>45718</v>
      </c>
    </row>
    <row r="2204" spans="1:20" x14ac:dyDescent="0.2">
      <c r="A2204">
        <v>13800854498297</v>
      </c>
      <c r="B2204" t="s">
        <v>351</v>
      </c>
      <c r="C2204" t="s">
        <v>3035</v>
      </c>
      <c r="D2204" t="s">
        <v>11893</v>
      </c>
      <c r="E2204" t="s">
        <v>11894</v>
      </c>
      <c r="F2204" t="s">
        <v>11895</v>
      </c>
      <c r="G2204" t="s">
        <v>11896</v>
      </c>
      <c r="H2204" t="s">
        <v>11897</v>
      </c>
      <c r="I2204" t="s">
        <v>151</v>
      </c>
      <c r="J2204">
        <v>23572</v>
      </c>
      <c r="K2204" t="s">
        <v>2314</v>
      </c>
      <c r="L2204" t="s">
        <v>43</v>
      </c>
      <c r="M2204" t="s">
        <v>115</v>
      </c>
      <c r="N2204" t="s">
        <v>31</v>
      </c>
      <c r="O2204" t="s">
        <v>105</v>
      </c>
      <c r="P2204" t="s">
        <v>47</v>
      </c>
      <c r="Q2204">
        <v>1791493449.1800001</v>
      </c>
      <c r="R2204">
        <v>4962</v>
      </c>
      <c r="S2204" s="1">
        <v>45300</v>
      </c>
      <c r="T2204" s="1">
        <v>45619</v>
      </c>
    </row>
    <row r="2205" spans="1:20" x14ac:dyDescent="0.2">
      <c r="A2205">
        <v>18280792269231</v>
      </c>
      <c r="B2205" t="s">
        <v>1702</v>
      </c>
      <c r="C2205" t="s">
        <v>1783</v>
      </c>
      <c r="D2205" t="s">
        <v>11898</v>
      </c>
      <c r="E2205">
        <v>135432302</v>
      </c>
      <c r="F2205" t="s">
        <v>11899</v>
      </c>
      <c r="G2205" t="s">
        <v>11900</v>
      </c>
      <c r="H2205" t="s">
        <v>11901</v>
      </c>
      <c r="I2205" t="s">
        <v>169</v>
      </c>
      <c r="J2205">
        <v>2207</v>
      </c>
      <c r="K2205" t="s">
        <v>2167</v>
      </c>
      <c r="L2205" t="s">
        <v>135</v>
      </c>
      <c r="M2205" t="s">
        <v>270</v>
      </c>
      <c r="N2205" t="s">
        <v>94</v>
      </c>
      <c r="O2205" t="s">
        <v>32</v>
      </c>
      <c r="P2205" t="s">
        <v>60</v>
      </c>
      <c r="Q2205">
        <v>823295761.72000003</v>
      </c>
      <c r="R2205">
        <v>2641</v>
      </c>
      <c r="S2205" s="1">
        <v>45862</v>
      </c>
      <c r="T2205" s="1">
        <v>45883</v>
      </c>
    </row>
    <row r="2206" spans="1:20" x14ac:dyDescent="0.2">
      <c r="A2206">
        <v>16949996865043</v>
      </c>
      <c r="B2206" t="s">
        <v>351</v>
      </c>
      <c r="C2206" t="s">
        <v>736</v>
      </c>
      <c r="D2206" t="s">
        <v>11902</v>
      </c>
      <c r="E2206" t="s">
        <v>11903</v>
      </c>
      <c r="F2206" t="s">
        <v>11904</v>
      </c>
      <c r="G2206" t="s">
        <v>11905</v>
      </c>
      <c r="H2206" t="s">
        <v>11906</v>
      </c>
      <c r="I2206" t="s">
        <v>858</v>
      </c>
      <c r="J2206">
        <v>14961</v>
      </c>
      <c r="K2206" t="s">
        <v>196</v>
      </c>
      <c r="L2206" t="s">
        <v>60</v>
      </c>
      <c r="M2206" t="s">
        <v>104</v>
      </c>
      <c r="N2206" t="s">
        <v>45</v>
      </c>
      <c r="O2206" t="s">
        <v>32</v>
      </c>
      <c r="P2206" t="s">
        <v>33</v>
      </c>
      <c r="Q2206">
        <v>1092650013.6800001</v>
      </c>
      <c r="R2206">
        <v>3043</v>
      </c>
      <c r="S2206" s="1">
        <v>45739</v>
      </c>
      <c r="T2206" s="1">
        <v>45908</v>
      </c>
    </row>
    <row r="2207" spans="1:20" x14ac:dyDescent="0.2">
      <c r="A2207">
        <v>16790799036908</v>
      </c>
      <c r="B2207" t="s">
        <v>377</v>
      </c>
      <c r="C2207" t="s">
        <v>4537</v>
      </c>
      <c r="D2207" t="s">
        <v>11907</v>
      </c>
      <c r="E2207" t="s">
        <v>11908</v>
      </c>
      <c r="F2207" t="s">
        <v>11909</v>
      </c>
      <c r="G2207" t="s">
        <v>11910</v>
      </c>
      <c r="H2207" t="s">
        <v>11911</v>
      </c>
      <c r="I2207" t="s">
        <v>55</v>
      </c>
      <c r="J2207">
        <v>79127</v>
      </c>
      <c r="K2207" t="s">
        <v>865</v>
      </c>
      <c r="L2207" t="s">
        <v>81</v>
      </c>
      <c r="M2207" t="s">
        <v>58</v>
      </c>
      <c r="N2207" t="s">
        <v>59</v>
      </c>
      <c r="O2207" t="s">
        <v>71</v>
      </c>
      <c r="P2207" t="s">
        <v>33</v>
      </c>
      <c r="Q2207">
        <v>1361313024.7</v>
      </c>
      <c r="R2207">
        <v>1671</v>
      </c>
      <c r="S2207" s="1">
        <v>45740</v>
      </c>
      <c r="T2207" s="1">
        <v>45876</v>
      </c>
    </row>
    <row r="2208" spans="1:20" x14ac:dyDescent="0.2">
      <c r="A2208">
        <v>15803777216750</v>
      </c>
      <c r="B2208" t="s">
        <v>1310</v>
      </c>
      <c r="C2208" t="s">
        <v>3307</v>
      </c>
      <c r="D2208" t="s">
        <v>11912</v>
      </c>
      <c r="E2208">
        <v>638098618</v>
      </c>
      <c r="F2208" t="s">
        <v>11913</v>
      </c>
      <c r="G2208" t="s">
        <v>11914</v>
      </c>
      <c r="H2208" t="s">
        <v>11915</v>
      </c>
      <c r="I2208" t="s">
        <v>726</v>
      </c>
      <c r="J2208">
        <v>11007</v>
      </c>
      <c r="K2208" t="s">
        <v>735</v>
      </c>
      <c r="L2208" t="s">
        <v>43</v>
      </c>
      <c r="M2208" t="s">
        <v>30</v>
      </c>
      <c r="N2208" t="s">
        <v>31</v>
      </c>
      <c r="O2208" t="s">
        <v>32</v>
      </c>
      <c r="P2208" t="s">
        <v>60</v>
      </c>
      <c r="Q2208">
        <v>1102016560.3699999</v>
      </c>
      <c r="R2208">
        <v>1508</v>
      </c>
      <c r="S2208" s="1">
        <v>45207</v>
      </c>
      <c r="T2208" s="1">
        <v>45532</v>
      </c>
    </row>
    <row r="2209" spans="1:20" x14ac:dyDescent="0.2">
      <c r="A2209">
        <v>18521684037567</v>
      </c>
      <c r="B2209" t="s">
        <v>126</v>
      </c>
      <c r="C2209" t="s">
        <v>879</v>
      </c>
      <c r="D2209" t="s">
        <v>11916</v>
      </c>
      <c r="E2209" t="s">
        <v>11917</v>
      </c>
      <c r="F2209" t="s">
        <v>11918</v>
      </c>
      <c r="G2209" t="s">
        <v>11919</v>
      </c>
      <c r="H2209" t="s">
        <v>4065</v>
      </c>
      <c r="I2209" t="s">
        <v>710</v>
      </c>
      <c r="J2209">
        <v>87495</v>
      </c>
      <c r="K2209" t="s">
        <v>3504</v>
      </c>
      <c r="L2209" t="s">
        <v>92</v>
      </c>
      <c r="M2209" t="s">
        <v>153</v>
      </c>
      <c r="N2209" t="s">
        <v>31</v>
      </c>
      <c r="O2209" t="s">
        <v>46</v>
      </c>
      <c r="P2209" t="s">
        <v>33</v>
      </c>
      <c r="Q2209">
        <v>6032960.8600000003</v>
      </c>
      <c r="R2209">
        <v>2308</v>
      </c>
      <c r="S2209" s="1">
        <v>45617</v>
      </c>
      <c r="T2209" s="1">
        <v>45775</v>
      </c>
    </row>
    <row r="2210" spans="1:20" x14ac:dyDescent="0.2">
      <c r="A2210">
        <v>19293282042575</v>
      </c>
      <c r="B2210" t="s">
        <v>1119</v>
      </c>
      <c r="C2210" t="s">
        <v>2270</v>
      </c>
      <c r="D2210" t="s">
        <v>11920</v>
      </c>
      <c r="E2210" t="s">
        <v>11921</v>
      </c>
      <c r="F2210" t="s">
        <v>11922</v>
      </c>
      <c r="G2210" t="s">
        <v>11923</v>
      </c>
      <c r="H2210" t="s">
        <v>11924</v>
      </c>
      <c r="I2210" t="s">
        <v>169</v>
      </c>
      <c r="J2210">
        <v>29720</v>
      </c>
      <c r="K2210" t="s">
        <v>4051</v>
      </c>
      <c r="L2210" t="s">
        <v>29</v>
      </c>
      <c r="M2210" t="s">
        <v>93</v>
      </c>
      <c r="N2210" t="s">
        <v>45</v>
      </c>
      <c r="O2210" t="s">
        <v>32</v>
      </c>
      <c r="P2210" t="s">
        <v>82</v>
      </c>
      <c r="Q2210">
        <v>1479987342.6400001</v>
      </c>
      <c r="R2210">
        <v>2929</v>
      </c>
      <c r="S2210" s="1">
        <v>45365</v>
      </c>
      <c r="T2210" s="1">
        <v>45510</v>
      </c>
    </row>
    <row r="2211" spans="1:20" x14ac:dyDescent="0.2">
      <c r="A2211">
        <v>11870210630936</v>
      </c>
      <c r="B2211" t="s">
        <v>728</v>
      </c>
      <c r="C2211" t="s">
        <v>199</v>
      </c>
      <c r="D2211" t="s">
        <v>11925</v>
      </c>
      <c r="E2211" t="s">
        <v>11926</v>
      </c>
      <c r="F2211" t="s">
        <v>11927</v>
      </c>
      <c r="G2211" t="s">
        <v>11928</v>
      </c>
      <c r="H2211" t="s">
        <v>1431</v>
      </c>
      <c r="I2211" t="s">
        <v>278</v>
      </c>
      <c r="J2211">
        <v>10472</v>
      </c>
      <c r="K2211" t="s">
        <v>1561</v>
      </c>
      <c r="L2211" t="s">
        <v>246</v>
      </c>
      <c r="M2211" t="s">
        <v>153</v>
      </c>
      <c r="N2211" t="s">
        <v>94</v>
      </c>
      <c r="O2211" t="s">
        <v>105</v>
      </c>
      <c r="P2211" t="s">
        <v>82</v>
      </c>
      <c r="Q2211">
        <v>1140993602.74</v>
      </c>
      <c r="R2211">
        <v>3954</v>
      </c>
      <c r="S2211" s="1">
        <v>45704</v>
      </c>
      <c r="T2211" s="1">
        <v>45782</v>
      </c>
    </row>
    <row r="2212" spans="1:20" x14ac:dyDescent="0.2">
      <c r="A2212">
        <v>17731703249738</v>
      </c>
      <c r="B2212" t="s">
        <v>155</v>
      </c>
      <c r="C2212" t="s">
        <v>352</v>
      </c>
      <c r="D2212" t="s">
        <v>11929</v>
      </c>
      <c r="E2212" t="s">
        <v>11930</v>
      </c>
      <c r="F2212" t="s">
        <v>11931</v>
      </c>
      <c r="G2212" t="s">
        <v>11932</v>
      </c>
      <c r="H2212" t="s">
        <v>11933</v>
      </c>
      <c r="I2212" t="s">
        <v>212</v>
      </c>
      <c r="J2212">
        <v>90760</v>
      </c>
      <c r="K2212" t="s">
        <v>1260</v>
      </c>
      <c r="L2212" t="s">
        <v>135</v>
      </c>
      <c r="M2212" t="s">
        <v>70</v>
      </c>
      <c r="N2212" t="s">
        <v>59</v>
      </c>
      <c r="O2212" t="s">
        <v>46</v>
      </c>
      <c r="P2212" t="s">
        <v>60</v>
      </c>
      <c r="Q2212">
        <v>1863342493.9100001</v>
      </c>
      <c r="R2212">
        <v>3288</v>
      </c>
      <c r="S2212" s="1">
        <v>45549</v>
      </c>
      <c r="T2212" s="1">
        <v>45703</v>
      </c>
    </row>
    <row r="2213" spans="1:20" x14ac:dyDescent="0.2">
      <c r="A2213">
        <v>16100392432094</v>
      </c>
      <c r="B2213" t="s">
        <v>11934</v>
      </c>
      <c r="C2213" t="s">
        <v>789</v>
      </c>
      <c r="D2213" t="s">
        <v>11935</v>
      </c>
      <c r="E2213" t="s">
        <v>11936</v>
      </c>
      <c r="F2213" t="s">
        <v>11937</v>
      </c>
      <c r="G2213" t="s">
        <v>11938</v>
      </c>
      <c r="H2213" t="s">
        <v>11939</v>
      </c>
      <c r="I2213" t="s">
        <v>531</v>
      </c>
      <c r="J2213">
        <v>68722</v>
      </c>
      <c r="K2213" t="s">
        <v>1905</v>
      </c>
      <c r="L2213" t="s">
        <v>125</v>
      </c>
      <c r="M2213" t="s">
        <v>104</v>
      </c>
      <c r="N2213" t="s">
        <v>59</v>
      </c>
      <c r="O2213" t="s">
        <v>105</v>
      </c>
      <c r="P2213" t="s">
        <v>47</v>
      </c>
      <c r="Q2213">
        <v>530859552.25999999</v>
      </c>
      <c r="R2213">
        <v>1793</v>
      </c>
      <c r="S2213" s="1">
        <v>45899</v>
      </c>
      <c r="T2213" s="1">
        <v>45906</v>
      </c>
    </row>
    <row r="2214" spans="1:20" x14ac:dyDescent="0.2">
      <c r="A2214">
        <v>11604923956912</v>
      </c>
      <c r="B2214" t="s">
        <v>1887</v>
      </c>
      <c r="C2214" t="s">
        <v>11940</v>
      </c>
      <c r="D2214" t="s">
        <v>11941</v>
      </c>
      <c r="E2214">
        <v>9564014787</v>
      </c>
      <c r="F2214" t="s">
        <v>11942</v>
      </c>
      <c r="G2214" t="s">
        <v>11943</v>
      </c>
      <c r="H2214" t="s">
        <v>11944</v>
      </c>
      <c r="I2214" t="s">
        <v>229</v>
      </c>
      <c r="J2214">
        <v>53321</v>
      </c>
      <c r="K2214" t="s">
        <v>735</v>
      </c>
      <c r="L2214" t="s">
        <v>246</v>
      </c>
      <c r="M2214" t="s">
        <v>153</v>
      </c>
      <c r="N2214" t="s">
        <v>94</v>
      </c>
      <c r="O2214" t="s">
        <v>105</v>
      </c>
      <c r="P2214" t="s">
        <v>82</v>
      </c>
      <c r="Q2214">
        <v>5491885.3399999999</v>
      </c>
      <c r="R2214">
        <v>288</v>
      </c>
      <c r="S2214" s="1">
        <v>45250</v>
      </c>
      <c r="T2214" s="1">
        <v>45502</v>
      </c>
    </row>
    <row r="2215" spans="1:20" x14ac:dyDescent="0.2">
      <c r="A2215">
        <v>16521587066829</v>
      </c>
      <c r="B2215" t="s">
        <v>188</v>
      </c>
      <c r="C2215" t="s">
        <v>4986</v>
      </c>
      <c r="D2215" t="s">
        <v>11945</v>
      </c>
      <c r="E2215" t="s">
        <v>11946</v>
      </c>
      <c r="F2215" t="s">
        <v>11947</v>
      </c>
      <c r="G2215" t="s">
        <v>11948</v>
      </c>
      <c r="H2215" t="s">
        <v>11949</v>
      </c>
      <c r="I2215" t="s">
        <v>205</v>
      </c>
      <c r="J2215">
        <v>14552</v>
      </c>
      <c r="K2215" t="s">
        <v>179</v>
      </c>
      <c r="L2215" t="s">
        <v>125</v>
      </c>
      <c r="M2215" t="s">
        <v>115</v>
      </c>
      <c r="N2215" t="s">
        <v>94</v>
      </c>
      <c r="O2215" t="s">
        <v>32</v>
      </c>
      <c r="P2215" t="s">
        <v>47</v>
      </c>
      <c r="Q2215">
        <v>304468040.06</v>
      </c>
      <c r="R2215">
        <v>1052</v>
      </c>
      <c r="S2215" s="1">
        <v>45754</v>
      </c>
      <c r="T2215" s="1">
        <v>45896</v>
      </c>
    </row>
    <row r="2216" spans="1:20" x14ac:dyDescent="0.2">
      <c r="A2216">
        <v>18982864198841</v>
      </c>
      <c r="B2216" t="s">
        <v>2617</v>
      </c>
      <c r="C2216" t="s">
        <v>232</v>
      </c>
      <c r="D2216" t="s">
        <v>11950</v>
      </c>
      <c r="E2216" t="s">
        <v>11951</v>
      </c>
      <c r="F2216" t="s">
        <v>11952</v>
      </c>
      <c r="G2216" t="s">
        <v>11953</v>
      </c>
      <c r="H2216" t="s">
        <v>11954</v>
      </c>
      <c r="I2216" t="s">
        <v>750</v>
      </c>
      <c r="J2216">
        <v>55826</v>
      </c>
      <c r="K2216" t="s">
        <v>2756</v>
      </c>
      <c r="L2216" t="s">
        <v>125</v>
      </c>
      <c r="M2216" t="s">
        <v>70</v>
      </c>
      <c r="N2216" t="s">
        <v>59</v>
      </c>
      <c r="O2216" t="s">
        <v>32</v>
      </c>
      <c r="P2216" t="s">
        <v>82</v>
      </c>
      <c r="Q2216">
        <v>1096427407.96</v>
      </c>
      <c r="R2216">
        <v>2411</v>
      </c>
      <c r="S2216" s="1">
        <v>45562</v>
      </c>
      <c r="T2216" s="1">
        <v>45900</v>
      </c>
    </row>
    <row r="2217" spans="1:20" x14ac:dyDescent="0.2">
      <c r="A2217">
        <v>14640682974172</v>
      </c>
      <c r="B2217" t="s">
        <v>1500</v>
      </c>
      <c r="C2217" t="s">
        <v>1996</v>
      </c>
      <c r="D2217" t="s">
        <v>11955</v>
      </c>
      <c r="E2217" t="s">
        <v>11956</v>
      </c>
      <c r="F2217" t="s">
        <v>11957</v>
      </c>
      <c r="G2217" t="s">
        <v>11958</v>
      </c>
      <c r="H2217" t="s">
        <v>11959</v>
      </c>
      <c r="I2217" t="s">
        <v>627</v>
      </c>
      <c r="J2217">
        <v>28313</v>
      </c>
      <c r="K2217" t="s">
        <v>2842</v>
      </c>
      <c r="L2217" t="s">
        <v>57</v>
      </c>
      <c r="M2217" t="s">
        <v>270</v>
      </c>
      <c r="N2217" t="s">
        <v>31</v>
      </c>
      <c r="O2217" t="s">
        <v>32</v>
      </c>
      <c r="P2217" t="s">
        <v>47</v>
      </c>
      <c r="Q2217">
        <v>1846658642.8900001</v>
      </c>
      <c r="R2217">
        <v>4909</v>
      </c>
      <c r="S2217" s="1">
        <v>45463</v>
      </c>
      <c r="T2217" s="1">
        <v>45567</v>
      </c>
    </row>
    <row r="2218" spans="1:20" x14ac:dyDescent="0.2">
      <c r="A2218">
        <v>11170705878140</v>
      </c>
      <c r="B2218" t="s">
        <v>5201</v>
      </c>
      <c r="C2218" t="s">
        <v>2352</v>
      </c>
      <c r="D2218" t="s">
        <v>11960</v>
      </c>
      <c r="E2218" t="s">
        <v>11961</v>
      </c>
      <c r="F2218" t="s">
        <v>11962</v>
      </c>
      <c r="G2218" t="s">
        <v>11963</v>
      </c>
      <c r="H2218" t="s">
        <v>11964</v>
      </c>
      <c r="I2218" t="s">
        <v>178</v>
      </c>
      <c r="J2218">
        <v>66086</v>
      </c>
      <c r="K2218" t="s">
        <v>6349</v>
      </c>
      <c r="L2218" t="s">
        <v>81</v>
      </c>
      <c r="M2218" t="s">
        <v>93</v>
      </c>
      <c r="N2218" t="s">
        <v>94</v>
      </c>
      <c r="O2218" t="s">
        <v>71</v>
      </c>
      <c r="P2218" t="s">
        <v>82</v>
      </c>
      <c r="Q2218">
        <v>1478649716.74</v>
      </c>
      <c r="R2218">
        <v>2888</v>
      </c>
      <c r="S2218" s="1">
        <v>45390</v>
      </c>
      <c r="T2218" s="1">
        <v>45570</v>
      </c>
    </row>
    <row r="2219" spans="1:20" x14ac:dyDescent="0.2">
      <c r="A2219">
        <v>11332106077840</v>
      </c>
      <c r="B2219" t="s">
        <v>728</v>
      </c>
      <c r="C2219" t="s">
        <v>11556</v>
      </c>
      <c r="D2219" t="s">
        <v>11965</v>
      </c>
      <c r="E2219">
        <v>6674217256</v>
      </c>
      <c r="F2219" t="s">
        <v>11966</v>
      </c>
      <c r="G2219" t="s">
        <v>11967</v>
      </c>
      <c r="H2219" t="s">
        <v>11968</v>
      </c>
      <c r="I2219" t="s">
        <v>293</v>
      </c>
      <c r="J2219">
        <v>60870</v>
      </c>
      <c r="K2219" t="s">
        <v>1512</v>
      </c>
      <c r="L2219" t="s">
        <v>197</v>
      </c>
      <c r="M2219" t="s">
        <v>30</v>
      </c>
      <c r="N2219" t="s">
        <v>94</v>
      </c>
      <c r="O2219" t="s">
        <v>32</v>
      </c>
      <c r="P2219" t="s">
        <v>82</v>
      </c>
      <c r="Q2219">
        <v>1881370731.9300001</v>
      </c>
      <c r="R2219">
        <v>2209</v>
      </c>
      <c r="S2219" s="1">
        <v>45238</v>
      </c>
      <c r="T2219" s="1">
        <v>45513</v>
      </c>
    </row>
    <row r="2220" spans="1:20" x14ac:dyDescent="0.2">
      <c r="A2220">
        <v>11987067545579</v>
      </c>
      <c r="B2220" t="s">
        <v>5369</v>
      </c>
      <c r="C2220" t="s">
        <v>2812</v>
      </c>
      <c r="D2220" t="s">
        <v>11969</v>
      </c>
      <c r="E2220" t="s">
        <v>11970</v>
      </c>
      <c r="F2220" t="s">
        <v>11971</v>
      </c>
      <c r="G2220" t="s">
        <v>11972</v>
      </c>
      <c r="H2220" t="s">
        <v>11973</v>
      </c>
      <c r="I2220" t="s">
        <v>612</v>
      </c>
      <c r="J2220">
        <v>84402</v>
      </c>
      <c r="K2220" t="s">
        <v>2707</v>
      </c>
      <c r="L2220" t="s">
        <v>92</v>
      </c>
      <c r="M2220" t="s">
        <v>368</v>
      </c>
      <c r="N2220" t="s">
        <v>94</v>
      </c>
      <c r="O2220" t="s">
        <v>105</v>
      </c>
      <c r="P2220" t="s">
        <v>60</v>
      </c>
      <c r="Q2220">
        <v>1676119839.71</v>
      </c>
      <c r="R2220">
        <v>3219</v>
      </c>
      <c r="S2220" s="1">
        <v>45783</v>
      </c>
      <c r="T2220" s="1">
        <v>45813</v>
      </c>
    </row>
    <row r="2221" spans="1:20" x14ac:dyDescent="0.2">
      <c r="A2221">
        <v>18888914584574</v>
      </c>
      <c r="B2221" t="s">
        <v>2578</v>
      </c>
      <c r="C2221" t="s">
        <v>11974</v>
      </c>
      <c r="D2221" t="s">
        <v>11975</v>
      </c>
      <c r="E2221" t="s">
        <v>11976</v>
      </c>
      <c r="F2221" t="s">
        <v>11977</v>
      </c>
      <c r="G2221" t="s">
        <v>11978</v>
      </c>
      <c r="H2221" t="s">
        <v>11979</v>
      </c>
      <c r="I2221" t="s">
        <v>490</v>
      </c>
      <c r="J2221">
        <v>14405</v>
      </c>
      <c r="K2221" t="s">
        <v>3944</v>
      </c>
      <c r="L2221" t="s">
        <v>135</v>
      </c>
      <c r="M2221" t="s">
        <v>93</v>
      </c>
      <c r="N2221" t="s">
        <v>94</v>
      </c>
      <c r="O2221" t="s">
        <v>105</v>
      </c>
      <c r="P2221" t="s">
        <v>47</v>
      </c>
      <c r="Q2221">
        <v>1645552983.6900001</v>
      </c>
      <c r="R2221">
        <v>2333</v>
      </c>
      <c r="S2221" s="1">
        <v>45283</v>
      </c>
      <c r="T2221" s="1">
        <v>45538</v>
      </c>
    </row>
    <row r="2222" spans="1:20" x14ac:dyDescent="0.2">
      <c r="A2222">
        <v>14140565432007</v>
      </c>
      <c r="B2222" t="s">
        <v>3801</v>
      </c>
      <c r="C2222" t="s">
        <v>507</v>
      </c>
      <c r="D2222" t="s">
        <v>11980</v>
      </c>
      <c r="E2222" t="s">
        <v>11981</v>
      </c>
      <c r="F2222" t="s">
        <v>11982</v>
      </c>
      <c r="G2222" t="s">
        <v>11983</v>
      </c>
      <c r="H2222" t="s">
        <v>11984</v>
      </c>
      <c r="I2222" t="s">
        <v>2049</v>
      </c>
      <c r="J2222">
        <v>86696</v>
      </c>
      <c r="K2222" t="s">
        <v>1582</v>
      </c>
      <c r="L2222" t="s">
        <v>197</v>
      </c>
      <c r="M2222" t="s">
        <v>104</v>
      </c>
      <c r="N2222" t="s">
        <v>31</v>
      </c>
      <c r="O2222" t="s">
        <v>46</v>
      </c>
      <c r="P2222" t="s">
        <v>47</v>
      </c>
      <c r="Q2222">
        <v>695321926.13999999</v>
      </c>
      <c r="R2222">
        <v>4630</v>
      </c>
      <c r="S2222" s="1">
        <v>45576</v>
      </c>
      <c r="T2222" s="1">
        <v>45637</v>
      </c>
    </row>
    <row r="2223" spans="1:20" x14ac:dyDescent="0.2">
      <c r="A2223">
        <v>17381315102449</v>
      </c>
      <c r="B2223" t="s">
        <v>915</v>
      </c>
      <c r="C2223" t="s">
        <v>319</v>
      </c>
      <c r="D2223" t="s">
        <v>11985</v>
      </c>
      <c r="E2223" t="s">
        <v>11986</v>
      </c>
      <c r="F2223" t="s">
        <v>11987</v>
      </c>
      <c r="G2223" t="s">
        <v>11988</v>
      </c>
      <c r="H2223" t="s">
        <v>11989</v>
      </c>
      <c r="I2223" t="s">
        <v>1627</v>
      </c>
      <c r="J2223">
        <v>20311</v>
      </c>
      <c r="K2223" t="s">
        <v>2105</v>
      </c>
      <c r="L2223" t="s">
        <v>135</v>
      </c>
      <c r="M2223" t="s">
        <v>93</v>
      </c>
      <c r="N2223" t="s">
        <v>59</v>
      </c>
      <c r="O2223" t="s">
        <v>32</v>
      </c>
      <c r="P2223" t="s">
        <v>33</v>
      </c>
      <c r="Q2223">
        <v>1265672322.1800001</v>
      </c>
      <c r="R2223">
        <v>3404</v>
      </c>
      <c r="S2223" s="1">
        <v>45262</v>
      </c>
      <c r="T2223" s="1">
        <v>45871</v>
      </c>
    </row>
    <row r="2224" spans="1:20" x14ac:dyDescent="0.2">
      <c r="A2224">
        <v>15526489104044</v>
      </c>
      <c r="B2224" t="s">
        <v>3125</v>
      </c>
      <c r="C2224" t="s">
        <v>4556</v>
      </c>
      <c r="D2224" t="s">
        <v>11990</v>
      </c>
      <c r="E2224">
        <v>6607991976</v>
      </c>
      <c r="F2224" t="s">
        <v>11991</v>
      </c>
      <c r="G2224" t="s">
        <v>11992</v>
      </c>
      <c r="H2224" t="s">
        <v>11993</v>
      </c>
      <c r="I2224" t="s">
        <v>195</v>
      </c>
      <c r="J2224">
        <v>48818</v>
      </c>
      <c r="K2224" t="s">
        <v>1651</v>
      </c>
      <c r="L2224" t="s">
        <v>60</v>
      </c>
      <c r="M2224" t="s">
        <v>44</v>
      </c>
      <c r="N2224" t="s">
        <v>94</v>
      </c>
      <c r="O2224" t="s">
        <v>105</v>
      </c>
      <c r="P2224" t="s">
        <v>33</v>
      </c>
      <c r="Q2224">
        <v>184190576.30000001</v>
      </c>
      <c r="R2224">
        <v>4498</v>
      </c>
      <c r="S2224" s="1">
        <v>45895</v>
      </c>
      <c r="T2224" s="1">
        <v>45905</v>
      </c>
    </row>
    <row r="2225" spans="1:20" x14ac:dyDescent="0.2">
      <c r="A2225">
        <v>13345973897382</v>
      </c>
      <c r="B2225" t="s">
        <v>11994</v>
      </c>
      <c r="C2225" t="s">
        <v>11995</v>
      </c>
      <c r="D2225" t="s">
        <v>11996</v>
      </c>
      <c r="E2225" t="s">
        <v>11997</v>
      </c>
      <c r="F2225" t="s">
        <v>11998</v>
      </c>
      <c r="G2225" t="s">
        <v>11999</v>
      </c>
      <c r="H2225" t="s">
        <v>12000</v>
      </c>
      <c r="I2225" t="s">
        <v>750</v>
      </c>
      <c r="J2225">
        <v>95804</v>
      </c>
      <c r="K2225" t="s">
        <v>376</v>
      </c>
      <c r="L2225" t="s">
        <v>60</v>
      </c>
      <c r="M2225" t="s">
        <v>30</v>
      </c>
      <c r="N2225" t="s">
        <v>59</v>
      </c>
      <c r="O2225" t="s">
        <v>46</v>
      </c>
      <c r="P2225" t="s">
        <v>33</v>
      </c>
      <c r="Q2225">
        <v>391741194.62</v>
      </c>
      <c r="R2225">
        <v>3655</v>
      </c>
      <c r="S2225" s="1">
        <v>45378</v>
      </c>
      <c r="T2225" s="1">
        <v>45538</v>
      </c>
    </row>
    <row r="2226" spans="1:20" x14ac:dyDescent="0.2">
      <c r="A2226">
        <v>16527128047729</v>
      </c>
      <c r="B2226" t="s">
        <v>421</v>
      </c>
      <c r="C2226" t="s">
        <v>12001</v>
      </c>
      <c r="D2226" t="s">
        <v>12002</v>
      </c>
      <c r="E2226" t="s">
        <v>12003</v>
      </c>
      <c r="F2226" t="s">
        <v>12004</v>
      </c>
      <c r="G2226" t="s">
        <v>12005</v>
      </c>
      <c r="H2226" t="s">
        <v>12006</v>
      </c>
      <c r="I2226" t="s">
        <v>357</v>
      </c>
      <c r="J2226">
        <v>76224</v>
      </c>
      <c r="K2226" t="s">
        <v>2314</v>
      </c>
      <c r="L2226" t="s">
        <v>43</v>
      </c>
      <c r="M2226" t="s">
        <v>58</v>
      </c>
      <c r="N2226" t="s">
        <v>31</v>
      </c>
      <c r="O2226" t="s">
        <v>71</v>
      </c>
      <c r="P2226" t="s">
        <v>60</v>
      </c>
      <c r="Q2226">
        <v>861360152.11000001</v>
      </c>
      <c r="R2226">
        <v>2874</v>
      </c>
      <c r="S2226" s="1">
        <v>45890</v>
      </c>
      <c r="T2226" s="1">
        <v>45895</v>
      </c>
    </row>
    <row r="2227" spans="1:20" x14ac:dyDescent="0.2">
      <c r="A2227">
        <v>13658885844697</v>
      </c>
      <c r="B2227" t="s">
        <v>5335</v>
      </c>
      <c r="C2227" t="s">
        <v>12007</v>
      </c>
      <c r="D2227" t="s">
        <v>12008</v>
      </c>
      <c r="E2227" t="s">
        <v>12009</v>
      </c>
      <c r="F2227" t="s">
        <v>12010</v>
      </c>
      <c r="G2227" t="s">
        <v>12011</v>
      </c>
      <c r="H2227" t="s">
        <v>12012</v>
      </c>
      <c r="I2227" t="s">
        <v>357</v>
      </c>
      <c r="J2227">
        <v>19406</v>
      </c>
      <c r="K2227" t="s">
        <v>4849</v>
      </c>
      <c r="L2227" t="s">
        <v>81</v>
      </c>
      <c r="M2227" t="s">
        <v>115</v>
      </c>
      <c r="N2227" t="s">
        <v>59</v>
      </c>
      <c r="O2227" t="s">
        <v>105</v>
      </c>
      <c r="P2227" t="s">
        <v>82</v>
      </c>
      <c r="Q2227">
        <v>362648318.87</v>
      </c>
      <c r="R2227">
        <v>3881</v>
      </c>
      <c r="S2227" s="1">
        <v>45576</v>
      </c>
      <c r="T2227" s="1">
        <v>45893</v>
      </c>
    </row>
    <row r="2228" spans="1:20" x14ac:dyDescent="0.2">
      <c r="A2228">
        <v>12270612770884</v>
      </c>
      <c r="B2228" t="s">
        <v>6060</v>
      </c>
      <c r="C2228" t="s">
        <v>4008</v>
      </c>
      <c r="D2228" t="s">
        <v>12013</v>
      </c>
      <c r="E2228" t="s">
        <v>12014</v>
      </c>
      <c r="F2228" t="s">
        <v>12015</v>
      </c>
      <c r="G2228" t="s">
        <v>12016</v>
      </c>
      <c r="H2228" t="s">
        <v>12017</v>
      </c>
      <c r="I2228" t="s">
        <v>41</v>
      </c>
      <c r="J2228">
        <v>51261</v>
      </c>
      <c r="K2228" t="s">
        <v>300</v>
      </c>
      <c r="L2228" t="s">
        <v>81</v>
      </c>
      <c r="M2228" t="s">
        <v>115</v>
      </c>
      <c r="N2228" t="s">
        <v>31</v>
      </c>
      <c r="O2228" t="s">
        <v>32</v>
      </c>
      <c r="P2228" t="s">
        <v>82</v>
      </c>
      <c r="Q2228">
        <v>1653346212.3699999</v>
      </c>
      <c r="R2228">
        <v>4266</v>
      </c>
      <c r="S2228" s="1">
        <v>45759</v>
      </c>
      <c r="T2228" s="1">
        <v>45821</v>
      </c>
    </row>
    <row r="2229" spans="1:20" x14ac:dyDescent="0.2">
      <c r="A2229">
        <v>11639983673084</v>
      </c>
      <c r="B2229" t="s">
        <v>116</v>
      </c>
      <c r="C2229" t="s">
        <v>3203</v>
      </c>
      <c r="D2229" t="s">
        <v>12018</v>
      </c>
      <c r="E2229" t="s">
        <v>12019</v>
      </c>
      <c r="F2229" t="s">
        <v>12020</v>
      </c>
      <c r="G2229" t="s">
        <v>12021</v>
      </c>
      <c r="H2229" t="s">
        <v>12022</v>
      </c>
      <c r="I2229" t="s">
        <v>634</v>
      </c>
      <c r="J2229">
        <v>47328</v>
      </c>
      <c r="K2229" t="s">
        <v>2351</v>
      </c>
      <c r="L2229" t="s">
        <v>180</v>
      </c>
      <c r="M2229" t="s">
        <v>115</v>
      </c>
      <c r="N2229" t="s">
        <v>59</v>
      </c>
      <c r="O2229" t="s">
        <v>105</v>
      </c>
      <c r="P2229" t="s">
        <v>33</v>
      </c>
      <c r="Q2229">
        <v>1427530121.6099999</v>
      </c>
      <c r="R2229">
        <v>4166</v>
      </c>
      <c r="S2229" s="1">
        <v>45781</v>
      </c>
      <c r="T2229" s="1">
        <v>45849</v>
      </c>
    </row>
    <row r="2230" spans="1:20" x14ac:dyDescent="0.2">
      <c r="A2230">
        <v>18945751100073</v>
      </c>
      <c r="B2230" t="s">
        <v>222</v>
      </c>
      <c r="C2230" t="s">
        <v>1196</v>
      </c>
      <c r="D2230" t="s">
        <v>12023</v>
      </c>
      <c r="E2230" t="s">
        <v>12024</v>
      </c>
      <c r="F2230" t="s">
        <v>12025</v>
      </c>
      <c r="G2230" t="s">
        <v>12026</v>
      </c>
      <c r="H2230" t="s">
        <v>11436</v>
      </c>
      <c r="I2230" t="s">
        <v>858</v>
      </c>
      <c r="J2230">
        <v>62860</v>
      </c>
      <c r="K2230" t="s">
        <v>2351</v>
      </c>
      <c r="L2230" t="s">
        <v>246</v>
      </c>
      <c r="M2230" t="s">
        <v>104</v>
      </c>
      <c r="N2230" t="s">
        <v>94</v>
      </c>
      <c r="O2230" t="s">
        <v>71</v>
      </c>
      <c r="P2230" t="s">
        <v>60</v>
      </c>
      <c r="Q2230">
        <v>1075374985.5599999</v>
      </c>
      <c r="R2230">
        <v>3979</v>
      </c>
      <c r="S2230" s="1">
        <v>45531</v>
      </c>
      <c r="T2230" s="1">
        <v>45893</v>
      </c>
    </row>
    <row r="2231" spans="1:20" x14ac:dyDescent="0.2">
      <c r="A2231">
        <v>13295362890641</v>
      </c>
      <c r="B2231" t="s">
        <v>1813</v>
      </c>
      <c r="C2231" t="s">
        <v>9555</v>
      </c>
      <c r="D2231" t="s">
        <v>12027</v>
      </c>
      <c r="E2231" t="s">
        <v>12028</v>
      </c>
      <c r="F2231" t="s">
        <v>12029</v>
      </c>
      <c r="G2231" t="s">
        <v>12030</v>
      </c>
      <c r="H2231" t="s">
        <v>12031</v>
      </c>
      <c r="I2231" t="s">
        <v>546</v>
      </c>
      <c r="J2231">
        <v>19288</v>
      </c>
      <c r="K2231" t="s">
        <v>2437</v>
      </c>
      <c r="L2231" t="s">
        <v>29</v>
      </c>
      <c r="M2231" t="s">
        <v>93</v>
      </c>
      <c r="N2231" t="s">
        <v>94</v>
      </c>
      <c r="O2231" t="s">
        <v>105</v>
      </c>
      <c r="P2231" t="s">
        <v>82</v>
      </c>
      <c r="Q2231">
        <v>1007222615.9299999</v>
      </c>
      <c r="R2231">
        <v>900</v>
      </c>
      <c r="S2231" s="1">
        <v>45401</v>
      </c>
      <c r="T2231" s="1">
        <v>45916</v>
      </c>
    </row>
    <row r="2232" spans="1:20" x14ac:dyDescent="0.2">
      <c r="A2232">
        <v>11172344237040</v>
      </c>
      <c r="B2232" t="s">
        <v>359</v>
      </c>
      <c r="C2232" t="s">
        <v>359</v>
      </c>
      <c r="D2232" t="s">
        <v>12032</v>
      </c>
      <c r="E2232" t="s">
        <v>12033</v>
      </c>
      <c r="F2232" t="s">
        <v>12034</v>
      </c>
      <c r="G2232" t="s">
        <v>12035</v>
      </c>
      <c r="H2232" t="s">
        <v>12036</v>
      </c>
      <c r="I2232" t="s">
        <v>229</v>
      </c>
      <c r="J2232">
        <v>82104</v>
      </c>
      <c r="K2232" t="s">
        <v>532</v>
      </c>
      <c r="L2232" t="s">
        <v>81</v>
      </c>
      <c r="M2232" t="s">
        <v>368</v>
      </c>
      <c r="N2232" t="s">
        <v>59</v>
      </c>
      <c r="O2232" t="s">
        <v>105</v>
      </c>
      <c r="P2232" t="s">
        <v>82</v>
      </c>
      <c r="Q2232">
        <v>312633632.69</v>
      </c>
      <c r="R2232">
        <v>676</v>
      </c>
      <c r="S2232" s="1">
        <v>45686</v>
      </c>
      <c r="T2232" s="1">
        <v>45910</v>
      </c>
    </row>
    <row r="2233" spans="1:20" x14ac:dyDescent="0.2">
      <c r="A2233">
        <v>17586332745198</v>
      </c>
      <c r="B2233" t="s">
        <v>239</v>
      </c>
      <c r="C2233" t="s">
        <v>7708</v>
      </c>
      <c r="D2233" t="s">
        <v>12037</v>
      </c>
      <c r="E2233" t="s">
        <v>12038</v>
      </c>
      <c r="F2233" t="s">
        <v>12039</v>
      </c>
      <c r="G2233" t="s">
        <v>12040</v>
      </c>
      <c r="H2233" t="s">
        <v>12041</v>
      </c>
      <c r="I2233" t="s">
        <v>490</v>
      </c>
      <c r="J2233">
        <v>4979</v>
      </c>
      <c r="K2233" t="s">
        <v>124</v>
      </c>
      <c r="L2233" t="s">
        <v>197</v>
      </c>
      <c r="M2233" t="s">
        <v>153</v>
      </c>
      <c r="N2233" t="s">
        <v>45</v>
      </c>
      <c r="O2233" t="s">
        <v>105</v>
      </c>
      <c r="P2233" t="s">
        <v>33</v>
      </c>
      <c r="Q2233">
        <v>618005408.07000005</v>
      </c>
      <c r="R2233">
        <v>3075</v>
      </c>
      <c r="S2233" s="1">
        <v>45854</v>
      </c>
      <c r="T2233" s="1">
        <v>45903</v>
      </c>
    </row>
    <row r="2234" spans="1:20" x14ac:dyDescent="0.2">
      <c r="A2234">
        <v>12791963509093</v>
      </c>
      <c r="B2234" t="s">
        <v>377</v>
      </c>
      <c r="C2234" t="s">
        <v>10843</v>
      </c>
      <c r="D2234" t="s">
        <v>12042</v>
      </c>
      <c r="E2234" t="s">
        <v>12043</v>
      </c>
      <c r="F2234" t="s">
        <v>12044</v>
      </c>
      <c r="G2234" t="s">
        <v>12045</v>
      </c>
      <c r="H2234" t="s">
        <v>12046</v>
      </c>
      <c r="I2234" t="s">
        <v>634</v>
      </c>
      <c r="J2234">
        <v>34378</v>
      </c>
      <c r="K2234" t="s">
        <v>475</v>
      </c>
      <c r="L2234" t="s">
        <v>29</v>
      </c>
      <c r="M2234" t="s">
        <v>70</v>
      </c>
      <c r="N2234" t="s">
        <v>31</v>
      </c>
      <c r="O2234" t="s">
        <v>46</v>
      </c>
      <c r="P2234" t="s">
        <v>82</v>
      </c>
      <c r="Q2234">
        <v>1251485218.1800001</v>
      </c>
      <c r="R2234">
        <v>1158</v>
      </c>
      <c r="S2234" s="1">
        <v>45840</v>
      </c>
      <c r="T2234" s="1">
        <v>45857</v>
      </c>
    </row>
    <row r="2235" spans="1:20" x14ac:dyDescent="0.2">
      <c r="A2235">
        <v>11513332713836</v>
      </c>
      <c r="B2235" t="s">
        <v>271</v>
      </c>
      <c r="C2235" t="s">
        <v>4235</v>
      </c>
      <c r="D2235" t="s">
        <v>12047</v>
      </c>
      <c r="E2235" t="s">
        <v>12048</v>
      </c>
      <c r="F2235" t="s">
        <v>12049</v>
      </c>
      <c r="G2235" t="s">
        <v>12050</v>
      </c>
      <c r="H2235" t="s">
        <v>12051</v>
      </c>
      <c r="I2235" t="s">
        <v>726</v>
      </c>
      <c r="J2235">
        <v>91991</v>
      </c>
      <c r="K2235" t="s">
        <v>742</v>
      </c>
      <c r="L2235" t="s">
        <v>92</v>
      </c>
      <c r="M2235" t="s">
        <v>93</v>
      </c>
      <c r="N2235" t="s">
        <v>94</v>
      </c>
      <c r="O2235" t="s">
        <v>71</v>
      </c>
      <c r="P2235" t="s">
        <v>33</v>
      </c>
      <c r="Q2235">
        <v>1331713068.3499999</v>
      </c>
      <c r="R2235">
        <v>4248</v>
      </c>
      <c r="S2235" s="1">
        <v>45227</v>
      </c>
      <c r="T2235" s="1">
        <v>45526</v>
      </c>
    </row>
    <row r="2236" spans="1:20" x14ac:dyDescent="0.2">
      <c r="A2236">
        <v>12423392913230</v>
      </c>
      <c r="B2236" t="s">
        <v>95</v>
      </c>
      <c r="C2236" t="s">
        <v>3145</v>
      </c>
      <c r="D2236" t="s">
        <v>12052</v>
      </c>
      <c r="E2236" t="s">
        <v>12053</v>
      </c>
      <c r="F2236" t="s">
        <v>12054</v>
      </c>
      <c r="G2236" t="s">
        <v>12055</v>
      </c>
      <c r="H2236" t="s">
        <v>12056</v>
      </c>
      <c r="I2236" t="s">
        <v>1202</v>
      </c>
      <c r="J2236">
        <v>82008</v>
      </c>
      <c r="K2236" t="s">
        <v>1015</v>
      </c>
      <c r="L2236" t="s">
        <v>125</v>
      </c>
      <c r="M2236" t="s">
        <v>104</v>
      </c>
      <c r="N2236" t="s">
        <v>31</v>
      </c>
      <c r="O2236" t="s">
        <v>71</v>
      </c>
      <c r="P2236" t="s">
        <v>33</v>
      </c>
      <c r="Q2236">
        <v>1144679999.27</v>
      </c>
      <c r="R2236">
        <v>689</v>
      </c>
      <c r="S2236" s="1">
        <v>45880</v>
      </c>
      <c r="T2236" s="1">
        <v>45917</v>
      </c>
    </row>
    <row r="2237" spans="1:20" x14ac:dyDescent="0.2">
      <c r="A2237">
        <v>14508882064296</v>
      </c>
      <c r="B2237" t="s">
        <v>643</v>
      </c>
      <c r="C2237" t="s">
        <v>2341</v>
      </c>
      <c r="D2237" t="s">
        <v>12057</v>
      </c>
      <c r="E2237" t="s">
        <v>12058</v>
      </c>
      <c r="F2237" t="s">
        <v>12059</v>
      </c>
      <c r="G2237" t="s">
        <v>12060</v>
      </c>
      <c r="H2237" t="s">
        <v>12061</v>
      </c>
      <c r="I2237" t="s">
        <v>169</v>
      </c>
      <c r="J2237">
        <v>7074</v>
      </c>
      <c r="K2237" t="s">
        <v>1707</v>
      </c>
      <c r="L2237" t="s">
        <v>180</v>
      </c>
      <c r="M2237" t="s">
        <v>104</v>
      </c>
      <c r="N2237" t="s">
        <v>45</v>
      </c>
      <c r="O2237" t="s">
        <v>46</v>
      </c>
      <c r="P2237" t="s">
        <v>47</v>
      </c>
      <c r="Q2237">
        <v>1719358399.75</v>
      </c>
      <c r="R2237">
        <v>2766</v>
      </c>
      <c r="S2237" s="1">
        <v>45551</v>
      </c>
      <c r="T2237" s="1">
        <v>45848</v>
      </c>
    </row>
    <row r="2238" spans="1:20" x14ac:dyDescent="0.2">
      <c r="A2238">
        <v>19103962667581</v>
      </c>
      <c r="B2238" t="s">
        <v>2611</v>
      </c>
      <c r="C2238" t="s">
        <v>879</v>
      </c>
      <c r="D2238" t="s">
        <v>12062</v>
      </c>
      <c r="E2238" t="s">
        <v>12063</v>
      </c>
      <c r="F2238" t="s">
        <v>12064</v>
      </c>
      <c r="G2238" t="s">
        <v>12065</v>
      </c>
      <c r="H2238" t="s">
        <v>2577</v>
      </c>
      <c r="I2238" t="s">
        <v>770</v>
      </c>
      <c r="J2238">
        <v>84294</v>
      </c>
      <c r="K2238" t="s">
        <v>672</v>
      </c>
      <c r="L2238" t="s">
        <v>135</v>
      </c>
      <c r="M2238" t="s">
        <v>30</v>
      </c>
      <c r="N2238" t="s">
        <v>45</v>
      </c>
      <c r="O2238" t="s">
        <v>105</v>
      </c>
      <c r="P2238" t="s">
        <v>60</v>
      </c>
      <c r="Q2238">
        <v>396140622.82999998</v>
      </c>
      <c r="R2238">
        <v>1740</v>
      </c>
      <c r="S2238" s="1">
        <v>45411</v>
      </c>
      <c r="T2238" s="1">
        <v>45559</v>
      </c>
    </row>
    <row r="2239" spans="1:20" x14ac:dyDescent="0.2">
      <c r="A2239">
        <v>13271829915864</v>
      </c>
      <c r="B2239" t="s">
        <v>404</v>
      </c>
      <c r="C2239" t="s">
        <v>12066</v>
      </c>
      <c r="D2239" t="s">
        <v>12067</v>
      </c>
      <c r="E2239" t="s">
        <v>12068</v>
      </c>
      <c r="F2239" t="s">
        <v>12069</v>
      </c>
      <c r="G2239" t="s">
        <v>12070</v>
      </c>
      <c r="H2239" t="s">
        <v>12071</v>
      </c>
      <c r="I2239" t="s">
        <v>41</v>
      </c>
      <c r="J2239">
        <v>76597</v>
      </c>
      <c r="K2239" t="s">
        <v>3185</v>
      </c>
      <c r="L2239" t="s">
        <v>125</v>
      </c>
      <c r="M2239" t="s">
        <v>104</v>
      </c>
      <c r="N2239" t="s">
        <v>45</v>
      </c>
      <c r="O2239" t="s">
        <v>105</v>
      </c>
      <c r="P2239" t="s">
        <v>82</v>
      </c>
      <c r="Q2239">
        <v>1120753106.6900001</v>
      </c>
      <c r="R2239">
        <v>4555</v>
      </c>
      <c r="S2239" s="1">
        <v>45408</v>
      </c>
      <c r="T2239" s="1">
        <v>45526</v>
      </c>
    </row>
    <row r="2240" spans="1:20" x14ac:dyDescent="0.2">
      <c r="A2240">
        <v>13723495640216</v>
      </c>
      <c r="B2240" t="s">
        <v>695</v>
      </c>
      <c r="C2240" t="s">
        <v>6598</v>
      </c>
      <c r="D2240" t="s">
        <v>12072</v>
      </c>
      <c r="E2240" t="s">
        <v>12073</v>
      </c>
      <c r="F2240" t="s">
        <v>12074</v>
      </c>
      <c r="G2240" t="s">
        <v>12075</v>
      </c>
      <c r="H2240" t="s">
        <v>12076</v>
      </c>
      <c r="I2240" t="s">
        <v>68</v>
      </c>
      <c r="J2240">
        <v>80253</v>
      </c>
      <c r="K2240" t="s">
        <v>179</v>
      </c>
      <c r="L2240" t="s">
        <v>246</v>
      </c>
      <c r="M2240" t="s">
        <v>153</v>
      </c>
      <c r="N2240" t="s">
        <v>59</v>
      </c>
      <c r="O2240" t="s">
        <v>105</v>
      </c>
      <c r="P2240" t="s">
        <v>60</v>
      </c>
      <c r="Q2240">
        <v>860750137.62</v>
      </c>
      <c r="R2240">
        <v>3139</v>
      </c>
      <c r="S2240" s="1">
        <v>45630</v>
      </c>
      <c r="T2240" s="1">
        <v>45663</v>
      </c>
    </row>
    <row r="2241" spans="1:20" x14ac:dyDescent="0.2">
      <c r="A2241">
        <v>19412832614839</v>
      </c>
      <c r="B2241" t="s">
        <v>1119</v>
      </c>
      <c r="C2241" t="s">
        <v>62</v>
      </c>
      <c r="D2241" t="s">
        <v>12077</v>
      </c>
      <c r="E2241" t="s">
        <v>12078</v>
      </c>
      <c r="F2241" t="s">
        <v>4305</v>
      </c>
      <c r="G2241" t="s">
        <v>12079</v>
      </c>
      <c r="H2241" t="s">
        <v>12080</v>
      </c>
      <c r="I2241" t="s">
        <v>1475</v>
      </c>
      <c r="J2241">
        <v>60625</v>
      </c>
      <c r="K2241" t="s">
        <v>300</v>
      </c>
      <c r="L2241" t="s">
        <v>60</v>
      </c>
      <c r="M2241" t="s">
        <v>270</v>
      </c>
      <c r="N2241" t="s">
        <v>45</v>
      </c>
      <c r="O2241" t="s">
        <v>46</v>
      </c>
      <c r="P2241" t="s">
        <v>33</v>
      </c>
      <c r="Q2241">
        <v>1402642730.77</v>
      </c>
      <c r="R2241">
        <v>1759</v>
      </c>
      <c r="S2241" s="1">
        <v>45306</v>
      </c>
      <c r="T2241" s="1">
        <v>45894</v>
      </c>
    </row>
    <row r="2242" spans="1:20" x14ac:dyDescent="0.2">
      <c r="A2242">
        <v>13642976321040</v>
      </c>
      <c r="B2242" t="s">
        <v>8116</v>
      </c>
      <c r="C2242" t="s">
        <v>6061</v>
      </c>
      <c r="D2242" t="s">
        <v>12081</v>
      </c>
      <c r="E2242" t="s">
        <v>12082</v>
      </c>
      <c r="F2242" t="s">
        <v>12083</v>
      </c>
      <c r="G2242" t="s">
        <v>12084</v>
      </c>
      <c r="H2242" t="s">
        <v>12085</v>
      </c>
      <c r="I2242" t="s">
        <v>1475</v>
      </c>
      <c r="J2242">
        <v>73366</v>
      </c>
      <c r="K2242" t="s">
        <v>4881</v>
      </c>
      <c r="L2242" t="s">
        <v>246</v>
      </c>
      <c r="M2242" t="s">
        <v>44</v>
      </c>
      <c r="N2242" t="s">
        <v>59</v>
      </c>
      <c r="O2242" t="s">
        <v>32</v>
      </c>
      <c r="P2242" t="s">
        <v>47</v>
      </c>
      <c r="Q2242">
        <v>416597913.32999998</v>
      </c>
      <c r="R2242">
        <v>411</v>
      </c>
      <c r="S2242" s="1">
        <v>45341</v>
      </c>
      <c r="T2242" s="1">
        <v>45595</v>
      </c>
    </row>
    <row r="2243" spans="1:20" x14ac:dyDescent="0.2">
      <c r="A2243">
        <v>11352902011822</v>
      </c>
      <c r="B2243" t="s">
        <v>12086</v>
      </c>
      <c r="C2243" t="s">
        <v>789</v>
      </c>
      <c r="D2243" t="s">
        <v>12087</v>
      </c>
      <c r="E2243" t="s">
        <v>12088</v>
      </c>
      <c r="F2243" t="s">
        <v>12089</v>
      </c>
      <c r="G2243" t="s">
        <v>12090</v>
      </c>
      <c r="H2243" t="s">
        <v>12091</v>
      </c>
      <c r="I2243" t="s">
        <v>205</v>
      </c>
      <c r="J2243">
        <v>5452</v>
      </c>
      <c r="K2243" t="s">
        <v>2742</v>
      </c>
      <c r="L2243" t="s">
        <v>92</v>
      </c>
      <c r="M2243" t="s">
        <v>368</v>
      </c>
      <c r="N2243" t="s">
        <v>59</v>
      </c>
      <c r="O2243" t="s">
        <v>105</v>
      </c>
      <c r="P2243" t="s">
        <v>60</v>
      </c>
      <c r="Q2243">
        <v>1526134894.52</v>
      </c>
      <c r="R2243">
        <v>3605</v>
      </c>
      <c r="S2243" s="1">
        <v>45918</v>
      </c>
      <c r="T2243" s="1">
        <v>45921</v>
      </c>
    </row>
    <row r="2244" spans="1:20" x14ac:dyDescent="0.2">
      <c r="A2244">
        <v>16858511806294</v>
      </c>
      <c r="B2244" t="s">
        <v>815</v>
      </c>
      <c r="C2244" t="s">
        <v>343</v>
      </c>
      <c r="D2244" t="s">
        <v>12092</v>
      </c>
      <c r="E2244" t="s">
        <v>12093</v>
      </c>
      <c r="F2244" t="s">
        <v>12094</v>
      </c>
      <c r="G2244" t="s">
        <v>12095</v>
      </c>
      <c r="H2244" t="s">
        <v>12096</v>
      </c>
      <c r="I2244" t="s">
        <v>79</v>
      </c>
      <c r="J2244">
        <v>42018</v>
      </c>
      <c r="K2244" t="s">
        <v>213</v>
      </c>
      <c r="L2244" t="s">
        <v>180</v>
      </c>
      <c r="M2244" t="s">
        <v>44</v>
      </c>
      <c r="N2244" t="s">
        <v>31</v>
      </c>
      <c r="O2244" t="s">
        <v>105</v>
      </c>
      <c r="P2244" t="s">
        <v>33</v>
      </c>
      <c r="Q2244">
        <v>417008521.97000003</v>
      </c>
      <c r="R2244">
        <v>754</v>
      </c>
      <c r="S2244" s="1">
        <v>45849</v>
      </c>
      <c r="T2244" s="1">
        <v>45859</v>
      </c>
    </row>
    <row r="2245" spans="1:20" x14ac:dyDescent="0.2">
      <c r="A2245">
        <v>18069077683198</v>
      </c>
      <c r="B2245" t="s">
        <v>795</v>
      </c>
      <c r="C2245" t="s">
        <v>84</v>
      </c>
      <c r="D2245" t="s">
        <v>12097</v>
      </c>
      <c r="E2245" t="s">
        <v>12098</v>
      </c>
      <c r="F2245" t="s">
        <v>12099</v>
      </c>
      <c r="G2245" t="s">
        <v>12100</v>
      </c>
      <c r="H2245" t="s">
        <v>12101</v>
      </c>
      <c r="I2245" t="s">
        <v>1627</v>
      </c>
      <c r="J2245">
        <v>70107</v>
      </c>
      <c r="K2245" t="s">
        <v>808</v>
      </c>
      <c r="L2245" t="s">
        <v>60</v>
      </c>
      <c r="M2245" t="s">
        <v>368</v>
      </c>
      <c r="N2245" t="s">
        <v>31</v>
      </c>
      <c r="O2245" t="s">
        <v>71</v>
      </c>
      <c r="P2245" t="s">
        <v>82</v>
      </c>
      <c r="Q2245">
        <v>176907914.02000001</v>
      </c>
      <c r="R2245">
        <v>1877</v>
      </c>
      <c r="S2245" s="1">
        <v>45352</v>
      </c>
      <c r="T2245" s="1">
        <v>45678</v>
      </c>
    </row>
    <row r="2246" spans="1:20" x14ac:dyDescent="0.2">
      <c r="A2246">
        <v>13359881464314</v>
      </c>
      <c r="B2246" t="s">
        <v>2014</v>
      </c>
      <c r="C2246" t="s">
        <v>5286</v>
      </c>
      <c r="D2246" t="s">
        <v>12102</v>
      </c>
      <c r="E2246">
        <f>1-621-114-9033</f>
        <v>-9767</v>
      </c>
      <c r="F2246" t="s">
        <v>12103</v>
      </c>
      <c r="G2246" t="s">
        <v>12104</v>
      </c>
      <c r="H2246" t="s">
        <v>12105</v>
      </c>
      <c r="I2246" t="s">
        <v>293</v>
      </c>
      <c r="J2246">
        <v>17545</v>
      </c>
      <c r="K2246" t="s">
        <v>934</v>
      </c>
      <c r="L2246" t="s">
        <v>125</v>
      </c>
      <c r="M2246" t="s">
        <v>93</v>
      </c>
      <c r="N2246" t="s">
        <v>94</v>
      </c>
      <c r="O2246" t="s">
        <v>105</v>
      </c>
      <c r="P2246" t="s">
        <v>33</v>
      </c>
      <c r="Q2246">
        <v>1875189926.95</v>
      </c>
      <c r="R2246">
        <v>4684</v>
      </c>
      <c r="S2246" s="1">
        <v>45234</v>
      </c>
      <c r="T2246" s="1">
        <v>45520</v>
      </c>
    </row>
    <row r="2247" spans="1:20" x14ac:dyDescent="0.2">
      <c r="A2247">
        <v>13207133962017</v>
      </c>
      <c r="B2247" t="s">
        <v>351</v>
      </c>
      <c r="C2247" t="s">
        <v>3156</v>
      </c>
      <c r="D2247" t="s">
        <v>12106</v>
      </c>
      <c r="E2247" t="s">
        <v>12107</v>
      </c>
      <c r="F2247" t="s">
        <v>12108</v>
      </c>
      <c r="G2247" t="s">
        <v>12109</v>
      </c>
      <c r="H2247" t="s">
        <v>12110</v>
      </c>
      <c r="I2247" t="s">
        <v>1475</v>
      </c>
      <c r="J2247">
        <v>39829</v>
      </c>
      <c r="K2247" t="s">
        <v>1317</v>
      </c>
      <c r="L2247" t="s">
        <v>92</v>
      </c>
      <c r="M2247" t="s">
        <v>44</v>
      </c>
      <c r="N2247" t="s">
        <v>59</v>
      </c>
      <c r="O2247" t="s">
        <v>71</v>
      </c>
      <c r="P2247" t="s">
        <v>47</v>
      </c>
      <c r="Q2247">
        <v>877137716.29999995</v>
      </c>
      <c r="R2247">
        <v>3436</v>
      </c>
      <c r="S2247" s="1">
        <v>45858</v>
      </c>
      <c r="T2247" s="1">
        <v>45879</v>
      </c>
    </row>
    <row r="2248" spans="1:20" x14ac:dyDescent="0.2">
      <c r="A2248">
        <v>19016846042265</v>
      </c>
      <c r="B2248" t="s">
        <v>1310</v>
      </c>
      <c r="C2248" t="s">
        <v>199</v>
      </c>
      <c r="D2248" t="s">
        <v>12111</v>
      </c>
      <c r="E2248" t="s">
        <v>12112</v>
      </c>
      <c r="F2248" t="s">
        <v>12113</v>
      </c>
      <c r="G2248" t="s">
        <v>12114</v>
      </c>
      <c r="H2248" t="s">
        <v>12115</v>
      </c>
      <c r="I2248" t="s">
        <v>1475</v>
      </c>
      <c r="J2248">
        <v>22034</v>
      </c>
      <c r="K2248" t="s">
        <v>230</v>
      </c>
      <c r="L2248" t="s">
        <v>125</v>
      </c>
      <c r="M2248" t="s">
        <v>104</v>
      </c>
      <c r="N2248" t="s">
        <v>45</v>
      </c>
      <c r="O2248" t="s">
        <v>71</v>
      </c>
      <c r="P2248" t="s">
        <v>47</v>
      </c>
      <c r="Q2248">
        <v>1854786354.98</v>
      </c>
      <c r="R2248">
        <v>2334</v>
      </c>
      <c r="S2248" s="1">
        <v>45289</v>
      </c>
      <c r="T2248" s="1">
        <v>45683</v>
      </c>
    </row>
    <row r="2249" spans="1:20" x14ac:dyDescent="0.2">
      <c r="A2249">
        <v>16334112759302</v>
      </c>
      <c r="B2249" t="s">
        <v>4626</v>
      </c>
      <c r="C2249" t="s">
        <v>137</v>
      </c>
      <c r="D2249" t="s">
        <v>12116</v>
      </c>
      <c r="E2249" t="s">
        <v>12117</v>
      </c>
      <c r="F2249" t="s">
        <v>12118</v>
      </c>
      <c r="G2249" t="s">
        <v>12119</v>
      </c>
      <c r="H2249" t="s">
        <v>12120</v>
      </c>
      <c r="I2249" t="s">
        <v>357</v>
      </c>
      <c r="J2249">
        <v>62757</v>
      </c>
      <c r="K2249" t="s">
        <v>525</v>
      </c>
      <c r="L2249" t="s">
        <v>57</v>
      </c>
      <c r="M2249" t="s">
        <v>270</v>
      </c>
      <c r="N2249" t="s">
        <v>45</v>
      </c>
      <c r="O2249" t="s">
        <v>32</v>
      </c>
      <c r="P2249" t="s">
        <v>47</v>
      </c>
      <c r="Q2249">
        <v>1440479653.8800001</v>
      </c>
      <c r="R2249">
        <v>824</v>
      </c>
      <c r="S2249" s="1">
        <v>45312</v>
      </c>
      <c r="T2249" s="1">
        <v>45636</v>
      </c>
    </row>
    <row r="2250" spans="1:20" x14ac:dyDescent="0.2">
      <c r="A2250">
        <v>19767463767887</v>
      </c>
      <c r="B2250" t="s">
        <v>3697</v>
      </c>
      <c r="C2250" t="s">
        <v>2135</v>
      </c>
      <c r="D2250" t="s">
        <v>12121</v>
      </c>
      <c r="E2250" t="s">
        <v>12122</v>
      </c>
      <c r="F2250" t="s">
        <v>12123</v>
      </c>
      <c r="G2250" t="s">
        <v>12124</v>
      </c>
      <c r="H2250" t="s">
        <v>12125</v>
      </c>
      <c r="I2250" t="s">
        <v>102</v>
      </c>
      <c r="J2250">
        <v>27230</v>
      </c>
      <c r="K2250" t="s">
        <v>3137</v>
      </c>
      <c r="L2250" t="s">
        <v>92</v>
      </c>
      <c r="M2250" t="s">
        <v>270</v>
      </c>
      <c r="N2250" t="s">
        <v>45</v>
      </c>
      <c r="O2250" t="s">
        <v>71</v>
      </c>
      <c r="P2250" t="s">
        <v>47</v>
      </c>
      <c r="Q2250">
        <v>1441737247.6900001</v>
      </c>
      <c r="R2250">
        <v>3988</v>
      </c>
      <c r="S2250" s="1">
        <v>45215</v>
      </c>
      <c r="T2250" s="1">
        <v>45310</v>
      </c>
    </row>
    <row r="2251" spans="1:20" x14ac:dyDescent="0.2">
      <c r="A2251">
        <v>18127413468734</v>
      </c>
      <c r="B2251" t="s">
        <v>1079</v>
      </c>
      <c r="C2251" t="s">
        <v>127</v>
      </c>
      <c r="D2251" t="s">
        <v>12126</v>
      </c>
      <c r="E2251" t="s">
        <v>12127</v>
      </c>
      <c r="F2251" t="s">
        <v>12128</v>
      </c>
      <c r="G2251" t="s">
        <v>12129</v>
      </c>
      <c r="H2251" t="s">
        <v>12130</v>
      </c>
      <c r="I2251" t="s">
        <v>160</v>
      </c>
      <c r="J2251">
        <v>10793</v>
      </c>
      <c r="K2251" t="s">
        <v>1938</v>
      </c>
      <c r="L2251" t="s">
        <v>180</v>
      </c>
      <c r="M2251" t="s">
        <v>368</v>
      </c>
      <c r="N2251" t="s">
        <v>94</v>
      </c>
      <c r="O2251" t="s">
        <v>32</v>
      </c>
      <c r="P2251" t="s">
        <v>47</v>
      </c>
      <c r="Q2251">
        <v>285170188.77999997</v>
      </c>
      <c r="R2251">
        <v>1908</v>
      </c>
      <c r="S2251" s="1">
        <v>45296</v>
      </c>
      <c r="T2251" s="1">
        <v>45342</v>
      </c>
    </row>
    <row r="2252" spans="1:20" x14ac:dyDescent="0.2">
      <c r="A2252">
        <v>11759076649840</v>
      </c>
      <c r="B2252" t="s">
        <v>2611</v>
      </c>
      <c r="C2252" t="s">
        <v>12131</v>
      </c>
      <c r="D2252" t="s">
        <v>12132</v>
      </c>
      <c r="E2252" t="s">
        <v>12133</v>
      </c>
      <c r="F2252" t="s">
        <v>8027</v>
      </c>
      <c r="G2252" t="s">
        <v>12134</v>
      </c>
      <c r="H2252" t="s">
        <v>8851</v>
      </c>
      <c r="I2252" t="s">
        <v>41</v>
      </c>
      <c r="J2252">
        <v>68364</v>
      </c>
      <c r="K2252" t="s">
        <v>91</v>
      </c>
      <c r="L2252" t="s">
        <v>135</v>
      </c>
      <c r="M2252" t="s">
        <v>153</v>
      </c>
      <c r="N2252" t="s">
        <v>59</v>
      </c>
      <c r="O2252" t="s">
        <v>46</v>
      </c>
      <c r="P2252" t="s">
        <v>60</v>
      </c>
      <c r="Q2252">
        <v>24020094.800000001</v>
      </c>
      <c r="R2252">
        <v>888</v>
      </c>
      <c r="S2252" s="1">
        <v>45662</v>
      </c>
      <c r="T2252" s="1">
        <v>45695</v>
      </c>
    </row>
    <row r="2253" spans="1:20" x14ac:dyDescent="0.2">
      <c r="A2253">
        <v>17929397501610</v>
      </c>
      <c r="B2253" t="s">
        <v>3436</v>
      </c>
      <c r="C2253" t="s">
        <v>1489</v>
      </c>
      <c r="D2253" t="s">
        <v>12135</v>
      </c>
      <c r="E2253" t="s">
        <v>12136</v>
      </c>
      <c r="F2253" t="s">
        <v>4712</v>
      </c>
      <c r="G2253" t="s">
        <v>12137</v>
      </c>
      <c r="H2253" t="s">
        <v>12138</v>
      </c>
      <c r="I2253" t="s">
        <v>205</v>
      </c>
      <c r="J2253">
        <v>15985</v>
      </c>
      <c r="K2253" t="s">
        <v>436</v>
      </c>
      <c r="L2253" t="s">
        <v>180</v>
      </c>
      <c r="M2253" t="s">
        <v>104</v>
      </c>
      <c r="N2253" t="s">
        <v>59</v>
      </c>
      <c r="O2253" t="s">
        <v>46</v>
      </c>
      <c r="P2253" t="s">
        <v>47</v>
      </c>
      <c r="Q2253">
        <v>1503668051.99</v>
      </c>
      <c r="R2253">
        <v>79</v>
      </c>
      <c r="S2253" s="1">
        <v>45876</v>
      </c>
      <c r="T2253" s="1">
        <v>45878</v>
      </c>
    </row>
    <row r="2254" spans="1:20" x14ac:dyDescent="0.2">
      <c r="A2254">
        <v>15747270506482</v>
      </c>
      <c r="B2254" t="s">
        <v>893</v>
      </c>
      <c r="C2254" t="s">
        <v>10394</v>
      </c>
      <c r="D2254" t="s">
        <v>12139</v>
      </c>
      <c r="E2254" t="s">
        <v>12140</v>
      </c>
      <c r="F2254" t="s">
        <v>12141</v>
      </c>
      <c r="G2254" t="s">
        <v>12142</v>
      </c>
      <c r="H2254" t="s">
        <v>12143</v>
      </c>
      <c r="I2254" t="s">
        <v>123</v>
      </c>
      <c r="J2254">
        <v>87693</v>
      </c>
      <c r="K2254" t="s">
        <v>5228</v>
      </c>
      <c r="L2254" t="s">
        <v>29</v>
      </c>
      <c r="M2254" t="s">
        <v>30</v>
      </c>
      <c r="N2254" t="s">
        <v>45</v>
      </c>
      <c r="O2254" t="s">
        <v>32</v>
      </c>
      <c r="P2254" t="s">
        <v>82</v>
      </c>
      <c r="Q2254">
        <v>822039425.54999995</v>
      </c>
      <c r="R2254">
        <v>1180</v>
      </c>
      <c r="S2254" s="1">
        <v>45285</v>
      </c>
      <c r="T2254" s="1">
        <v>45741</v>
      </c>
    </row>
    <row r="2255" spans="1:20" x14ac:dyDescent="0.2">
      <c r="A2255">
        <v>16092750382742</v>
      </c>
      <c r="B2255" t="s">
        <v>1146</v>
      </c>
      <c r="C2255" t="s">
        <v>1056</v>
      </c>
      <c r="D2255" t="s">
        <v>12144</v>
      </c>
      <c r="E2255" t="s">
        <v>12145</v>
      </c>
      <c r="F2255" t="s">
        <v>12146</v>
      </c>
      <c r="G2255" t="s">
        <v>12147</v>
      </c>
      <c r="H2255" t="s">
        <v>6287</v>
      </c>
      <c r="I2255" t="s">
        <v>102</v>
      </c>
      <c r="J2255">
        <v>68140</v>
      </c>
      <c r="K2255" t="s">
        <v>532</v>
      </c>
      <c r="L2255" t="s">
        <v>246</v>
      </c>
      <c r="M2255" t="s">
        <v>270</v>
      </c>
      <c r="N2255" t="s">
        <v>94</v>
      </c>
      <c r="O2255" t="s">
        <v>105</v>
      </c>
      <c r="P2255" t="s">
        <v>47</v>
      </c>
      <c r="Q2255">
        <v>1714083896.23</v>
      </c>
      <c r="R2255">
        <v>1493</v>
      </c>
      <c r="S2255" s="1">
        <v>45893</v>
      </c>
      <c r="T2255" s="1">
        <v>45920</v>
      </c>
    </row>
    <row r="2256" spans="1:20" x14ac:dyDescent="0.2">
      <c r="A2256">
        <v>15514227253971</v>
      </c>
      <c r="B2256" t="s">
        <v>301</v>
      </c>
      <c r="C2256" t="s">
        <v>163</v>
      </c>
      <c r="D2256" t="s">
        <v>12148</v>
      </c>
      <c r="E2256" t="s">
        <v>12149</v>
      </c>
      <c r="F2256" t="s">
        <v>12150</v>
      </c>
      <c r="G2256" t="s">
        <v>12151</v>
      </c>
      <c r="H2256" t="s">
        <v>12152</v>
      </c>
      <c r="I2256" t="s">
        <v>375</v>
      </c>
      <c r="J2256">
        <v>41668</v>
      </c>
      <c r="K2256" t="s">
        <v>506</v>
      </c>
      <c r="L2256" t="s">
        <v>57</v>
      </c>
      <c r="M2256" t="s">
        <v>30</v>
      </c>
      <c r="N2256" t="s">
        <v>45</v>
      </c>
      <c r="O2256" t="s">
        <v>46</v>
      </c>
      <c r="P2256" t="s">
        <v>82</v>
      </c>
      <c r="Q2256">
        <v>1149094563.6800001</v>
      </c>
      <c r="R2256">
        <v>2014</v>
      </c>
      <c r="S2256" s="1">
        <v>45443</v>
      </c>
      <c r="T2256" s="1">
        <v>45622</v>
      </c>
    </row>
    <row r="2257" spans="1:20" x14ac:dyDescent="0.2">
      <c r="A2257">
        <v>11628607668428</v>
      </c>
      <c r="B2257" t="s">
        <v>5035</v>
      </c>
      <c r="C2257" t="s">
        <v>873</v>
      </c>
      <c r="D2257" t="s">
        <v>12153</v>
      </c>
      <c r="E2257">
        <v>8596140397</v>
      </c>
      <c r="F2257" t="s">
        <v>12154</v>
      </c>
      <c r="G2257" t="s">
        <v>12155</v>
      </c>
      <c r="H2257" t="s">
        <v>12156</v>
      </c>
      <c r="I2257" t="s">
        <v>634</v>
      </c>
      <c r="J2257">
        <v>92178</v>
      </c>
      <c r="K2257" t="s">
        <v>1651</v>
      </c>
      <c r="L2257" t="s">
        <v>92</v>
      </c>
      <c r="M2257" t="s">
        <v>115</v>
      </c>
      <c r="N2257" t="s">
        <v>59</v>
      </c>
      <c r="O2257" t="s">
        <v>32</v>
      </c>
      <c r="P2257" t="s">
        <v>47</v>
      </c>
      <c r="Q2257">
        <v>421866197.72000003</v>
      </c>
      <c r="R2257">
        <v>598</v>
      </c>
      <c r="S2257" s="1">
        <v>45464</v>
      </c>
      <c r="T2257" s="1">
        <v>45613</v>
      </c>
    </row>
    <row r="2258" spans="1:20" x14ac:dyDescent="0.2">
      <c r="A2258">
        <v>13763520806450</v>
      </c>
      <c r="B2258" t="s">
        <v>695</v>
      </c>
      <c r="C2258" t="s">
        <v>682</v>
      </c>
      <c r="D2258" t="s">
        <v>12157</v>
      </c>
      <c r="E2258" t="s">
        <v>12158</v>
      </c>
      <c r="F2258" t="s">
        <v>12159</v>
      </c>
      <c r="G2258" t="s">
        <v>12160</v>
      </c>
      <c r="H2258" t="s">
        <v>12161</v>
      </c>
      <c r="I2258" t="s">
        <v>102</v>
      </c>
      <c r="J2258">
        <v>91782</v>
      </c>
      <c r="K2258" t="s">
        <v>547</v>
      </c>
      <c r="L2258" t="s">
        <v>81</v>
      </c>
      <c r="M2258" t="s">
        <v>368</v>
      </c>
      <c r="N2258" t="s">
        <v>59</v>
      </c>
      <c r="O2258" t="s">
        <v>71</v>
      </c>
      <c r="P2258" t="s">
        <v>60</v>
      </c>
      <c r="Q2258">
        <v>1871568329.3099999</v>
      </c>
      <c r="R2258">
        <v>4888</v>
      </c>
      <c r="S2258" s="1">
        <v>45355</v>
      </c>
      <c r="T2258" s="1">
        <v>45883</v>
      </c>
    </row>
    <row r="2259" spans="1:20" x14ac:dyDescent="0.2">
      <c r="A2259">
        <v>19234044944670</v>
      </c>
      <c r="B2259" t="s">
        <v>1970</v>
      </c>
      <c r="C2259" t="s">
        <v>8555</v>
      </c>
      <c r="D2259" t="s">
        <v>12162</v>
      </c>
      <c r="E2259" t="s">
        <v>12163</v>
      </c>
      <c r="F2259" t="s">
        <v>12164</v>
      </c>
      <c r="G2259" t="s">
        <v>12165</v>
      </c>
      <c r="H2259" t="s">
        <v>12166</v>
      </c>
      <c r="I2259" t="s">
        <v>2049</v>
      </c>
      <c r="J2259">
        <v>92906</v>
      </c>
      <c r="K2259" t="s">
        <v>385</v>
      </c>
      <c r="L2259" t="s">
        <v>81</v>
      </c>
      <c r="M2259" t="s">
        <v>270</v>
      </c>
      <c r="N2259" t="s">
        <v>59</v>
      </c>
      <c r="O2259" t="s">
        <v>105</v>
      </c>
      <c r="P2259" t="s">
        <v>47</v>
      </c>
      <c r="Q2259">
        <v>235481353.62</v>
      </c>
      <c r="R2259">
        <v>1626</v>
      </c>
      <c r="S2259" s="1">
        <v>45341</v>
      </c>
      <c r="T2259" s="1">
        <v>45461</v>
      </c>
    </row>
    <row r="2260" spans="1:20" x14ac:dyDescent="0.2">
      <c r="A2260">
        <v>17628617760915</v>
      </c>
      <c r="B2260" t="s">
        <v>795</v>
      </c>
      <c r="C2260" t="s">
        <v>12167</v>
      </c>
      <c r="D2260" t="s">
        <v>12168</v>
      </c>
      <c r="E2260">
        <f>1-627-316-7308</f>
        <v>-8250</v>
      </c>
      <c r="F2260" t="s">
        <v>12169</v>
      </c>
      <c r="G2260" t="s">
        <v>12170</v>
      </c>
      <c r="H2260" t="s">
        <v>12171</v>
      </c>
      <c r="I2260" t="s">
        <v>205</v>
      </c>
      <c r="J2260">
        <v>20934</v>
      </c>
      <c r="K2260" t="s">
        <v>3089</v>
      </c>
      <c r="L2260" t="s">
        <v>29</v>
      </c>
      <c r="M2260" t="s">
        <v>270</v>
      </c>
      <c r="N2260" t="s">
        <v>45</v>
      </c>
      <c r="O2260" t="s">
        <v>71</v>
      </c>
      <c r="P2260" t="s">
        <v>47</v>
      </c>
      <c r="Q2260">
        <v>1298573742.99</v>
      </c>
      <c r="R2260">
        <v>1795</v>
      </c>
      <c r="S2260" s="1">
        <v>45606</v>
      </c>
      <c r="T2260" s="1">
        <v>45854</v>
      </c>
    </row>
    <row r="2261" spans="1:20" x14ac:dyDescent="0.2">
      <c r="A2261">
        <v>11491051727502</v>
      </c>
      <c r="B2261" t="s">
        <v>262</v>
      </c>
      <c r="C2261" t="s">
        <v>12167</v>
      </c>
      <c r="D2261" t="s">
        <v>12172</v>
      </c>
      <c r="E2261" t="s">
        <v>12173</v>
      </c>
      <c r="F2261" t="s">
        <v>12174</v>
      </c>
      <c r="G2261" t="s">
        <v>12175</v>
      </c>
      <c r="H2261" t="s">
        <v>12176</v>
      </c>
      <c r="I2261" t="s">
        <v>710</v>
      </c>
      <c r="J2261">
        <v>58341</v>
      </c>
      <c r="K2261" t="s">
        <v>3944</v>
      </c>
      <c r="L2261" t="s">
        <v>246</v>
      </c>
      <c r="M2261" t="s">
        <v>93</v>
      </c>
      <c r="N2261" t="s">
        <v>94</v>
      </c>
      <c r="O2261" t="s">
        <v>71</v>
      </c>
      <c r="P2261" t="s">
        <v>33</v>
      </c>
      <c r="Q2261">
        <v>275897780.06999999</v>
      </c>
      <c r="R2261">
        <v>2826</v>
      </c>
      <c r="S2261" s="1">
        <v>45907</v>
      </c>
      <c r="T2261" s="1">
        <v>45912</v>
      </c>
    </row>
    <row r="2262" spans="1:20" x14ac:dyDescent="0.2">
      <c r="A2262">
        <v>19299673685258</v>
      </c>
      <c r="B2262" t="s">
        <v>540</v>
      </c>
      <c r="C2262" t="s">
        <v>7931</v>
      </c>
      <c r="D2262" t="s">
        <v>12177</v>
      </c>
      <c r="E2262" t="s">
        <v>12178</v>
      </c>
      <c r="F2262" t="s">
        <v>331</v>
      </c>
      <c r="G2262" t="s">
        <v>12179</v>
      </c>
      <c r="H2262" t="s">
        <v>11783</v>
      </c>
      <c r="I2262" t="s">
        <v>402</v>
      </c>
      <c r="J2262">
        <v>42449</v>
      </c>
      <c r="K2262" t="s">
        <v>4051</v>
      </c>
      <c r="L2262" t="s">
        <v>81</v>
      </c>
      <c r="M2262" t="s">
        <v>115</v>
      </c>
      <c r="N2262" t="s">
        <v>94</v>
      </c>
      <c r="O2262" t="s">
        <v>71</v>
      </c>
      <c r="P2262" t="s">
        <v>33</v>
      </c>
      <c r="Q2262">
        <v>1452201119.25</v>
      </c>
      <c r="R2262">
        <v>3676</v>
      </c>
      <c r="S2262" s="1">
        <v>45207</v>
      </c>
      <c r="T2262" s="1">
        <v>45287</v>
      </c>
    </row>
    <row r="2263" spans="1:20" x14ac:dyDescent="0.2">
      <c r="A2263">
        <v>11050810505530</v>
      </c>
      <c r="B2263" t="s">
        <v>11701</v>
      </c>
      <c r="C2263" t="s">
        <v>743</v>
      </c>
      <c r="D2263" t="s">
        <v>12180</v>
      </c>
      <c r="E2263" t="s">
        <v>12181</v>
      </c>
      <c r="F2263" t="s">
        <v>12182</v>
      </c>
      <c r="G2263" t="s">
        <v>12183</v>
      </c>
      <c r="H2263" t="s">
        <v>12184</v>
      </c>
      <c r="I2263" t="s">
        <v>402</v>
      </c>
      <c r="J2263">
        <v>78152</v>
      </c>
      <c r="K2263" t="s">
        <v>2472</v>
      </c>
      <c r="L2263" t="s">
        <v>92</v>
      </c>
      <c r="M2263" t="s">
        <v>58</v>
      </c>
      <c r="N2263" t="s">
        <v>94</v>
      </c>
      <c r="O2263" t="s">
        <v>105</v>
      </c>
      <c r="P2263" t="s">
        <v>33</v>
      </c>
      <c r="Q2263">
        <v>553287953.70000005</v>
      </c>
      <c r="R2263">
        <v>4493</v>
      </c>
      <c r="S2263" s="1">
        <v>45284</v>
      </c>
      <c r="T2263" s="1">
        <v>45581</v>
      </c>
    </row>
    <row r="2264" spans="1:20" x14ac:dyDescent="0.2">
      <c r="A2264">
        <v>18523663003730</v>
      </c>
      <c r="B2264" t="s">
        <v>351</v>
      </c>
      <c r="C2264" t="s">
        <v>145</v>
      </c>
      <c r="D2264" t="s">
        <v>12185</v>
      </c>
      <c r="E2264" t="s">
        <v>12186</v>
      </c>
      <c r="F2264" t="s">
        <v>12187</v>
      </c>
      <c r="G2264" t="s">
        <v>12188</v>
      </c>
      <c r="H2264" t="s">
        <v>12189</v>
      </c>
      <c r="I2264" t="s">
        <v>90</v>
      </c>
      <c r="J2264">
        <v>56501</v>
      </c>
      <c r="K2264" t="s">
        <v>771</v>
      </c>
      <c r="L2264" t="s">
        <v>197</v>
      </c>
      <c r="M2264" t="s">
        <v>153</v>
      </c>
      <c r="N2264" t="s">
        <v>31</v>
      </c>
      <c r="O2264" t="s">
        <v>46</v>
      </c>
      <c r="P2264" t="s">
        <v>82</v>
      </c>
      <c r="Q2264">
        <v>1466086714.1500001</v>
      </c>
      <c r="R2264">
        <v>3733</v>
      </c>
      <c r="S2264" s="1">
        <v>45305</v>
      </c>
      <c r="T2264" s="1">
        <v>45755</v>
      </c>
    </row>
    <row r="2265" spans="1:20" x14ac:dyDescent="0.2">
      <c r="A2265">
        <v>12623304117010</v>
      </c>
      <c r="B2265" t="s">
        <v>271</v>
      </c>
      <c r="C2265" t="s">
        <v>214</v>
      </c>
      <c r="D2265" t="s">
        <v>12190</v>
      </c>
      <c r="E2265" t="s">
        <v>12191</v>
      </c>
      <c r="F2265" t="s">
        <v>12192</v>
      </c>
      <c r="G2265" t="s">
        <v>12193</v>
      </c>
      <c r="H2265" t="s">
        <v>12194</v>
      </c>
      <c r="I2265" t="s">
        <v>68</v>
      </c>
      <c r="J2265">
        <v>3495</v>
      </c>
      <c r="K2265" t="s">
        <v>350</v>
      </c>
      <c r="L2265" t="s">
        <v>29</v>
      </c>
      <c r="M2265" t="s">
        <v>93</v>
      </c>
      <c r="N2265" t="s">
        <v>31</v>
      </c>
      <c r="O2265" t="s">
        <v>105</v>
      </c>
      <c r="P2265" t="s">
        <v>60</v>
      </c>
      <c r="Q2265">
        <v>121851240.83</v>
      </c>
      <c r="R2265">
        <v>1543</v>
      </c>
      <c r="S2265" s="1">
        <v>45377</v>
      </c>
      <c r="T2265" s="1">
        <v>45422</v>
      </c>
    </row>
    <row r="2266" spans="1:20" x14ac:dyDescent="0.2">
      <c r="A2266">
        <v>13744855931205</v>
      </c>
      <c r="B2266" t="s">
        <v>451</v>
      </c>
      <c r="C2266" t="s">
        <v>2812</v>
      </c>
      <c r="D2266" t="s">
        <v>12195</v>
      </c>
      <c r="E2266" t="s">
        <v>12196</v>
      </c>
      <c r="F2266" t="s">
        <v>12197</v>
      </c>
      <c r="G2266" t="s">
        <v>12198</v>
      </c>
      <c r="H2266" t="s">
        <v>12199</v>
      </c>
      <c r="I2266" t="s">
        <v>357</v>
      </c>
      <c r="J2266">
        <v>42979</v>
      </c>
      <c r="K2266" t="s">
        <v>742</v>
      </c>
      <c r="L2266" t="s">
        <v>180</v>
      </c>
      <c r="M2266" t="s">
        <v>115</v>
      </c>
      <c r="N2266" t="s">
        <v>31</v>
      </c>
      <c r="O2266" t="s">
        <v>71</v>
      </c>
      <c r="P2266" t="s">
        <v>47</v>
      </c>
      <c r="Q2266">
        <v>1387534892.1600001</v>
      </c>
      <c r="R2266">
        <v>2893</v>
      </c>
      <c r="S2266" s="1">
        <v>45708</v>
      </c>
      <c r="T2266" s="1">
        <v>45867</v>
      </c>
    </row>
    <row r="2267" spans="1:20" x14ac:dyDescent="0.2">
      <c r="A2267">
        <v>13284275479556</v>
      </c>
      <c r="B2267" t="s">
        <v>3818</v>
      </c>
      <c r="C2267" t="s">
        <v>145</v>
      </c>
      <c r="D2267" t="s">
        <v>12200</v>
      </c>
      <c r="E2267">
        <v>9037853416</v>
      </c>
      <c r="F2267" t="s">
        <v>12201</v>
      </c>
      <c r="G2267" t="s">
        <v>12202</v>
      </c>
      <c r="H2267" t="s">
        <v>12203</v>
      </c>
      <c r="I2267" t="s">
        <v>27</v>
      </c>
      <c r="J2267">
        <v>36542</v>
      </c>
      <c r="K2267" t="s">
        <v>1561</v>
      </c>
      <c r="L2267" t="s">
        <v>246</v>
      </c>
      <c r="M2267" t="s">
        <v>30</v>
      </c>
      <c r="N2267" t="s">
        <v>31</v>
      </c>
      <c r="O2267" t="s">
        <v>71</v>
      </c>
      <c r="P2267" t="s">
        <v>82</v>
      </c>
      <c r="Q2267">
        <v>933325933.62</v>
      </c>
      <c r="R2267">
        <v>2016</v>
      </c>
      <c r="S2267" s="1">
        <v>45569</v>
      </c>
      <c r="T2267" s="1">
        <v>45788</v>
      </c>
    </row>
    <row r="2268" spans="1:20" x14ac:dyDescent="0.2">
      <c r="A2268">
        <v>11103105553304</v>
      </c>
      <c r="B2268" t="s">
        <v>878</v>
      </c>
      <c r="C2268" t="s">
        <v>879</v>
      </c>
      <c r="D2268" t="s">
        <v>12204</v>
      </c>
      <c r="E2268" t="s">
        <v>12205</v>
      </c>
      <c r="F2268" t="s">
        <v>12206</v>
      </c>
      <c r="G2268" t="s">
        <v>12207</v>
      </c>
      <c r="H2268" t="s">
        <v>12208</v>
      </c>
      <c r="I2268" t="s">
        <v>563</v>
      </c>
      <c r="J2268">
        <v>78106</v>
      </c>
      <c r="K2268" t="s">
        <v>2938</v>
      </c>
      <c r="L2268" t="s">
        <v>81</v>
      </c>
      <c r="M2268" t="s">
        <v>30</v>
      </c>
      <c r="N2268" t="s">
        <v>45</v>
      </c>
      <c r="O2268" t="s">
        <v>46</v>
      </c>
      <c r="P2268" t="s">
        <v>60</v>
      </c>
      <c r="Q2268">
        <v>1525966454.52</v>
      </c>
      <c r="R2268">
        <v>2742</v>
      </c>
      <c r="S2268" s="1">
        <v>45444</v>
      </c>
      <c r="T2268" s="1">
        <v>45562</v>
      </c>
    </row>
    <row r="2269" spans="1:20" x14ac:dyDescent="0.2">
      <c r="A2269">
        <v>14413629953130</v>
      </c>
      <c r="B2269" t="s">
        <v>11838</v>
      </c>
      <c r="C2269" t="s">
        <v>12209</v>
      </c>
      <c r="D2269" t="s">
        <v>12210</v>
      </c>
      <c r="E2269">
        <v>3861019056</v>
      </c>
      <c r="F2269" t="s">
        <v>12211</v>
      </c>
      <c r="G2269" t="s">
        <v>12212</v>
      </c>
      <c r="H2269" t="s">
        <v>4443</v>
      </c>
      <c r="I2269" t="s">
        <v>293</v>
      </c>
      <c r="J2269">
        <v>61860</v>
      </c>
      <c r="K2269" t="s">
        <v>80</v>
      </c>
      <c r="L2269" t="s">
        <v>197</v>
      </c>
      <c r="M2269" t="s">
        <v>115</v>
      </c>
      <c r="N2269" t="s">
        <v>31</v>
      </c>
      <c r="O2269" t="s">
        <v>71</v>
      </c>
      <c r="P2269" t="s">
        <v>60</v>
      </c>
      <c r="Q2269">
        <v>142707964</v>
      </c>
      <c r="R2269">
        <v>1746</v>
      </c>
      <c r="S2269" s="1">
        <v>45233</v>
      </c>
      <c r="T2269" s="1">
        <v>45341</v>
      </c>
    </row>
    <row r="2270" spans="1:20" x14ac:dyDescent="0.2">
      <c r="A2270">
        <v>16235778043908</v>
      </c>
      <c r="B2270" t="s">
        <v>271</v>
      </c>
      <c r="C2270" t="s">
        <v>10456</v>
      </c>
      <c r="D2270" t="s">
        <v>12213</v>
      </c>
      <c r="E2270" t="s">
        <v>12214</v>
      </c>
      <c r="F2270" t="s">
        <v>12215</v>
      </c>
      <c r="G2270" t="s">
        <v>12216</v>
      </c>
      <c r="H2270" t="s">
        <v>12217</v>
      </c>
      <c r="I2270" t="s">
        <v>627</v>
      </c>
      <c r="J2270">
        <v>53008</v>
      </c>
      <c r="K2270" t="s">
        <v>1567</v>
      </c>
      <c r="L2270" t="s">
        <v>29</v>
      </c>
      <c r="M2270" t="s">
        <v>30</v>
      </c>
      <c r="N2270" t="s">
        <v>45</v>
      </c>
      <c r="O2270" t="s">
        <v>105</v>
      </c>
      <c r="P2270" t="s">
        <v>60</v>
      </c>
      <c r="Q2270">
        <v>1174987636.3</v>
      </c>
      <c r="R2270">
        <v>1307</v>
      </c>
      <c r="S2270" s="1">
        <v>45832</v>
      </c>
      <c r="T2270" s="1">
        <v>45883</v>
      </c>
    </row>
    <row r="2271" spans="1:20" x14ac:dyDescent="0.2">
      <c r="A2271">
        <v>13989200778174</v>
      </c>
      <c r="B2271" t="s">
        <v>3071</v>
      </c>
      <c r="C2271" t="s">
        <v>12218</v>
      </c>
      <c r="D2271" t="s">
        <v>12219</v>
      </c>
      <c r="E2271" t="s">
        <v>12220</v>
      </c>
      <c r="F2271" t="s">
        <v>12221</v>
      </c>
      <c r="G2271" t="s">
        <v>12222</v>
      </c>
      <c r="H2271" t="s">
        <v>12223</v>
      </c>
      <c r="I2271" t="s">
        <v>220</v>
      </c>
      <c r="J2271">
        <v>9919</v>
      </c>
      <c r="K2271" t="s">
        <v>1360</v>
      </c>
      <c r="L2271" t="s">
        <v>60</v>
      </c>
      <c r="M2271" t="s">
        <v>153</v>
      </c>
      <c r="N2271" t="s">
        <v>94</v>
      </c>
      <c r="O2271" t="s">
        <v>71</v>
      </c>
      <c r="P2271" t="s">
        <v>82</v>
      </c>
      <c r="Q2271">
        <v>592759228.23000002</v>
      </c>
      <c r="R2271">
        <v>3313</v>
      </c>
      <c r="S2271" s="1">
        <v>45554</v>
      </c>
      <c r="T2271" s="1">
        <v>45737</v>
      </c>
    </row>
    <row r="2272" spans="1:20" x14ac:dyDescent="0.2">
      <c r="A2272">
        <v>12481492199185</v>
      </c>
      <c r="B2272" t="s">
        <v>743</v>
      </c>
      <c r="C2272" t="s">
        <v>1952</v>
      </c>
      <c r="D2272" t="s">
        <v>12224</v>
      </c>
      <c r="E2272">
        <v>9973119839</v>
      </c>
      <c r="F2272" t="s">
        <v>12225</v>
      </c>
      <c r="G2272" t="s">
        <v>12226</v>
      </c>
      <c r="H2272" t="s">
        <v>12227</v>
      </c>
      <c r="I2272" t="s">
        <v>750</v>
      </c>
      <c r="J2272">
        <v>88085</v>
      </c>
      <c r="K2272" t="s">
        <v>899</v>
      </c>
      <c r="L2272" t="s">
        <v>246</v>
      </c>
      <c r="M2272" t="s">
        <v>30</v>
      </c>
      <c r="N2272" t="s">
        <v>45</v>
      </c>
      <c r="O2272" t="s">
        <v>71</v>
      </c>
      <c r="P2272" t="s">
        <v>47</v>
      </c>
      <c r="Q2272">
        <v>910199893.86000001</v>
      </c>
      <c r="R2272">
        <v>4190</v>
      </c>
      <c r="S2272" s="1">
        <v>45392</v>
      </c>
      <c r="T2272" s="1">
        <v>45920</v>
      </c>
    </row>
    <row r="2273" spans="1:20" x14ac:dyDescent="0.2">
      <c r="A2273">
        <v>13728853951669</v>
      </c>
      <c r="B2273" t="s">
        <v>12228</v>
      </c>
      <c r="C2273" t="s">
        <v>3307</v>
      </c>
      <c r="D2273" t="s">
        <v>12229</v>
      </c>
      <c r="E2273" t="s">
        <v>12230</v>
      </c>
      <c r="F2273" t="s">
        <v>12231</v>
      </c>
      <c r="G2273" t="s">
        <v>12232</v>
      </c>
      <c r="H2273" t="s">
        <v>12233</v>
      </c>
      <c r="I2273" t="s">
        <v>27</v>
      </c>
      <c r="J2273">
        <v>88080</v>
      </c>
      <c r="K2273" t="s">
        <v>680</v>
      </c>
      <c r="L2273" t="s">
        <v>43</v>
      </c>
      <c r="M2273" t="s">
        <v>58</v>
      </c>
      <c r="N2273" t="s">
        <v>94</v>
      </c>
      <c r="O2273" t="s">
        <v>46</v>
      </c>
      <c r="P2273" t="s">
        <v>60</v>
      </c>
      <c r="Q2273">
        <v>402491444.86000001</v>
      </c>
      <c r="R2273">
        <v>3963</v>
      </c>
      <c r="S2273" s="1">
        <v>45244</v>
      </c>
      <c r="T2273" s="1">
        <v>45542</v>
      </c>
    </row>
    <row r="2274" spans="1:20" x14ac:dyDescent="0.2">
      <c r="A2274">
        <v>16629407893887</v>
      </c>
      <c r="B2274" t="s">
        <v>2392</v>
      </c>
      <c r="C2274" t="s">
        <v>1971</v>
      </c>
      <c r="D2274" t="s">
        <v>12234</v>
      </c>
      <c r="E2274" t="s">
        <v>12235</v>
      </c>
      <c r="F2274" t="s">
        <v>12236</v>
      </c>
      <c r="G2274" t="s">
        <v>12237</v>
      </c>
      <c r="H2274" t="s">
        <v>12238</v>
      </c>
      <c r="I2274" t="s">
        <v>357</v>
      </c>
      <c r="J2274">
        <v>88894</v>
      </c>
      <c r="K2274" t="s">
        <v>5228</v>
      </c>
      <c r="L2274" t="s">
        <v>180</v>
      </c>
      <c r="M2274" t="s">
        <v>368</v>
      </c>
      <c r="N2274" t="s">
        <v>45</v>
      </c>
      <c r="O2274" t="s">
        <v>71</v>
      </c>
      <c r="P2274" t="s">
        <v>60</v>
      </c>
      <c r="Q2274">
        <v>331334055.95999998</v>
      </c>
      <c r="R2274">
        <v>3852</v>
      </c>
      <c r="S2274" s="1">
        <v>45589</v>
      </c>
      <c r="T2274" s="1">
        <v>45639</v>
      </c>
    </row>
    <row r="2275" spans="1:20" x14ac:dyDescent="0.2">
      <c r="A2275">
        <v>17177119502671</v>
      </c>
      <c r="B2275" t="s">
        <v>3071</v>
      </c>
      <c r="C2275" t="s">
        <v>1894</v>
      </c>
      <c r="D2275" t="s">
        <v>12239</v>
      </c>
      <c r="E2275" t="s">
        <v>12240</v>
      </c>
      <c r="F2275" t="s">
        <v>12241</v>
      </c>
      <c r="G2275" t="s">
        <v>12242</v>
      </c>
      <c r="H2275" t="s">
        <v>12243</v>
      </c>
      <c r="I2275" t="s">
        <v>27</v>
      </c>
      <c r="J2275">
        <v>32918</v>
      </c>
      <c r="K2275" t="s">
        <v>2437</v>
      </c>
      <c r="L2275" t="s">
        <v>57</v>
      </c>
      <c r="M2275" t="s">
        <v>93</v>
      </c>
      <c r="N2275" t="s">
        <v>94</v>
      </c>
      <c r="O2275" t="s">
        <v>32</v>
      </c>
      <c r="P2275" t="s">
        <v>47</v>
      </c>
      <c r="Q2275">
        <v>401344949.38999999</v>
      </c>
      <c r="R2275">
        <v>4518</v>
      </c>
      <c r="S2275" s="1">
        <v>45425</v>
      </c>
      <c r="T2275" s="1">
        <v>45697</v>
      </c>
    </row>
    <row r="2276" spans="1:20" x14ac:dyDescent="0.2">
      <c r="A2276">
        <v>15810786079818</v>
      </c>
      <c r="B2276" t="s">
        <v>11679</v>
      </c>
      <c r="C2276" t="s">
        <v>835</v>
      </c>
      <c r="D2276" t="s">
        <v>12244</v>
      </c>
      <c r="E2276" t="s">
        <v>12245</v>
      </c>
      <c r="F2276" t="s">
        <v>12246</v>
      </c>
      <c r="G2276" t="s">
        <v>12247</v>
      </c>
      <c r="H2276" t="s">
        <v>12248</v>
      </c>
      <c r="I2276" t="s">
        <v>308</v>
      </c>
      <c r="J2276">
        <v>56964</v>
      </c>
      <c r="K2276" t="s">
        <v>458</v>
      </c>
      <c r="L2276" t="s">
        <v>60</v>
      </c>
      <c r="M2276" t="s">
        <v>58</v>
      </c>
      <c r="N2276" t="s">
        <v>31</v>
      </c>
      <c r="O2276" t="s">
        <v>32</v>
      </c>
      <c r="P2276" t="s">
        <v>82</v>
      </c>
      <c r="Q2276">
        <v>1173325562.3099999</v>
      </c>
      <c r="R2276">
        <v>3024</v>
      </c>
      <c r="S2276" s="1">
        <v>45677</v>
      </c>
      <c r="T2276" s="1">
        <v>45809</v>
      </c>
    </row>
    <row r="2277" spans="1:20" x14ac:dyDescent="0.2">
      <c r="A2277">
        <v>12412465734031</v>
      </c>
      <c r="B2277" t="s">
        <v>359</v>
      </c>
      <c r="C2277" t="s">
        <v>256</v>
      </c>
      <c r="D2277" t="s">
        <v>12249</v>
      </c>
      <c r="E2277" t="s">
        <v>12250</v>
      </c>
      <c r="F2277" t="s">
        <v>12251</v>
      </c>
      <c r="G2277" t="s">
        <v>12252</v>
      </c>
      <c r="H2277" t="s">
        <v>12253</v>
      </c>
      <c r="I2277" t="s">
        <v>133</v>
      </c>
      <c r="J2277">
        <v>64367</v>
      </c>
      <c r="K2277" t="s">
        <v>1101</v>
      </c>
      <c r="L2277" t="s">
        <v>92</v>
      </c>
      <c r="M2277" t="s">
        <v>104</v>
      </c>
      <c r="N2277" t="s">
        <v>59</v>
      </c>
      <c r="O2277" t="s">
        <v>32</v>
      </c>
      <c r="P2277" t="s">
        <v>47</v>
      </c>
      <c r="Q2277">
        <v>1997701466.28</v>
      </c>
      <c r="R2277">
        <v>291</v>
      </c>
      <c r="S2277" s="1">
        <v>45557</v>
      </c>
      <c r="T2277" s="1">
        <v>45749</v>
      </c>
    </row>
    <row r="2278" spans="1:20" x14ac:dyDescent="0.2">
      <c r="A2278">
        <v>11203715863684</v>
      </c>
      <c r="B2278" t="s">
        <v>2327</v>
      </c>
      <c r="C2278" t="s">
        <v>8555</v>
      </c>
      <c r="D2278" t="s">
        <v>12254</v>
      </c>
      <c r="E2278" t="s">
        <v>12255</v>
      </c>
      <c r="F2278" t="s">
        <v>12256</v>
      </c>
      <c r="G2278" t="s">
        <v>12257</v>
      </c>
      <c r="H2278" t="s">
        <v>12258</v>
      </c>
      <c r="I2278" t="s">
        <v>393</v>
      </c>
      <c r="J2278">
        <v>6668</v>
      </c>
      <c r="K2278" t="s">
        <v>161</v>
      </c>
      <c r="L2278" t="s">
        <v>92</v>
      </c>
      <c r="M2278" t="s">
        <v>115</v>
      </c>
      <c r="N2278" t="s">
        <v>94</v>
      </c>
      <c r="O2278" t="s">
        <v>105</v>
      </c>
      <c r="P2278" t="s">
        <v>33</v>
      </c>
      <c r="Q2278">
        <v>1687872622.3699999</v>
      </c>
      <c r="R2278">
        <v>739</v>
      </c>
      <c r="S2278" s="1">
        <v>45494</v>
      </c>
      <c r="T2278" s="1">
        <v>45709</v>
      </c>
    </row>
    <row r="2279" spans="1:20" x14ac:dyDescent="0.2">
      <c r="A2279">
        <v>14197509672033</v>
      </c>
      <c r="B2279" t="s">
        <v>3290</v>
      </c>
      <c r="C2279" t="s">
        <v>189</v>
      </c>
      <c r="D2279" t="s">
        <v>12259</v>
      </c>
      <c r="E2279" t="s">
        <v>12260</v>
      </c>
      <c r="F2279" t="s">
        <v>12261</v>
      </c>
      <c r="G2279" t="s">
        <v>12262</v>
      </c>
      <c r="H2279" t="s">
        <v>12263</v>
      </c>
      <c r="I2279" t="s">
        <v>634</v>
      </c>
      <c r="J2279">
        <v>8242</v>
      </c>
      <c r="K2279" t="s">
        <v>3926</v>
      </c>
      <c r="L2279" t="s">
        <v>43</v>
      </c>
      <c r="M2279" t="s">
        <v>270</v>
      </c>
      <c r="N2279" t="s">
        <v>59</v>
      </c>
      <c r="O2279" t="s">
        <v>105</v>
      </c>
      <c r="P2279" t="s">
        <v>33</v>
      </c>
      <c r="Q2279">
        <v>66967073.539999999</v>
      </c>
      <c r="R2279">
        <v>2255</v>
      </c>
      <c r="S2279" s="1">
        <v>45782</v>
      </c>
      <c r="T2279" s="1">
        <v>45783</v>
      </c>
    </row>
    <row r="2280" spans="1:20" x14ac:dyDescent="0.2">
      <c r="A2280">
        <v>15768307661660</v>
      </c>
      <c r="B2280" t="s">
        <v>95</v>
      </c>
      <c r="C2280" t="s">
        <v>6170</v>
      </c>
      <c r="D2280" t="s">
        <v>12264</v>
      </c>
      <c r="E2280" t="s">
        <v>12265</v>
      </c>
      <c r="F2280" t="s">
        <v>12266</v>
      </c>
      <c r="G2280" t="s">
        <v>12267</v>
      </c>
      <c r="H2280" t="s">
        <v>12268</v>
      </c>
      <c r="I2280" t="s">
        <v>402</v>
      </c>
      <c r="J2280">
        <v>11428</v>
      </c>
      <c r="K2280" t="s">
        <v>2902</v>
      </c>
      <c r="L2280" t="s">
        <v>197</v>
      </c>
      <c r="M2280" t="s">
        <v>104</v>
      </c>
      <c r="N2280" t="s">
        <v>45</v>
      </c>
      <c r="O2280" t="s">
        <v>32</v>
      </c>
      <c r="P2280" t="s">
        <v>60</v>
      </c>
      <c r="Q2280">
        <v>266539406.53</v>
      </c>
      <c r="R2280">
        <v>2319</v>
      </c>
      <c r="S2280" s="1">
        <v>45274</v>
      </c>
      <c r="T2280" s="1">
        <v>45906</v>
      </c>
    </row>
    <row r="2281" spans="1:20" x14ac:dyDescent="0.2">
      <c r="A2281">
        <v>17948963465895</v>
      </c>
      <c r="B2281" t="s">
        <v>1702</v>
      </c>
      <c r="C2281" t="s">
        <v>835</v>
      </c>
      <c r="D2281" t="s">
        <v>12269</v>
      </c>
      <c r="E2281" t="s">
        <v>12270</v>
      </c>
      <c r="F2281" t="s">
        <v>12271</v>
      </c>
      <c r="G2281" t="s">
        <v>12272</v>
      </c>
      <c r="H2281" t="s">
        <v>679</v>
      </c>
      <c r="I2281" t="s">
        <v>325</v>
      </c>
      <c r="J2281">
        <v>34407</v>
      </c>
      <c r="K2281" t="s">
        <v>2800</v>
      </c>
      <c r="L2281" t="s">
        <v>92</v>
      </c>
      <c r="M2281" t="s">
        <v>30</v>
      </c>
      <c r="N2281" t="s">
        <v>31</v>
      </c>
      <c r="O2281" t="s">
        <v>71</v>
      </c>
      <c r="P2281" t="s">
        <v>82</v>
      </c>
      <c r="Q2281">
        <v>1451270786.47</v>
      </c>
      <c r="R2281">
        <v>1803</v>
      </c>
      <c r="S2281" s="1">
        <v>45232</v>
      </c>
      <c r="T2281" s="1">
        <v>45466</v>
      </c>
    </row>
    <row r="2282" spans="1:20" x14ac:dyDescent="0.2">
      <c r="A2282">
        <v>17569328710042</v>
      </c>
      <c r="B2282" t="s">
        <v>1216</v>
      </c>
      <c r="C2282" t="s">
        <v>430</v>
      </c>
      <c r="D2282" t="s">
        <v>12273</v>
      </c>
      <c r="E2282" t="s">
        <v>12274</v>
      </c>
      <c r="F2282" t="s">
        <v>12275</v>
      </c>
      <c r="G2282" t="s">
        <v>12276</v>
      </c>
      <c r="H2282" t="s">
        <v>12277</v>
      </c>
      <c r="I2282" t="s">
        <v>2049</v>
      </c>
      <c r="J2282">
        <v>97899</v>
      </c>
      <c r="K2282" t="s">
        <v>5228</v>
      </c>
      <c r="L2282" t="s">
        <v>197</v>
      </c>
      <c r="M2282" t="s">
        <v>44</v>
      </c>
      <c r="N2282" t="s">
        <v>31</v>
      </c>
      <c r="O2282" t="s">
        <v>32</v>
      </c>
      <c r="P2282" t="s">
        <v>82</v>
      </c>
      <c r="Q2282">
        <v>1119482162.1400001</v>
      </c>
      <c r="R2282">
        <v>1587</v>
      </c>
      <c r="S2282" s="1">
        <v>45863</v>
      </c>
      <c r="T2282" s="1">
        <v>45863</v>
      </c>
    </row>
    <row r="2283" spans="1:20" x14ac:dyDescent="0.2">
      <c r="A2283">
        <v>13556562231334</v>
      </c>
      <c r="B2283" t="s">
        <v>2769</v>
      </c>
      <c r="C2283" t="s">
        <v>2043</v>
      </c>
      <c r="D2283" t="s">
        <v>12278</v>
      </c>
      <c r="E2283">
        <v>1945508045</v>
      </c>
      <c r="F2283" t="s">
        <v>12279</v>
      </c>
      <c r="G2283" t="s">
        <v>12280</v>
      </c>
      <c r="H2283" t="s">
        <v>12281</v>
      </c>
      <c r="I2283" t="s">
        <v>634</v>
      </c>
      <c r="J2283">
        <v>49416</v>
      </c>
      <c r="K2283" t="s">
        <v>657</v>
      </c>
      <c r="L2283" t="s">
        <v>60</v>
      </c>
      <c r="M2283" t="s">
        <v>104</v>
      </c>
      <c r="N2283" t="s">
        <v>31</v>
      </c>
      <c r="O2283" t="s">
        <v>46</v>
      </c>
      <c r="P2283" t="s">
        <v>33</v>
      </c>
      <c r="Q2283">
        <v>429690872.95999998</v>
      </c>
      <c r="R2283">
        <v>2941</v>
      </c>
      <c r="S2283" s="1">
        <v>45676</v>
      </c>
      <c r="T2283" s="1">
        <v>45739</v>
      </c>
    </row>
    <row r="2284" spans="1:20" x14ac:dyDescent="0.2">
      <c r="A2284">
        <v>12436263049366</v>
      </c>
      <c r="B2284" t="s">
        <v>2939</v>
      </c>
      <c r="C2284" t="s">
        <v>21</v>
      </c>
      <c r="D2284" t="s">
        <v>12282</v>
      </c>
      <c r="E2284" t="s">
        <v>12283</v>
      </c>
      <c r="F2284" t="s">
        <v>12284</v>
      </c>
      <c r="G2284" t="s">
        <v>12285</v>
      </c>
      <c r="H2284" t="s">
        <v>12286</v>
      </c>
      <c r="I2284" t="s">
        <v>133</v>
      </c>
      <c r="J2284">
        <v>61191</v>
      </c>
      <c r="K2284" t="s">
        <v>1722</v>
      </c>
      <c r="L2284" t="s">
        <v>246</v>
      </c>
      <c r="M2284" t="s">
        <v>270</v>
      </c>
      <c r="N2284" t="s">
        <v>94</v>
      </c>
      <c r="O2284" t="s">
        <v>46</v>
      </c>
      <c r="P2284" t="s">
        <v>47</v>
      </c>
      <c r="Q2284">
        <v>67051440.649999999</v>
      </c>
      <c r="R2284">
        <v>2377</v>
      </c>
      <c r="S2284" s="1">
        <v>45475</v>
      </c>
      <c r="T2284" s="1">
        <v>45531</v>
      </c>
    </row>
    <row r="2285" spans="1:20" x14ac:dyDescent="0.2">
      <c r="A2285">
        <v>14954242864969</v>
      </c>
      <c r="B2285" t="s">
        <v>1887</v>
      </c>
      <c r="C2285" t="s">
        <v>2202</v>
      </c>
      <c r="D2285" t="s">
        <v>12287</v>
      </c>
      <c r="E2285" t="s">
        <v>12288</v>
      </c>
      <c r="F2285" t="s">
        <v>12289</v>
      </c>
      <c r="G2285" t="s">
        <v>12290</v>
      </c>
      <c r="H2285" t="s">
        <v>12291</v>
      </c>
      <c r="I2285" t="s">
        <v>325</v>
      </c>
      <c r="J2285">
        <v>76046</v>
      </c>
      <c r="K2285" t="s">
        <v>1086</v>
      </c>
      <c r="L2285" t="s">
        <v>57</v>
      </c>
      <c r="M2285" t="s">
        <v>104</v>
      </c>
      <c r="N2285" t="s">
        <v>59</v>
      </c>
      <c r="O2285" t="s">
        <v>32</v>
      </c>
      <c r="P2285" t="s">
        <v>60</v>
      </c>
      <c r="Q2285">
        <v>435021288.74000001</v>
      </c>
      <c r="R2285">
        <v>3062</v>
      </c>
      <c r="S2285" s="1">
        <v>45466</v>
      </c>
      <c r="T2285" s="1">
        <v>45762</v>
      </c>
    </row>
    <row r="2286" spans="1:20" x14ac:dyDescent="0.2">
      <c r="A2286">
        <v>19259532669505</v>
      </c>
      <c r="B2286" t="s">
        <v>12292</v>
      </c>
      <c r="C2286" t="s">
        <v>651</v>
      </c>
      <c r="D2286" t="s">
        <v>12293</v>
      </c>
      <c r="E2286" t="s">
        <v>12294</v>
      </c>
      <c r="F2286" t="s">
        <v>12295</v>
      </c>
      <c r="G2286" t="s">
        <v>12296</v>
      </c>
      <c r="H2286" t="s">
        <v>12297</v>
      </c>
      <c r="I2286" t="s">
        <v>55</v>
      </c>
      <c r="J2286">
        <v>32469</v>
      </c>
      <c r="K2286" t="s">
        <v>959</v>
      </c>
      <c r="L2286" t="s">
        <v>135</v>
      </c>
      <c r="M2286" t="s">
        <v>270</v>
      </c>
      <c r="N2286" t="s">
        <v>59</v>
      </c>
      <c r="O2286" t="s">
        <v>105</v>
      </c>
      <c r="P2286" t="s">
        <v>82</v>
      </c>
      <c r="Q2286">
        <v>1170724686.8599999</v>
      </c>
      <c r="R2286">
        <v>975</v>
      </c>
      <c r="S2286" s="1">
        <v>45369</v>
      </c>
      <c r="T2286" s="1">
        <v>45603</v>
      </c>
    </row>
    <row r="2287" spans="1:20" x14ac:dyDescent="0.2">
      <c r="A2287">
        <v>14745790766941</v>
      </c>
      <c r="B2287" t="s">
        <v>2214</v>
      </c>
      <c r="C2287" t="s">
        <v>1080</v>
      </c>
      <c r="D2287" t="s">
        <v>12298</v>
      </c>
      <c r="E2287">
        <f>1-930-1-888</f>
        <v>-1818</v>
      </c>
      <c r="F2287" t="s">
        <v>12299</v>
      </c>
      <c r="G2287" t="s">
        <v>12300</v>
      </c>
      <c r="H2287" t="s">
        <v>3166</v>
      </c>
      <c r="I2287" t="s">
        <v>325</v>
      </c>
      <c r="J2287">
        <v>56763</v>
      </c>
      <c r="K2287" t="s">
        <v>1007</v>
      </c>
      <c r="L2287" t="s">
        <v>60</v>
      </c>
      <c r="M2287" t="s">
        <v>104</v>
      </c>
      <c r="N2287" t="s">
        <v>45</v>
      </c>
      <c r="O2287" t="s">
        <v>71</v>
      </c>
      <c r="P2287" t="s">
        <v>82</v>
      </c>
      <c r="Q2287">
        <v>164283330.13999999</v>
      </c>
      <c r="R2287">
        <v>1790</v>
      </c>
      <c r="S2287" s="1">
        <v>45868</v>
      </c>
      <c r="T2287" s="1">
        <v>45899</v>
      </c>
    </row>
    <row r="2288" spans="1:20" x14ac:dyDescent="0.2">
      <c r="A2288">
        <v>19219823981702</v>
      </c>
      <c r="B2288" t="s">
        <v>3845</v>
      </c>
      <c r="C2288" t="s">
        <v>12301</v>
      </c>
      <c r="D2288" t="s">
        <v>12302</v>
      </c>
      <c r="E2288" t="s">
        <v>12303</v>
      </c>
      <c r="F2288" t="s">
        <v>12304</v>
      </c>
      <c r="G2288" t="s">
        <v>12305</v>
      </c>
      <c r="H2288" t="s">
        <v>12306</v>
      </c>
      <c r="I2288" t="s">
        <v>634</v>
      </c>
      <c r="J2288">
        <v>11174</v>
      </c>
      <c r="K2288" t="s">
        <v>1850</v>
      </c>
      <c r="L2288" t="s">
        <v>43</v>
      </c>
      <c r="M2288" t="s">
        <v>115</v>
      </c>
      <c r="N2288" t="s">
        <v>45</v>
      </c>
      <c r="O2288" t="s">
        <v>32</v>
      </c>
      <c r="P2288" t="s">
        <v>33</v>
      </c>
      <c r="Q2288">
        <v>1120329000.26</v>
      </c>
      <c r="R2288">
        <v>1122</v>
      </c>
      <c r="S2288" s="1">
        <v>45816</v>
      </c>
      <c r="T2288" s="1">
        <v>45893</v>
      </c>
    </row>
    <row r="2289" spans="1:20" x14ac:dyDescent="0.2">
      <c r="A2289">
        <v>17417582401307</v>
      </c>
      <c r="B2289" t="s">
        <v>2731</v>
      </c>
      <c r="C2289" t="s">
        <v>651</v>
      </c>
      <c r="D2289" t="s">
        <v>12307</v>
      </c>
      <c r="E2289" t="s">
        <v>12308</v>
      </c>
      <c r="F2289" t="s">
        <v>12309</v>
      </c>
      <c r="G2289" t="s">
        <v>12310</v>
      </c>
      <c r="H2289" t="s">
        <v>12311</v>
      </c>
      <c r="I2289" t="s">
        <v>1202</v>
      </c>
      <c r="J2289">
        <v>78962</v>
      </c>
      <c r="K2289" t="s">
        <v>1695</v>
      </c>
      <c r="L2289" t="s">
        <v>81</v>
      </c>
      <c r="M2289" t="s">
        <v>270</v>
      </c>
      <c r="N2289" t="s">
        <v>94</v>
      </c>
      <c r="O2289" t="s">
        <v>105</v>
      </c>
      <c r="P2289" t="s">
        <v>82</v>
      </c>
      <c r="Q2289">
        <v>1898606015.9300001</v>
      </c>
      <c r="R2289">
        <v>3723</v>
      </c>
      <c r="S2289" s="1">
        <v>45582</v>
      </c>
      <c r="T2289" s="1">
        <v>45622</v>
      </c>
    </row>
    <row r="2290" spans="1:20" x14ac:dyDescent="0.2">
      <c r="A2290">
        <v>11416544893091</v>
      </c>
      <c r="B2290" t="s">
        <v>1070</v>
      </c>
      <c r="C2290" t="s">
        <v>1964</v>
      </c>
      <c r="D2290" t="s">
        <v>12312</v>
      </c>
      <c r="E2290" t="s">
        <v>12313</v>
      </c>
      <c r="F2290" t="s">
        <v>12314</v>
      </c>
      <c r="G2290" t="s">
        <v>12315</v>
      </c>
      <c r="H2290" t="s">
        <v>12316</v>
      </c>
      <c r="I2290" t="s">
        <v>1077</v>
      </c>
      <c r="J2290">
        <v>71484</v>
      </c>
      <c r="K2290" t="s">
        <v>672</v>
      </c>
      <c r="L2290" t="s">
        <v>57</v>
      </c>
      <c r="M2290" t="s">
        <v>30</v>
      </c>
      <c r="N2290" t="s">
        <v>94</v>
      </c>
      <c r="O2290" t="s">
        <v>46</v>
      </c>
      <c r="P2290" t="s">
        <v>60</v>
      </c>
      <c r="Q2290">
        <v>911348467.53999996</v>
      </c>
      <c r="R2290">
        <v>317</v>
      </c>
      <c r="S2290" s="1">
        <v>45608</v>
      </c>
      <c r="T2290" s="1">
        <v>45825</v>
      </c>
    </row>
    <row r="2291" spans="1:20" x14ac:dyDescent="0.2">
      <c r="A2291">
        <v>19727366206361</v>
      </c>
      <c r="B2291" t="s">
        <v>287</v>
      </c>
      <c r="C2291" t="s">
        <v>1037</v>
      </c>
      <c r="D2291" t="s">
        <v>12317</v>
      </c>
      <c r="E2291" t="s">
        <v>12318</v>
      </c>
      <c r="F2291" t="s">
        <v>12319</v>
      </c>
      <c r="G2291" t="s">
        <v>12320</v>
      </c>
      <c r="H2291" t="s">
        <v>1461</v>
      </c>
      <c r="I2291" t="s">
        <v>402</v>
      </c>
      <c r="J2291">
        <v>61256</v>
      </c>
      <c r="K2291" t="s">
        <v>1512</v>
      </c>
      <c r="L2291" t="s">
        <v>135</v>
      </c>
      <c r="M2291" t="s">
        <v>93</v>
      </c>
      <c r="N2291" t="s">
        <v>45</v>
      </c>
      <c r="O2291" t="s">
        <v>46</v>
      </c>
      <c r="P2291" t="s">
        <v>82</v>
      </c>
      <c r="Q2291">
        <v>1835973285.25</v>
      </c>
      <c r="R2291">
        <v>4152</v>
      </c>
      <c r="S2291" s="1">
        <v>45366</v>
      </c>
      <c r="T2291" s="1">
        <v>45508</v>
      </c>
    </row>
    <row r="2292" spans="1:20" x14ac:dyDescent="0.2">
      <c r="A2292">
        <v>11441383524731</v>
      </c>
      <c r="B2292" t="s">
        <v>2578</v>
      </c>
      <c r="C2292" t="s">
        <v>3938</v>
      </c>
      <c r="D2292" t="s">
        <v>12321</v>
      </c>
      <c r="E2292" t="s">
        <v>12322</v>
      </c>
      <c r="F2292" t="s">
        <v>12323</v>
      </c>
      <c r="G2292" t="s">
        <v>12324</v>
      </c>
      <c r="H2292" t="s">
        <v>6036</v>
      </c>
      <c r="I2292" t="s">
        <v>490</v>
      </c>
      <c r="J2292">
        <v>41936</v>
      </c>
      <c r="K2292" t="s">
        <v>940</v>
      </c>
      <c r="L2292" t="s">
        <v>180</v>
      </c>
      <c r="M2292" t="s">
        <v>30</v>
      </c>
      <c r="N2292" t="s">
        <v>31</v>
      </c>
      <c r="O2292" t="s">
        <v>71</v>
      </c>
      <c r="P2292" t="s">
        <v>60</v>
      </c>
      <c r="Q2292">
        <v>837960016.30999994</v>
      </c>
      <c r="R2292">
        <v>2744</v>
      </c>
      <c r="S2292" s="1">
        <v>45890</v>
      </c>
      <c r="T2292" s="1">
        <v>45910</v>
      </c>
    </row>
    <row r="2293" spans="1:20" x14ac:dyDescent="0.2">
      <c r="A2293">
        <v>17483734943286</v>
      </c>
      <c r="B2293" t="s">
        <v>6244</v>
      </c>
      <c r="C2293" t="s">
        <v>199</v>
      </c>
      <c r="D2293" t="s">
        <v>12325</v>
      </c>
      <c r="E2293" t="s">
        <v>12326</v>
      </c>
      <c r="F2293" t="s">
        <v>12327</v>
      </c>
      <c r="G2293" t="s">
        <v>12328</v>
      </c>
      <c r="H2293" t="s">
        <v>12329</v>
      </c>
      <c r="I2293" t="s">
        <v>1627</v>
      </c>
      <c r="J2293">
        <v>9309</v>
      </c>
      <c r="K2293" t="s">
        <v>771</v>
      </c>
      <c r="L2293" t="s">
        <v>92</v>
      </c>
      <c r="M2293" t="s">
        <v>70</v>
      </c>
      <c r="N2293" t="s">
        <v>45</v>
      </c>
      <c r="O2293" t="s">
        <v>32</v>
      </c>
      <c r="P2293" t="s">
        <v>60</v>
      </c>
      <c r="Q2293">
        <v>101215754.83</v>
      </c>
      <c r="R2293">
        <v>4120</v>
      </c>
      <c r="S2293" s="1">
        <v>45634</v>
      </c>
      <c r="T2293" s="1">
        <v>45733</v>
      </c>
    </row>
    <row r="2294" spans="1:20" x14ac:dyDescent="0.2">
      <c r="A2294">
        <v>11513548870136</v>
      </c>
      <c r="B2294" t="s">
        <v>540</v>
      </c>
      <c r="C2294" t="s">
        <v>1946</v>
      </c>
      <c r="D2294" t="s">
        <v>12330</v>
      </c>
      <c r="E2294" t="s">
        <v>12331</v>
      </c>
      <c r="F2294" t="s">
        <v>4399</v>
      </c>
      <c r="G2294" t="s">
        <v>12332</v>
      </c>
      <c r="H2294" t="s">
        <v>12333</v>
      </c>
      <c r="I2294" t="s">
        <v>1144</v>
      </c>
      <c r="J2294">
        <v>58282</v>
      </c>
      <c r="K2294" t="s">
        <v>650</v>
      </c>
      <c r="L2294" t="s">
        <v>197</v>
      </c>
      <c r="M2294" t="s">
        <v>368</v>
      </c>
      <c r="N2294" t="s">
        <v>45</v>
      </c>
      <c r="O2294" t="s">
        <v>71</v>
      </c>
      <c r="P2294" t="s">
        <v>47</v>
      </c>
      <c r="Q2294">
        <v>553913589.24000001</v>
      </c>
      <c r="R2294">
        <v>3811</v>
      </c>
      <c r="S2294" s="1">
        <v>45485</v>
      </c>
      <c r="T2294" s="1">
        <v>45882</v>
      </c>
    </row>
    <row r="2295" spans="1:20" x14ac:dyDescent="0.2">
      <c r="A2295">
        <v>11469165496178</v>
      </c>
      <c r="B2295" t="s">
        <v>1160</v>
      </c>
      <c r="C2295" t="s">
        <v>12334</v>
      </c>
      <c r="D2295" t="s">
        <v>12335</v>
      </c>
      <c r="E2295" t="s">
        <v>12336</v>
      </c>
      <c r="F2295" t="s">
        <v>12337</v>
      </c>
      <c r="G2295" t="s">
        <v>12338</v>
      </c>
      <c r="H2295" t="s">
        <v>12339</v>
      </c>
      <c r="I2295" t="s">
        <v>474</v>
      </c>
      <c r="J2295">
        <v>62215</v>
      </c>
      <c r="K2295" t="s">
        <v>599</v>
      </c>
      <c r="L2295" t="s">
        <v>246</v>
      </c>
      <c r="M2295" t="s">
        <v>115</v>
      </c>
      <c r="N2295" t="s">
        <v>59</v>
      </c>
      <c r="O2295" t="s">
        <v>71</v>
      </c>
      <c r="P2295" t="s">
        <v>33</v>
      </c>
      <c r="Q2295">
        <v>215062209.28999999</v>
      </c>
      <c r="R2295">
        <v>1574</v>
      </c>
      <c r="S2295" s="1">
        <v>45305</v>
      </c>
      <c r="T2295" s="1">
        <v>45888</v>
      </c>
    </row>
    <row r="2296" spans="1:20" x14ac:dyDescent="0.2">
      <c r="A2296">
        <v>16023234982267</v>
      </c>
      <c r="B2296" t="s">
        <v>3071</v>
      </c>
      <c r="C2296" t="s">
        <v>2196</v>
      </c>
      <c r="D2296" t="s">
        <v>12340</v>
      </c>
      <c r="E2296" t="s">
        <v>12341</v>
      </c>
      <c r="F2296" t="s">
        <v>8758</v>
      </c>
      <c r="G2296" t="s">
        <v>12342</v>
      </c>
      <c r="H2296" t="s">
        <v>12343</v>
      </c>
      <c r="I2296" t="s">
        <v>278</v>
      </c>
      <c r="J2296">
        <v>6732</v>
      </c>
      <c r="K2296" t="s">
        <v>1682</v>
      </c>
      <c r="L2296" t="s">
        <v>125</v>
      </c>
      <c r="M2296" t="s">
        <v>70</v>
      </c>
      <c r="N2296" t="s">
        <v>45</v>
      </c>
      <c r="O2296" t="s">
        <v>46</v>
      </c>
      <c r="P2296" t="s">
        <v>47</v>
      </c>
      <c r="Q2296">
        <v>363455949.93000001</v>
      </c>
      <c r="R2296">
        <v>156</v>
      </c>
      <c r="S2296" s="1">
        <v>45687</v>
      </c>
      <c r="T2296" s="1">
        <v>45905</v>
      </c>
    </row>
    <row r="2297" spans="1:20" x14ac:dyDescent="0.2">
      <c r="A2297">
        <v>16769590730044</v>
      </c>
      <c r="B2297" t="s">
        <v>12344</v>
      </c>
      <c r="C2297" t="s">
        <v>7312</v>
      </c>
      <c r="D2297" t="s">
        <v>12345</v>
      </c>
      <c r="E2297" t="s">
        <v>12346</v>
      </c>
      <c r="F2297" t="s">
        <v>12347</v>
      </c>
      <c r="G2297" t="s">
        <v>12348</v>
      </c>
      <c r="H2297" t="s">
        <v>12349</v>
      </c>
      <c r="I2297" t="s">
        <v>178</v>
      </c>
      <c r="J2297">
        <v>36205</v>
      </c>
      <c r="K2297" t="s">
        <v>28</v>
      </c>
      <c r="L2297" t="s">
        <v>135</v>
      </c>
      <c r="M2297" t="s">
        <v>104</v>
      </c>
      <c r="N2297" t="s">
        <v>31</v>
      </c>
      <c r="O2297" t="s">
        <v>105</v>
      </c>
      <c r="P2297" t="s">
        <v>82</v>
      </c>
      <c r="Q2297">
        <v>1717039768.96</v>
      </c>
      <c r="R2297">
        <v>3128</v>
      </c>
      <c r="S2297" s="1">
        <v>45871</v>
      </c>
      <c r="T2297" s="1">
        <v>45913</v>
      </c>
    </row>
    <row r="2298" spans="1:20" x14ac:dyDescent="0.2">
      <c r="A2298">
        <v>15316573640773</v>
      </c>
      <c r="B2298" t="s">
        <v>5464</v>
      </c>
      <c r="C2298" t="s">
        <v>3219</v>
      </c>
      <c r="D2298" t="s">
        <v>12350</v>
      </c>
      <c r="E2298" t="s">
        <v>12351</v>
      </c>
      <c r="F2298" t="s">
        <v>12352</v>
      </c>
      <c r="G2298" t="s">
        <v>12353</v>
      </c>
      <c r="H2298" t="s">
        <v>12354</v>
      </c>
      <c r="I2298" t="s">
        <v>349</v>
      </c>
      <c r="J2298">
        <v>29830</v>
      </c>
      <c r="K2298" t="s">
        <v>2507</v>
      </c>
      <c r="L2298" t="s">
        <v>92</v>
      </c>
      <c r="M2298" t="s">
        <v>70</v>
      </c>
      <c r="N2298" t="s">
        <v>59</v>
      </c>
      <c r="O2298" t="s">
        <v>71</v>
      </c>
      <c r="P2298" t="s">
        <v>47</v>
      </c>
      <c r="Q2298">
        <v>1154236322.6300001</v>
      </c>
      <c r="R2298">
        <v>232</v>
      </c>
      <c r="S2298" s="1">
        <v>45723</v>
      </c>
      <c r="T2298" s="1">
        <v>45839</v>
      </c>
    </row>
    <row r="2299" spans="1:20" x14ac:dyDescent="0.2">
      <c r="A2299">
        <v>11450243111510</v>
      </c>
      <c r="B2299" t="s">
        <v>752</v>
      </c>
      <c r="C2299" t="s">
        <v>859</v>
      </c>
      <c r="D2299" t="s">
        <v>12355</v>
      </c>
      <c r="E2299">
        <v>2528827726</v>
      </c>
      <c r="F2299" t="s">
        <v>12356</v>
      </c>
      <c r="G2299" t="s">
        <v>12357</v>
      </c>
      <c r="H2299" t="s">
        <v>12358</v>
      </c>
      <c r="I2299" t="s">
        <v>627</v>
      </c>
      <c r="J2299">
        <v>60699</v>
      </c>
      <c r="K2299" t="s">
        <v>892</v>
      </c>
      <c r="L2299" t="s">
        <v>125</v>
      </c>
      <c r="M2299" t="s">
        <v>153</v>
      </c>
      <c r="N2299" t="s">
        <v>45</v>
      </c>
      <c r="O2299" t="s">
        <v>46</v>
      </c>
      <c r="P2299" t="s">
        <v>60</v>
      </c>
      <c r="Q2299">
        <v>248199223.28</v>
      </c>
      <c r="R2299">
        <v>4033</v>
      </c>
      <c r="S2299" s="1">
        <v>45336</v>
      </c>
      <c r="T2299" s="1">
        <v>45796</v>
      </c>
    </row>
    <row r="2300" spans="1:20" x14ac:dyDescent="0.2">
      <c r="A2300">
        <v>19806783522524</v>
      </c>
      <c r="B2300" t="s">
        <v>3325</v>
      </c>
      <c r="C2300" t="s">
        <v>9196</v>
      </c>
      <c r="D2300" t="s">
        <v>12359</v>
      </c>
      <c r="E2300" t="s">
        <v>12360</v>
      </c>
      <c r="F2300" t="s">
        <v>12361</v>
      </c>
      <c r="G2300" t="s">
        <v>12362</v>
      </c>
      <c r="H2300" t="s">
        <v>12363</v>
      </c>
      <c r="I2300" t="s">
        <v>402</v>
      </c>
      <c r="J2300">
        <v>29953</v>
      </c>
      <c r="K2300" t="s">
        <v>1595</v>
      </c>
      <c r="L2300" t="s">
        <v>246</v>
      </c>
      <c r="M2300" t="s">
        <v>270</v>
      </c>
      <c r="N2300" t="s">
        <v>94</v>
      </c>
      <c r="O2300" t="s">
        <v>46</v>
      </c>
      <c r="P2300" t="s">
        <v>47</v>
      </c>
      <c r="Q2300">
        <v>595965549.25999999</v>
      </c>
      <c r="R2300">
        <v>2123</v>
      </c>
      <c r="S2300" s="1">
        <v>45574</v>
      </c>
      <c r="T2300" s="1">
        <v>45601</v>
      </c>
    </row>
    <row r="2301" spans="1:20" x14ac:dyDescent="0.2">
      <c r="A2301">
        <v>14648586637293</v>
      </c>
      <c r="B2301" t="s">
        <v>5909</v>
      </c>
      <c r="C2301" t="s">
        <v>12364</v>
      </c>
      <c r="D2301" t="s">
        <v>12365</v>
      </c>
      <c r="E2301" t="s">
        <v>12366</v>
      </c>
      <c r="F2301" t="s">
        <v>12367</v>
      </c>
      <c r="G2301" t="s">
        <v>12368</v>
      </c>
      <c r="H2301" t="s">
        <v>5998</v>
      </c>
      <c r="I2301" t="s">
        <v>1144</v>
      </c>
      <c r="J2301">
        <v>13196</v>
      </c>
      <c r="K2301" t="s">
        <v>934</v>
      </c>
      <c r="L2301" t="s">
        <v>43</v>
      </c>
      <c r="M2301" t="s">
        <v>368</v>
      </c>
      <c r="N2301" t="s">
        <v>45</v>
      </c>
      <c r="O2301" t="s">
        <v>71</v>
      </c>
      <c r="P2301" t="s">
        <v>33</v>
      </c>
      <c r="Q2301">
        <v>425922861.02999997</v>
      </c>
      <c r="R2301">
        <v>2843</v>
      </c>
      <c r="S2301" s="1">
        <v>45528</v>
      </c>
      <c r="T2301" s="1">
        <v>45868</v>
      </c>
    </row>
    <row r="2302" spans="1:20" x14ac:dyDescent="0.2">
      <c r="A2302">
        <v>12842981860234</v>
      </c>
      <c r="B2302" t="s">
        <v>1070</v>
      </c>
      <c r="C2302" t="s">
        <v>3042</v>
      </c>
      <c r="D2302" t="s">
        <v>12369</v>
      </c>
      <c r="E2302" t="s">
        <v>12370</v>
      </c>
      <c r="F2302" t="s">
        <v>12371</v>
      </c>
      <c r="G2302" t="s">
        <v>12372</v>
      </c>
      <c r="H2302" t="s">
        <v>12373</v>
      </c>
      <c r="I2302" t="s">
        <v>634</v>
      </c>
      <c r="J2302">
        <v>64283</v>
      </c>
      <c r="K2302" t="s">
        <v>628</v>
      </c>
      <c r="L2302" t="s">
        <v>246</v>
      </c>
      <c r="M2302" t="s">
        <v>58</v>
      </c>
      <c r="N2302" t="s">
        <v>45</v>
      </c>
      <c r="O2302" t="s">
        <v>32</v>
      </c>
      <c r="P2302" t="s">
        <v>47</v>
      </c>
      <c r="Q2302">
        <v>1201024539.1700001</v>
      </c>
      <c r="R2302">
        <v>2724</v>
      </c>
      <c r="S2302" s="1">
        <v>45266</v>
      </c>
      <c r="T2302" s="1">
        <v>45512</v>
      </c>
    </row>
    <row r="2303" spans="1:20" x14ac:dyDescent="0.2">
      <c r="A2303">
        <v>14428004364187</v>
      </c>
      <c r="B2303" t="s">
        <v>643</v>
      </c>
      <c r="C2303" t="s">
        <v>6555</v>
      </c>
      <c r="D2303" t="s">
        <v>12374</v>
      </c>
      <c r="E2303" t="s">
        <v>12375</v>
      </c>
      <c r="F2303" t="s">
        <v>12376</v>
      </c>
      <c r="G2303" t="s">
        <v>12377</v>
      </c>
      <c r="H2303" t="s">
        <v>12378</v>
      </c>
      <c r="I2303" t="s">
        <v>2049</v>
      </c>
      <c r="J2303">
        <v>59484</v>
      </c>
      <c r="K2303" t="s">
        <v>1230</v>
      </c>
      <c r="L2303" t="s">
        <v>180</v>
      </c>
      <c r="M2303" t="s">
        <v>270</v>
      </c>
      <c r="N2303" t="s">
        <v>31</v>
      </c>
      <c r="O2303" t="s">
        <v>71</v>
      </c>
      <c r="P2303" t="s">
        <v>60</v>
      </c>
      <c r="Q2303">
        <v>863681776.16999996</v>
      </c>
      <c r="R2303">
        <v>4167</v>
      </c>
      <c r="S2303" s="1">
        <v>45212</v>
      </c>
      <c r="T2303" s="1">
        <v>45494</v>
      </c>
    </row>
    <row r="2304" spans="1:20" x14ac:dyDescent="0.2">
      <c r="A2304">
        <v>11682213784465</v>
      </c>
      <c r="B2304" t="s">
        <v>12379</v>
      </c>
      <c r="C2304" t="s">
        <v>6765</v>
      </c>
      <c r="D2304" t="s">
        <v>12380</v>
      </c>
      <c r="E2304" t="s">
        <v>12381</v>
      </c>
      <c r="F2304" t="s">
        <v>12382</v>
      </c>
      <c r="G2304" t="s">
        <v>12383</v>
      </c>
      <c r="H2304" t="s">
        <v>12384</v>
      </c>
      <c r="I2304" t="s">
        <v>858</v>
      </c>
      <c r="J2304">
        <v>26655</v>
      </c>
      <c r="K2304" t="s">
        <v>1595</v>
      </c>
      <c r="L2304" t="s">
        <v>197</v>
      </c>
      <c r="M2304" t="s">
        <v>153</v>
      </c>
      <c r="N2304" t="s">
        <v>59</v>
      </c>
      <c r="O2304" t="s">
        <v>32</v>
      </c>
      <c r="P2304" t="s">
        <v>82</v>
      </c>
      <c r="Q2304">
        <v>113056071.87</v>
      </c>
      <c r="R2304">
        <v>1026</v>
      </c>
      <c r="S2304" s="1">
        <v>45417</v>
      </c>
      <c r="T2304" s="1">
        <v>45505</v>
      </c>
    </row>
    <row r="2305" spans="1:20" x14ac:dyDescent="0.2">
      <c r="A2305">
        <v>12383088477784</v>
      </c>
      <c r="B2305" t="s">
        <v>1702</v>
      </c>
      <c r="C2305" t="s">
        <v>199</v>
      </c>
      <c r="D2305" t="s">
        <v>12385</v>
      </c>
      <c r="E2305" t="s">
        <v>12386</v>
      </c>
      <c r="F2305" t="s">
        <v>4712</v>
      </c>
      <c r="G2305" t="s">
        <v>12387</v>
      </c>
      <c r="H2305" t="s">
        <v>12388</v>
      </c>
      <c r="I2305" t="s">
        <v>178</v>
      </c>
      <c r="J2305">
        <v>61759</v>
      </c>
      <c r="K2305" t="s">
        <v>1567</v>
      </c>
      <c r="L2305" t="s">
        <v>92</v>
      </c>
      <c r="M2305" t="s">
        <v>93</v>
      </c>
      <c r="N2305" t="s">
        <v>59</v>
      </c>
      <c r="O2305" t="s">
        <v>105</v>
      </c>
      <c r="P2305" t="s">
        <v>60</v>
      </c>
      <c r="Q2305">
        <v>597859989.69000006</v>
      </c>
      <c r="R2305">
        <v>1826</v>
      </c>
      <c r="S2305" s="1">
        <v>45892</v>
      </c>
      <c r="T2305" s="1">
        <v>45901</v>
      </c>
    </row>
    <row r="2306" spans="1:20" x14ac:dyDescent="0.2">
      <c r="A2306">
        <v>18126935437081</v>
      </c>
      <c r="B2306" t="s">
        <v>2014</v>
      </c>
      <c r="C2306" t="s">
        <v>12389</v>
      </c>
      <c r="D2306" t="s">
        <v>12390</v>
      </c>
      <c r="E2306" t="s">
        <v>12391</v>
      </c>
      <c r="F2306" t="s">
        <v>12392</v>
      </c>
      <c r="G2306" t="s">
        <v>12393</v>
      </c>
      <c r="H2306" t="s">
        <v>12394</v>
      </c>
      <c r="I2306" t="s">
        <v>612</v>
      </c>
      <c r="J2306">
        <v>24870</v>
      </c>
      <c r="K2306" t="s">
        <v>309</v>
      </c>
      <c r="L2306" t="s">
        <v>81</v>
      </c>
      <c r="M2306" t="s">
        <v>115</v>
      </c>
      <c r="N2306" t="s">
        <v>45</v>
      </c>
      <c r="O2306" t="s">
        <v>46</v>
      </c>
      <c r="P2306" t="s">
        <v>33</v>
      </c>
      <c r="Q2306">
        <v>1954573354.6400001</v>
      </c>
      <c r="R2306">
        <v>96</v>
      </c>
      <c r="S2306" s="1">
        <v>45402</v>
      </c>
      <c r="T2306" s="1">
        <v>45459</v>
      </c>
    </row>
    <row r="2307" spans="1:20" x14ac:dyDescent="0.2">
      <c r="A2307">
        <v>19324093817335</v>
      </c>
      <c r="B2307" t="s">
        <v>3078</v>
      </c>
      <c r="C2307" t="s">
        <v>137</v>
      </c>
      <c r="D2307" t="s">
        <v>12395</v>
      </c>
      <c r="E2307" t="s">
        <v>12396</v>
      </c>
      <c r="F2307" t="s">
        <v>12397</v>
      </c>
      <c r="G2307" t="s">
        <v>12398</v>
      </c>
      <c r="H2307" t="s">
        <v>5915</v>
      </c>
      <c r="I2307" t="s">
        <v>195</v>
      </c>
      <c r="J2307">
        <v>3462</v>
      </c>
      <c r="K2307" t="s">
        <v>2488</v>
      </c>
      <c r="L2307" t="s">
        <v>92</v>
      </c>
      <c r="M2307" t="s">
        <v>44</v>
      </c>
      <c r="N2307" t="s">
        <v>59</v>
      </c>
      <c r="O2307" t="s">
        <v>105</v>
      </c>
      <c r="P2307" t="s">
        <v>82</v>
      </c>
      <c r="Q2307">
        <v>1571887061.5</v>
      </c>
      <c r="R2307">
        <v>1316</v>
      </c>
      <c r="S2307" s="1">
        <v>45362</v>
      </c>
      <c r="T2307" s="1">
        <v>45752</v>
      </c>
    </row>
    <row r="2308" spans="1:20" x14ac:dyDescent="0.2">
      <c r="A2308">
        <v>12808209796054</v>
      </c>
      <c r="B2308" t="s">
        <v>437</v>
      </c>
      <c r="C2308" t="s">
        <v>1180</v>
      </c>
      <c r="D2308" t="s">
        <v>12399</v>
      </c>
      <c r="E2308" t="s">
        <v>12400</v>
      </c>
      <c r="F2308" t="s">
        <v>12401</v>
      </c>
      <c r="G2308" t="s">
        <v>12402</v>
      </c>
      <c r="H2308" t="s">
        <v>12403</v>
      </c>
      <c r="I2308" t="s">
        <v>1627</v>
      </c>
      <c r="J2308">
        <v>43598</v>
      </c>
      <c r="K2308" t="s">
        <v>1007</v>
      </c>
      <c r="L2308" t="s">
        <v>197</v>
      </c>
      <c r="M2308" t="s">
        <v>368</v>
      </c>
      <c r="N2308" t="s">
        <v>94</v>
      </c>
      <c r="O2308" t="s">
        <v>46</v>
      </c>
      <c r="P2308" t="s">
        <v>82</v>
      </c>
      <c r="Q2308">
        <v>1543059990.9400001</v>
      </c>
      <c r="R2308">
        <v>340</v>
      </c>
      <c r="S2308" s="1">
        <v>45654</v>
      </c>
      <c r="T2308" s="1">
        <v>45890</v>
      </c>
    </row>
    <row r="2309" spans="1:20" x14ac:dyDescent="0.2">
      <c r="A2309">
        <v>14270466186221</v>
      </c>
      <c r="B2309" t="s">
        <v>915</v>
      </c>
      <c r="C2309" t="s">
        <v>1697</v>
      </c>
      <c r="D2309" t="s">
        <v>12404</v>
      </c>
      <c r="E2309">
        <f>1-213-500-2863</f>
        <v>-3575</v>
      </c>
      <c r="F2309" t="s">
        <v>12405</v>
      </c>
      <c r="G2309" t="s">
        <v>12406</v>
      </c>
      <c r="H2309" t="s">
        <v>12407</v>
      </c>
      <c r="I2309" t="s">
        <v>212</v>
      </c>
      <c r="J2309">
        <v>97543</v>
      </c>
      <c r="K2309" t="s">
        <v>727</v>
      </c>
      <c r="L2309" t="s">
        <v>125</v>
      </c>
      <c r="M2309" t="s">
        <v>58</v>
      </c>
      <c r="N2309" t="s">
        <v>45</v>
      </c>
      <c r="O2309" t="s">
        <v>105</v>
      </c>
      <c r="P2309" t="s">
        <v>82</v>
      </c>
      <c r="Q2309">
        <v>561633779.95000005</v>
      </c>
      <c r="R2309">
        <v>2917</v>
      </c>
      <c r="S2309" s="1">
        <v>45770</v>
      </c>
      <c r="T2309" s="1">
        <v>45898</v>
      </c>
    </row>
    <row r="2310" spans="1:20" x14ac:dyDescent="0.2">
      <c r="A2310">
        <v>16635649648762</v>
      </c>
      <c r="B2310" t="s">
        <v>3437</v>
      </c>
      <c r="C2310" t="s">
        <v>2084</v>
      </c>
      <c r="D2310" t="s">
        <v>12408</v>
      </c>
      <c r="E2310" t="s">
        <v>12409</v>
      </c>
      <c r="F2310" t="s">
        <v>12410</v>
      </c>
      <c r="G2310" t="s">
        <v>12411</v>
      </c>
      <c r="H2310" t="s">
        <v>12412</v>
      </c>
      <c r="I2310" t="s">
        <v>563</v>
      </c>
      <c r="J2310">
        <v>72325</v>
      </c>
      <c r="K2310" t="s">
        <v>3070</v>
      </c>
      <c r="L2310" t="s">
        <v>125</v>
      </c>
      <c r="M2310" t="s">
        <v>44</v>
      </c>
      <c r="N2310" t="s">
        <v>45</v>
      </c>
      <c r="O2310" t="s">
        <v>46</v>
      </c>
      <c r="P2310" t="s">
        <v>82</v>
      </c>
      <c r="Q2310">
        <v>259225656.68000001</v>
      </c>
      <c r="R2310">
        <v>2949</v>
      </c>
      <c r="S2310" s="1">
        <v>45505</v>
      </c>
      <c r="T2310" s="1">
        <v>45844</v>
      </c>
    </row>
    <row r="2311" spans="1:20" x14ac:dyDescent="0.2">
      <c r="A2311">
        <v>19202098463977</v>
      </c>
      <c r="B2311" t="s">
        <v>1087</v>
      </c>
      <c r="C2311" t="s">
        <v>4302</v>
      </c>
      <c r="D2311" t="s">
        <v>12413</v>
      </c>
      <c r="E2311">
        <v>7442185082</v>
      </c>
      <c r="F2311" t="s">
        <v>12414</v>
      </c>
      <c r="G2311" t="s">
        <v>12415</v>
      </c>
      <c r="H2311" t="s">
        <v>12416</v>
      </c>
      <c r="I2311" t="s">
        <v>858</v>
      </c>
      <c r="J2311">
        <v>79726</v>
      </c>
      <c r="K2311" t="s">
        <v>899</v>
      </c>
      <c r="L2311" t="s">
        <v>43</v>
      </c>
      <c r="M2311" t="s">
        <v>58</v>
      </c>
      <c r="N2311" t="s">
        <v>94</v>
      </c>
      <c r="O2311" t="s">
        <v>71</v>
      </c>
      <c r="P2311" t="s">
        <v>47</v>
      </c>
      <c r="Q2311">
        <v>268845000.08999997</v>
      </c>
      <c r="R2311">
        <v>4959</v>
      </c>
      <c r="S2311" s="1">
        <v>45278</v>
      </c>
      <c r="T2311" s="1">
        <v>45354</v>
      </c>
    </row>
    <row r="2312" spans="1:20" x14ac:dyDescent="0.2">
      <c r="A2312">
        <v>11348105129809</v>
      </c>
      <c r="B2312" t="s">
        <v>116</v>
      </c>
      <c r="C2312" t="s">
        <v>137</v>
      </c>
      <c r="D2312" t="s">
        <v>12417</v>
      </c>
      <c r="E2312" t="s">
        <v>12418</v>
      </c>
      <c r="F2312" t="s">
        <v>12419</v>
      </c>
      <c r="G2312" t="s">
        <v>12420</v>
      </c>
      <c r="H2312" t="s">
        <v>12421</v>
      </c>
      <c r="I2312" t="s">
        <v>710</v>
      </c>
      <c r="J2312">
        <v>4065</v>
      </c>
      <c r="K2312" t="s">
        <v>547</v>
      </c>
      <c r="L2312" t="s">
        <v>135</v>
      </c>
      <c r="M2312" t="s">
        <v>44</v>
      </c>
      <c r="N2312" t="s">
        <v>31</v>
      </c>
      <c r="O2312" t="s">
        <v>105</v>
      </c>
      <c r="P2312" t="s">
        <v>82</v>
      </c>
      <c r="Q2312">
        <v>1842636435.8299999</v>
      </c>
      <c r="R2312">
        <v>1664</v>
      </c>
      <c r="S2312" s="1">
        <v>45552</v>
      </c>
      <c r="T2312" s="1">
        <v>45720</v>
      </c>
    </row>
    <row r="2313" spans="1:20" x14ac:dyDescent="0.2">
      <c r="A2313">
        <v>11441436588910</v>
      </c>
      <c r="B2313" t="s">
        <v>953</v>
      </c>
      <c r="C2313" t="s">
        <v>493</v>
      </c>
      <c r="D2313" t="s">
        <v>12422</v>
      </c>
      <c r="E2313" t="s">
        <v>12423</v>
      </c>
      <c r="F2313" t="s">
        <v>12424</v>
      </c>
      <c r="G2313" t="s">
        <v>12425</v>
      </c>
      <c r="H2313" t="s">
        <v>12426</v>
      </c>
      <c r="I2313" t="s">
        <v>634</v>
      </c>
      <c r="J2313">
        <v>26531</v>
      </c>
      <c r="K2313" t="s">
        <v>2167</v>
      </c>
      <c r="L2313" t="s">
        <v>180</v>
      </c>
      <c r="M2313" t="s">
        <v>270</v>
      </c>
      <c r="N2313" t="s">
        <v>94</v>
      </c>
      <c r="O2313" t="s">
        <v>46</v>
      </c>
      <c r="P2313" t="s">
        <v>82</v>
      </c>
      <c r="Q2313">
        <v>1076839002.9300001</v>
      </c>
      <c r="R2313">
        <v>2086</v>
      </c>
      <c r="S2313" s="1">
        <v>45842</v>
      </c>
      <c r="T2313" s="1">
        <v>45877</v>
      </c>
    </row>
    <row r="2314" spans="1:20" x14ac:dyDescent="0.2">
      <c r="A2314">
        <v>15810075229061</v>
      </c>
      <c r="B2314" t="s">
        <v>2769</v>
      </c>
      <c r="C2314" t="s">
        <v>2591</v>
      </c>
      <c r="D2314" t="s">
        <v>12427</v>
      </c>
      <c r="E2314" t="s">
        <v>12428</v>
      </c>
      <c r="F2314" t="s">
        <v>12429</v>
      </c>
      <c r="G2314" t="s">
        <v>12430</v>
      </c>
      <c r="H2314" t="s">
        <v>12431</v>
      </c>
      <c r="I2314" t="s">
        <v>178</v>
      </c>
      <c r="J2314">
        <v>33273</v>
      </c>
      <c r="K2314" t="s">
        <v>2351</v>
      </c>
      <c r="L2314" t="s">
        <v>81</v>
      </c>
      <c r="M2314" t="s">
        <v>368</v>
      </c>
      <c r="N2314" t="s">
        <v>94</v>
      </c>
      <c r="O2314" t="s">
        <v>46</v>
      </c>
      <c r="P2314" t="s">
        <v>82</v>
      </c>
      <c r="Q2314">
        <v>1118091739.1800001</v>
      </c>
      <c r="R2314">
        <v>1549</v>
      </c>
      <c r="S2314" s="1">
        <v>45731</v>
      </c>
      <c r="T2314" s="1">
        <v>45887</v>
      </c>
    </row>
    <row r="2315" spans="1:20" x14ac:dyDescent="0.2">
      <c r="A2315">
        <v>14883661672643</v>
      </c>
      <c r="B2315" t="s">
        <v>413</v>
      </c>
      <c r="C2315" t="s">
        <v>2656</v>
      </c>
      <c r="D2315" t="s">
        <v>12432</v>
      </c>
      <c r="E2315" t="s">
        <v>12433</v>
      </c>
      <c r="F2315" t="s">
        <v>12434</v>
      </c>
      <c r="G2315" t="s">
        <v>12435</v>
      </c>
      <c r="H2315" t="s">
        <v>12436</v>
      </c>
      <c r="I2315" t="s">
        <v>770</v>
      </c>
      <c r="J2315">
        <v>70506</v>
      </c>
      <c r="K2315" t="s">
        <v>2260</v>
      </c>
      <c r="L2315" t="s">
        <v>197</v>
      </c>
      <c r="M2315" t="s">
        <v>153</v>
      </c>
      <c r="N2315" t="s">
        <v>94</v>
      </c>
      <c r="O2315" t="s">
        <v>32</v>
      </c>
      <c r="P2315" t="s">
        <v>60</v>
      </c>
      <c r="Q2315">
        <v>50514131.210000001</v>
      </c>
      <c r="R2315">
        <v>58</v>
      </c>
      <c r="S2315" s="1">
        <v>45763</v>
      </c>
      <c r="T2315" s="1">
        <v>45908</v>
      </c>
    </row>
    <row r="2316" spans="1:20" x14ac:dyDescent="0.2">
      <c r="A2316">
        <v>12773996947860</v>
      </c>
      <c r="B2316" t="s">
        <v>752</v>
      </c>
      <c r="C2316" t="s">
        <v>1037</v>
      </c>
      <c r="D2316" t="s">
        <v>12437</v>
      </c>
      <c r="E2316" t="s">
        <v>12438</v>
      </c>
      <c r="F2316" t="s">
        <v>12439</v>
      </c>
      <c r="G2316" t="s">
        <v>12440</v>
      </c>
      <c r="H2316" t="s">
        <v>12441</v>
      </c>
      <c r="I2316" t="s">
        <v>1144</v>
      </c>
      <c r="J2316">
        <v>42395</v>
      </c>
      <c r="K2316" t="s">
        <v>3212</v>
      </c>
      <c r="L2316" t="s">
        <v>92</v>
      </c>
      <c r="M2316" t="s">
        <v>368</v>
      </c>
      <c r="N2316" t="s">
        <v>59</v>
      </c>
      <c r="O2316" t="s">
        <v>46</v>
      </c>
      <c r="P2316" t="s">
        <v>60</v>
      </c>
      <c r="Q2316">
        <v>1996759963.1800001</v>
      </c>
      <c r="R2316">
        <v>3596</v>
      </c>
      <c r="S2316" s="1">
        <v>45556</v>
      </c>
      <c r="T2316" s="1">
        <v>45710</v>
      </c>
    </row>
    <row r="2317" spans="1:20" x14ac:dyDescent="0.2">
      <c r="A2317">
        <v>14012820380801</v>
      </c>
      <c r="B2317" t="s">
        <v>681</v>
      </c>
      <c r="C2317" t="s">
        <v>1114</v>
      </c>
      <c r="D2317" t="s">
        <v>12442</v>
      </c>
      <c r="E2317">
        <f>1-359-935-426</f>
        <v>-1719</v>
      </c>
      <c r="F2317" t="s">
        <v>12443</v>
      </c>
      <c r="G2317" t="s">
        <v>12444</v>
      </c>
      <c r="H2317" t="s">
        <v>12445</v>
      </c>
      <c r="I2317" t="s">
        <v>375</v>
      </c>
      <c r="J2317">
        <v>50368</v>
      </c>
      <c r="K2317" t="s">
        <v>491</v>
      </c>
      <c r="L2317" t="s">
        <v>246</v>
      </c>
      <c r="M2317" t="s">
        <v>104</v>
      </c>
      <c r="N2317" t="s">
        <v>45</v>
      </c>
      <c r="O2317" t="s">
        <v>32</v>
      </c>
      <c r="P2317" t="s">
        <v>33</v>
      </c>
      <c r="Q2317">
        <v>1031279671.96</v>
      </c>
      <c r="R2317">
        <v>3209</v>
      </c>
      <c r="S2317" s="1">
        <v>45319</v>
      </c>
      <c r="T2317" s="1">
        <v>45792</v>
      </c>
    </row>
    <row r="2318" spans="1:20" x14ac:dyDescent="0.2">
      <c r="A2318">
        <v>17216591832944</v>
      </c>
      <c r="B2318" t="s">
        <v>351</v>
      </c>
      <c r="C2318" t="s">
        <v>967</v>
      </c>
      <c r="D2318" t="s">
        <v>12446</v>
      </c>
      <c r="E2318">
        <v>9140361559</v>
      </c>
      <c r="F2318" t="s">
        <v>12447</v>
      </c>
      <c r="G2318" t="s">
        <v>12448</v>
      </c>
      <c r="H2318" t="s">
        <v>10626</v>
      </c>
      <c r="I2318" t="s">
        <v>1202</v>
      </c>
      <c r="J2318">
        <v>90536</v>
      </c>
      <c r="K2318" t="s">
        <v>3178</v>
      </c>
      <c r="L2318" t="s">
        <v>81</v>
      </c>
      <c r="M2318" t="s">
        <v>270</v>
      </c>
      <c r="N2318" t="s">
        <v>31</v>
      </c>
      <c r="O2318" t="s">
        <v>46</v>
      </c>
      <c r="P2318" t="s">
        <v>82</v>
      </c>
      <c r="Q2318">
        <v>299812432.20999998</v>
      </c>
      <c r="R2318">
        <v>4057</v>
      </c>
      <c r="S2318" s="1">
        <v>45607</v>
      </c>
      <c r="T2318" s="1">
        <v>45745</v>
      </c>
    </row>
    <row r="2319" spans="1:20" x14ac:dyDescent="0.2">
      <c r="A2319">
        <v>18275068128104</v>
      </c>
      <c r="B2319" t="s">
        <v>1958</v>
      </c>
      <c r="C2319" t="s">
        <v>5474</v>
      </c>
      <c r="D2319" t="s">
        <v>12449</v>
      </c>
      <c r="E2319" t="s">
        <v>12450</v>
      </c>
      <c r="F2319" t="s">
        <v>12451</v>
      </c>
      <c r="G2319" t="s">
        <v>12452</v>
      </c>
      <c r="H2319" t="s">
        <v>8040</v>
      </c>
      <c r="I2319" t="s">
        <v>169</v>
      </c>
      <c r="J2319">
        <v>9638</v>
      </c>
      <c r="K2319" t="s">
        <v>680</v>
      </c>
      <c r="L2319" t="s">
        <v>135</v>
      </c>
      <c r="M2319" t="s">
        <v>30</v>
      </c>
      <c r="N2319" t="s">
        <v>59</v>
      </c>
      <c r="O2319" t="s">
        <v>46</v>
      </c>
      <c r="P2319" t="s">
        <v>82</v>
      </c>
      <c r="Q2319">
        <v>1755278971.3800001</v>
      </c>
      <c r="R2319">
        <v>4054</v>
      </c>
      <c r="S2319" s="1">
        <v>45914</v>
      </c>
      <c r="T2319" s="1">
        <v>45921</v>
      </c>
    </row>
    <row r="2320" spans="1:20" x14ac:dyDescent="0.2">
      <c r="A2320">
        <v>15536842935110</v>
      </c>
      <c r="B2320" t="s">
        <v>1575</v>
      </c>
      <c r="C2320" t="s">
        <v>8382</v>
      </c>
      <c r="D2320" t="s">
        <v>12453</v>
      </c>
      <c r="E2320" t="s">
        <v>12454</v>
      </c>
      <c r="F2320" t="s">
        <v>9531</v>
      </c>
      <c r="G2320" t="s">
        <v>12455</v>
      </c>
      <c r="H2320" t="s">
        <v>12456</v>
      </c>
      <c r="I2320" t="s">
        <v>133</v>
      </c>
      <c r="J2320">
        <v>39621</v>
      </c>
      <c r="K2320" t="s">
        <v>1602</v>
      </c>
      <c r="L2320" t="s">
        <v>135</v>
      </c>
      <c r="M2320" t="s">
        <v>44</v>
      </c>
      <c r="N2320" t="s">
        <v>45</v>
      </c>
      <c r="O2320" t="s">
        <v>46</v>
      </c>
      <c r="P2320" t="s">
        <v>60</v>
      </c>
      <c r="Q2320">
        <v>1006455024.91</v>
      </c>
      <c r="R2320">
        <v>3384</v>
      </c>
      <c r="S2320" s="1">
        <v>45864</v>
      </c>
      <c r="T2320" s="1">
        <v>45900</v>
      </c>
    </row>
    <row r="2321" spans="1:20" x14ac:dyDescent="0.2">
      <c r="A2321">
        <v>11989291197480</v>
      </c>
      <c r="B2321" t="s">
        <v>3071</v>
      </c>
      <c r="C2321" t="s">
        <v>2135</v>
      </c>
      <c r="D2321" t="s">
        <v>12457</v>
      </c>
      <c r="E2321" t="s">
        <v>12458</v>
      </c>
      <c r="F2321" t="s">
        <v>12459</v>
      </c>
      <c r="G2321" t="s">
        <v>12460</v>
      </c>
      <c r="H2321" t="s">
        <v>12461</v>
      </c>
      <c r="I2321" t="s">
        <v>55</v>
      </c>
      <c r="J2321">
        <v>66403</v>
      </c>
      <c r="K2321" t="s">
        <v>2472</v>
      </c>
      <c r="L2321" t="s">
        <v>29</v>
      </c>
      <c r="M2321" t="s">
        <v>115</v>
      </c>
      <c r="N2321" t="s">
        <v>45</v>
      </c>
      <c r="O2321" t="s">
        <v>32</v>
      </c>
      <c r="P2321" t="s">
        <v>47</v>
      </c>
      <c r="Q2321">
        <v>888681161.11000001</v>
      </c>
      <c r="R2321">
        <v>352</v>
      </c>
      <c r="S2321" s="1">
        <v>45624</v>
      </c>
      <c r="T2321" s="1">
        <v>45763</v>
      </c>
    </row>
    <row r="2322" spans="1:20" x14ac:dyDescent="0.2">
      <c r="A2322">
        <v>14697967421188</v>
      </c>
      <c r="B2322" t="s">
        <v>507</v>
      </c>
      <c r="C2322" t="s">
        <v>2444</v>
      </c>
      <c r="D2322" t="s">
        <v>12462</v>
      </c>
      <c r="E2322" t="s">
        <v>12463</v>
      </c>
      <c r="F2322" t="s">
        <v>12464</v>
      </c>
      <c r="G2322" t="s">
        <v>12465</v>
      </c>
      <c r="H2322" t="s">
        <v>12466</v>
      </c>
      <c r="I2322" t="s">
        <v>726</v>
      </c>
      <c r="J2322">
        <v>25555</v>
      </c>
      <c r="K2322" t="s">
        <v>934</v>
      </c>
      <c r="L2322" t="s">
        <v>125</v>
      </c>
      <c r="M2322" t="s">
        <v>30</v>
      </c>
      <c r="N2322" t="s">
        <v>94</v>
      </c>
      <c r="O2322" t="s">
        <v>105</v>
      </c>
      <c r="P2322" t="s">
        <v>47</v>
      </c>
      <c r="Q2322">
        <v>276502182.94999999</v>
      </c>
      <c r="R2322">
        <v>4651</v>
      </c>
      <c r="S2322" s="1">
        <v>45447</v>
      </c>
      <c r="T2322" s="1">
        <v>45528</v>
      </c>
    </row>
    <row r="2323" spans="1:20" x14ac:dyDescent="0.2">
      <c r="A2323">
        <v>15285874713223</v>
      </c>
      <c r="B2323" t="s">
        <v>728</v>
      </c>
      <c r="C2323" t="s">
        <v>3669</v>
      </c>
      <c r="D2323" t="s">
        <v>12467</v>
      </c>
      <c r="E2323" t="s">
        <v>12468</v>
      </c>
      <c r="F2323" t="s">
        <v>12469</v>
      </c>
      <c r="G2323" t="s">
        <v>12470</v>
      </c>
      <c r="H2323" t="s">
        <v>7631</v>
      </c>
      <c r="I2323" t="s">
        <v>212</v>
      </c>
      <c r="J2323">
        <v>88512</v>
      </c>
      <c r="K2323" t="s">
        <v>1462</v>
      </c>
      <c r="L2323" t="s">
        <v>246</v>
      </c>
      <c r="M2323" t="s">
        <v>93</v>
      </c>
      <c r="N2323" t="s">
        <v>45</v>
      </c>
      <c r="O2323" t="s">
        <v>32</v>
      </c>
      <c r="P2323" t="s">
        <v>33</v>
      </c>
      <c r="Q2323">
        <v>786474970.15999997</v>
      </c>
      <c r="R2323">
        <v>3352</v>
      </c>
      <c r="S2323" s="1">
        <v>45804</v>
      </c>
      <c r="T2323" s="1">
        <v>45823</v>
      </c>
    </row>
    <row r="2324" spans="1:20" x14ac:dyDescent="0.2">
      <c r="A2324">
        <v>18580552711881</v>
      </c>
      <c r="B2324" t="s">
        <v>712</v>
      </c>
      <c r="C2324" t="s">
        <v>12471</v>
      </c>
      <c r="D2324" t="s">
        <v>12472</v>
      </c>
      <c r="E2324" t="s">
        <v>12473</v>
      </c>
      <c r="F2324" t="s">
        <v>12474</v>
      </c>
      <c r="G2324" t="s">
        <v>12475</v>
      </c>
      <c r="H2324" t="s">
        <v>12476</v>
      </c>
      <c r="I2324" t="s">
        <v>68</v>
      </c>
      <c r="J2324">
        <v>67783</v>
      </c>
      <c r="K2324" t="s">
        <v>458</v>
      </c>
      <c r="L2324" t="s">
        <v>92</v>
      </c>
      <c r="M2324" t="s">
        <v>270</v>
      </c>
      <c r="N2324" t="s">
        <v>45</v>
      </c>
      <c r="O2324" t="s">
        <v>105</v>
      </c>
      <c r="P2324" t="s">
        <v>82</v>
      </c>
      <c r="Q2324">
        <v>1348440193.55</v>
      </c>
      <c r="R2324">
        <v>4974</v>
      </c>
      <c r="S2324" s="1">
        <v>45282</v>
      </c>
      <c r="T2324" s="1">
        <v>45469</v>
      </c>
    </row>
    <row r="2325" spans="1:20" x14ac:dyDescent="0.2">
      <c r="A2325">
        <v>16975367768831</v>
      </c>
      <c r="B2325" t="s">
        <v>1087</v>
      </c>
      <c r="C2325" t="s">
        <v>199</v>
      </c>
      <c r="D2325" t="s">
        <v>12477</v>
      </c>
      <c r="E2325" t="s">
        <v>12478</v>
      </c>
      <c r="F2325" t="s">
        <v>12479</v>
      </c>
      <c r="G2325" t="s">
        <v>12480</v>
      </c>
      <c r="H2325" t="s">
        <v>3583</v>
      </c>
      <c r="I2325" t="s">
        <v>27</v>
      </c>
      <c r="J2325">
        <v>75249</v>
      </c>
      <c r="K2325" t="s">
        <v>1374</v>
      </c>
      <c r="L2325" t="s">
        <v>246</v>
      </c>
      <c r="M2325" t="s">
        <v>58</v>
      </c>
      <c r="N2325" t="s">
        <v>59</v>
      </c>
      <c r="O2325" t="s">
        <v>71</v>
      </c>
      <c r="P2325" t="s">
        <v>82</v>
      </c>
      <c r="Q2325">
        <v>78535979.650000006</v>
      </c>
      <c r="R2325">
        <v>1363</v>
      </c>
      <c r="S2325" s="1">
        <v>45326</v>
      </c>
      <c r="T2325" s="1">
        <v>45898</v>
      </c>
    </row>
    <row r="2326" spans="1:20" x14ac:dyDescent="0.2">
      <c r="A2326">
        <v>16289416035967</v>
      </c>
      <c r="B2326" t="s">
        <v>994</v>
      </c>
      <c r="C2326" t="s">
        <v>12481</v>
      </c>
      <c r="D2326" t="s">
        <v>12482</v>
      </c>
      <c r="E2326">
        <v>9229436471</v>
      </c>
      <c r="F2326" t="s">
        <v>12483</v>
      </c>
      <c r="G2326" t="s">
        <v>12484</v>
      </c>
      <c r="H2326" t="s">
        <v>12485</v>
      </c>
      <c r="I2326" t="s">
        <v>357</v>
      </c>
      <c r="J2326">
        <v>85873</v>
      </c>
      <c r="K2326" t="s">
        <v>1086</v>
      </c>
      <c r="L2326" t="s">
        <v>125</v>
      </c>
      <c r="M2326" t="s">
        <v>368</v>
      </c>
      <c r="N2326" t="s">
        <v>45</v>
      </c>
      <c r="O2326" t="s">
        <v>105</v>
      </c>
      <c r="P2326" t="s">
        <v>33</v>
      </c>
      <c r="Q2326">
        <v>276270560.81</v>
      </c>
      <c r="R2326">
        <v>2445</v>
      </c>
      <c r="S2326" s="1">
        <v>45538</v>
      </c>
      <c r="T2326" s="1">
        <v>45820</v>
      </c>
    </row>
    <row r="2327" spans="1:20" x14ac:dyDescent="0.2">
      <c r="A2327">
        <v>16980891055616</v>
      </c>
      <c r="B2327" t="s">
        <v>2443</v>
      </c>
      <c r="C2327" t="s">
        <v>2335</v>
      </c>
      <c r="D2327" t="s">
        <v>12486</v>
      </c>
      <c r="E2327" t="s">
        <v>12487</v>
      </c>
      <c r="F2327" t="s">
        <v>12488</v>
      </c>
      <c r="G2327" t="s">
        <v>12489</v>
      </c>
      <c r="H2327" t="s">
        <v>12490</v>
      </c>
      <c r="I2327" t="s">
        <v>634</v>
      </c>
      <c r="J2327">
        <v>92771</v>
      </c>
      <c r="K2327" t="s">
        <v>3662</v>
      </c>
      <c r="L2327" t="s">
        <v>60</v>
      </c>
      <c r="M2327" t="s">
        <v>70</v>
      </c>
      <c r="N2327" t="s">
        <v>94</v>
      </c>
      <c r="O2327" t="s">
        <v>71</v>
      </c>
      <c r="P2327" t="s">
        <v>33</v>
      </c>
      <c r="Q2327">
        <v>1893567024.1099999</v>
      </c>
      <c r="R2327">
        <v>2763</v>
      </c>
      <c r="S2327" s="1">
        <v>45508</v>
      </c>
      <c r="T2327" s="1">
        <v>45838</v>
      </c>
    </row>
    <row r="2328" spans="1:20" x14ac:dyDescent="0.2">
      <c r="A2328">
        <v>12232171117126</v>
      </c>
      <c r="B2328" t="s">
        <v>351</v>
      </c>
      <c r="C2328" t="s">
        <v>514</v>
      </c>
      <c r="D2328" t="s">
        <v>12491</v>
      </c>
      <c r="E2328" t="s">
        <v>12492</v>
      </c>
      <c r="F2328" t="s">
        <v>12493</v>
      </c>
      <c r="G2328" t="s">
        <v>12494</v>
      </c>
      <c r="H2328" t="s">
        <v>12495</v>
      </c>
      <c r="I2328" t="s">
        <v>1077</v>
      </c>
      <c r="J2328">
        <v>44398</v>
      </c>
      <c r="K2328" t="s">
        <v>1682</v>
      </c>
      <c r="L2328" t="s">
        <v>246</v>
      </c>
      <c r="M2328" t="s">
        <v>30</v>
      </c>
      <c r="N2328" t="s">
        <v>94</v>
      </c>
      <c r="O2328" t="s">
        <v>46</v>
      </c>
      <c r="P2328" t="s">
        <v>33</v>
      </c>
      <c r="Q2328">
        <v>997749970.22000003</v>
      </c>
      <c r="R2328">
        <v>2834</v>
      </c>
      <c r="S2328" s="1">
        <v>45554</v>
      </c>
      <c r="T2328" s="1">
        <v>45602</v>
      </c>
    </row>
    <row r="2329" spans="1:20" x14ac:dyDescent="0.2">
      <c r="A2329">
        <v>19006930703692</v>
      </c>
      <c r="B2329" t="s">
        <v>467</v>
      </c>
      <c r="C2329" t="s">
        <v>2019</v>
      </c>
      <c r="D2329" t="s">
        <v>12496</v>
      </c>
      <c r="E2329" t="s">
        <v>12497</v>
      </c>
      <c r="F2329" t="s">
        <v>12498</v>
      </c>
      <c r="G2329" t="s">
        <v>12499</v>
      </c>
      <c r="H2329" t="s">
        <v>8045</v>
      </c>
      <c r="I2329" t="s">
        <v>293</v>
      </c>
      <c r="J2329">
        <v>66612</v>
      </c>
      <c r="K2329" t="s">
        <v>1582</v>
      </c>
      <c r="L2329" t="s">
        <v>135</v>
      </c>
      <c r="M2329" t="s">
        <v>270</v>
      </c>
      <c r="N2329" t="s">
        <v>45</v>
      </c>
      <c r="O2329" t="s">
        <v>71</v>
      </c>
      <c r="P2329" t="s">
        <v>82</v>
      </c>
      <c r="Q2329">
        <v>371268633.00999999</v>
      </c>
      <c r="R2329">
        <v>255</v>
      </c>
      <c r="S2329" s="1">
        <v>45762</v>
      </c>
      <c r="T2329" s="1">
        <v>45865</v>
      </c>
    </row>
    <row r="2330" spans="1:20" x14ac:dyDescent="0.2">
      <c r="A2330">
        <v>11834854755314</v>
      </c>
      <c r="B2330" t="s">
        <v>34</v>
      </c>
      <c r="C2330" t="s">
        <v>1807</v>
      </c>
      <c r="D2330" t="s">
        <v>12500</v>
      </c>
      <c r="E2330" t="s">
        <v>12501</v>
      </c>
      <c r="F2330" t="s">
        <v>5350</v>
      </c>
      <c r="G2330" t="s">
        <v>12502</v>
      </c>
      <c r="H2330" t="s">
        <v>12503</v>
      </c>
      <c r="I2330" t="s">
        <v>1475</v>
      </c>
      <c r="J2330">
        <v>64786</v>
      </c>
      <c r="K2330" t="s">
        <v>965</v>
      </c>
      <c r="L2330" t="s">
        <v>43</v>
      </c>
      <c r="M2330" t="s">
        <v>58</v>
      </c>
      <c r="N2330" t="s">
        <v>31</v>
      </c>
      <c r="O2330" t="s">
        <v>105</v>
      </c>
      <c r="P2330" t="s">
        <v>33</v>
      </c>
      <c r="Q2330">
        <v>563088015.16999996</v>
      </c>
      <c r="R2330">
        <v>347</v>
      </c>
      <c r="S2330" s="1">
        <v>45214</v>
      </c>
      <c r="T2330" s="1">
        <v>45712</v>
      </c>
    </row>
    <row r="2331" spans="1:20" x14ac:dyDescent="0.2">
      <c r="A2331">
        <v>15772606330775</v>
      </c>
      <c r="B2331" t="s">
        <v>772</v>
      </c>
      <c r="C2331" t="s">
        <v>3307</v>
      </c>
      <c r="D2331" t="s">
        <v>12504</v>
      </c>
      <c r="E2331" t="s">
        <v>12505</v>
      </c>
      <c r="F2331" t="s">
        <v>12506</v>
      </c>
      <c r="G2331" t="s">
        <v>12507</v>
      </c>
      <c r="H2331" t="s">
        <v>12508</v>
      </c>
      <c r="I2331" t="s">
        <v>366</v>
      </c>
      <c r="J2331">
        <v>6764</v>
      </c>
      <c r="K2331" t="s">
        <v>1153</v>
      </c>
      <c r="L2331" t="s">
        <v>60</v>
      </c>
      <c r="M2331" t="s">
        <v>58</v>
      </c>
      <c r="N2331" t="s">
        <v>31</v>
      </c>
      <c r="O2331" t="s">
        <v>46</v>
      </c>
      <c r="P2331" t="s">
        <v>60</v>
      </c>
      <c r="Q2331">
        <v>173419616.21000001</v>
      </c>
      <c r="R2331">
        <v>4445</v>
      </c>
      <c r="S2331" s="1">
        <v>45205</v>
      </c>
      <c r="T2331" s="1">
        <v>45549</v>
      </c>
    </row>
    <row r="2332" spans="1:20" x14ac:dyDescent="0.2">
      <c r="A2332">
        <v>14647640355448</v>
      </c>
      <c r="B2332" t="s">
        <v>2598</v>
      </c>
      <c r="C2332" t="s">
        <v>11511</v>
      </c>
      <c r="D2332" t="s">
        <v>12509</v>
      </c>
      <c r="E2332" t="s">
        <v>12510</v>
      </c>
      <c r="F2332" t="s">
        <v>12511</v>
      </c>
      <c r="G2332" t="s">
        <v>12512</v>
      </c>
      <c r="H2332" t="s">
        <v>12513</v>
      </c>
      <c r="I2332" t="s">
        <v>384</v>
      </c>
      <c r="J2332">
        <v>80397</v>
      </c>
      <c r="K2332" t="s">
        <v>680</v>
      </c>
      <c r="L2332" t="s">
        <v>125</v>
      </c>
      <c r="M2332" t="s">
        <v>368</v>
      </c>
      <c r="N2332" t="s">
        <v>31</v>
      </c>
      <c r="O2332" t="s">
        <v>46</v>
      </c>
      <c r="P2332" t="s">
        <v>82</v>
      </c>
      <c r="Q2332">
        <v>48197333.140000001</v>
      </c>
      <c r="R2332">
        <v>329</v>
      </c>
      <c r="S2332" s="1">
        <v>45694</v>
      </c>
      <c r="T2332" s="1">
        <v>45750</v>
      </c>
    </row>
    <row r="2333" spans="1:20" x14ac:dyDescent="0.2">
      <c r="A2333">
        <v>16327678347876</v>
      </c>
      <c r="B2333" t="s">
        <v>437</v>
      </c>
      <c r="C2333" t="s">
        <v>2872</v>
      </c>
      <c r="D2333" t="s">
        <v>12514</v>
      </c>
      <c r="E2333" t="s">
        <v>12515</v>
      </c>
      <c r="F2333" t="s">
        <v>12516</v>
      </c>
      <c r="G2333" t="s">
        <v>12517</v>
      </c>
      <c r="H2333" t="s">
        <v>12518</v>
      </c>
      <c r="I2333" t="s">
        <v>1077</v>
      </c>
      <c r="J2333">
        <v>61384</v>
      </c>
      <c r="K2333" t="s">
        <v>3504</v>
      </c>
      <c r="L2333" t="s">
        <v>43</v>
      </c>
      <c r="M2333" t="s">
        <v>93</v>
      </c>
      <c r="N2333" t="s">
        <v>94</v>
      </c>
      <c r="O2333" t="s">
        <v>32</v>
      </c>
      <c r="P2333" t="s">
        <v>82</v>
      </c>
      <c r="Q2333">
        <v>1209794248.3699999</v>
      </c>
      <c r="R2333">
        <v>423</v>
      </c>
      <c r="S2333" s="1">
        <v>45563</v>
      </c>
      <c r="T2333" s="1">
        <v>45576</v>
      </c>
    </row>
    <row r="2334" spans="1:20" x14ac:dyDescent="0.2">
      <c r="A2334">
        <v>14466051701829</v>
      </c>
      <c r="B2334" t="s">
        <v>986</v>
      </c>
      <c r="C2334" t="s">
        <v>145</v>
      </c>
      <c r="D2334" t="s">
        <v>12519</v>
      </c>
      <c r="E2334" t="s">
        <v>12520</v>
      </c>
      <c r="F2334" t="s">
        <v>12521</v>
      </c>
      <c r="G2334" t="s">
        <v>12522</v>
      </c>
      <c r="H2334" t="s">
        <v>12523</v>
      </c>
      <c r="I2334" t="s">
        <v>366</v>
      </c>
      <c r="J2334">
        <v>14470</v>
      </c>
      <c r="K2334" t="s">
        <v>4408</v>
      </c>
      <c r="L2334" t="s">
        <v>197</v>
      </c>
      <c r="M2334" t="s">
        <v>70</v>
      </c>
      <c r="N2334" t="s">
        <v>94</v>
      </c>
      <c r="O2334" t="s">
        <v>32</v>
      </c>
      <c r="P2334" t="s">
        <v>82</v>
      </c>
      <c r="Q2334">
        <v>1578899508.73</v>
      </c>
      <c r="R2334">
        <v>1106</v>
      </c>
      <c r="S2334" s="1">
        <v>45302</v>
      </c>
      <c r="T2334" s="1">
        <v>45386</v>
      </c>
    </row>
    <row r="2335" spans="1:20" x14ac:dyDescent="0.2">
      <c r="A2335">
        <v>17284336533227</v>
      </c>
      <c r="B2335" t="s">
        <v>8337</v>
      </c>
      <c r="C2335" t="s">
        <v>12524</v>
      </c>
      <c r="D2335" t="s">
        <v>12525</v>
      </c>
      <c r="E2335" t="s">
        <v>12526</v>
      </c>
      <c r="F2335" t="s">
        <v>12527</v>
      </c>
      <c r="G2335" t="s">
        <v>12528</v>
      </c>
      <c r="H2335" t="s">
        <v>12529</v>
      </c>
      <c r="I2335" t="s">
        <v>357</v>
      </c>
      <c r="J2335">
        <v>97571</v>
      </c>
      <c r="K2335" t="s">
        <v>3284</v>
      </c>
      <c r="L2335" t="s">
        <v>197</v>
      </c>
      <c r="M2335" t="s">
        <v>30</v>
      </c>
      <c r="N2335" t="s">
        <v>94</v>
      </c>
      <c r="O2335" t="s">
        <v>46</v>
      </c>
      <c r="P2335" t="s">
        <v>47</v>
      </c>
      <c r="Q2335">
        <v>955656111.19000006</v>
      </c>
      <c r="R2335">
        <v>2605</v>
      </c>
      <c r="S2335" s="1">
        <v>45372</v>
      </c>
      <c r="T2335" s="1">
        <v>45696</v>
      </c>
    </row>
    <row r="2336" spans="1:20" x14ac:dyDescent="0.2">
      <c r="A2336">
        <v>13267770312783</v>
      </c>
      <c r="B2336" t="s">
        <v>2160</v>
      </c>
      <c r="C2336" t="s">
        <v>2788</v>
      </c>
      <c r="D2336" t="s">
        <v>12530</v>
      </c>
      <c r="E2336" t="s">
        <v>12531</v>
      </c>
      <c r="F2336" t="s">
        <v>12532</v>
      </c>
      <c r="G2336" t="s">
        <v>12533</v>
      </c>
      <c r="H2336" t="s">
        <v>12534</v>
      </c>
      <c r="I2336" t="s">
        <v>293</v>
      </c>
      <c r="J2336">
        <v>49594</v>
      </c>
      <c r="K2336" t="s">
        <v>2707</v>
      </c>
      <c r="L2336" t="s">
        <v>81</v>
      </c>
      <c r="M2336" t="s">
        <v>30</v>
      </c>
      <c r="N2336" t="s">
        <v>59</v>
      </c>
      <c r="O2336" t="s">
        <v>32</v>
      </c>
      <c r="P2336" t="s">
        <v>33</v>
      </c>
      <c r="Q2336">
        <v>1133363008.54</v>
      </c>
      <c r="R2336">
        <v>1285</v>
      </c>
      <c r="S2336" s="1">
        <v>45265</v>
      </c>
      <c r="T2336" s="1">
        <v>45435</v>
      </c>
    </row>
    <row r="2337" spans="1:20" x14ac:dyDescent="0.2">
      <c r="A2337">
        <v>15239310613985</v>
      </c>
      <c r="B2337" t="s">
        <v>3584</v>
      </c>
      <c r="C2337" t="s">
        <v>12167</v>
      </c>
      <c r="D2337" t="s">
        <v>12535</v>
      </c>
      <c r="E2337" t="s">
        <v>12536</v>
      </c>
      <c r="F2337" t="s">
        <v>12537</v>
      </c>
      <c r="G2337" t="s">
        <v>12538</v>
      </c>
      <c r="H2337" t="s">
        <v>12539</v>
      </c>
      <c r="I2337" t="s">
        <v>160</v>
      </c>
      <c r="J2337">
        <v>90305</v>
      </c>
      <c r="K2337" t="s">
        <v>3817</v>
      </c>
      <c r="L2337" t="s">
        <v>57</v>
      </c>
      <c r="M2337" t="s">
        <v>270</v>
      </c>
      <c r="N2337" t="s">
        <v>59</v>
      </c>
      <c r="O2337" t="s">
        <v>32</v>
      </c>
      <c r="P2337" t="s">
        <v>82</v>
      </c>
      <c r="Q2337">
        <v>1448634783.6400001</v>
      </c>
      <c r="R2337">
        <v>3054</v>
      </c>
      <c r="S2337" s="1">
        <v>45283</v>
      </c>
      <c r="T2337" s="1">
        <v>45337</v>
      </c>
    </row>
    <row r="2338" spans="1:20" x14ac:dyDescent="0.2">
      <c r="A2338">
        <v>15819473433344</v>
      </c>
      <c r="B2338" t="s">
        <v>2500</v>
      </c>
      <c r="C2338" t="s">
        <v>9307</v>
      </c>
      <c r="D2338" t="s">
        <v>12540</v>
      </c>
      <c r="E2338" t="s">
        <v>12541</v>
      </c>
      <c r="F2338" t="s">
        <v>9177</v>
      </c>
      <c r="G2338" t="s">
        <v>12542</v>
      </c>
      <c r="H2338" t="s">
        <v>12543</v>
      </c>
      <c r="I2338" t="s">
        <v>858</v>
      </c>
      <c r="J2338">
        <v>49931</v>
      </c>
      <c r="K2338" t="s">
        <v>2036</v>
      </c>
      <c r="L2338" t="s">
        <v>135</v>
      </c>
      <c r="M2338" t="s">
        <v>153</v>
      </c>
      <c r="N2338" t="s">
        <v>94</v>
      </c>
      <c r="O2338" t="s">
        <v>32</v>
      </c>
      <c r="P2338" t="s">
        <v>47</v>
      </c>
      <c r="Q2338">
        <v>1033677448.89</v>
      </c>
      <c r="R2338">
        <v>782</v>
      </c>
      <c r="S2338" s="1">
        <v>45724</v>
      </c>
      <c r="T2338" s="1">
        <v>45914</v>
      </c>
    </row>
    <row r="2339" spans="1:20" x14ac:dyDescent="0.2">
      <c r="A2339">
        <v>19219297075724</v>
      </c>
      <c r="B2339" t="s">
        <v>752</v>
      </c>
      <c r="C2339" t="s">
        <v>879</v>
      </c>
      <c r="D2339" t="s">
        <v>12544</v>
      </c>
      <c r="E2339" t="s">
        <v>12545</v>
      </c>
      <c r="F2339" t="s">
        <v>12546</v>
      </c>
      <c r="G2339" t="s">
        <v>12547</v>
      </c>
      <c r="H2339" t="s">
        <v>12548</v>
      </c>
      <c r="I2339" t="s">
        <v>253</v>
      </c>
      <c r="J2339">
        <v>30979</v>
      </c>
      <c r="K2339" t="s">
        <v>847</v>
      </c>
      <c r="L2339" t="s">
        <v>92</v>
      </c>
      <c r="M2339" t="s">
        <v>153</v>
      </c>
      <c r="N2339" t="s">
        <v>94</v>
      </c>
      <c r="O2339" t="s">
        <v>105</v>
      </c>
      <c r="P2339" t="s">
        <v>60</v>
      </c>
      <c r="Q2339">
        <v>298246733.75999999</v>
      </c>
      <c r="R2339">
        <v>3993</v>
      </c>
      <c r="S2339" s="1">
        <v>45594</v>
      </c>
      <c r="T2339" s="1">
        <v>45917</v>
      </c>
    </row>
    <row r="2340" spans="1:20" x14ac:dyDescent="0.2">
      <c r="A2340">
        <v>14307893107542</v>
      </c>
      <c r="B2340" t="s">
        <v>2026</v>
      </c>
      <c r="C2340" t="s">
        <v>7479</v>
      </c>
      <c r="D2340" t="s">
        <v>12549</v>
      </c>
      <c r="E2340" t="s">
        <v>12550</v>
      </c>
      <c r="F2340" t="s">
        <v>12551</v>
      </c>
      <c r="G2340" t="s">
        <v>12552</v>
      </c>
      <c r="H2340" t="s">
        <v>12553</v>
      </c>
      <c r="I2340" t="s">
        <v>546</v>
      </c>
      <c r="J2340">
        <v>66678</v>
      </c>
      <c r="K2340" t="s">
        <v>664</v>
      </c>
      <c r="L2340" t="s">
        <v>29</v>
      </c>
      <c r="M2340" t="s">
        <v>93</v>
      </c>
      <c r="N2340" t="s">
        <v>94</v>
      </c>
      <c r="O2340" t="s">
        <v>32</v>
      </c>
      <c r="P2340" t="s">
        <v>82</v>
      </c>
      <c r="Q2340">
        <v>519321956.77999997</v>
      </c>
      <c r="R2340">
        <v>1700</v>
      </c>
      <c r="S2340" s="1">
        <v>45830</v>
      </c>
      <c r="T2340" s="1">
        <v>45863</v>
      </c>
    </row>
    <row r="2341" spans="1:20" x14ac:dyDescent="0.2">
      <c r="A2341">
        <v>12055707028607</v>
      </c>
      <c r="B2341" t="s">
        <v>413</v>
      </c>
      <c r="C2341" t="s">
        <v>1752</v>
      </c>
      <c r="D2341" t="s">
        <v>12554</v>
      </c>
      <c r="E2341" t="s">
        <v>12555</v>
      </c>
      <c r="F2341" t="s">
        <v>12556</v>
      </c>
      <c r="G2341" t="s">
        <v>12557</v>
      </c>
      <c r="H2341" t="s">
        <v>12558</v>
      </c>
      <c r="I2341" t="s">
        <v>151</v>
      </c>
      <c r="J2341">
        <v>89594</v>
      </c>
      <c r="K2341" t="s">
        <v>475</v>
      </c>
      <c r="L2341" t="s">
        <v>135</v>
      </c>
      <c r="M2341" t="s">
        <v>368</v>
      </c>
      <c r="N2341" t="s">
        <v>59</v>
      </c>
      <c r="O2341" t="s">
        <v>71</v>
      </c>
      <c r="P2341" t="s">
        <v>82</v>
      </c>
      <c r="Q2341">
        <v>723436877.32000005</v>
      </c>
      <c r="R2341">
        <v>4996</v>
      </c>
      <c r="S2341" s="1">
        <v>45443</v>
      </c>
      <c r="T2341" s="1">
        <v>45553</v>
      </c>
    </row>
    <row r="2342" spans="1:20" x14ac:dyDescent="0.2">
      <c r="A2342">
        <v>11234696268784</v>
      </c>
      <c r="B2342" t="s">
        <v>2477</v>
      </c>
      <c r="C2342" t="s">
        <v>430</v>
      </c>
      <c r="D2342" t="s">
        <v>12559</v>
      </c>
      <c r="E2342" t="s">
        <v>12560</v>
      </c>
      <c r="F2342" t="s">
        <v>12561</v>
      </c>
      <c r="G2342" t="s">
        <v>12562</v>
      </c>
      <c r="H2342" t="s">
        <v>12563</v>
      </c>
      <c r="I2342" t="s">
        <v>627</v>
      </c>
      <c r="J2342">
        <v>33408</v>
      </c>
      <c r="K2342" t="s">
        <v>2437</v>
      </c>
      <c r="L2342" t="s">
        <v>246</v>
      </c>
      <c r="M2342" t="s">
        <v>115</v>
      </c>
      <c r="N2342" t="s">
        <v>94</v>
      </c>
      <c r="O2342" t="s">
        <v>71</v>
      </c>
      <c r="P2342" t="s">
        <v>47</v>
      </c>
      <c r="Q2342">
        <v>967404560.60000002</v>
      </c>
      <c r="R2342">
        <v>1592</v>
      </c>
      <c r="S2342" s="1">
        <v>45685</v>
      </c>
      <c r="T2342" s="1">
        <v>45916</v>
      </c>
    </row>
    <row r="2343" spans="1:20" x14ac:dyDescent="0.2">
      <c r="A2343">
        <v>19450228042925</v>
      </c>
      <c r="B2343" t="s">
        <v>1160</v>
      </c>
      <c r="C2343" t="s">
        <v>1413</v>
      </c>
      <c r="D2343" t="s">
        <v>12564</v>
      </c>
      <c r="E2343" t="s">
        <v>12565</v>
      </c>
      <c r="F2343" t="s">
        <v>12566</v>
      </c>
      <c r="G2343" t="s">
        <v>12567</v>
      </c>
      <c r="H2343" t="s">
        <v>12568</v>
      </c>
      <c r="I2343" t="s">
        <v>474</v>
      </c>
      <c r="J2343">
        <v>48089</v>
      </c>
      <c r="K2343" t="s">
        <v>213</v>
      </c>
      <c r="L2343" t="s">
        <v>57</v>
      </c>
      <c r="M2343" t="s">
        <v>44</v>
      </c>
      <c r="N2343" t="s">
        <v>31</v>
      </c>
      <c r="O2343" t="s">
        <v>46</v>
      </c>
      <c r="P2343" t="s">
        <v>60</v>
      </c>
      <c r="Q2343">
        <v>1230867839.3299999</v>
      </c>
      <c r="R2343">
        <v>120</v>
      </c>
      <c r="S2343" s="1">
        <v>45517</v>
      </c>
      <c r="T2343" s="1">
        <v>45654</v>
      </c>
    </row>
    <row r="2344" spans="1:20" x14ac:dyDescent="0.2">
      <c r="A2344">
        <v>13502369352807</v>
      </c>
      <c r="B2344" t="s">
        <v>1079</v>
      </c>
      <c r="C2344" t="s">
        <v>6410</v>
      </c>
      <c r="D2344" t="s">
        <v>12569</v>
      </c>
      <c r="E2344" t="s">
        <v>12570</v>
      </c>
      <c r="F2344" t="s">
        <v>12571</v>
      </c>
      <c r="G2344" t="s">
        <v>12572</v>
      </c>
      <c r="H2344" t="s">
        <v>12573</v>
      </c>
      <c r="I2344" t="s">
        <v>90</v>
      </c>
      <c r="J2344">
        <v>5179</v>
      </c>
      <c r="K2344" t="s">
        <v>1266</v>
      </c>
      <c r="L2344" t="s">
        <v>43</v>
      </c>
      <c r="M2344" t="s">
        <v>70</v>
      </c>
      <c r="N2344" t="s">
        <v>94</v>
      </c>
      <c r="O2344" t="s">
        <v>46</v>
      </c>
      <c r="P2344" t="s">
        <v>60</v>
      </c>
      <c r="Q2344">
        <v>735474033.66999996</v>
      </c>
      <c r="R2344">
        <v>1531</v>
      </c>
      <c r="S2344" s="1">
        <v>45373</v>
      </c>
      <c r="T2344" s="1">
        <v>45590</v>
      </c>
    </row>
    <row r="2345" spans="1:20" x14ac:dyDescent="0.2">
      <c r="A2345">
        <v>19668047572901</v>
      </c>
      <c r="B2345" t="s">
        <v>4319</v>
      </c>
      <c r="C2345" t="s">
        <v>2043</v>
      </c>
      <c r="D2345" t="s">
        <v>12574</v>
      </c>
      <c r="E2345" t="s">
        <v>12575</v>
      </c>
      <c r="F2345" t="s">
        <v>12576</v>
      </c>
      <c r="G2345" t="s">
        <v>12577</v>
      </c>
      <c r="H2345" t="s">
        <v>12578</v>
      </c>
      <c r="I2345" t="s">
        <v>1144</v>
      </c>
      <c r="J2345">
        <v>19079</v>
      </c>
      <c r="K2345" t="s">
        <v>1695</v>
      </c>
      <c r="L2345" t="s">
        <v>125</v>
      </c>
      <c r="M2345" t="s">
        <v>104</v>
      </c>
      <c r="N2345" t="s">
        <v>59</v>
      </c>
      <c r="O2345" t="s">
        <v>32</v>
      </c>
      <c r="P2345" t="s">
        <v>82</v>
      </c>
      <c r="Q2345">
        <v>1602317010.8699999</v>
      </c>
      <c r="R2345">
        <v>2379</v>
      </c>
      <c r="S2345" s="1">
        <v>45343</v>
      </c>
      <c r="T2345" s="1">
        <v>45408</v>
      </c>
    </row>
    <row r="2346" spans="1:20" x14ac:dyDescent="0.2">
      <c r="A2346">
        <v>13490530182907</v>
      </c>
      <c r="B2346" t="s">
        <v>866</v>
      </c>
      <c r="C2346" t="s">
        <v>1188</v>
      </c>
      <c r="D2346" t="s">
        <v>12579</v>
      </c>
      <c r="E2346" t="s">
        <v>12580</v>
      </c>
      <c r="F2346" t="s">
        <v>12581</v>
      </c>
      <c r="G2346" t="s">
        <v>12582</v>
      </c>
      <c r="H2346" t="s">
        <v>12583</v>
      </c>
      <c r="I2346" t="s">
        <v>770</v>
      </c>
      <c r="J2346">
        <v>83302</v>
      </c>
      <c r="K2346" t="s">
        <v>4904</v>
      </c>
      <c r="L2346" t="s">
        <v>135</v>
      </c>
      <c r="M2346" t="s">
        <v>368</v>
      </c>
      <c r="N2346" t="s">
        <v>45</v>
      </c>
      <c r="O2346" t="s">
        <v>46</v>
      </c>
      <c r="P2346" t="s">
        <v>33</v>
      </c>
      <c r="Q2346">
        <v>60641189.399999999</v>
      </c>
      <c r="R2346">
        <v>1061</v>
      </c>
      <c r="S2346" s="1">
        <v>45896</v>
      </c>
      <c r="T2346" s="1">
        <v>45910</v>
      </c>
    </row>
    <row r="2347" spans="1:20" x14ac:dyDescent="0.2">
      <c r="A2347">
        <v>14922905595393</v>
      </c>
      <c r="B2347" t="s">
        <v>2769</v>
      </c>
      <c r="C2347" t="s">
        <v>549</v>
      </c>
      <c r="D2347" t="s">
        <v>12584</v>
      </c>
      <c r="E2347" t="s">
        <v>12585</v>
      </c>
      <c r="F2347" t="s">
        <v>12586</v>
      </c>
      <c r="G2347" t="s">
        <v>12587</v>
      </c>
      <c r="H2347" t="s">
        <v>12588</v>
      </c>
      <c r="I2347" t="s">
        <v>325</v>
      </c>
      <c r="J2347">
        <v>51424</v>
      </c>
      <c r="K2347" t="s">
        <v>3817</v>
      </c>
      <c r="L2347" t="s">
        <v>197</v>
      </c>
      <c r="M2347" t="s">
        <v>44</v>
      </c>
      <c r="N2347" t="s">
        <v>45</v>
      </c>
      <c r="O2347" t="s">
        <v>32</v>
      </c>
      <c r="P2347" t="s">
        <v>82</v>
      </c>
      <c r="Q2347">
        <v>1468530253.29</v>
      </c>
      <c r="R2347">
        <v>1154</v>
      </c>
      <c r="S2347" s="1">
        <v>45377</v>
      </c>
      <c r="T2347" s="1">
        <v>45560</v>
      </c>
    </row>
    <row r="2348" spans="1:20" x14ac:dyDescent="0.2">
      <c r="A2348">
        <v>16237547420717</v>
      </c>
      <c r="B2348" t="s">
        <v>1906</v>
      </c>
      <c r="C2348" t="s">
        <v>1224</v>
      </c>
      <c r="D2348" t="s">
        <v>12589</v>
      </c>
      <c r="E2348" t="s">
        <v>12590</v>
      </c>
      <c r="F2348" t="s">
        <v>12591</v>
      </c>
      <c r="G2348" t="s">
        <v>12592</v>
      </c>
      <c r="H2348" t="s">
        <v>1506</v>
      </c>
      <c r="I2348" t="s">
        <v>195</v>
      </c>
      <c r="J2348">
        <v>63458</v>
      </c>
      <c r="K2348" t="s">
        <v>1286</v>
      </c>
      <c r="L2348" t="s">
        <v>135</v>
      </c>
      <c r="M2348" t="s">
        <v>30</v>
      </c>
      <c r="N2348" t="s">
        <v>31</v>
      </c>
      <c r="O2348" t="s">
        <v>46</v>
      </c>
      <c r="P2348" t="s">
        <v>33</v>
      </c>
      <c r="Q2348">
        <v>1869445105.95</v>
      </c>
      <c r="R2348">
        <v>42</v>
      </c>
      <c r="S2348" s="1">
        <v>45784</v>
      </c>
      <c r="T2348" s="1">
        <v>45890</v>
      </c>
    </row>
    <row r="2349" spans="1:20" x14ac:dyDescent="0.2">
      <c r="A2349">
        <v>13865760916318</v>
      </c>
      <c r="B2349" t="s">
        <v>1644</v>
      </c>
      <c r="C2349" t="s">
        <v>2957</v>
      </c>
      <c r="D2349" t="s">
        <v>12593</v>
      </c>
      <c r="E2349" t="s">
        <v>12594</v>
      </c>
      <c r="F2349" t="s">
        <v>12595</v>
      </c>
      <c r="G2349" t="s">
        <v>12596</v>
      </c>
      <c r="H2349" t="s">
        <v>12597</v>
      </c>
      <c r="I2349" t="s">
        <v>490</v>
      </c>
      <c r="J2349">
        <v>26207</v>
      </c>
      <c r="K2349" t="s">
        <v>1223</v>
      </c>
      <c r="L2349" t="s">
        <v>43</v>
      </c>
      <c r="M2349" t="s">
        <v>104</v>
      </c>
      <c r="N2349" t="s">
        <v>94</v>
      </c>
      <c r="O2349" t="s">
        <v>32</v>
      </c>
      <c r="P2349" t="s">
        <v>82</v>
      </c>
      <c r="Q2349">
        <v>897968402.26999998</v>
      </c>
      <c r="R2349">
        <v>42</v>
      </c>
      <c r="S2349" s="1">
        <v>45294</v>
      </c>
      <c r="T2349" s="1">
        <v>45627</v>
      </c>
    </row>
    <row r="2350" spans="1:20" x14ac:dyDescent="0.2">
      <c r="A2350">
        <v>15387809967554</v>
      </c>
      <c r="B2350" t="s">
        <v>4007</v>
      </c>
      <c r="C2350" t="s">
        <v>2270</v>
      </c>
      <c r="D2350" t="s">
        <v>12598</v>
      </c>
      <c r="E2350" t="s">
        <v>12599</v>
      </c>
      <c r="F2350" t="s">
        <v>12600</v>
      </c>
      <c r="G2350" t="s">
        <v>12601</v>
      </c>
      <c r="H2350" t="s">
        <v>12602</v>
      </c>
      <c r="I2350" t="s">
        <v>858</v>
      </c>
      <c r="J2350">
        <v>5970</v>
      </c>
      <c r="K2350" t="s">
        <v>269</v>
      </c>
      <c r="L2350" t="s">
        <v>81</v>
      </c>
      <c r="M2350" t="s">
        <v>368</v>
      </c>
      <c r="N2350" t="s">
        <v>59</v>
      </c>
      <c r="O2350" t="s">
        <v>46</v>
      </c>
      <c r="P2350" t="s">
        <v>82</v>
      </c>
      <c r="Q2350">
        <v>828649802.11000001</v>
      </c>
      <c r="R2350">
        <v>3259</v>
      </c>
      <c r="S2350" s="1">
        <v>45748</v>
      </c>
      <c r="T2350" s="1">
        <v>45904</v>
      </c>
    </row>
    <row r="2351" spans="1:20" x14ac:dyDescent="0.2">
      <c r="A2351">
        <v>19752770409599</v>
      </c>
      <c r="B2351" t="s">
        <v>2327</v>
      </c>
      <c r="C2351" t="s">
        <v>1361</v>
      </c>
      <c r="D2351" t="s">
        <v>12603</v>
      </c>
      <c r="E2351" t="s">
        <v>12604</v>
      </c>
      <c r="F2351" t="s">
        <v>12605</v>
      </c>
      <c r="G2351" t="s">
        <v>12606</v>
      </c>
      <c r="H2351" t="s">
        <v>12607</v>
      </c>
      <c r="I2351" t="s">
        <v>858</v>
      </c>
      <c r="J2351">
        <v>36164</v>
      </c>
      <c r="K2351" t="s">
        <v>3284</v>
      </c>
      <c r="L2351" t="s">
        <v>125</v>
      </c>
      <c r="M2351" t="s">
        <v>70</v>
      </c>
      <c r="N2351" t="s">
        <v>31</v>
      </c>
      <c r="O2351" t="s">
        <v>46</v>
      </c>
      <c r="P2351" t="s">
        <v>82</v>
      </c>
      <c r="Q2351">
        <v>287172957.92000002</v>
      </c>
      <c r="R2351">
        <v>1496</v>
      </c>
      <c r="S2351" s="1">
        <v>45564</v>
      </c>
      <c r="T2351" s="1">
        <v>45737</v>
      </c>
    </row>
    <row r="2352" spans="1:20" x14ac:dyDescent="0.2">
      <c r="A2352">
        <v>12746836455761</v>
      </c>
      <c r="B2352" t="s">
        <v>548</v>
      </c>
      <c r="C2352" t="s">
        <v>8571</v>
      </c>
      <c r="D2352" t="s">
        <v>12608</v>
      </c>
      <c r="E2352" t="s">
        <v>12609</v>
      </c>
      <c r="F2352" t="s">
        <v>12610</v>
      </c>
      <c r="G2352" t="s">
        <v>12611</v>
      </c>
      <c r="H2352" t="s">
        <v>12612</v>
      </c>
      <c r="I2352" t="s">
        <v>178</v>
      </c>
      <c r="J2352">
        <v>77502</v>
      </c>
      <c r="K2352" t="s">
        <v>358</v>
      </c>
      <c r="L2352" t="s">
        <v>135</v>
      </c>
      <c r="M2352" t="s">
        <v>368</v>
      </c>
      <c r="N2352" t="s">
        <v>94</v>
      </c>
      <c r="O2352" t="s">
        <v>46</v>
      </c>
      <c r="P2352" t="s">
        <v>60</v>
      </c>
      <c r="Q2352">
        <v>70826679.709999993</v>
      </c>
      <c r="R2352">
        <v>936</v>
      </c>
      <c r="S2352" s="1">
        <v>45299</v>
      </c>
      <c r="T2352" s="1">
        <v>45751</v>
      </c>
    </row>
    <row r="2353" spans="1:20" x14ac:dyDescent="0.2">
      <c r="A2353">
        <v>19908113966311</v>
      </c>
      <c r="B2353" t="s">
        <v>8651</v>
      </c>
      <c r="C2353" t="s">
        <v>12613</v>
      </c>
      <c r="D2353" t="s">
        <v>12614</v>
      </c>
      <c r="E2353" t="s">
        <v>12615</v>
      </c>
      <c r="F2353" t="s">
        <v>12616</v>
      </c>
      <c r="G2353" t="s">
        <v>12617</v>
      </c>
      <c r="H2353" t="s">
        <v>12618</v>
      </c>
      <c r="I2353" t="s">
        <v>1627</v>
      </c>
      <c r="J2353">
        <v>34404</v>
      </c>
      <c r="K2353" t="s">
        <v>3070</v>
      </c>
      <c r="L2353" t="s">
        <v>92</v>
      </c>
      <c r="M2353" t="s">
        <v>153</v>
      </c>
      <c r="N2353" t="s">
        <v>31</v>
      </c>
      <c r="O2353" t="s">
        <v>71</v>
      </c>
      <c r="P2353" t="s">
        <v>47</v>
      </c>
      <c r="Q2353">
        <v>1487983710.1700001</v>
      </c>
      <c r="R2353">
        <v>4530</v>
      </c>
      <c r="S2353" s="1">
        <v>45862</v>
      </c>
      <c r="T2353" s="1">
        <v>45896</v>
      </c>
    </row>
    <row r="2354" spans="1:20" x14ac:dyDescent="0.2">
      <c r="A2354">
        <v>14569301895222</v>
      </c>
      <c r="B2354" t="s">
        <v>10219</v>
      </c>
      <c r="C2354" t="s">
        <v>2812</v>
      </c>
      <c r="D2354" t="s">
        <v>12619</v>
      </c>
      <c r="E2354">
        <v>7195389359</v>
      </c>
      <c r="F2354" t="s">
        <v>12620</v>
      </c>
      <c r="G2354" t="s">
        <v>12621</v>
      </c>
      <c r="H2354" t="s">
        <v>12622</v>
      </c>
      <c r="I2354" t="s">
        <v>220</v>
      </c>
      <c r="J2354">
        <v>88834</v>
      </c>
      <c r="K2354" t="s">
        <v>735</v>
      </c>
      <c r="L2354" t="s">
        <v>60</v>
      </c>
      <c r="M2354" t="s">
        <v>44</v>
      </c>
      <c r="N2354" t="s">
        <v>94</v>
      </c>
      <c r="O2354" t="s">
        <v>105</v>
      </c>
      <c r="P2354" t="s">
        <v>60</v>
      </c>
      <c r="Q2354">
        <v>59788859.969999999</v>
      </c>
      <c r="R2354">
        <v>1720</v>
      </c>
      <c r="S2354" s="1">
        <v>45692</v>
      </c>
      <c r="T2354" s="1">
        <v>45797</v>
      </c>
    </row>
    <row r="2355" spans="1:20" x14ac:dyDescent="0.2">
      <c r="A2355">
        <v>11947284662678</v>
      </c>
      <c r="B2355" t="s">
        <v>728</v>
      </c>
      <c r="C2355" t="s">
        <v>514</v>
      </c>
      <c r="D2355" t="s">
        <v>12623</v>
      </c>
      <c r="E2355" t="s">
        <v>12624</v>
      </c>
      <c r="F2355" t="s">
        <v>3576</v>
      </c>
      <c r="G2355" t="s">
        <v>12625</v>
      </c>
      <c r="H2355" t="s">
        <v>7785</v>
      </c>
      <c r="I2355" t="s">
        <v>1627</v>
      </c>
      <c r="J2355">
        <v>77998</v>
      </c>
      <c r="K2355" t="s">
        <v>491</v>
      </c>
      <c r="L2355" t="s">
        <v>180</v>
      </c>
      <c r="M2355" t="s">
        <v>270</v>
      </c>
      <c r="N2355" t="s">
        <v>45</v>
      </c>
      <c r="O2355" t="s">
        <v>71</v>
      </c>
      <c r="P2355" t="s">
        <v>47</v>
      </c>
      <c r="Q2355">
        <v>84944165.75</v>
      </c>
      <c r="R2355">
        <v>4898</v>
      </c>
      <c r="S2355" s="1">
        <v>45607</v>
      </c>
      <c r="T2355" s="1">
        <v>45647</v>
      </c>
    </row>
    <row r="2356" spans="1:20" x14ac:dyDescent="0.2">
      <c r="A2356">
        <v>17123605359377</v>
      </c>
      <c r="B2356" t="s">
        <v>4167</v>
      </c>
      <c r="C2356" t="s">
        <v>12626</v>
      </c>
      <c r="D2356" t="s">
        <v>12627</v>
      </c>
      <c r="E2356" t="s">
        <v>12628</v>
      </c>
      <c r="F2356" t="s">
        <v>12629</v>
      </c>
      <c r="G2356" t="s">
        <v>12630</v>
      </c>
      <c r="H2356" t="s">
        <v>12631</v>
      </c>
      <c r="I2356" t="s">
        <v>770</v>
      </c>
      <c r="J2356">
        <v>6298</v>
      </c>
      <c r="K2356" t="s">
        <v>3926</v>
      </c>
      <c r="L2356" t="s">
        <v>43</v>
      </c>
      <c r="M2356" t="s">
        <v>44</v>
      </c>
      <c r="N2356" t="s">
        <v>59</v>
      </c>
      <c r="O2356" t="s">
        <v>46</v>
      </c>
      <c r="P2356" t="s">
        <v>33</v>
      </c>
      <c r="Q2356">
        <v>1205141451.48</v>
      </c>
      <c r="R2356">
        <v>2807</v>
      </c>
      <c r="S2356" s="1">
        <v>45553</v>
      </c>
      <c r="T2356" s="1">
        <v>45870</v>
      </c>
    </row>
    <row r="2357" spans="1:20" x14ac:dyDescent="0.2">
      <c r="A2357">
        <v>18039466022690</v>
      </c>
      <c r="B2357" t="s">
        <v>2214</v>
      </c>
      <c r="C2357" t="s">
        <v>2142</v>
      </c>
      <c r="D2357" t="s">
        <v>12632</v>
      </c>
      <c r="E2357" t="s">
        <v>12633</v>
      </c>
      <c r="F2357" t="s">
        <v>12634</v>
      </c>
      <c r="G2357" t="s">
        <v>12635</v>
      </c>
      <c r="H2357" t="s">
        <v>12636</v>
      </c>
      <c r="I2357" t="s">
        <v>563</v>
      </c>
      <c r="J2357">
        <v>27044</v>
      </c>
      <c r="K2357" t="s">
        <v>834</v>
      </c>
      <c r="L2357" t="s">
        <v>197</v>
      </c>
      <c r="M2357" t="s">
        <v>70</v>
      </c>
      <c r="N2357" t="s">
        <v>45</v>
      </c>
      <c r="O2357" t="s">
        <v>32</v>
      </c>
      <c r="P2357" t="s">
        <v>60</v>
      </c>
      <c r="Q2357">
        <v>786940807.02999997</v>
      </c>
      <c r="R2357">
        <v>46</v>
      </c>
      <c r="S2357" s="1">
        <v>45808</v>
      </c>
      <c r="T2357" s="1">
        <v>45876</v>
      </c>
    </row>
    <row r="2358" spans="1:20" x14ac:dyDescent="0.2">
      <c r="A2358">
        <v>19726204379943</v>
      </c>
      <c r="B2358" t="s">
        <v>437</v>
      </c>
      <c r="C2358" t="s">
        <v>11798</v>
      </c>
      <c r="D2358" t="s">
        <v>12637</v>
      </c>
      <c r="E2358" t="s">
        <v>12638</v>
      </c>
      <c r="F2358" t="s">
        <v>12639</v>
      </c>
      <c r="G2358" t="s">
        <v>12640</v>
      </c>
      <c r="H2358" t="s">
        <v>12641</v>
      </c>
      <c r="I2358" t="s">
        <v>563</v>
      </c>
      <c r="J2358">
        <v>43630</v>
      </c>
      <c r="K2358" t="s">
        <v>5176</v>
      </c>
      <c r="L2358" t="s">
        <v>135</v>
      </c>
      <c r="M2358" t="s">
        <v>368</v>
      </c>
      <c r="N2358" t="s">
        <v>31</v>
      </c>
      <c r="O2358" t="s">
        <v>71</v>
      </c>
      <c r="P2358" t="s">
        <v>60</v>
      </c>
      <c r="Q2358">
        <v>322697104.44</v>
      </c>
      <c r="R2358">
        <v>2123</v>
      </c>
      <c r="S2358" s="1">
        <v>45813</v>
      </c>
      <c r="T2358" s="1">
        <v>45823</v>
      </c>
    </row>
    <row r="2359" spans="1:20" x14ac:dyDescent="0.2">
      <c r="A2359">
        <v>19677518561211</v>
      </c>
      <c r="B2359" t="s">
        <v>6905</v>
      </c>
      <c r="C2359" t="s">
        <v>12642</v>
      </c>
      <c r="D2359" t="s">
        <v>12643</v>
      </c>
      <c r="E2359" t="s">
        <v>12644</v>
      </c>
      <c r="F2359" t="s">
        <v>12645</v>
      </c>
      <c r="G2359" t="s">
        <v>12646</v>
      </c>
      <c r="H2359" t="s">
        <v>12647</v>
      </c>
      <c r="I2359" t="s">
        <v>1627</v>
      </c>
      <c r="J2359">
        <v>34392</v>
      </c>
      <c r="K2359" t="s">
        <v>847</v>
      </c>
      <c r="L2359" t="s">
        <v>180</v>
      </c>
      <c r="M2359" t="s">
        <v>30</v>
      </c>
      <c r="N2359" t="s">
        <v>94</v>
      </c>
      <c r="O2359" t="s">
        <v>32</v>
      </c>
      <c r="P2359" t="s">
        <v>60</v>
      </c>
      <c r="Q2359">
        <v>1130395401.9000001</v>
      </c>
      <c r="R2359">
        <v>4474</v>
      </c>
      <c r="S2359" s="1">
        <v>45206</v>
      </c>
      <c r="T2359" s="1">
        <v>45804</v>
      </c>
    </row>
    <row r="2360" spans="1:20" x14ac:dyDescent="0.2">
      <c r="A2360">
        <v>15269349853922</v>
      </c>
      <c r="B2360" t="s">
        <v>6733</v>
      </c>
      <c r="C2360" t="s">
        <v>8317</v>
      </c>
      <c r="D2360" t="s">
        <v>12648</v>
      </c>
      <c r="E2360" t="s">
        <v>12649</v>
      </c>
      <c r="F2360" t="s">
        <v>12650</v>
      </c>
      <c r="G2360" t="s">
        <v>12651</v>
      </c>
      <c r="H2360" t="s">
        <v>12652</v>
      </c>
      <c r="I2360" t="s">
        <v>123</v>
      </c>
      <c r="J2360">
        <v>66653</v>
      </c>
      <c r="K2360" t="s">
        <v>1419</v>
      </c>
      <c r="L2360" t="s">
        <v>92</v>
      </c>
      <c r="M2360" t="s">
        <v>58</v>
      </c>
      <c r="N2360" t="s">
        <v>31</v>
      </c>
      <c r="O2360" t="s">
        <v>105</v>
      </c>
      <c r="P2360" t="s">
        <v>33</v>
      </c>
      <c r="Q2360">
        <v>1163661403.1800001</v>
      </c>
      <c r="R2360">
        <v>4509</v>
      </c>
      <c r="S2360" s="1">
        <v>45351</v>
      </c>
      <c r="T2360" s="1">
        <v>45672</v>
      </c>
    </row>
    <row r="2361" spans="1:20" x14ac:dyDescent="0.2">
      <c r="A2361">
        <v>19698639100215</v>
      </c>
      <c r="B2361" t="s">
        <v>4402</v>
      </c>
      <c r="C2361" t="s">
        <v>3656</v>
      </c>
      <c r="D2361" t="s">
        <v>12653</v>
      </c>
      <c r="E2361" t="s">
        <v>12654</v>
      </c>
      <c r="F2361" t="s">
        <v>12655</v>
      </c>
      <c r="G2361" t="s">
        <v>12656</v>
      </c>
      <c r="H2361" t="s">
        <v>12657</v>
      </c>
      <c r="I2361" t="s">
        <v>1202</v>
      </c>
      <c r="J2361">
        <v>5008</v>
      </c>
      <c r="K2361" t="s">
        <v>672</v>
      </c>
      <c r="L2361" t="s">
        <v>92</v>
      </c>
      <c r="M2361" t="s">
        <v>270</v>
      </c>
      <c r="N2361" t="s">
        <v>45</v>
      </c>
      <c r="O2361" t="s">
        <v>32</v>
      </c>
      <c r="P2361" t="s">
        <v>82</v>
      </c>
      <c r="Q2361">
        <v>163189454.56999999</v>
      </c>
      <c r="R2361">
        <v>1492</v>
      </c>
      <c r="S2361" s="1">
        <v>45347</v>
      </c>
      <c r="T2361" s="1">
        <v>45864</v>
      </c>
    </row>
    <row r="2362" spans="1:20" x14ac:dyDescent="0.2">
      <c r="A2362">
        <v>15203402352148</v>
      </c>
      <c r="B2362" t="s">
        <v>900</v>
      </c>
      <c r="C2362" t="s">
        <v>935</v>
      </c>
      <c r="D2362" t="s">
        <v>12658</v>
      </c>
      <c r="E2362" t="s">
        <v>12659</v>
      </c>
      <c r="F2362" t="s">
        <v>12660</v>
      </c>
      <c r="G2362" t="s">
        <v>12661</v>
      </c>
      <c r="H2362" t="s">
        <v>12662</v>
      </c>
      <c r="I2362" t="s">
        <v>710</v>
      </c>
      <c r="J2362">
        <v>72708</v>
      </c>
      <c r="K2362" t="s">
        <v>865</v>
      </c>
      <c r="L2362" t="s">
        <v>57</v>
      </c>
      <c r="M2362" t="s">
        <v>115</v>
      </c>
      <c r="N2362" t="s">
        <v>31</v>
      </c>
      <c r="O2362" t="s">
        <v>46</v>
      </c>
      <c r="P2362" t="s">
        <v>33</v>
      </c>
      <c r="Q2362">
        <v>125276754.81999999</v>
      </c>
      <c r="R2362">
        <v>762</v>
      </c>
      <c r="S2362" s="1">
        <v>45796</v>
      </c>
      <c r="T2362" s="1">
        <v>45798</v>
      </c>
    </row>
    <row r="2363" spans="1:20" x14ac:dyDescent="0.2">
      <c r="A2363">
        <v>11170384137143</v>
      </c>
      <c r="B2363" t="s">
        <v>377</v>
      </c>
      <c r="C2363" t="s">
        <v>5474</v>
      </c>
      <c r="D2363" t="s">
        <v>12663</v>
      </c>
      <c r="E2363" t="s">
        <v>12664</v>
      </c>
      <c r="F2363" t="s">
        <v>3576</v>
      </c>
      <c r="G2363" t="s">
        <v>12665</v>
      </c>
      <c r="H2363" t="s">
        <v>12666</v>
      </c>
      <c r="I2363" t="s">
        <v>474</v>
      </c>
      <c r="J2363">
        <v>84776</v>
      </c>
      <c r="K2363" t="s">
        <v>2314</v>
      </c>
      <c r="L2363" t="s">
        <v>57</v>
      </c>
      <c r="M2363" t="s">
        <v>104</v>
      </c>
      <c r="N2363" t="s">
        <v>45</v>
      </c>
      <c r="O2363" t="s">
        <v>105</v>
      </c>
      <c r="P2363" t="s">
        <v>60</v>
      </c>
      <c r="Q2363">
        <v>1470336070.1800001</v>
      </c>
      <c r="R2363">
        <v>13</v>
      </c>
      <c r="S2363" s="1">
        <v>45718</v>
      </c>
      <c r="T2363" s="1">
        <v>45732</v>
      </c>
    </row>
    <row r="2364" spans="1:20" x14ac:dyDescent="0.2">
      <c r="A2364">
        <v>12108205329416</v>
      </c>
      <c r="B2364" t="s">
        <v>507</v>
      </c>
      <c r="C2364" t="s">
        <v>311</v>
      </c>
      <c r="D2364" t="s">
        <v>12667</v>
      </c>
      <c r="E2364" t="s">
        <v>12668</v>
      </c>
      <c r="F2364" t="s">
        <v>12669</v>
      </c>
      <c r="G2364" t="s">
        <v>12670</v>
      </c>
      <c r="H2364" t="s">
        <v>12671</v>
      </c>
      <c r="I2364" t="s">
        <v>1627</v>
      </c>
      <c r="J2364">
        <v>13615</v>
      </c>
      <c r="K2364" t="s">
        <v>206</v>
      </c>
      <c r="L2364" t="s">
        <v>29</v>
      </c>
      <c r="M2364" t="s">
        <v>270</v>
      </c>
      <c r="N2364" t="s">
        <v>45</v>
      </c>
      <c r="O2364" t="s">
        <v>71</v>
      </c>
      <c r="P2364" t="s">
        <v>47</v>
      </c>
      <c r="Q2364">
        <v>1275531946.4400001</v>
      </c>
      <c r="R2364">
        <v>2452</v>
      </c>
      <c r="S2364" s="1">
        <v>45425</v>
      </c>
      <c r="T2364" s="1">
        <v>45504</v>
      </c>
    </row>
    <row r="2365" spans="1:20" x14ac:dyDescent="0.2">
      <c r="A2365">
        <v>14317943419745</v>
      </c>
      <c r="B2365" t="s">
        <v>162</v>
      </c>
      <c r="C2365" t="s">
        <v>5202</v>
      </c>
      <c r="D2365" t="s">
        <v>12672</v>
      </c>
      <c r="E2365" t="s">
        <v>12673</v>
      </c>
      <c r="F2365" t="s">
        <v>12674</v>
      </c>
      <c r="G2365" t="s">
        <v>12675</v>
      </c>
      <c r="H2365" t="s">
        <v>11068</v>
      </c>
      <c r="I2365" t="s">
        <v>220</v>
      </c>
      <c r="J2365">
        <v>31199</v>
      </c>
      <c r="K2365" t="s">
        <v>2397</v>
      </c>
      <c r="L2365" t="s">
        <v>180</v>
      </c>
      <c r="M2365" t="s">
        <v>30</v>
      </c>
      <c r="N2365" t="s">
        <v>94</v>
      </c>
      <c r="O2365" t="s">
        <v>32</v>
      </c>
      <c r="P2365" t="s">
        <v>47</v>
      </c>
      <c r="Q2365">
        <v>976704326.72000003</v>
      </c>
      <c r="R2365">
        <v>3239</v>
      </c>
      <c r="S2365" s="1">
        <v>45384</v>
      </c>
      <c r="T2365" s="1">
        <v>45530</v>
      </c>
    </row>
    <row r="2366" spans="1:20" x14ac:dyDescent="0.2">
      <c r="A2366">
        <v>11038612224182</v>
      </c>
      <c r="B2366" t="s">
        <v>2578</v>
      </c>
      <c r="C2366" t="s">
        <v>207</v>
      </c>
      <c r="D2366" t="s">
        <v>12676</v>
      </c>
      <c r="E2366" t="s">
        <v>12677</v>
      </c>
      <c r="F2366" t="s">
        <v>12678</v>
      </c>
      <c r="G2366" t="s">
        <v>12679</v>
      </c>
      <c r="H2366" t="s">
        <v>12680</v>
      </c>
      <c r="I2366" t="s">
        <v>531</v>
      </c>
      <c r="J2366">
        <v>36769</v>
      </c>
      <c r="K2366" t="s">
        <v>152</v>
      </c>
      <c r="L2366" t="s">
        <v>180</v>
      </c>
      <c r="M2366" t="s">
        <v>70</v>
      </c>
      <c r="N2366" t="s">
        <v>59</v>
      </c>
      <c r="O2366" t="s">
        <v>46</v>
      </c>
      <c r="P2366" t="s">
        <v>47</v>
      </c>
      <c r="Q2366">
        <v>1971370094.05</v>
      </c>
      <c r="R2366">
        <v>1005</v>
      </c>
      <c r="S2366" s="1">
        <v>45768</v>
      </c>
      <c r="T2366" s="1">
        <v>45775</v>
      </c>
    </row>
    <row r="2367" spans="1:20" x14ac:dyDescent="0.2">
      <c r="A2367">
        <v>19609317432247</v>
      </c>
      <c r="B2367" t="s">
        <v>2321</v>
      </c>
      <c r="C2367" t="s">
        <v>12681</v>
      </c>
      <c r="D2367" t="s">
        <v>12682</v>
      </c>
      <c r="E2367" t="s">
        <v>12683</v>
      </c>
      <c r="F2367" t="s">
        <v>12684</v>
      </c>
      <c r="G2367" t="s">
        <v>12685</v>
      </c>
      <c r="H2367" t="s">
        <v>12686</v>
      </c>
      <c r="I2367" t="s">
        <v>195</v>
      </c>
      <c r="J2367">
        <v>17949</v>
      </c>
      <c r="K2367" t="s">
        <v>1001</v>
      </c>
      <c r="L2367" t="s">
        <v>125</v>
      </c>
      <c r="M2367" t="s">
        <v>115</v>
      </c>
      <c r="N2367" t="s">
        <v>45</v>
      </c>
      <c r="O2367" t="s">
        <v>71</v>
      </c>
      <c r="P2367" t="s">
        <v>60</v>
      </c>
      <c r="Q2367">
        <v>299158363.72000003</v>
      </c>
      <c r="R2367">
        <v>1320</v>
      </c>
      <c r="S2367" s="1">
        <v>45325</v>
      </c>
      <c r="T2367" s="1">
        <v>45370</v>
      </c>
    </row>
    <row r="2368" spans="1:20" x14ac:dyDescent="0.2">
      <c r="A2368">
        <v>16055748326448</v>
      </c>
      <c r="B2368" t="s">
        <v>752</v>
      </c>
      <c r="C2368" t="s">
        <v>10182</v>
      </c>
      <c r="D2368" t="s">
        <v>12687</v>
      </c>
      <c r="E2368" t="s">
        <v>12688</v>
      </c>
      <c r="F2368" t="s">
        <v>1459</v>
      </c>
      <c r="G2368" t="s">
        <v>12689</v>
      </c>
      <c r="H2368" t="s">
        <v>12690</v>
      </c>
      <c r="I2368" t="s">
        <v>113</v>
      </c>
      <c r="J2368">
        <v>71849</v>
      </c>
      <c r="K2368" t="s">
        <v>2207</v>
      </c>
      <c r="L2368" t="s">
        <v>81</v>
      </c>
      <c r="M2368" t="s">
        <v>70</v>
      </c>
      <c r="N2368" t="s">
        <v>59</v>
      </c>
      <c r="O2368" t="s">
        <v>105</v>
      </c>
      <c r="P2368" t="s">
        <v>47</v>
      </c>
      <c r="Q2368">
        <v>1128658020.8399999</v>
      </c>
      <c r="R2368">
        <v>339</v>
      </c>
      <c r="S2368" s="1">
        <v>45305</v>
      </c>
      <c r="T2368" s="1">
        <v>45361</v>
      </c>
    </row>
    <row r="2369" spans="1:20" x14ac:dyDescent="0.2">
      <c r="A2369">
        <v>15039857302696</v>
      </c>
      <c r="B2369" t="s">
        <v>404</v>
      </c>
      <c r="C2369" t="s">
        <v>4973</v>
      </c>
      <c r="D2369" t="s">
        <v>12691</v>
      </c>
      <c r="E2369" t="s">
        <v>12692</v>
      </c>
      <c r="F2369" t="s">
        <v>12693</v>
      </c>
      <c r="G2369" t="s">
        <v>12694</v>
      </c>
      <c r="H2369" t="s">
        <v>12695</v>
      </c>
      <c r="I2369" t="s">
        <v>750</v>
      </c>
      <c r="J2369">
        <v>4528</v>
      </c>
      <c r="K2369" t="s">
        <v>213</v>
      </c>
      <c r="L2369" t="s">
        <v>125</v>
      </c>
      <c r="M2369" t="s">
        <v>115</v>
      </c>
      <c r="N2369" t="s">
        <v>59</v>
      </c>
      <c r="O2369" t="s">
        <v>46</v>
      </c>
      <c r="P2369" t="s">
        <v>60</v>
      </c>
      <c r="Q2369">
        <v>241626737.47</v>
      </c>
      <c r="R2369">
        <v>3832</v>
      </c>
      <c r="S2369" s="1">
        <v>45461</v>
      </c>
      <c r="T2369" s="1">
        <v>45833</v>
      </c>
    </row>
    <row r="2370" spans="1:20" x14ac:dyDescent="0.2">
      <c r="A2370">
        <v>18974271487757</v>
      </c>
      <c r="B2370" t="s">
        <v>643</v>
      </c>
      <c r="C2370" t="s">
        <v>810</v>
      </c>
      <c r="D2370" t="s">
        <v>12696</v>
      </c>
      <c r="E2370" t="s">
        <v>12697</v>
      </c>
      <c r="F2370" t="s">
        <v>12698</v>
      </c>
      <c r="G2370" t="s">
        <v>12699</v>
      </c>
      <c r="H2370" t="s">
        <v>12700</v>
      </c>
      <c r="I2370" t="s">
        <v>531</v>
      </c>
      <c r="J2370">
        <v>60764</v>
      </c>
      <c r="K2370" t="s">
        <v>993</v>
      </c>
      <c r="L2370" t="s">
        <v>246</v>
      </c>
      <c r="M2370" t="s">
        <v>44</v>
      </c>
      <c r="N2370" t="s">
        <v>31</v>
      </c>
      <c r="O2370" t="s">
        <v>105</v>
      </c>
      <c r="P2370" t="s">
        <v>47</v>
      </c>
      <c r="Q2370">
        <v>1880293579.23</v>
      </c>
      <c r="R2370">
        <v>366</v>
      </c>
      <c r="S2370" s="1">
        <v>45832</v>
      </c>
      <c r="T2370" s="1">
        <v>45894</v>
      </c>
    </row>
    <row r="2371" spans="1:20" x14ac:dyDescent="0.2">
      <c r="A2371">
        <v>13509315029572</v>
      </c>
      <c r="B2371" t="s">
        <v>673</v>
      </c>
      <c r="C2371" t="s">
        <v>214</v>
      </c>
      <c r="D2371" t="s">
        <v>12701</v>
      </c>
      <c r="E2371" t="s">
        <v>12702</v>
      </c>
      <c r="F2371" t="s">
        <v>12703</v>
      </c>
      <c r="G2371" t="s">
        <v>12704</v>
      </c>
      <c r="H2371" t="s">
        <v>12705</v>
      </c>
      <c r="I2371" t="s">
        <v>1475</v>
      </c>
      <c r="J2371">
        <v>96572</v>
      </c>
      <c r="K2371" t="s">
        <v>221</v>
      </c>
      <c r="L2371" t="s">
        <v>197</v>
      </c>
      <c r="M2371" t="s">
        <v>93</v>
      </c>
      <c r="N2371" t="s">
        <v>31</v>
      </c>
      <c r="O2371" t="s">
        <v>32</v>
      </c>
      <c r="P2371" t="s">
        <v>33</v>
      </c>
      <c r="Q2371">
        <v>232500924.69</v>
      </c>
      <c r="R2371">
        <v>288</v>
      </c>
      <c r="S2371" s="1">
        <v>45781</v>
      </c>
      <c r="T2371" s="1">
        <v>45903</v>
      </c>
    </row>
    <row r="2372" spans="1:20" x14ac:dyDescent="0.2">
      <c r="A2372">
        <v>18232873896008</v>
      </c>
      <c r="B2372" t="s">
        <v>4636</v>
      </c>
      <c r="C2372" t="s">
        <v>1795</v>
      </c>
      <c r="D2372" t="s">
        <v>12706</v>
      </c>
      <c r="E2372" t="s">
        <v>12707</v>
      </c>
      <c r="F2372" t="s">
        <v>12708</v>
      </c>
      <c r="G2372" t="s">
        <v>12709</v>
      </c>
      <c r="H2372" t="s">
        <v>4961</v>
      </c>
      <c r="I2372" t="s">
        <v>229</v>
      </c>
      <c r="J2372">
        <v>78653</v>
      </c>
      <c r="K2372" t="s">
        <v>403</v>
      </c>
      <c r="L2372" t="s">
        <v>125</v>
      </c>
      <c r="M2372" t="s">
        <v>153</v>
      </c>
      <c r="N2372" t="s">
        <v>45</v>
      </c>
      <c r="O2372" t="s">
        <v>105</v>
      </c>
      <c r="P2372" t="s">
        <v>82</v>
      </c>
      <c r="Q2372">
        <v>1281389736.5899999</v>
      </c>
      <c r="R2372">
        <v>1085</v>
      </c>
      <c r="S2372" s="1">
        <v>45761</v>
      </c>
      <c r="T2372" s="1">
        <v>45800</v>
      </c>
    </row>
    <row r="2373" spans="1:20" x14ac:dyDescent="0.2">
      <c r="A2373">
        <v>14669543794008</v>
      </c>
      <c r="B2373" t="s">
        <v>222</v>
      </c>
      <c r="C2373" t="s">
        <v>1971</v>
      </c>
      <c r="D2373" t="s">
        <v>12710</v>
      </c>
      <c r="E2373" t="s">
        <v>12711</v>
      </c>
      <c r="F2373" t="s">
        <v>12712</v>
      </c>
      <c r="G2373" t="s">
        <v>12713</v>
      </c>
      <c r="H2373" t="s">
        <v>12714</v>
      </c>
      <c r="I2373" t="s">
        <v>357</v>
      </c>
      <c r="J2373">
        <v>98753</v>
      </c>
      <c r="K2373" t="s">
        <v>3486</v>
      </c>
      <c r="L2373" t="s">
        <v>57</v>
      </c>
      <c r="M2373" t="s">
        <v>270</v>
      </c>
      <c r="N2373" t="s">
        <v>94</v>
      </c>
      <c r="O2373" t="s">
        <v>46</v>
      </c>
      <c r="P2373" t="s">
        <v>33</v>
      </c>
      <c r="Q2373">
        <v>872871979.54999995</v>
      </c>
      <c r="R2373">
        <v>108</v>
      </c>
      <c r="S2373" s="1">
        <v>45858</v>
      </c>
      <c r="T2373" s="1">
        <v>45885</v>
      </c>
    </row>
    <row r="2374" spans="1:20" x14ac:dyDescent="0.2">
      <c r="A2374">
        <v>11715309599798</v>
      </c>
      <c r="B2374" t="s">
        <v>8208</v>
      </c>
      <c r="C2374" t="s">
        <v>12715</v>
      </c>
      <c r="D2374" t="s">
        <v>12716</v>
      </c>
      <c r="E2374" t="s">
        <v>12717</v>
      </c>
      <c r="F2374" t="s">
        <v>12718</v>
      </c>
      <c r="G2374" t="s">
        <v>12719</v>
      </c>
      <c r="H2374" t="s">
        <v>12720</v>
      </c>
      <c r="I2374" t="s">
        <v>178</v>
      </c>
      <c r="J2374">
        <v>21030</v>
      </c>
      <c r="K2374" t="s">
        <v>808</v>
      </c>
      <c r="L2374" t="s">
        <v>81</v>
      </c>
      <c r="M2374" t="s">
        <v>44</v>
      </c>
      <c r="N2374" t="s">
        <v>31</v>
      </c>
      <c r="O2374" t="s">
        <v>71</v>
      </c>
      <c r="P2374" t="s">
        <v>60</v>
      </c>
      <c r="Q2374">
        <v>856718342.73000002</v>
      </c>
      <c r="R2374">
        <v>1270</v>
      </c>
      <c r="S2374" s="1">
        <v>45898</v>
      </c>
      <c r="T2374" s="1">
        <v>45906</v>
      </c>
    </row>
    <row r="2375" spans="1:20" x14ac:dyDescent="0.2">
      <c r="A2375">
        <v>19721821362271</v>
      </c>
      <c r="B2375" t="s">
        <v>4038</v>
      </c>
      <c r="C2375" t="s">
        <v>1826</v>
      </c>
      <c r="D2375" t="s">
        <v>12721</v>
      </c>
      <c r="E2375" t="s">
        <v>12722</v>
      </c>
      <c r="F2375" t="s">
        <v>12723</v>
      </c>
      <c r="G2375" t="s">
        <v>12724</v>
      </c>
      <c r="H2375" t="s">
        <v>12725</v>
      </c>
      <c r="I2375" t="s">
        <v>750</v>
      </c>
      <c r="J2375">
        <v>69539</v>
      </c>
      <c r="K2375" t="s">
        <v>758</v>
      </c>
      <c r="L2375" t="s">
        <v>43</v>
      </c>
      <c r="M2375" t="s">
        <v>44</v>
      </c>
      <c r="N2375" t="s">
        <v>31</v>
      </c>
      <c r="O2375" t="s">
        <v>32</v>
      </c>
      <c r="P2375" t="s">
        <v>60</v>
      </c>
      <c r="Q2375">
        <v>8291340.4000000004</v>
      </c>
      <c r="R2375">
        <v>2708</v>
      </c>
      <c r="S2375" s="1">
        <v>45659</v>
      </c>
      <c r="T2375" s="1">
        <v>45907</v>
      </c>
    </row>
    <row r="2376" spans="1:20" x14ac:dyDescent="0.2">
      <c r="A2376">
        <v>12310641677541</v>
      </c>
      <c r="B2376" t="s">
        <v>643</v>
      </c>
      <c r="C2376" t="s">
        <v>107</v>
      </c>
      <c r="D2376" t="s">
        <v>12726</v>
      </c>
      <c r="E2376" t="s">
        <v>12727</v>
      </c>
      <c r="F2376" t="s">
        <v>12728</v>
      </c>
      <c r="G2376" t="s">
        <v>12729</v>
      </c>
      <c r="H2376" t="s">
        <v>6845</v>
      </c>
      <c r="I2376" t="s">
        <v>308</v>
      </c>
      <c r="J2376">
        <v>28170</v>
      </c>
      <c r="K2376" t="s">
        <v>525</v>
      </c>
      <c r="L2376" t="s">
        <v>57</v>
      </c>
      <c r="M2376" t="s">
        <v>104</v>
      </c>
      <c r="N2376" t="s">
        <v>94</v>
      </c>
      <c r="O2376" t="s">
        <v>71</v>
      </c>
      <c r="P2376" t="s">
        <v>33</v>
      </c>
      <c r="Q2376">
        <v>912357026.69000006</v>
      </c>
      <c r="R2376">
        <v>1583</v>
      </c>
      <c r="S2376" s="1">
        <v>45236</v>
      </c>
      <c r="T2376" s="1">
        <v>45837</v>
      </c>
    </row>
    <row r="2377" spans="1:20" x14ac:dyDescent="0.2">
      <c r="A2377">
        <v>11218555299803</v>
      </c>
      <c r="B2377" t="s">
        <v>9583</v>
      </c>
      <c r="C2377" t="s">
        <v>12730</v>
      </c>
      <c r="D2377" t="s">
        <v>12731</v>
      </c>
      <c r="E2377" t="s">
        <v>12732</v>
      </c>
      <c r="F2377" t="s">
        <v>12733</v>
      </c>
      <c r="G2377" t="s">
        <v>12734</v>
      </c>
      <c r="H2377" t="s">
        <v>12735</v>
      </c>
      <c r="I2377" t="s">
        <v>151</v>
      </c>
      <c r="J2377">
        <v>60584</v>
      </c>
      <c r="K2377" t="s">
        <v>2507</v>
      </c>
      <c r="L2377" t="s">
        <v>197</v>
      </c>
      <c r="M2377" t="s">
        <v>93</v>
      </c>
      <c r="N2377" t="s">
        <v>45</v>
      </c>
      <c r="O2377" t="s">
        <v>105</v>
      </c>
      <c r="P2377" t="s">
        <v>33</v>
      </c>
      <c r="Q2377">
        <v>18929001.789999999</v>
      </c>
      <c r="R2377">
        <v>1909</v>
      </c>
      <c r="S2377" s="1">
        <v>45638</v>
      </c>
      <c r="T2377" s="1">
        <v>45722</v>
      </c>
    </row>
    <row r="2378" spans="1:20" x14ac:dyDescent="0.2">
      <c r="A2378">
        <v>19609270744867</v>
      </c>
      <c r="B2378" t="s">
        <v>788</v>
      </c>
      <c r="C2378" t="s">
        <v>12471</v>
      </c>
      <c r="D2378" t="s">
        <v>12736</v>
      </c>
      <c r="E2378" t="s">
        <v>12737</v>
      </c>
      <c r="F2378" t="s">
        <v>12738</v>
      </c>
      <c r="G2378" t="s">
        <v>12739</v>
      </c>
      <c r="H2378" t="s">
        <v>12740</v>
      </c>
      <c r="I2378" t="s">
        <v>195</v>
      </c>
      <c r="J2378">
        <v>44538</v>
      </c>
      <c r="K2378" t="s">
        <v>3662</v>
      </c>
      <c r="L2378" t="s">
        <v>60</v>
      </c>
      <c r="M2378" t="s">
        <v>70</v>
      </c>
      <c r="N2378" t="s">
        <v>59</v>
      </c>
      <c r="O2378" t="s">
        <v>32</v>
      </c>
      <c r="P2378" t="s">
        <v>60</v>
      </c>
      <c r="Q2378">
        <v>1135739002.3800001</v>
      </c>
      <c r="R2378">
        <v>3818</v>
      </c>
      <c r="S2378" s="1">
        <v>45329</v>
      </c>
      <c r="T2378" s="1">
        <v>45501</v>
      </c>
    </row>
    <row r="2379" spans="1:20" x14ac:dyDescent="0.2">
      <c r="A2379">
        <v>12757426151406</v>
      </c>
      <c r="B2379" t="s">
        <v>12741</v>
      </c>
      <c r="C2379" t="s">
        <v>1080</v>
      </c>
      <c r="D2379" t="s">
        <v>12742</v>
      </c>
      <c r="E2379" t="s">
        <v>12743</v>
      </c>
      <c r="F2379" t="s">
        <v>6626</v>
      </c>
      <c r="G2379" t="s">
        <v>12744</v>
      </c>
      <c r="H2379" t="s">
        <v>12745</v>
      </c>
      <c r="I2379" t="s">
        <v>357</v>
      </c>
      <c r="J2379">
        <v>51195</v>
      </c>
      <c r="K2379" t="s">
        <v>1938</v>
      </c>
      <c r="L2379" t="s">
        <v>197</v>
      </c>
      <c r="M2379" t="s">
        <v>115</v>
      </c>
      <c r="N2379" t="s">
        <v>31</v>
      </c>
      <c r="O2379" t="s">
        <v>71</v>
      </c>
      <c r="P2379" t="s">
        <v>47</v>
      </c>
      <c r="Q2379">
        <v>1958148772.23</v>
      </c>
      <c r="R2379">
        <v>4110</v>
      </c>
      <c r="S2379" s="1">
        <v>45677</v>
      </c>
      <c r="T2379" s="1">
        <v>45739</v>
      </c>
    </row>
    <row r="2380" spans="1:20" x14ac:dyDescent="0.2">
      <c r="A2380">
        <v>16977924192908</v>
      </c>
      <c r="B2380" t="s">
        <v>643</v>
      </c>
      <c r="C2380" t="s">
        <v>2411</v>
      </c>
      <c r="D2380" t="s">
        <v>12746</v>
      </c>
      <c r="E2380" t="s">
        <v>12747</v>
      </c>
      <c r="F2380" t="s">
        <v>12748</v>
      </c>
      <c r="G2380" t="s">
        <v>12749</v>
      </c>
      <c r="H2380" t="s">
        <v>12750</v>
      </c>
      <c r="I2380" t="s">
        <v>770</v>
      </c>
      <c r="J2380">
        <v>76146</v>
      </c>
      <c r="K2380" t="s">
        <v>394</v>
      </c>
      <c r="L2380" t="s">
        <v>57</v>
      </c>
      <c r="M2380" t="s">
        <v>115</v>
      </c>
      <c r="N2380" t="s">
        <v>94</v>
      </c>
      <c r="O2380" t="s">
        <v>46</v>
      </c>
      <c r="P2380" t="s">
        <v>82</v>
      </c>
      <c r="Q2380">
        <v>338249572.52999997</v>
      </c>
      <c r="R2380">
        <v>1918</v>
      </c>
      <c r="S2380" s="1">
        <v>45372</v>
      </c>
      <c r="T2380" s="1">
        <v>45581</v>
      </c>
    </row>
    <row r="2381" spans="1:20" x14ac:dyDescent="0.2">
      <c r="A2381">
        <v>17227990828428</v>
      </c>
      <c r="B2381" t="s">
        <v>681</v>
      </c>
      <c r="C2381" t="s">
        <v>2605</v>
      </c>
      <c r="D2381" t="s">
        <v>12751</v>
      </c>
      <c r="E2381">
        <v>8823086761</v>
      </c>
      <c r="F2381" t="s">
        <v>12752</v>
      </c>
      <c r="G2381" t="s">
        <v>12753</v>
      </c>
      <c r="H2381" t="s">
        <v>12754</v>
      </c>
      <c r="I2381" t="s">
        <v>220</v>
      </c>
      <c r="J2381">
        <v>1085</v>
      </c>
      <c r="K2381" t="s">
        <v>1561</v>
      </c>
      <c r="L2381" t="s">
        <v>81</v>
      </c>
      <c r="M2381" t="s">
        <v>104</v>
      </c>
      <c r="N2381" t="s">
        <v>94</v>
      </c>
      <c r="O2381" t="s">
        <v>71</v>
      </c>
      <c r="P2381" t="s">
        <v>47</v>
      </c>
      <c r="Q2381">
        <v>599949884.48000002</v>
      </c>
      <c r="R2381">
        <v>4064</v>
      </c>
      <c r="S2381" s="1">
        <v>45360</v>
      </c>
      <c r="T2381" s="1">
        <v>45606</v>
      </c>
    </row>
    <row r="2382" spans="1:20" x14ac:dyDescent="0.2">
      <c r="A2382">
        <v>16811201766126</v>
      </c>
      <c r="B2382" t="s">
        <v>540</v>
      </c>
      <c r="C2382" t="s">
        <v>4066</v>
      </c>
      <c r="D2382" t="s">
        <v>12755</v>
      </c>
      <c r="E2382" t="s">
        <v>12756</v>
      </c>
      <c r="F2382" t="s">
        <v>12757</v>
      </c>
      <c r="G2382" t="s">
        <v>12758</v>
      </c>
      <c r="H2382" t="s">
        <v>12759</v>
      </c>
      <c r="I2382" t="s">
        <v>612</v>
      </c>
      <c r="J2382">
        <v>96807</v>
      </c>
      <c r="K2382" t="s">
        <v>1512</v>
      </c>
      <c r="L2382" t="s">
        <v>81</v>
      </c>
      <c r="M2382" t="s">
        <v>58</v>
      </c>
      <c r="N2382" t="s">
        <v>59</v>
      </c>
      <c r="O2382" t="s">
        <v>71</v>
      </c>
      <c r="P2382" t="s">
        <v>33</v>
      </c>
      <c r="Q2382">
        <v>305939053.89999998</v>
      </c>
      <c r="R2382">
        <v>429</v>
      </c>
      <c r="S2382" s="1">
        <v>45264</v>
      </c>
      <c r="T2382" s="1">
        <v>45472</v>
      </c>
    </row>
    <row r="2383" spans="1:20" x14ac:dyDescent="0.2">
      <c r="A2383">
        <v>19103690009000</v>
      </c>
      <c r="B2383" t="s">
        <v>1575</v>
      </c>
      <c r="C2383" t="s">
        <v>5286</v>
      </c>
      <c r="D2383" t="s">
        <v>12760</v>
      </c>
      <c r="E2383" t="s">
        <v>12761</v>
      </c>
      <c r="F2383" t="s">
        <v>11319</v>
      </c>
      <c r="G2383" t="s">
        <v>12762</v>
      </c>
      <c r="H2383" t="s">
        <v>12763</v>
      </c>
      <c r="I2383" t="s">
        <v>178</v>
      </c>
      <c r="J2383">
        <v>71166</v>
      </c>
      <c r="K2383" t="s">
        <v>134</v>
      </c>
      <c r="L2383" t="s">
        <v>43</v>
      </c>
      <c r="M2383" t="s">
        <v>58</v>
      </c>
      <c r="N2383" t="s">
        <v>59</v>
      </c>
      <c r="O2383" t="s">
        <v>71</v>
      </c>
      <c r="P2383" t="s">
        <v>47</v>
      </c>
      <c r="Q2383">
        <v>1285811197.48</v>
      </c>
      <c r="R2383">
        <v>2309</v>
      </c>
      <c r="S2383" s="1">
        <v>45708</v>
      </c>
      <c r="T2383" s="1">
        <v>45792</v>
      </c>
    </row>
    <row r="2384" spans="1:20" x14ac:dyDescent="0.2">
      <c r="A2384">
        <v>17581067345969</v>
      </c>
      <c r="B2384" t="s">
        <v>3071</v>
      </c>
      <c r="C2384" t="s">
        <v>4943</v>
      </c>
      <c r="D2384" t="s">
        <v>12764</v>
      </c>
      <c r="E2384">
        <v>4736539816</v>
      </c>
      <c r="F2384" t="s">
        <v>12765</v>
      </c>
      <c r="G2384" t="s">
        <v>12766</v>
      </c>
      <c r="H2384" t="s">
        <v>12767</v>
      </c>
      <c r="I2384" t="s">
        <v>858</v>
      </c>
      <c r="J2384">
        <v>3869</v>
      </c>
      <c r="K2384" t="s">
        <v>1286</v>
      </c>
      <c r="L2384" t="s">
        <v>197</v>
      </c>
      <c r="M2384" t="s">
        <v>70</v>
      </c>
      <c r="N2384" t="s">
        <v>59</v>
      </c>
      <c r="O2384" t="s">
        <v>105</v>
      </c>
      <c r="P2384" t="s">
        <v>47</v>
      </c>
      <c r="Q2384">
        <v>385900263.19</v>
      </c>
      <c r="R2384">
        <v>1606</v>
      </c>
      <c r="S2384" s="1">
        <v>45340</v>
      </c>
      <c r="T2384" s="1">
        <v>45543</v>
      </c>
    </row>
    <row r="2385" spans="1:20" x14ac:dyDescent="0.2">
      <c r="A2385">
        <v>18116085478483</v>
      </c>
      <c r="B2385" t="s">
        <v>507</v>
      </c>
      <c r="C2385" t="s">
        <v>12768</v>
      </c>
      <c r="D2385" t="s">
        <v>12769</v>
      </c>
      <c r="E2385" t="s">
        <v>12770</v>
      </c>
      <c r="F2385" t="s">
        <v>12771</v>
      </c>
      <c r="G2385" t="s">
        <v>12772</v>
      </c>
      <c r="H2385" t="s">
        <v>12773</v>
      </c>
      <c r="I2385" t="s">
        <v>770</v>
      </c>
      <c r="J2385">
        <v>11726</v>
      </c>
      <c r="K2385" t="s">
        <v>2811</v>
      </c>
      <c r="L2385" t="s">
        <v>43</v>
      </c>
      <c r="M2385" t="s">
        <v>93</v>
      </c>
      <c r="N2385" t="s">
        <v>59</v>
      </c>
      <c r="O2385" t="s">
        <v>46</v>
      </c>
      <c r="P2385" t="s">
        <v>33</v>
      </c>
      <c r="Q2385">
        <v>48445086.82</v>
      </c>
      <c r="R2385">
        <v>297</v>
      </c>
      <c r="S2385" s="1">
        <v>45470</v>
      </c>
      <c r="T2385" s="1">
        <v>45559</v>
      </c>
    </row>
    <row r="2386" spans="1:20" x14ac:dyDescent="0.2">
      <c r="A2386">
        <v>12567526937963</v>
      </c>
      <c r="B2386" t="s">
        <v>492</v>
      </c>
      <c r="C2386" t="s">
        <v>1628</v>
      </c>
      <c r="D2386" t="s">
        <v>12774</v>
      </c>
      <c r="E2386" t="s">
        <v>12775</v>
      </c>
      <c r="F2386" t="s">
        <v>12776</v>
      </c>
      <c r="G2386" t="s">
        <v>12777</v>
      </c>
      <c r="H2386" t="s">
        <v>12778</v>
      </c>
      <c r="I2386" t="s">
        <v>102</v>
      </c>
      <c r="J2386">
        <v>35088</v>
      </c>
      <c r="K2386" t="s">
        <v>1770</v>
      </c>
      <c r="L2386" t="s">
        <v>81</v>
      </c>
      <c r="M2386" t="s">
        <v>153</v>
      </c>
      <c r="N2386" t="s">
        <v>45</v>
      </c>
      <c r="O2386" t="s">
        <v>46</v>
      </c>
      <c r="P2386" t="s">
        <v>47</v>
      </c>
      <c r="Q2386">
        <v>995629543.94000006</v>
      </c>
      <c r="R2386">
        <v>177</v>
      </c>
      <c r="S2386" s="1">
        <v>45466</v>
      </c>
      <c r="T2386" s="1">
        <v>45693</v>
      </c>
    </row>
    <row r="2387" spans="1:20" x14ac:dyDescent="0.2">
      <c r="A2387">
        <v>11000195532644</v>
      </c>
      <c r="B2387" t="s">
        <v>1187</v>
      </c>
      <c r="C2387" t="s">
        <v>1894</v>
      </c>
      <c r="D2387" t="s">
        <v>12779</v>
      </c>
      <c r="E2387" t="s">
        <v>12780</v>
      </c>
      <c r="F2387" t="s">
        <v>12781</v>
      </c>
      <c r="G2387" t="s">
        <v>12782</v>
      </c>
      <c r="H2387" t="s">
        <v>12783</v>
      </c>
      <c r="I2387" t="s">
        <v>205</v>
      </c>
      <c r="J2387">
        <v>61323</v>
      </c>
      <c r="K2387" t="s">
        <v>1153</v>
      </c>
      <c r="L2387" t="s">
        <v>57</v>
      </c>
      <c r="M2387" t="s">
        <v>30</v>
      </c>
      <c r="N2387" t="s">
        <v>45</v>
      </c>
      <c r="O2387" t="s">
        <v>105</v>
      </c>
      <c r="P2387" t="s">
        <v>47</v>
      </c>
      <c r="Q2387">
        <v>922833803.25</v>
      </c>
      <c r="R2387">
        <v>629</v>
      </c>
      <c r="S2387" s="1">
        <v>45577</v>
      </c>
      <c r="T2387" s="1">
        <v>45595</v>
      </c>
    </row>
    <row r="2388" spans="1:20" x14ac:dyDescent="0.2">
      <c r="A2388">
        <v>12240357137410</v>
      </c>
      <c r="B2388" t="s">
        <v>12292</v>
      </c>
      <c r="C2388" t="s">
        <v>6679</v>
      </c>
      <c r="D2388" t="s">
        <v>12784</v>
      </c>
      <c r="E2388" t="s">
        <v>12785</v>
      </c>
      <c r="F2388" t="s">
        <v>12786</v>
      </c>
      <c r="G2388" t="s">
        <v>12787</v>
      </c>
      <c r="H2388" t="s">
        <v>12788</v>
      </c>
      <c r="I2388" t="s">
        <v>366</v>
      </c>
      <c r="J2388">
        <v>25378</v>
      </c>
      <c r="K2388" t="s">
        <v>2105</v>
      </c>
      <c r="L2388" t="s">
        <v>92</v>
      </c>
      <c r="M2388" t="s">
        <v>368</v>
      </c>
      <c r="N2388" t="s">
        <v>45</v>
      </c>
      <c r="O2388" t="s">
        <v>32</v>
      </c>
      <c r="P2388" t="s">
        <v>33</v>
      </c>
      <c r="Q2388">
        <v>1408790064.51</v>
      </c>
      <c r="R2388">
        <v>2133</v>
      </c>
      <c r="S2388" s="1">
        <v>45425</v>
      </c>
      <c r="T2388" s="1">
        <v>45497</v>
      </c>
    </row>
    <row r="2389" spans="1:20" x14ac:dyDescent="0.2">
      <c r="A2389">
        <v>16431175024492</v>
      </c>
      <c r="B2389" t="s">
        <v>8270</v>
      </c>
      <c r="C2389" t="s">
        <v>319</v>
      </c>
      <c r="D2389" t="s">
        <v>12789</v>
      </c>
      <c r="E2389">
        <v>3154582422</v>
      </c>
      <c r="F2389" t="s">
        <v>12790</v>
      </c>
      <c r="G2389" t="s">
        <v>12791</v>
      </c>
      <c r="H2389" t="s">
        <v>12792</v>
      </c>
      <c r="I2389" t="s">
        <v>325</v>
      </c>
      <c r="J2389">
        <v>84086</v>
      </c>
      <c r="K2389" t="s">
        <v>578</v>
      </c>
      <c r="L2389" t="s">
        <v>29</v>
      </c>
      <c r="M2389" t="s">
        <v>270</v>
      </c>
      <c r="N2389" t="s">
        <v>31</v>
      </c>
      <c r="O2389" t="s">
        <v>46</v>
      </c>
      <c r="P2389" t="s">
        <v>82</v>
      </c>
      <c r="Q2389">
        <v>1788184107.6800001</v>
      </c>
      <c r="R2389">
        <v>1702</v>
      </c>
      <c r="S2389" s="1">
        <v>45376</v>
      </c>
      <c r="T2389" s="1">
        <v>45615</v>
      </c>
    </row>
    <row r="2390" spans="1:20" x14ac:dyDescent="0.2">
      <c r="A2390">
        <v>11290890388358</v>
      </c>
      <c r="B2390" t="s">
        <v>198</v>
      </c>
      <c r="C2390" t="s">
        <v>879</v>
      </c>
      <c r="D2390" t="s">
        <v>12793</v>
      </c>
      <c r="E2390" t="s">
        <v>12794</v>
      </c>
      <c r="F2390" t="s">
        <v>12795</v>
      </c>
      <c r="G2390" t="s">
        <v>12796</v>
      </c>
      <c r="H2390" t="s">
        <v>12508</v>
      </c>
      <c r="I2390" t="s">
        <v>770</v>
      </c>
      <c r="J2390">
        <v>73700</v>
      </c>
      <c r="K2390" t="s">
        <v>358</v>
      </c>
      <c r="L2390" t="s">
        <v>135</v>
      </c>
      <c r="M2390" t="s">
        <v>58</v>
      </c>
      <c r="N2390" t="s">
        <v>94</v>
      </c>
      <c r="O2390" t="s">
        <v>32</v>
      </c>
      <c r="P2390" t="s">
        <v>47</v>
      </c>
      <c r="Q2390">
        <v>202303779.81</v>
      </c>
      <c r="R2390">
        <v>2325</v>
      </c>
      <c r="S2390" s="1">
        <v>45893</v>
      </c>
      <c r="T2390" s="1">
        <v>45913</v>
      </c>
    </row>
    <row r="2391" spans="1:20" x14ac:dyDescent="0.2">
      <c r="A2391">
        <v>12349829823514</v>
      </c>
      <c r="B2391" t="s">
        <v>12797</v>
      </c>
      <c r="C2391" t="s">
        <v>835</v>
      </c>
      <c r="D2391" t="s">
        <v>12798</v>
      </c>
      <c r="E2391" t="s">
        <v>12799</v>
      </c>
      <c r="F2391" t="s">
        <v>12800</v>
      </c>
      <c r="G2391" t="s">
        <v>12801</v>
      </c>
      <c r="H2391" t="s">
        <v>12802</v>
      </c>
      <c r="I2391" t="s">
        <v>402</v>
      </c>
      <c r="J2391">
        <v>6908</v>
      </c>
      <c r="K2391" t="s">
        <v>1707</v>
      </c>
      <c r="L2391" t="s">
        <v>43</v>
      </c>
      <c r="M2391" t="s">
        <v>104</v>
      </c>
      <c r="N2391" t="s">
        <v>94</v>
      </c>
      <c r="O2391" t="s">
        <v>32</v>
      </c>
      <c r="P2391" t="s">
        <v>60</v>
      </c>
      <c r="Q2391">
        <v>735922033.83000004</v>
      </c>
      <c r="R2391">
        <v>4998</v>
      </c>
      <c r="S2391" s="1">
        <v>45480</v>
      </c>
      <c r="T2391" s="1">
        <v>45534</v>
      </c>
    </row>
    <row r="2392" spans="1:20" x14ac:dyDescent="0.2">
      <c r="A2392">
        <v>13910440649816</v>
      </c>
      <c r="B2392" t="s">
        <v>893</v>
      </c>
      <c r="C2392" t="s">
        <v>1832</v>
      </c>
      <c r="D2392" t="s">
        <v>12803</v>
      </c>
      <c r="E2392" t="s">
        <v>12804</v>
      </c>
      <c r="F2392" t="s">
        <v>12805</v>
      </c>
      <c r="G2392" t="s">
        <v>12806</v>
      </c>
      <c r="H2392" t="s">
        <v>12807</v>
      </c>
      <c r="I2392" t="s">
        <v>212</v>
      </c>
      <c r="J2392">
        <v>62682</v>
      </c>
      <c r="K2392" t="s">
        <v>3486</v>
      </c>
      <c r="L2392" t="s">
        <v>246</v>
      </c>
      <c r="M2392" t="s">
        <v>115</v>
      </c>
      <c r="N2392" t="s">
        <v>94</v>
      </c>
      <c r="O2392" t="s">
        <v>71</v>
      </c>
      <c r="P2392" t="s">
        <v>60</v>
      </c>
      <c r="Q2392">
        <v>617619311.37</v>
      </c>
      <c r="R2392">
        <v>3127</v>
      </c>
      <c r="S2392" s="1">
        <v>45431</v>
      </c>
      <c r="T2392" s="1">
        <v>45874</v>
      </c>
    </row>
    <row r="2393" spans="1:20" x14ac:dyDescent="0.2">
      <c r="A2393">
        <v>13480620138867</v>
      </c>
      <c r="B2393" t="s">
        <v>3367</v>
      </c>
      <c r="C2393" t="s">
        <v>11706</v>
      </c>
      <c r="D2393" t="s">
        <v>12808</v>
      </c>
      <c r="E2393">
        <v>2547232283</v>
      </c>
      <c r="F2393" t="s">
        <v>12809</v>
      </c>
      <c r="G2393" t="s">
        <v>12810</v>
      </c>
      <c r="H2393" t="s">
        <v>12811</v>
      </c>
      <c r="I2393" t="s">
        <v>253</v>
      </c>
      <c r="J2393">
        <v>41918</v>
      </c>
      <c r="K2393" t="s">
        <v>134</v>
      </c>
      <c r="L2393" t="s">
        <v>57</v>
      </c>
      <c r="M2393" t="s">
        <v>270</v>
      </c>
      <c r="N2393" t="s">
        <v>94</v>
      </c>
      <c r="O2393" t="s">
        <v>71</v>
      </c>
      <c r="P2393" t="s">
        <v>82</v>
      </c>
      <c r="Q2393">
        <v>1377564942.55</v>
      </c>
      <c r="R2393">
        <v>849</v>
      </c>
      <c r="S2393" s="1">
        <v>45310</v>
      </c>
      <c r="T2393" s="1">
        <v>45741</v>
      </c>
    </row>
    <row r="2394" spans="1:20" x14ac:dyDescent="0.2">
      <c r="A2394">
        <v>17246082723172</v>
      </c>
      <c r="B2394" t="s">
        <v>540</v>
      </c>
      <c r="C2394" t="s">
        <v>879</v>
      </c>
      <c r="D2394" t="s">
        <v>12812</v>
      </c>
      <c r="E2394" t="s">
        <v>12813</v>
      </c>
      <c r="F2394" t="s">
        <v>12814</v>
      </c>
      <c r="G2394" t="s">
        <v>12815</v>
      </c>
      <c r="H2394" t="s">
        <v>12816</v>
      </c>
      <c r="I2394" t="s">
        <v>349</v>
      </c>
      <c r="J2394">
        <v>83623</v>
      </c>
      <c r="K2394" t="s">
        <v>1374</v>
      </c>
      <c r="L2394" t="s">
        <v>57</v>
      </c>
      <c r="M2394" t="s">
        <v>270</v>
      </c>
      <c r="N2394" t="s">
        <v>59</v>
      </c>
      <c r="O2394" t="s">
        <v>32</v>
      </c>
      <c r="P2394" t="s">
        <v>82</v>
      </c>
      <c r="Q2394">
        <v>676690445.58000004</v>
      </c>
      <c r="R2394">
        <v>1514</v>
      </c>
      <c r="S2394" s="1">
        <v>45557</v>
      </c>
      <c r="T2394" s="1">
        <v>45595</v>
      </c>
    </row>
    <row r="2395" spans="1:20" x14ac:dyDescent="0.2">
      <c r="A2395">
        <v>19316727616834</v>
      </c>
      <c r="B2395" t="s">
        <v>95</v>
      </c>
      <c r="C2395" t="s">
        <v>5342</v>
      </c>
      <c r="D2395" t="s">
        <v>12817</v>
      </c>
      <c r="E2395" t="s">
        <v>12818</v>
      </c>
      <c r="F2395" t="s">
        <v>12819</v>
      </c>
      <c r="G2395" t="s">
        <v>12820</v>
      </c>
      <c r="H2395" t="s">
        <v>12821</v>
      </c>
      <c r="I2395" t="s">
        <v>212</v>
      </c>
      <c r="J2395">
        <v>51246</v>
      </c>
      <c r="K2395" t="s">
        <v>114</v>
      </c>
      <c r="L2395" t="s">
        <v>180</v>
      </c>
      <c r="M2395" t="s">
        <v>115</v>
      </c>
      <c r="N2395" t="s">
        <v>59</v>
      </c>
      <c r="O2395" t="s">
        <v>105</v>
      </c>
      <c r="P2395" t="s">
        <v>60</v>
      </c>
      <c r="Q2395">
        <v>1245031278.25</v>
      </c>
      <c r="R2395">
        <v>3438</v>
      </c>
      <c r="S2395" s="1">
        <v>45241</v>
      </c>
      <c r="T2395" s="1">
        <v>45744</v>
      </c>
    </row>
    <row r="2396" spans="1:20" x14ac:dyDescent="0.2">
      <c r="A2396">
        <v>18776958295853</v>
      </c>
      <c r="B2396" t="s">
        <v>1238</v>
      </c>
      <c r="C2396" t="s">
        <v>3302</v>
      </c>
      <c r="D2396" t="s">
        <v>12822</v>
      </c>
      <c r="E2396" t="s">
        <v>12823</v>
      </c>
      <c r="F2396" t="s">
        <v>12824</v>
      </c>
      <c r="G2396" t="s">
        <v>12825</v>
      </c>
      <c r="H2396" t="s">
        <v>12826</v>
      </c>
      <c r="I2396" t="s">
        <v>151</v>
      </c>
      <c r="J2396">
        <v>42273</v>
      </c>
      <c r="K2396" t="s">
        <v>3504</v>
      </c>
      <c r="L2396" t="s">
        <v>29</v>
      </c>
      <c r="M2396" t="s">
        <v>70</v>
      </c>
      <c r="N2396" t="s">
        <v>31</v>
      </c>
      <c r="O2396" t="s">
        <v>105</v>
      </c>
      <c r="P2396" t="s">
        <v>33</v>
      </c>
      <c r="Q2396">
        <v>669870244.27999997</v>
      </c>
      <c r="R2396">
        <v>560</v>
      </c>
      <c r="S2396" s="1">
        <v>45453</v>
      </c>
      <c r="T2396" s="1">
        <v>45717</v>
      </c>
    </row>
    <row r="2397" spans="1:20" x14ac:dyDescent="0.2">
      <c r="A2397">
        <v>14235840251483</v>
      </c>
      <c r="B2397" t="s">
        <v>1087</v>
      </c>
      <c r="C2397" t="s">
        <v>11590</v>
      </c>
      <c r="D2397" t="s">
        <v>12827</v>
      </c>
      <c r="E2397">
        <v>4348811597</v>
      </c>
      <c r="F2397" t="s">
        <v>12828</v>
      </c>
      <c r="G2397" t="s">
        <v>12829</v>
      </c>
      <c r="H2397" t="s">
        <v>2956</v>
      </c>
      <c r="I2397" t="s">
        <v>325</v>
      </c>
      <c r="J2397">
        <v>46459</v>
      </c>
      <c r="K2397" t="s">
        <v>2938</v>
      </c>
      <c r="L2397" t="s">
        <v>92</v>
      </c>
      <c r="M2397" t="s">
        <v>368</v>
      </c>
      <c r="N2397" t="s">
        <v>45</v>
      </c>
      <c r="O2397" t="s">
        <v>46</v>
      </c>
      <c r="P2397" t="s">
        <v>60</v>
      </c>
      <c r="Q2397">
        <v>1251229622.4100001</v>
      </c>
      <c r="R2397">
        <v>1108</v>
      </c>
      <c r="S2397" s="1">
        <v>45875</v>
      </c>
      <c r="T2397" s="1">
        <v>45914</v>
      </c>
    </row>
    <row r="2398" spans="1:20" x14ac:dyDescent="0.2">
      <c r="A2398">
        <v>19451729968560</v>
      </c>
      <c r="B2398" t="s">
        <v>95</v>
      </c>
      <c r="C2398" t="s">
        <v>867</v>
      </c>
      <c r="D2398" t="s">
        <v>12830</v>
      </c>
      <c r="E2398" t="s">
        <v>12831</v>
      </c>
      <c r="F2398" t="s">
        <v>12832</v>
      </c>
      <c r="G2398" t="s">
        <v>12833</v>
      </c>
      <c r="H2398" t="s">
        <v>12834</v>
      </c>
      <c r="I2398" t="s">
        <v>278</v>
      </c>
      <c r="J2398">
        <v>35461</v>
      </c>
      <c r="K2398" t="s">
        <v>206</v>
      </c>
      <c r="L2398" t="s">
        <v>29</v>
      </c>
      <c r="M2398" t="s">
        <v>70</v>
      </c>
      <c r="N2398" t="s">
        <v>94</v>
      </c>
      <c r="O2398" t="s">
        <v>71</v>
      </c>
      <c r="P2398" t="s">
        <v>82</v>
      </c>
      <c r="Q2398">
        <v>1128037486.3399999</v>
      </c>
      <c r="R2398">
        <v>1865</v>
      </c>
      <c r="S2398" s="1">
        <v>45617</v>
      </c>
      <c r="T2398" s="1">
        <v>45856</v>
      </c>
    </row>
    <row r="2399" spans="1:20" x14ac:dyDescent="0.2">
      <c r="A2399">
        <v>15506806754151</v>
      </c>
      <c r="B2399" t="s">
        <v>2763</v>
      </c>
      <c r="C2399" t="s">
        <v>1224</v>
      </c>
      <c r="D2399" t="s">
        <v>12835</v>
      </c>
      <c r="E2399" t="s">
        <v>12836</v>
      </c>
      <c r="F2399" t="s">
        <v>12837</v>
      </c>
      <c r="G2399" t="s">
        <v>12838</v>
      </c>
      <c r="H2399" t="s">
        <v>12839</v>
      </c>
      <c r="I2399" t="s">
        <v>375</v>
      </c>
      <c r="J2399">
        <v>33840</v>
      </c>
      <c r="K2399" t="s">
        <v>934</v>
      </c>
      <c r="L2399" t="s">
        <v>81</v>
      </c>
      <c r="M2399" t="s">
        <v>58</v>
      </c>
      <c r="N2399" t="s">
        <v>59</v>
      </c>
      <c r="O2399" t="s">
        <v>46</v>
      </c>
      <c r="P2399" t="s">
        <v>82</v>
      </c>
      <c r="Q2399">
        <v>1894041852.05</v>
      </c>
      <c r="R2399">
        <v>2203</v>
      </c>
      <c r="S2399" s="1">
        <v>45632</v>
      </c>
      <c r="T2399" s="1">
        <v>45686</v>
      </c>
    </row>
    <row r="2400" spans="1:20" x14ac:dyDescent="0.2">
      <c r="A2400">
        <v>13450144270748</v>
      </c>
      <c r="B2400" t="s">
        <v>2731</v>
      </c>
      <c r="C2400" t="s">
        <v>572</v>
      </c>
      <c r="D2400" t="s">
        <v>12840</v>
      </c>
      <c r="E2400" t="s">
        <v>12841</v>
      </c>
      <c r="F2400" t="s">
        <v>12842</v>
      </c>
      <c r="G2400" t="s">
        <v>12843</v>
      </c>
      <c r="H2400" t="s">
        <v>8252</v>
      </c>
      <c r="I2400" t="s">
        <v>393</v>
      </c>
      <c r="J2400">
        <v>39476</v>
      </c>
      <c r="K2400" t="s">
        <v>3178</v>
      </c>
      <c r="L2400" t="s">
        <v>81</v>
      </c>
      <c r="M2400" t="s">
        <v>93</v>
      </c>
      <c r="N2400" t="s">
        <v>59</v>
      </c>
      <c r="O2400" t="s">
        <v>71</v>
      </c>
      <c r="P2400" t="s">
        <v>33</v>
      </c>
      <c r="Q2400">
        <v>1317798645.1300001</v>
      </c>
      <c r="R2400">
        <v>4092</v>
      </c>
      <c r="S2400" s="1">
        <v>45360</v>
      </c>
      <c r="T2400" s="1">
        <v>45835</v>
      </c>
    </row>
    <row r="2401" spans="1:20" x14ac:dyDescent="0.2">
      <c r="A2401">
        <v>11643577252245</v>
      </c>
      <c r="B2401" t="s">
        <v>4636</v>
      </c>
      <c r="C2401" t="s">
        <v>6091</v>
      </c>
      <c r="D2401" t="s">
        <v>12844</v>
      </c>
      <c r="E2401" t="s">
        <v>12845</v>
      </c>
      <c r="F2401" t="s">
        <v>12846</v>
      </c>
      <c r="G2401" t="s">
        <v>12847</v>
      </c>
      <c r="H2401" t="s">
        <v>12848</v>
      </c>
      <c r="I2401" t="s">
        <v>375</v>
      </c>
      <c r="J2401">
        <v>88105</v>
      </c>
      <c r="K2401" t="s">
        <v>834</v>
      </c>
      <c r="L2401" t="s">
        <v>135</v>
      </c>
      <c r="M2401" t="s">
        <v>115</v>
      </c>
      <c r="N2401" t="s">
        <v>31</v>
      </c>
      <c r="O2401" t="s">
        <v>71</v>
      </c>
      <c r="P2401" t="s">
        <v>60</v>
      </c>
      <c r="Q2401">
        <v>133028126.73999999</v>
      </c>
      <c r="R2401">
        <v>3604</v>
      </c>
      <c r="S2401" s="1">
        <v>45651</v>
      </c>
      <c r="T2401" s="1">
        <v>45878</v>
      </c>
    </row>
    <row r="2402" spans="1:20" x14ac:dyDescent="0.2">
      <c r="A2402">
        <v>11234049978755</v>
      </c>
      <c r="B2402" t="s">
        <v>4140</v>
      </c>
      <c r="C2402" t="s">
        <v>12849</v>
      </c>
      <c r="D2402" t="s">
        <v>12850</v>
      </c>
      <c r="E2402" t="s">
        <v>12851</v>
      </c>
      <c r="F2402" t="s">
        <v>12852</v>
      </c>
      <c r="G2402" t="s">
        <v>12853</v>
      </c>
      <c r="H2402" t="s">
        <v>12854</v>
      </c>
      <c r="I2402" t="s">
        <v>402</v>
      </c>
      <c r="J2402">
        <v>56030</v>
      </c>
      <c r="K2402" t="s">
        <v>779</v>
      </c>
      <c r="L2402" t="s">
        <v>92</v>
      </c>
      <c r="M2402" t="s">
        <v>30</v>
      </c>
      <c r="N2402" t="s">
        <v>45</v>
      </c>
      <c r="O2402" t="s">
        <v>71</v>
      </c>
      <c r="P2402" t="s">
        <v>33</v>
      </c>
      <c r="Q2402">
        <v>1897322736.24</v>
      </c>
      <c r="R2402">
        <v>1728</v>
      </c>
      <c r="S2402" s="1">
        <v>45496</v>
      </c>
      <c r="T2402" s="1">
        <v>45850</v>
      </c>
    </row>
    <row r="2403" spans="1:20" x14ac:dyDescent="0.2">
      <c r="A2403">
        <v>15718238839434</v>
      </c>
      <c r="B2403" t="s">
        <v>12855</v>
      </c>
      <c r="C2403" t="s">
        <v>430</v>
      </c>
      <c r="D2403" t="s">
        <v>12856</v>
      </c>
      <c r="E2403" t="s">
        <v>12857</v>
      </c>
      <c r="F2403" t="s">
        <v>12858</v>
      </c>
      <c r="G2403" t="s">
        <v>12859</v>
      </c>
      <c r="H2403" t="s">
        <v>12860</v>
      </c>
      <c r="I2403" t="s">
        <v>220</v>
      </c>
      <c r="J2403">
        <v>60199</v>
      </c>
      <c r="K2403" t="s">
        <v>972</v>
      </c>
      <c r="L2403" t="s">
        <v>92</v>
      </c>
      <c r="M2403" t="s">
        <v>70</v>
      </c>
      <c r="N2403" t="s">
        <v>94</v>
      </c>
      <c r="O2403" t="s">
        <v>46</v>
      </c>
      <c r="P2403" t="s">
        <v>60</v>
      </c>
      <c r="Q2403">
        <v>273874423.92000002</v>
      </c>
      <c r="R2403">
        <v>1462</v>
      </c>
      <c r="S2403" s="1">
        <v>45386</v>
      </c>
      <c r="T2403" s="1">
        <v>45880</v>
      </c>
    </row>
    <row r="2404" spans="1:20" x14ac:dyDescent="0.2">
      <c r="A2404">
        <v>18704293739199</v>
      </c>
      <c r="B2404" t="s">
        <v>507</v>
      </c>
      <c r="C2404" t="s">
        <v>3420</v>
      </c>
      <c r="D2404" t="s">
        <v>12861</v>
      </c>
      <c r="E2404">
        <v>8201695368</v>
      </c>
      <c r="F2404" t="s">
        <v>12862</v>
      </c>
      <c r="G2404" t="s">
        <v>12863</v>
      </c>
      <c r="H2404" t="s">
        <v>12864</v>
      </c>
      <c r="I2404" t="s">
        <v>253</v>
      </c>
      <c r="J2404">
        <v>74506</v>
      </c>
      <c r="K2404" t="s">
        <v>2190</v>
      </c>
      <c r="L2404" t="s">
        <v>135</v>
      </c>
      <c r="M2404" t="s">
        <v>70</v>
      </c>
      <c r="N2404" t="s">
        <v>94</v>
      </c>
      <c r="O2404" t="s">
        <v>46</v>
      </c>
      <c r="P2404" t="s">
        <v>82</v>
      </c>
      <c r="Q2404">
        <v>1300651178.0599999</v>
      </c>
      <c r="R2404">
        <v>1732</v>
      </c>
      <c r="S2404" s="1">
        <v>45524</v>
      </c>
      <c r="T2404" s="1">
        <v>45731</v>
      </c>
    </row>
    <row r="2405" spans="1:20" x14ac:dyDescent="0.2">
      <c r="A2405">
        <v>19964629476564</v>
      </c>
      <c r="B2405" t="s">
        <v>1195</v>
      </c>
      <c r="C2405" t="s">
        <v>107</v>
      </c>
      <c r="D2405" t="s">
        <v>12865</v>
      </c>
      <c r="E2405" t="s">
        <v>12866</v>
      </c>
      <c r="F2405" t="s">
        <v>12867</v>
      </c>
      <c r="G2405" t="s">
        <v>12868</v>
      </c>
      <c r="H2405" t="s">
        <v>12869</v>
      </c>
      <c r="I2405" t="s">
        <v>195</v>
      </c>
      <c r="J2405">
        <v>76054</v>
      </c>
      <c r="K2405" t="s">
        <v>3070</v>
      </c>
      <c r="L2405" t="s">
        <v>60</v>
      </c>
      <c r="M2405" t="s">
        <v>104</v>
      </c>
      <c r="N2405" t="s">
        <v>31</v>
      </c>
      <c r="O2405" t="s">
        <v>46</v>
      </c>
      <c r="P2405" t="s">
        <v>60</v>
      </c>
      <c r="Q2405">
        <v>1623822428.98</v>
      </c>
      <c r="R2405">
        <v>1722</v>
      </c>
      <c r="S2405" s="1">
        <v>45855</v>
      </c>
      <c r="T2405" s="1">
        <v>45893</v>
      </c>
    </row>
    <row r="2406" spans="1:20" x14ac:dyDescent="0.2">
      <c r="A2406">
        <v>15351197756604</v>
      </c>
      <c r="B2406" t="s">
        <v>1248</v>
      </c>
      <c r="C2406" t="s">
        <v>2831</v>
      </c>
      <c r="D2406" t="s">
        <v>12870</v>
      </c>
      <c r="E2406" t="s">
        <v>12871</v>
      </c>
      <c r="F2406" t="s">
        <v>12872</v>
      </c>
      <c r="G2406" t="s">
        <v>12873</v>
      </c>
      <c r="H2406" t="s">
        <v>12874</v>
      </c>
      <c r="I2406" t="s">
        <v>474</v>
      </c>
      <c r="J2406">
        <v>76616</v>
      </c>
      <c r="K2406" t="s">
        <v>972</v>
      </c>
      <c r="L2406" t="s">
        <v>29</v>
      </c>
      <c r="M2406" t="s">
        <v>104</v>
      </c>
      <c r="N2406" t="s">
        <v>59</v>
      </c>
      <c r="O2406" t="s">
        <v>71</v>
      </c>
      <c r="P2406" t="s">
        <v>60</v>
      </c>
      <c r="Q2406">
        <v>1617043045.01</v>
      </c>
      <c r="R2406">
        <v>4935</v>
      </c>
      <c r="S2406" s="1">
        <v>45787</v>
      </c>
      <c r="T2406" s="1">
        <v>45839</v>
      </c>
    </row>
    <row r="2407" spans="1:20" x14ac:dyDescent="0.2">
      <c r="A2407">
        <v>18439585935124</v>
      </c>
      <c r="B2407" t="s">
        <v>4313</v>
      </c>
      <c r="C2407" t="s">
        <v>12730</v>
      </c>
      <c r="D2407" t="s">
        <v>12875</v>
      </c>
      <c r="E2407">
        <f>1-187-551-8550</f>
        <v>-9287</v>
      </c>
      <c r="F2407" t="s">
        <v>12876</v>
      </c>
      <c r="G2407" t="s">
        <v>12877</v>
      </c>
      <c r="H2407" t="s">
        <v>12878</v>
      </c>
      <c r="I2407" t="s">
        <v>113</v>
      </c>
      <c r="J2407">
        <v>71044</v>
      </c>
      <c r="K2407" t="s">
        <v>3944</v>
      </c>
      <c r="L2407" t="s">
        <v>125</v>
      </c>
      <c r="M2407" t="s">
        <v>115</v>
      </c>
      <c r="N2407" t="s">
        <v>59</v>
      </c>
      <c r="O2407" t="s">
        <v>105</v>
      </c>
      <c r="P2407" t="s">
        <v>82</v>
      </c>
      <c r="Q2407">
        <v>512134945.36000001</v>
      </c>
      <c r="R2407">
        <v>3064</v>
      </c>
      <c r="S2407" s="1">
        <v>45542</v>
      </c>
      <c r="T2407" s="1">
        <v>45619</v>
      </c>
    </row>
    <row r="2408" spans="1:20" x14ac:dyDescent="0.2">
      <c r="A2408">
        <v>12583782616959</v>
      </c>
      <c r="B2408" t="s">
        <v>3544</v>
      </c>
      <c r="C2408" t="s">
        <v>10990</v>
      </c>
      <c r="D2408" t="s">
        <v>12879</v>
      </c>
      <c r="E2408" t="s">
        <v>12880</v>
      </c>
      <c r="F2408" t="s">
        <v>3576</v>
      </c>
      <c r="G2408" t="s">
        <v>12881</v>
      </c>
      <c r="H2408" t="s">
        <v>12882</v>
      </c>
      <c r="I2408" t="s">
        <v>474</v>
      </c>
      <c r="J2408">
        <v>98598</v>
      </c>
      <c r="K2408" t="s">
        <v>711</v>
      </c>
      <c r="L2408" t="s">
        <v>57</v>
      </c>
      <c r="M2408" t="s">
        <v>270</v>
      </c>
      <c r="N2408" t="s">
        <v>45</v>
      </c>
      <c r="O2408" t="s">
        <v>105</v>
      </c>
      <c r="P2408" t="s">
        <v>33</v>
      </c>
      <c r="Q2408">
        <v>895808006.98000002</v>
      </c>
      <c r="R2408">
        <v>2328</v>
      </c>
      <c r="S2408" s="1">
        <v>45475</v>
      </c>
      <c r="T2408" s="1">
        <v>45490</v>
      </c>
    </row>
    <row r="2409" spans="1:20" x14ac:dyDescent="0.2">
      <c r="A2409">
        <v>12150517616831</v>
      </c>
      <c r="B2409" t="s">
        <v>2856</v>
      </c>
      <c r="C2409" t="s">
        <v>2228</v>
      </c>
      <c r="D2409" t="s">
        <v>12883</v>
      </c>
      <c r="E2409" t="s">
        <v>12884</v>
      </c>
      <c r="F2409" t="s">
        <v>12885</v>
      </c>
      <c r="G2409" t="s">
        <v>12886</v>
      </c>
      <c r="H2409" t="s">
        <v>12887</v>
      </c>
      <c r="I2409" t="s">
        <v>113</v>
      </c>
      <c r="J2409">
        <v>9366</v>
      </c>
      <c r="K2409" t="s">
        <v>206</v>
      </c>
      <c r="L2409" t="s">
        <v>57</v>
      </c>
      <c r="M2409" t="s">
        <v>270</v>
      </c>
      <c r="N2409" t="s">
        <v>59</v>
      </c>
      <c r="O2409" t="s">
        <v>71</v>
      </c>
      <c r="P2409" t="s">
        <v>33</v>
      </c>
      <c r="Q2409">
        <v>645282305.41999996</v>
      </c>
      <c r="R2409">
        <v>1530</v>
      </c>
      <c r="S2409" s="1">
        <v>45277</v>
      </c>
      <c r="T2409" s="1">
        <v>45781</v>
      </c>
    </row>
    <row r="2410" spans="1:20" x14ac:dyDescent="0.2">
      <c r="A2410">
        <v>16914616053929</v>
      </c>
      <c r="B2410" t="s">
        <v>421</v>
      </c>
      <c r="C2410" t="s">
        <v>7415</v>
      </c>
      <c r="D2410" t="s">
        <v>12888</v>
      </c>
      <c r="E2410" t="s">
        <v>12889</v>
      </c>
      <c r="F2410" t="s">
        <v>12890</v>
      </c>
      <c r="G2410" t="s">
        <v>12891</v>
      </c>
      <c r="H2410" t="s">
        <v>12892</v>
      </c>
      <c r="I2410" t="s">
        <v>308</v>
      </c>
      <c r="J2410">
        <v>89284</v>
      </c>
      <c r="K2410" t="s">
        <v>1443</v>
      </c>
      <c r="L2410" t="s">
        <v>135</v>
      </c>
      <c r="M2410" t="s">
        <v>104</v>
      </c>
      <c r="N2410" t="s">
        <v>45</v>
      </c>
      <c r="O2410" t="s">
        <v>105</v>
      </c>
      <c r="P2410" t="s">
        <v>47</v>
      </c>
      <c r="Q2410">
        <v>1634854361.52</v>
      </c>
      <c r="R2410">
        <v>2746</v>
      </c>
      <c r="S2410" s="1">
        <v>45785</v>
      </c>
      <c r="T2410" s="1">
        <v>45872</v>
      </c>
    </row>
    <row r="2411" spans="1:20" x14ac:dyDescent="0.2">
      <c r="A2411">
        <v>11112006981315</v>
      </c>
      <c r="B2411" t="s">
        <v>878</v>
      </c>
      <c r="C2411" t="s">
        <v>2120</v>
      </c>
      <c r="D2411" t="s">
        <v>12893</v>
      </c>
      <c r="E2411" t="s">
        <v>12894</v>
      </c>
      <c r="F2411" t="s">
        <v>12895</v>
      </c>
      <c r="G2411" t="s">
        <v>12896</v>
      </c>
      <c r="H2411" t="s">
        <v>7774</v>
      </c>
      <c r="I2411" t="s">
        <v>293</v>
      </c>
      <c r="J2411">
        <v>57380</v>
      </c>
      <c r="K2411" t="s">
        <v>2239</v>
      </c>
      <c r="L2411" t="s">
        <v>197</v>
      </c>
      <c r="M2411" t="s">
        <v>30</v>
      </c>
      <c r="N2411" t="s">
        <v>59</v>
      </c>
      <c r="O2411" t="s">
        <v>105</v>
      </c>
      <c r="P2411" t="s">
        <v>82</v>
      </c>
      <c r="Q2411">
        <v>690530443.74000001</v>
      </c>
      <c r="R2411">
        <v>1727</v>
      </c>
      <c r="S2411" s="1">
        <v>45658</v>
      </c>
      <c r="T2411" s="1">
        <v>45872</v>
      </c>
    </row>
    <row r="2412" spans="1:20" x14ac:dyDescent="0.2">
      <c r="A2412">
        <v>11969486214089</v>
      </c>
      <c r="B2412" t="s">
        <v>1195</v>
      </c>
      <c r="C2412" t="s">
        <v>5937</v>
      </c>
      <c r="D2412" t="s">
        <v>12897</v>
      </c>
      <c r="E2412">
        <f>1-556-201-3319</f>
        <v>-4075</v>
      </c>
      <c r="F2412" t="s">
        <v>12898</v>
      </c>
      <c r="G2412" t="s">
        <v>12899</v>
      </c>
      <c r="H2412" t="s">
        <v>12900</v>
      </c>
      <c r="I2412" t="s">
        <v>627</v>
      </c>
      <c r="J2412">
        <v>76624</v>
      </c>
      <c r="K2412" t="s">
        <v>334</v>
      </c>
      <c r="L2412" t="s">
        <v>81</v>
      </c>
      <c r="M2412" t="s">
        <v>44</v>
      </c>
      <c r="N2412" t="s">
        <v>45</v>
      </c>
      <c r="O2412" t="s">
        <v>32</v>
      </c>
      <c r="P2412" t="s">
        <v>82</v>
      </c>
      <c r="Q2412">
        <v>388122431.52999997</v>
      </c>
      <c r="R2412">
        <v>2271</v>
      </c>
      <c r="S2412" s="1">
        <v>45408</v>
      </c>
      <c r="T2412" s="1">
        <v>45833</v>
      </c>
    </row>
    <row r="2413" spans="1:20" x14ac:dyDescent="0.2">
      <c r="A2413">
        <v>13048483676254</v>
      </c>
      <c r="B2413" t="s">
        <v>1388</v>
      </c>
      <c r="C2413" t="s">
        <v>841</v>
      </c>
      <c r="D2413" t="s">
        <v>12901</v>
      </c>
      <c r="E2413" t="s">
        <v>12902</v>
      </c>
      <c r="F2413" t="s">
        <v>12903</v>
      </c>
      <c r="G2413" t="s">
        <v>12904</v>
      </c>
      <c r="H2413" t="s">
        <v>12905</v>
      </c>
      <c r="I2413" t="s">
        <v>79</v>
      </c>
      <c r="J2413">
        <v>41131</v>
      </c>
      <c r="K2413" t="s">
        <v>1561</v>
      </c>
      <c r="L2413" t="s">
        <v>92</v>
      </c>
      <c r="M2413" t="s">
        <v>115</v>
      </c>
      <c r="N2413" t="s">
        <v>45</v>
      </c>
      <c r="O2413" t="s">
        <v>105</v>
      </c>
      <c r="P2413" t="s">
        <v>82</v>
      </c>
      <c r="Q2413">
        <v>1358844193.23</v>
      </c>
      <c r="R2413">
        <v>2436</v>
      </c>
      <c r="S2413" s="1">
        <v>45261</v>
      </c>
      <c r="T2413" s="1">
        <v>45621</v>
      </c>
    </row>
    <row r="2414" spans="1:20" x14ac:dyDescent="0.2">
      <c r="A2414">
        <v>11393024682598</v>
      </c>
      <c r="B2414" t="s">
        <v>540</v>
      </c>
      <c r="C2414" t="s">
        <v>8480</v>
      </c>
      <c r="D2414" t="s">
        <v>12906</v>
      </c>
      <c r="E2414">
        <v>6107416575</v>
      </c>
      <c r="F2414" t="s">
        <v>2899</v>
      </c>
      <c r="G2414" t="s">
        <v>12907</v>
      </c>
      <c r="H2414" t="s">
        <v>12908</v>
      </c>
      <c r="I2414" t="s">
        <v>220</v>
      </c>
      <c r="J2414">
        <v>50057</v>
      </c>
      <c r="K2414" t="s">
        <v>1722</v>
      </c>
      <c r="L2414" t="s">
        <v>197</v>
      </c>
      <c r="M2414" t="s">
        <v>270</v>
      </c>
      <c r="N2414" t="s">
        <v>31</v>
      </c>
      <c r="O2414" t="s">
        <v>46</v>
      </c>
      <c r="P2414" t="s">
        <v>82</v>
      </c>
      <c r="Q2414">
        <v>1350090710.28</v>
      </c>
      <c r="R2414">
        <v>3923</v>
      </c>
      <c r="S2414" s="1">
        <v>45808</v>
      </c>
      <c r="T2414" s="1">
        <v>45862</v>
      </c>
    </row>
    <row r="2415" spans="1:20" x14ac:dyDescent="0.2">
      <c r="A2415">
        <v>14378419438892</v>
      </c>
      <c r="B2415" t="s">
        <v>2617</v>
      </c>
      <c r="C2415" t="s">
        <v>7144</v>
      </c>
      <c r="D2415" t="s">
        <v>12909</v>
      </c>
      <c r="E2415" t="s">
        <v>12910</v>
      </c>
      <c r="F2415" t="s">
        <v>12911</v>
      </c>
      <c r="G2415" t="s">
        <v>12912</v>
      </c>
      <c r="H2415" t="s">
        <v>12913</v>
      </c>
      <c r="I2415" t="s">
        <v>1144</v>
      </c>
      <c r="J2415">
        <v>99870</v>
      </c>
      <c r="K2415" t="s">
        <v>1007</v>
      </c>
      <c r="L2415" t="s">
        <v>81</v>
      </c>
      <c r="M2415" t="s">
        <v>44</v>
      </c>
      <c r="N2415" t="s">
        <v>45</v>
      </c>
      <c r="O2415" t="s">
        <v>105</v>
      </c>
      <c r="P2415" t="s">
        <v>33</v>
      </c>
      <c r="Q2415">
        <v>1521687739.25</v>
      </c>
      <c r="R2415">
        <v>199</v>
      </c>
      <c r="S2415" s="1">
        <v>45409</v>
      </c>
      <c r="T2415" s="1">
        <v>45697</v>
      </c>
    </row>
    <row r="2416" spans="1:20" x14ac:dyDescent="0.2">
      <c r="A2416">
        <v>18698639864454</v>
      </c>
      <c r="B2416" t="s">
        <v>673</v>
      </c>
      <c r="C2416" t="s">
        <v>651</v>
      </c>
      <c r="D2416" t="s">
        <v>12914</v>
      </c>
      <c r="E2416">
        <v>2828632282</v>
      </c>
      <c r="F2416" t="s">
        <v>12915</v>
      </c>
      <c r="G2416" t="s">
        <v>12916</v>
      </c>
      <c r="H2416" t="s">
        <v>12917</v>
      </c>
      <c r="I2416" t="s">
        <v>113</v>
      </c>
      <c r="J2416">
        <v>49997</v>
      </c>
      <c r="K2416" t="s">
        <v>69</v>
      </c>
      <c r="L2416" t="s">
        <v>57</v>
      </c>
      <c r="M2416" t="s">
        <v>93</v>
      </c>
      <c r="N2416" t="s">
        <v>94</v>
      </c>
      <c r="O2416" t="s">
        <v>71</v>
      </c>
      <c r="P2416" t="s">
        <v>33</v>
      </c>
      <c r="Q2416">
        <v>364588890.12</v>
      </c>
      <c r="R2416">
        <v>4515</v>
      </c>
      <c r="S2416" s="1">
        <v>45737</v>
      </c>
      <c r="T2416" s="1">
        <v>45839</v>
      </c>
    </row>
    <row r="2417" spans="1:20" x14ac:dyDescent="0.2">
      <c r="A2417">
        <v>17219653194341</v>
      </c>
      <c r="B2417" t="s">
        <v>12797</v>
      </c>
      <c r="C2417" t="s">
        <v>651</v>
      </c>
      <c r="D2417" t="s">
        <v>12918</v>
      </c>
      <c r="E2417" t="s">
        <v>12919</v>
      </c>
      <c r="F2417" t="s">
        <v>12920</v>
      </c>
      <c r="G2417" t="s">
        <v>12921</v>
      </c>
      <c r="H2417" t="s">
        <v>7159</v>
      </c>
      <c r="I2417" t="s">
        <v>178</v>
      </c>
      <c r="J2417">
        <v>23272</v>
      </c>
      <c r="K2417" t="s">
        <v>1707</v>
      </c>
      <c r="L2417" t="s">
        <v>60</v>
      </c>
      <c r="M2417" t="s">
        <v>115</v>
      </c>
      <c r="N2417" t="s">
        <v>59</v>
      </c>
      <c r="O2417" t="s">
        <v>46</v>
      </c>
      <c r="P2417" t="s">
        <v>60</v>
      </c>
      <c r="Q2417">
        <v>1489519161.5599999</v>
      </c>
      <c r="R2417">
        <v>3651</v>
      </c>
      <c r="S2417" s="1">
        <v>45544</v>
      </c>
      <c r="T2417" s="1">
        <v>45572</v>
      </c>
    </row>
    <row r="2418" spans="1:20" x14ac:dyDescent="0.2">
      <c r="A2418">
        <v>17424424421030</v>
      </c>
      <c r="B2418" t="s">
        <v>866</v>
      </c>
      <c r="C2418" t="s">
        <v>4082</v>
      </c>
      <c r="D2418" t="s">
        <v>12922</v>
      </c>
      <c r="E2418">
        <f>1-732-767-7481</f>
        <v>-8979</v>
      </c>
      <c r="F2418" t="s">
        <v>12923</v>
      </c>
      <c r="G2418" t="s">
        <v>12924</v>
      </c>
      <c r="H2418" t="s">
        <v>12925</v>
      </c>
      <c r="I2418" t="s">
        <v>220</v>
      </c>
      <c r="J2418">
        <v>43957</v>
      </c>
      <c r="K2418" t="s">
        <v>1651</v>
      </c>
      <c r="L2418" t="s">
        <v>246</v>
      </c>
      <c r="M2418" t="s">
        <v>70</v>
      </c>
      <c r="N2418" t="s">
        <v>45</v>
      </c>
      <c r="O2418" t="s">
        <v>32</v>
      </c>
      <c r="P2418" t="s">
        <v>47</v>
      </c>
      <c r="Q2418">
        <v>11825836.529999999</v>
      </c>
      <c r="R2418">
        <v>3973</v>
      </c>
      <c r="S2418" s="1">
        <v>45878</v>
      </c>
      <c r="T2418" s="1">
        <v>45908</v>
      </c>
    </row>
    <row r="2419" spans="1:20" x14ac:dyDescent="0.2">
      <c r="A2419">
        <v>17489776355676</v>
      </c>
      <c r="B2419" t="s">
        <v>198</v>
      </c>
      <c r="C2419" t="s">
        <v>2084</v>
      </c>
      <c r="D2419" t="s">
        <v>12926</v>
      </c>
      <c r="E2419" t="s">
        <v>12927</v>
      </c>
      <c r="F2419" t="s">
        <v>12928</v>
      </c>
      <c r="G2419" t="s">
        <v>12929</v>
      </c>
      <c r="H2419" t="s">
        <v>12930</v>
      </c>
      <c r="I2419" t="s">
        <v>1202</v>
      </c>
      <c r="J2419">
        <v>72779</v>
      </c>
      <c r="K2419" t="s">
        <v>1443</v>
      </c>
      <c r="L2419" t="s">
        <v>180</v>
      </c>
      <c r="M2419" t="s">
        <v>104</v>
      </c>
      <c r="N2419" t="s">
        <v>31</v>
      </c>
      <c r="O2419" t="s">
        <v>71</v>
      </c>
      <c r="P2419" t="s">
        <v>60</v>
      </c>
      <c r="Q2419">
        <v>999547898.34000003</v>
      </c>
      <c r="R2419">
        <v>137</v>
      </c>
      <c r="S2419" s="1">
        <v>45589</v>
      </c>
      <c r="T2419" s="1">
        <v>45842</v>
      </c>
    </row>
    <row r="2420" spans="1:20" x14ac:dyDescent="0.2">
      <c r="A2420">
        <v>18859825379490</v>
      </c>
      <c r="B2420" t="s">
        <v>1070</v>
      </c>
      <c r="C2420" t="s">
        <v>199</v>
      </c>
      <c r="D2420" t="s">
        <v>12931</v>
      </c>
      <c r="E2420" t="s">
        <v>12932</v>
      </c>
      <c r="F2420" t="s">
        <v>12933</v>
      </c>
      <c r="G2420" t="s">
        <v>12934</v>
      </c>
      <c r="H2420" t="s">
        <v>12935</v>
      </c>
      <c r="I2420" t="s">
        <v>384</v>
      </c>
      <c r="J2420">
        <v>95539</v>
      </c>
      <c r="K2420" t="s">
        <v>6865</v>
      </c>
      <c r="L2420" t="s">
        <v>197</v>
      </c>
      <c r="M2420" t="s">
        <v>368</v>
      </c>
      <c r="N2420" t="s">
        <v>45</v>
      </c>
      <c r="O2420" t="s">
        <v>32</v>
      </c>
      <c r="P2420" t="s">
        <v>60</v>
      </c>
      <c r="Q2420">
        <v>138837382.13</v>
      </c>
      <c r="R2420">
        <v>2977</v>
      </c>
      <c r="S2420" s="1">
        <v>45812</v>
      </c>
      <c r="T2420" s="1">
        <v>45880</v>
      </c>
    </row>
    <row r="2421" spans="1:20" x14ac:dyDescent="0.2">
      <c r="A2421">
        <v>19226930580244</v>
      </c>
      <c r="B2421" t="s">
        <v>437</v>
      </c>
      <c r="C2421" t="s">
        <v>145</v>
      </c>
      <c r="D2421" t="s">
        <v>12936</v>
      </c>
      <c r="E2421">
        <v>652365597</v>
      </c>
      <c r="F2421" t="s">
        <v>12937</v>
      </c>
      <c r="G2421" t="s">
        <v>12938</v>
      </c>
      <c r="H2421" t="s">
        <v>12939</v>
      </c>
      <c r="I2421" t="s">
        <v>366</v>
      </c>
      <c r="J2421">
        <v>66993</v>
      </c>
      <c r="K2421" t="s">
        <v>2800</v>
      </c>
      <c r="L2421" t="s">
        <v>29</v>
      </c>
      <c r="M2421" t="s">
        <v>44</v>
      </c>
      <c r="N2421" t="s">
        <v>94</v>
      </c>
      <c r="O2421" t="s">
        <v>71</v>
      </c>
      <c r="P2421" t="s">
        <v>82</v>
      </c>
      <c r="Q2421">
        <v>1441286952.6800001</v>
      </c>
      <c r="R2421">
        <v>2955</v>
      </c>
      <c r="S2421" s="1">
        <v>45284</v>
      </c>
      <c r="T2421" s="1">
        <v>45738</v>
      </c>
    </row>
    <row r="2422" spans="1:20" x14ac:dyDescent="0.2">
      <c r="A2422">
        <v>19690699838820</v>
      </c>
      <c r="B2422" t="s">
        <v>359</v>
      </c>
      <c r="C2422" t="s">
        <v>995</v>
      </c>
      <c r="D2422" t="s">
        <v>12940</v>
      </c>
      <c r="E2422" t="s">
        <v>12941</v>
      </c>
      <c r="F2422" t="s">
        <v>12942</v>
      </c>
      <c r="G2422" t="s">
        <v>12943</v>
      </c>
      <c r="H2422" t="s">
        <v>12944</v>
      </c>
      <c r="I2422" t="s">
        <v>384</v>
      </c>
      <c r="J2422">
        <v>70273</v>
      </c>
      <c r="K2422" t="s">
        <v>2488</v>
      </c>
      <c r="L2422" t="s">
        <v>92</v>
      </c>
      <c r="M2422" t="s">
        <v>58</v>
      </c>
      <c r="N2422" t="s">
        <v>31</v>
      </c>
      <c r="O2422" t="s">
        <v>46</v>
      </c>
      <c r="P2422" t="s">
        <v>47</v>
      </c>
      <c r="Q2422">
        <v>1565328059.6099999</v>
      </c>
      <c r="R2422">
        <v>4272</v>
      </c>
      <c r="S2422" s="1">
        <v>45490</v>
      </c>
      <c r="T2422" s="1">
        <v>45674</v>
      </c>
    </row>
    <row r="2423" spans="1:20" x14ac:dyDescent="0.2">
      <c r="A2423">
        <v>14818473553720</v>
      </c>
      <c r="B2423" t="s">
        <v>451</v>
      </c>
      <c r="C2423" t="s">
        <v>5544</v>
      </c>
      <c r="D2423" t="s">
        <v>12945</v>
      </c>
      <c r="E2423" t="s">
        <v>12946</v>
      </c>
      <c r="F2423" t="s">
        <v>12947</v>
      </c>
      <c r="G2423" t="s">
        <v>12948</v>
      </c>
      <c r="H2423" t="s">
        <v>12949</v>
      </c>
      <c r="I2423" t="s">
        <v>160</v>
      </c>
      <c r="J2423">
        <v>70999</v>
      </c>
      <c r="K2423" t="s">
        <v>763</v>
      </c>
      <c r="L2423" t="s">
        <v>125</v>
      </c>
      <c r="M2423" t="s">
        <v>115</v>
      </c>
      <c r="N2423" t="s">
        <v>94</v>
      </c>
      <c r="O2423" t="s">
        <v>32</v>
      </c>
      <c r="P2423" t="s">
        <v>60</v>
      </c>
      <c r="Q2423">
        <v>572214806.65999997</v>
      </c>
      <c r="R2423">
        <v>4267</v>
      </c>
      <c r="S2423" s="1">
        <v>45392</v>
      </c>
      <c r="T2423" s="1">
        <v>45866</v>
      </c>
    </row>
    <row r="2424" spans="1:20" x14ac:dyDescent="0.2">
      <c r="A2424">
        <v>18294764949244</v>
      </c>
      <c r="B2424" t="s">
        <v>6905</v>
      </c>
      <c r="C2424" t="s">
        <v>841</v>
      </c>
      <c r="D2424" t="s">
        <v>12950</v>
      </c>
      <c r="E2424" t="s">
        <v>12951</v>
      </c>
      <c r="F2424" t="s">
        <v>12952</v>
      </c>
      <c r="G2424" t="s">
        <v>12953</v>
      </c>
      <c r="H2424" t="s">
        <v>12954</v>
      </c>
      <c r="I2424" t="s">
        <v>612</v>
      </c>
      <c r="J2424">
        <v>84435</v>
      </c>
      <c r="K2424" t="s">
        <v>779</v>
      </c>
      <c r="L2424" t="s">
        <v>57</v>
      </c>
      <c r="M2424" t="s">
        <v>30</v>
      </c>
      <c r="N2424" t="s">
        <v>59</v>
      </c>
      <c r="O2424" t="s">
        <v>71</v>
      </c>
      <c r="P2424" t="s">
        <v>82</v>
      </c>
      <c r="Q2424">
        <v>1220663699.3</v>
      </c>
      <c r="R2424">
        <v>4552</v>
      </c>
      <c r="S2424" s="1">
        <v>45404</v>
      </c>
      <c r="T2424" s="1">
        <v>45913</v>
      </c>
    </row>
    <row r="2425" spans="1:20" x14ac:dyDescent="0.2">
      <c r="A2425">
        <v>18804761944667</v>
      </c>
      <c r="B2425" t="s">
        <v>788</v>
      </c>
      <c r="C2425" t="s">
        <v>651</v>
      </c>
      <c r="D2425" t="s">
        <v>12955</v>
      </c>
      <c r="E2425" t="s">
        <v>12956</v>
      </c>
      <c r="F2425" t="s">
        <v>12957</v>
      </c>
      <c r="G2425" t="s">
        <v>12958</v>
      </c>
      <c r="H2425" t="s">
        <v>12959</v>
      </c>
      <c r="I2425" t="s">
        <v>411</v>
      </c>
      <c r="J2425">
        <v>1389</v>
      </c>
      <c r="K2425" t="s">
        <v>221</v>
      </c>
      <c r="L2425" t="s">
        <v>43</v>
      </c>
      <c r="M2425" t="s">
        <v>58</v>
      </c>
      <c r="N2425" t="s">
        <v>31</v>
      </c>
      <c r="O2425" t="s">
        <v>105</v>
      </c>
      <c r="P2425" t="s">
        <v>82</v>
      </c>
      <c r="Q2425">
        <v>1080826951.1600001</v>
      </c>
      <c r="R2425">
        <v>4244</v>
      </c>
      <c r="S2425" s="1">
        <v>45669</v>
      </c>
      <c r="T2425" s="1">
        <v>45772</v>
      </c>
    </row>
    <row r="2426" spans="1:20" x14ac:dyDescent="0.2">
      <c r="A2426">
        <v>17078706635050</v>
      </c>
      <c r="B2426" t="s">
        <v>728</v>
      </c>
      <c r="C2426" t="s">
        <v>12960</v>
      </c>
      <c r="D2426" t="s">
        <v>12961</v>
      </c>
      <c r="E2426" t="s">
        <v>12962</v>
      </c>
      <c r="F2426" t="s">
        <v>12963</v>
      </c>
      <c r="G2426" t="s">
        <v>12964</v>
      </c>
      <c r="H2426" t="s">
        <v>12965</v>
      </c>
      <c r="I2426" t="s">
        <v>531</v>
      </c>
      <c r="J2426">
        <v>4841</v>
      </c>
      <c r="K2426" t="s">
        <v>940</v>
      </c>
      <c r="L2426" t="s">
        <v>246</v>
      </c>
      <c r="M2426" t="s">
        <v>270</v>
      </c>
      <c r="N2426" t="s">
        <v>31</v>
      </c>
      <c r="O2426" t="s">
        <v>46</v>
      </c>
      <c r="P2426" t="s">
        <v>60</v>
      </c>
      <c r="Q2426">
        <v>883286117.94000006</v>
      </c>
      <c r="R2426">
        <v>419</v>
      </c>
      <c r="S2426" s="1">
        <v>45585</v>
      </c>
      <c r="T2426" s="1">
        <v>45714</v>
      </c>
    </row>
    <row r="2427" spans="1:20" x14ac:dyDescent="0.2">
      <c r="A2427">
        <v>11193887343640</v>
      </c>
      <c r="B2427" t="s">
        <v>1639</v>
      </c>
      <c r="C2427" t="s">
        <v>593</v>
      </c>
      <c r="D2427" t="s">
        <v>12966</v>
      </c>
      <c r="E2427" t="s">
        <v>12967</v>
      </c>
      <c r="F2427" t="s">
        <v>12968</v>
      </c>
      <c r="G2427" t="s">
        <v>12969</v>
      </c>
      <c r="H2427" t="s">
        <v>12970</v>
      </c>
      <c r="I2427" t="s">
        <v>27</v>
      </c>
      <c r="J2427">
        <v>63195</v>
      </c>
      <c r="K2427" t="s">
        <v>2078</v>
      </c>
      <c r="L2427" t="s">
        <v>92</v>
      </c>
      <c r="M2427" t="s">
        <v>368</v>
      </c>
      <c r="N2427" t="s">
        <v>31</v>
      </c>
      <c r="O2427" t="s">
        <v>46</v>
      </c>
      <c r="P2427" t="s">
        <v>82</v>
      </c>
      <c r="Q2427">
        <v>332310704.43000001</v>
      </c>
      <c r="R2427">
        <v>1222</v>
      </c>
      <c r="S2427" s="1">
        <v>45794</v>
      </c>
      <c r="T2427" s="1">
        <v>45913</v>
      </c>
    </row>
    <row r="2428" spans="1:20" x14ac:dyDescent="0.2">
      <c r="A2428">
        <v>18585481065863</v>
      </c>
      <c r="B2428" t="s">
        <v>1079</v>
      </c>
      <c r="C2428" t="s">
        <v>4066</v>
      </c>
      <c r="D2428" t="s">
        <v>12971</v>
      </c>
      <c r="E2428" t="s">
        <v>12972</v>
      </c>
      <c r="F2428" t="s">
        <v>12973</v>
      </c>
      <c r="G2428" t="s">
        <v>12974</v>
      </c>
      <c r="H2428" t="s">
        <v>12975</v>
      </c>
      <c r="I2428" t="s">
        <v>1475</v>
      </c>
      <c r="J2428">
        <v>21557</v>
      </c>
      <c r="K2428" t="s">
        <v>2167</v>
      </c>
      <c r="L2428" t="s">
        <v>197</v>
      </c>
      <c r="M2428" t="s">
        <v>104</v>
      </c>
      <c r="N2428" t="s">
        <v>31</v>
      </c>
      <c r="O2428" t="s">
        <v>46</v>
      </c>
      <c r="P2428" t="s">
        <v>60</v>
      </c>
      <c r="Q2428">
        <v>1519270681.9400001</v>
      </c>
      <c r="R2428">
        <v>4174</v>
      </c>
      <c r="S2428" s="1">
        <v>45473</v>
      </c>
      <c r="T2428" s="1">
        <v>45600</v>
      </c>
    </row>
    <row r="2429" spans="1:20" x14ac:dyDescent="0.2">
      <c r="A2429">
        <v>11049054318013</v>
      </c>
      <c r="B2429" t="s">
        <v>10394</v>
      </c>
      <c r="C2429" t="s">
        <v>12976</v>
      </c>
      <c r="D2429" t="s">
        <v>12977</v>
      </c>
      <c r="E2429">
        <f>1-193-467-7852</f>
        <v>-8511</v>
      </c>
      <c r="F2429" t="s">
        <v>12978</v>
      </c>
      <c r="G2429" t="s">
        <v>12979</v>
      </c>
      <c r="H2429" t="s">
        <v>12980</v>
      </c>
      <c r="I2429" t="s">
        <v>627</v>
      </c>
      <c r="J2429">
        <v>96002</v>
      </c>
      <c r="K2429" t="s">
        <v>650</v>
      </c>
      <c r="L2429" t="s">
        <v>180</v>
      </c>
      <c r="M2429" t="s">
        <v>104</v>
      </c>
      <c r="N2429" t="s">
        <v>31</v>
      </c>
      <c r="O2429" t="s">
        <v>71</v>
      </c>
      <c r="P2429" t="s">
        <v>82</v>
      </c>
      <c r="Q2429">
        <v>783301669.00999999</v>
      </c>
      <c r="R2429">
        <v>2820</v>
      </c>
      <c r="S2429" s="1">
        <v>45466</v>
      </c>
      <c r="T2429" s="1">
        <v>45485</v>
      </c>
    </row>
    <row r="2430" spans="1:20" x14ac:dyDescent="0.2">
      <c r="A2430">
        <v>12065861597544</v>
      </c>
      <c r="B2430" t="s">
        <v>4967</v>
      </c>
      <c r="C2430" t="s">
        <v>12981</v>
      </c>
      <c r="D2430" t="s">
        <v>12982</v>
      </c>
      <c r="E2430" t="s">
        <v>12983</v>
      </c>
      <c r="F2430" t="s">
        <v>12984</v>
      </c>
      <c r="G2430" t="s">
        <v>12985</v>
      </c>
      <c r="H2430" t="s">
        <v>12986</v>
      </c>
      <c r="I2430" t="s">
        <v>220</v>
      </c>
      <c r="J2430">
        <v>89810</v>
      </c>
      <c r="K2430" t="s">
        <v>1381</v>
      </c>
      <c r="L2430" t="s">
        <v>60</v>
      </c>
      <c r="M2430" t="s">
        <v>93</v>
      </c>
      <c r="N2430" t="s">
        <v>31</v>
      </c>
      <c r="O2430" t="s">
        <v>32</v>
      </c>
      <c r="P2430" t="s">
        <v>82</v>
      </c>
      <c r="Q2430">
        <v>1681582771.8800001</v>
      </c>
      <c r="R2430">
        <v>3828</v>
      </c>
      <c r="S2430" s="1">
        <v>45528</v>
      </c>
      <c r="T2430" s="1">
        <v>45601</v>
      </c>
    </row>
    <row r="2431" spans="1:20" x14ac:dyDescent="0.2">
      <c r="A2431">
        <v>19145401549475</v>
      </c>
      <c r="B2431" t="s">
        <v>788</v>
      </c>
      <c r="C2431" t="s">
        <v>199</v>
      </c>
      <c r="D2431" t="s">
        <v>12987</v>
      </c>
      <c r="E2431" t="s">
        <v>12988</v>
      </c>
      <c r="F2431" t="s">
        <v>12989</v>
      </c>
      <c r="G2431" t="s">
        <v>12990</v>
      </c>
      <c r="H2431" t="s">
        <v>12991</v>
      </c>
      <c r="I2431" t="s">
        <v>27</v>
      </c>
      <c r="J2431">
        <v>78220</v>
      </c>
      <c r="K2431" t="s">
        <v>2025</v>
      </c>
      <c r="L2431" t="s">
        <v>246</v>
      </c>
      <c r="M2431" t="s">
        <v>58</v>
      </c>
      <c r="N2431" t="s">
        <v>94</v>
      </c>
      <c r="O2431" t="s">
        <v>71</v>
      </c>
      <c r="P2431" t="s">
        <v>60</v>
      </c>
      <c r="Q2431">
        <v>927451505.85000002</v>
      </c>
      <c r="R2431">
        <v>750</v>
      </c>
      <c r="S2431" s="1">
        <v>45854</v>
      </c>
      <c r="T2431" s="1">
        <v>45895</v>
      </c>
    </row>
    <row r="2432" spans="1:20" x14ac:dyDescent="0.2">
      <c r="A2432">
        <v>13665434203519</v>
      </c>
      <c r="B2432" t="s">
        <v>665</v>
      </c>
      <c r="C2432" t="s">
        <v>107</v>
      </c>
      <c r="D2432" t="s">
        <v>12992</v>
      </c>
      <c r="E2432" t="s">
        <v>12993</v>
      </c>
      <c r="F2432" t="s">
        <v>12994</v>
      </c>
      <c r="G2432" t="s">
        <v>12995</v>
      </c>
      <c r="H2432" t="s">
        <v>12996</v>
      </c>
      <c r="I2432" t="s">
        <v>750</v>
      </c>
      <c r="J2432">
        <v>85667</v>
      </c>
      <c r="K2432" t="s">
        <v>1341</v>
      </c>
      <c r="L2432" t="s">
        <v>135</v>
      </c>
      <c r="M2432" t="s">
        <v>368</v>
      </c>
      <c r="N2432" t="s">
        <v>45</v>
      </c>
      <c r="O2432" t="s">
        <v>32</v>
      </c>
      <c r="P2432" t="s">
        <v>82</v>
      </c>
      <c r="Q2432">
        <v>16017955.140000001</v>
      </c>
      <c r="R2432">
        <v>905</v>
      </c>
      <c r="S2432" s="1">
        <v>45597</v>
      </c>
      <c r="T2432" s="1">
        <v>45634</v>
      </c>
    </row>
    <row r="2433" spans="1:20" x14ac:dyDescent="0.2">
      <c r="A2433">
        <v>12246285537302</v>
      </c>
      <c r="B2433" t="s">
        <v>728</v>
      </c>
      <c r="C2433" t="s">
        <v>9734</v>
      </c>
      <c r="D2433" t="s">
        <v>12997</v>
      </c>
      <c r="E2433" t="s">
        <v>12998</v>
      </c>
      <c r="F2433" t="s">
        <v>12999</v>
      </c>
      <c r="G2433" t="s">
        <v>13000</v>
      </c>
      <c r="H2433" t="s">
        <v>13001</v>
      </c>
      <c r="I2433" t="s">
        <v>634</v>
      </c>
      <c r="J2433">
        <v>83687</v>
      </c>
      <c r="K2433" t="s">
        <v>940</v>
      </c>
      <c r="L2433" t="s">
        <v>125</v>
      </c>
      <c r="M2433" t="s">
        <v>270</v>
      </c>
      <c r="N2433" t="s">
        <v>94</v>
      </c>
      <c r="O2433" t="s">
        <v>71</v>
      </c>
      <c r="P2433" t="s">
        <v>47</v>
      </c>
      <c r="Q2433">
        <v>949375936.40999997</v>
      </c>
      <c r="R2433">
        <v>2350</v>
      </c>
      <c r="S2433" s="1">
        <v>45406</v>
      </c>
      <c r="T2433" s="1">
        <v>45637</v>
      </c>
    </row>
    <row r="2434" spans="1:20" x14ac:dyDescent="0.2">
      <c r="A2434">
        <v>13359121389615</v>
      </c>
      <c r="B2434" t="s">
        <v>239</v>
      </c>
      <c r="C2434" t="s">
        <v>2135</v>
      </c>
      <c r="D2434" t="s">
        <v>13002</v>
      </c>
      <c r="E2434" t="s">
        <v>13003</v>
      </c>
      <c r="F2434" t="s">
        <v>13004</v>
      </c>
      <c r="G2434" t="s">
        <v>13005</v>
      </c>
      <c r="H2434" t="s">
        <v>13006</v>
      </c>
      <c r="I2434" t="s">
        <v>308</v>
      </c>
      <c r="J2434">
        <v>87913</v>
      </c>
      <c r="K2434" t="s">
        <v>2888</v>
      </c>
      <c r="L2434" t="s">
        <v>29</v>
      </c>
      <c r="M2434" t="s">
        <v>270</v>
      </c>
      <c r="N2434" t="s">
        <v>45</v>
      </c>
      <c r="O2434" t="s">
        <v>105</v>
      </c>
      <c r="P2434" t="s">
        <v>33</v>
      </c>
      <c r="Q2434">
        <v>261604364.62</v>
      </c>
      <c r="R2434">
        <v>824</v>
      </c>
      <c r="S2434" s="1">
        <v>45566</v>
      </c>
      <c r="T2434" s="1">
        <v>45572</v>
      </c>
    </row>
    <row r="2435" spans="1:20" x14ac:dyDescent="0.2">
      <c r="A2435">
        <v>12468927056233</v>
      </c>
      <c r="B2435" t="s">
        <v>6365</v>
      </c>
      <c r="C2435" t="s">
        <v>13007</v>
      </c>
      <c r="D2435" t="s">
        <v>13008</v>
      </c>
      <c r="E2435" t="s">
        <v>13009</v>
      </c>
      <c r="F2435" t="s">
        <v>13010</v>
      </c>
      <c r="G2435" t="s">
        <v>13011</v>
      </c>
      <c r="H2435" t="s">
        <v>13012</v>
      </c>
      <c r="I2435" t="s">
        <v>178</v>
      </c>
      <c r="J2435">
        <v>58949</v>
      </c>
      <c r="K2435" t="s">
        <v>3058</v>
      </c>
      <c r="L2435" t="s">
        <v>60</v>
      </c>
      <c r="M2435" t="s">
        <v>44</v>
      </c>
      <c r="N2435" t="s">
        <v>31</v>
      </c>
      <c r="O2435" t="s">
        <v>32</v>
      </c>
      <c r="P2435" t="s">
        <v>82</v>
      </c>
      <c r="Q2435">
        <v>1843641168.4200001</v>
      </c>
      <c r="R2435">
        <v>3793</v>
      </c>
      <c r="S2435" s="1">
        <v>45755</v>
      </c>
      <c r="T2435" s="1">
        <v>45815</v>
      </c>
    </row>
    <row r="2436" spans="1:20" x14ac:dyDescent="0.2">
      <c r="A2436">
        <v>16544905021424</v>
      </c>
      <c r="B2436" t="s">
        <v>8270</v>
      </c>
      <c r="C2436" t="s">
        <v>7150</v>
      </c>
      <c r="D2436" t="s">
        <v>13013</v>
      </c>
      <c r="E2436" t="s">
        <v>13014</v>
      </c>
      <c r="F2436" t="s">
        <v>13015</v>
      </c>
      <c r="G2436" t="s">
        <v>13016</v>
      </c>
      <c r="H2436" t="s">
        <v>13017</v>
      </c>
      <c r="I2436" t="s">
        <v>411</v>
      </c>
      <c r="J2436">
        <v>37223</v>
      </c>
      <c r="K2436" t="s">
        <v>628</v>
      </c>
      <c r="L2436" t="s">
        <v>92</v>
      </c>
      <c r="M2436" t="s">
        <v>93</v>
      </c>
      <c r="N2436" t="s">
        <v>59</v>
      </c>
      <c r="O2436" t="s">
        <v>32</v>
      </c>
      <c r="P2436" t="s">
        <v>33</v>
      </c>
      <c r="Q2436">
        <v>1156880956.8800001</v>
      </c>
      <c r="R2436">
        <v>3113</v>
      </c>
      <c r="S2436" s="1">
        <v>45450</v>
      </c>
      <c r="T2436" s="1">
        <v>45518</v>
      </c>
    </row>
    <row r="2437" spans="1:20" x14ac:dyDescent="0.2">
      <c r="A2437">
        <v>14657378703468</v>
      </c>
      <c r="B2437" t="s">
        <v>1187</v>
      </c>
      <c r="C2437" t="s">
        <v>1016</v>
      </c>
      <c r="D2437" t="s">
        <v>13018</v>
      </c>
      <c r="E2437" t="s">
        <v>13019</v>
      </c>
      <c r="F2437" t="s">
        <v>13020</v>
      </c>
      <c r="G2437" t="s">
        <v>13021</v>
      </c>
      <c r="H2437" t="s">
        <v>13022</v>
      </c>
      <c r="I2437" t="s">
        <v>531</v>
      </c>
      <c r="J2437">
        <v>82266</v>
      </c>
      <c r="K2437" t="s">
        <v>6216</v>
      </c>
      <c r="L2437" t="s">
        <v>180</v>
      </c>
      <c r="M2437" t="s">
        <v>58</v>
      </c>
      <c r="N2437" t="s">
        <v>45</v>
      </c>
      <c r="O2437" t="s">
        <v>32</v>
      </c>
      <c r="P2437" t="s">
        <v>82</v>
      </c>
      <c r="Q2437">
        <v>466631776.20999998</v>
      </c>
      <c r="R2437">
        <v>1021</v>
      </c>
      <c r="S2437" s="1">
        <v>45288</v>
      </c>
      <c r="T2437" s="1">
        <v>45687</v>
      </c>
    </row>
    <row r="2438" spans="1:20" x14ac:dyDescent="0.2">
      <c r="A2438">
        <v>14604126764696</v>
      </c>
      <c r="B2438" t="s">
        <v>13023</v>
      </c>
      <c r="C2438" t="s">
        <v>2844</v>
      </c>
      <c r="D2438" t="s">
        <v>13024</v>
      </c>
      <c r="E2438" t="s">
        <v>13025</v>
      </c>
      <c r="F2438" t="s">
        <v>13026</v>
      </c>
      <c r="G2438" t="s">
        <v>13027</v>
      </c>
      <c r="H2438" t="s">
        <v>10041</v>
      </c>
      <c r="I2438" t="s">
        <v>563</v>
      </c>
      <c r="J2438">
        <v>32523</v>
      </c>
      <c r="K2438" t="s">
        <v>1266</v>
      </c>
      <c r="L2438" t="s">
        <v>57</v>
      </c>
      <c r="M2438" t="s">
        <v>368</v>
      </c>
      <c r="N2438" t="s">
        <v>45</v>
      </c>
      <c r="O2438" t="s">
        <v>46</v>
      </c>
      <c r="P2438" t="s">
        <v>60</v>
      </c>
      <c r="Q2438">
        <v>1049092708.67</v>
      </c>
      <c r="R2438">
        <v>4080</v>
      </c>
      <c r="S2438" s="1">
        <v>45469</v>
      </c>
      <c r="T2438" s="1">
        <v>45764</v>
      </c>
    </row>
    <row r="2439" spans="1:20" x14ac:dyDescent="0.2">
      <c r="A2439">
        <v>16901067814727</v>
      </c>
      <c r="B2439" t="s">
        <v>695</v>
      </c>
      <c r="C2439" t="s">
        <v>9897</v>
      </c>
      <c r="D2439" t="s">
        <v>13028</v>
      </c>
      <c r="E2439" t="s">
        <v>13029</v>
      </c>
      <c r="F2439" t="s">
        <v>13030</v>
      </c>
      <c r="G2439" t="s">
        <v>13031</v>
      </c>
      <c r="H2439" t="s">
        <v>13032</v>
      </c>
      <c r="I2439" t="s">
        <v>278</v>
      </c>
      <c r="J2439">
        <v>90260</v>
      </c>
      <c r="K2439" t="s">
        <v>498</v>
      </c>
      <c r="L2439" t="s">
        <v>43</v>
      </c>
      <c r="M2439" t="s">
        <v>44</v>
      </c>
      <c r="N2439" t="s">
        <v>31</v>
      </c>
      <c r="O2439" t="s">
        <v>46</v>
      </c>
      <c r="P2439" t="s">
        <v>82</v>
      </c>
      <c r="Q2439">
        <v>1781892492.48</v>
      </c>
      <c r="R2439">
        <v>4419</v>
      </c>
      <c r="S2439" s="1">
        <v>45866</v>
      </c>
      <c r="T2439" s="1">
        <v>45884</v>
      </c>
    </row>
    <row r="2440" spans="1:20" x14ac:dyDescent="0.2">
      <c r="A2440">
        <v>13909440751522</v>
      </c>
      <c r="B2440" t="s">
        <v>1526</v>
      </c>
      <c r="C2440" t="s">
        <v>127</v>
      </c>
      <c r="D2440" t="s">
        <v>13033</v>
      </c>
      <c r="E2440" t="s">
        <v>13034</v>
      </c>
      <c r="F2440" t="s">
        <v>13035</v>
      </c>
      <c r="G2440" t="s">
        <v>13036</v>
      </c>
      <c r="H2440" t="s">
        <v>13037</v>
      </c>
      <c r="I2440" t="s">
        <v>79</v>
      </c>
      <c r="J2440">
        <v>65801</v>
      </c>
      <c r="K2440" t="s">
        <v>555</v>
      </c>
      <c r="L2440" t="s">
        <v>180</v>
      </c>
      <c r="M2440" t="s">
        <v>93</v>
      </c>
      <c r="N2440" t="s">
        <v>31</v>
      </c>
      <c r="O2440" t="s">
        <v>32</v>
      </c>
      <c r="P2440" t="s">
        <v>33</v>
      </c>
      <c r="Q2440">
        <v>725427488.22000003</v>
      </c>
      <c r="R2440">
        <v>916</v>
      </c>
      <c r="S2440" s="1">
        <v>45235</v>
      </c>
      <c r="T2440" s="1">
        <v>45813</v>
      </c>
    </row>
    <row r="2441" spans="1:20" x14ac:dyDescent="0.2">
      <c r="A2441">
        <v>11857584767406</v>
      </c>
      <c r="B2441" t="s">
        <v>7286</v>
      </c>
      <c r="C2441" t="s">
        <v>1293</v>
      </c>
      <c r="D2441" t="s">
        <v>13038</v>
      </c>
      <c r="E2441">
        <v>2280098258</v>
      </c>
      <c r="F2441" t="s">
        <v>13039</v>
      </c>
      <c r="G2441" t="s">
        <v>13040</v>
      </c>
      <c r="H2441" t="s">
        <v>13041</v>
      </c>
      <c r="I2441" t="s">
        <v>393</v>
      </c>
      <c r="J2441">
        <v>92507</v>
      </c>
      <c r="K2441" t="s">
        <v>3926</v>
      </c>
      <c r="L2441" t="s">
        <v>180</v>
      </c>
      <c r="M2441" t="s">
        <v>270</v>
      </c>
      <c r="N2441" t="s">
        <v>31</v>
      </c>
      <c r="O2441" t="s">
        <v>105</v>
      </c>
      <c r="P2441" t="s">
        <v>33</v>
      </c>
      <c r="Q2441">
        <v>1543590695.5699999</v>
      </c>
      <c r="R2441">
        <v>2295</v>
      </c>
      <c r="S2441" s="1">
        <v>45293</v>
      </c>
      <c r="T2441" s="1">
        <v>45901</v>
      </c>
    </row>
    <row r="2442" spans="1:20" x14ac:dyDescent="0.2">
      <c r="A2442">
        <v>18939611670228</v>
      </c>
      <c r="B2442" t="s">
        <v>1079</v>
      </c>
      <c r="C2442" t="s">
        <v>651</v>
      </c>
      <c r="D2442" t="s">
        <v>13042</v>
      </c>
      <c r="E2442" t="s">
        <v>13043</v>
      </c>
      <c r="F2442" t="s">
        <v>13044</v>
      </c>
      <c r="G2442" t="s">
        <v>13045</v>
      </c>
      <c r="H2442" t="s">
        <v>13046</v>
      </c>
      <c r="I2442" t="s">
        <v>160</v>
      </c>
      <c r="J2442">
        <v>60991</v>
      </c>
      <c r="K2442" t="s">
        <v>2555</v>
      </c>
      <c r="L2442" t="s">
        <v>29</v>
      </c>
      <c r="M2442" t="s">
        <v>115</v>
      </c>
      <c r="N2442" t="s">
        <v>31</v>
      </c>
      <c r="O2442" t="s">
        <v>46</v>
      </c>
      <c r="P2442" t="s">
        <v>47</v>
      </c>
      <c r="Q2442">
        <v>759121709.61000001</v>
      </c>
      <c r="R2442">
        <v>2444</v>
      </c>
      <c r="S2442" s="1">
        <v>45395</v>
      </c>
      <c r="T2442" s="1">
        <v>45727</v>
      </c>
    </row>
    <row r="2443" spans="1:20" x14ac:dyDescent="0.2">
      <c r="A2443">
        <v>14581365381453</v>
      </c>
      <c r="B2443" t="s">
        <v>1483</v>
      </c>
      <c r="C2443" t="s">
        <v>1869</v>
      </c>
      <c r="D2443" t="s">
        <v>13047</v>
      </c>
      <c r="E2443">
        <v>9037896955</v>
      </c>
      <c r="F2443" t="s">
        <v>13048</v>
      </c>
      <c r="G2443" t="s">
        <v>13049</v>
      </c>
      <c r="H2443" t="s">
        <v>13050</v>
      </c>
      <c r="I2443" t="s">
        <v>68</v>
      </c>
      <c r="J2443">
        <v>13434</v>
      </c>
      <c r="K2443" t="s">
        <v>2800</v>
      </c>
      <c r="L2443" t="s">
        <v>92</v>
      </c>
      <c r="M2443" t="s">
        <v>153</v>
      </c>
      <c r="N2443" t="s">
        <v>31</v>
      </c>
      <c r="O2443" t="s">
        <v>105</v>
      </c>
      <c r="P2443" t="s">
        <v>47</v>
      </c>
      <c r="Q2443">
        <v>1414615215.3099999</v>
      </c>
      <c r="R2443">
        <v>2932</v>
      </c>
      <c r="S2443" s="1">
        <v>45804</v>
      </c>
      <c r="T2443" s="1">
        <v>45921</v>
      </c>
    </row>
    <row r="2444" spans="1:20" x14ac:dyDescent="0.2">
      <c r="A2444">
        <v>13035467350169</v>
      </c>
      <c r="B2444" t="s">
        <v>1070</v>
      </c>
      <c r="C2444" t="s">
        <v>11245</v>
      </c>
      <c r="D2444" t="s">
        <v>13051</v>
      </c>
      <c r="E2444" t="s">
        <v>13052</v>
      </c>
      <c r="F2444" t="s">
        <v>13053</v>
      </c>
      <c r="G2444" t="s">
        <v>13054</v>
      </c>
      <c r="H2444" t="s">
        <v>1868</v>
      </c>
      <c r="I2444" t="s">
        <v>411</v>
      </c>
      <c r="J2444">
        <v>29188</v>
      </c>
      <c r="K2444" t="s">
        <v>1837</v>
      </c>
      <c r="L2444" t="s">
        <v>125</v>
      </c>
      <c r="M2444" t="s">
        <v>270</v>
      </c>
      <c r="N2444" t="s">
        <v>94</v>
      </c>
      <c r="O2444" t="s">
        <v>71</v>
      </c>
      <c r="P2444" t="s">
        <v>60</v>
      </c>
      <c r="Q2444">
        <v>505095414.72000003</v>
      </c>
      <c r="R2444">
        <v>306</v>
      </c>
      <c r="S2444" s="1">
        <v>45643</v>
      </c>
      <c r="T2444" s="1">
        <v>45812</v>
      </c>
    </row>
    <row r="2445" spans="1:20" x14ac:dyDescent="0.2">
      <c r="A2445">
        <v>14093092319471</v>
      </c>
      <c r="B2445" t="s">
        <v>795</v>
      </c>
      <c r="C2445" t="s">
        <v>8665</v>
      </c>
      <c r="D2445" t="s">
        <v>13055</v>
      </c>
      <c r="E2445" t="s">
        <v>13056</v>
      </c>
      <c r="F2445" t="s">
        <v>13057</v>
      </c>
      <c r="G2445" t="s">
        <v>13058</v>
      </c>
      <c r="H2445" t="s">
        <v>13059</v>
      </c>
      <c r="I2445" t="s">
        <v>133</v>
      </c>
      <c r="J2445">
        <v>49306</v>
      </c>
      <c r="K2445" t="s">
        <v>2190</v>
      </c>
      <c r="L2445" t="s">
        <v>29</v>
      </c>
      <c r="M2445" t="s">
        <v>93</v>
      </c>
      <c r="N2445" t="s">
        <v>31</v>
      </c>
      <c r="O2445" t="s">
        <v>105</v>
      </c>
      <c r="P2445" t="s">
        <v>60</v>
      </c>
      <c r="Q2445">
        <v>126153249.77</v>
      </c>
      <c r="R2445">
        <v>4429</v>
      </c>
      <c r="S2445" s="1">
        <v>45681</v>
      </c>
      <c r="T2445" s="1">
        <v>45763</v>
      </c>
    </row>
    <row r="2446" spans="1:20" x14ac:dyDescent="0.2">
      <c r="A2446">
        <v>12017655865180</v>
      </c>
      <c r="B2446" t="s">
        <v>2578</v>
      </c>
      <c r="C2446" t="s">
        <v>720</v>
      </c>
      <c r="D2446" t="s">
        <v>13060</v>
      </c>
      <c r="E2446">
        <v>3889221961</v>
      </c>
      <c r="F2446" t="s">
        <v>13061</v>
      </c>
      <c r="G2446" t="s">
        <v>13062</v>
      </c>
      <c r="H2446" t="s">
        <v>13063</v>
      </c>
      <c r="I2446" t="s">
        <v>123</v>
      </c>
      <c r="J2446">
        <v>69883</v>
      </c>
      <c r="K2446" t="s">
        <v>1036</v>
      </c>
      <c r="L2446" t="s">
        <v>180</v>
      </c>
      <c r="M2446" t="s">
        <v>30</v>
      </c>
      <c r="N2446" t="s">
        <v>31</v>
      </c>
      <c r="O2446" t="s">
        <v>105</v>
      </c>
      <c r="P2446" t="s">
        <v>47</v>
      </c>
      <c r="Q2446">
        <v>1430131508.6099999</v>
      </c>
      <c r="R2446">
        <v>798</v>
      </c>
      <c r="S2446" s="1">
        <v>45763</v>
      </c>
      <c r="T2446" s="1">
        <v>45901</v>
      </c>
    </row>
    <row r="2447" spans="1:20" x14ac:dyDescent="0.2">
      <c r="A2447">
        <v>17841497176111</v>
      </c>
      <c r="B2447" t="s">
        <v>1958</v>
      </c>
      <c r="C2447" t="s">
        <v>6370</v>
      </c>
      <c r="D2447" t="s">
        <v>13064</v>
      </c>
      <c r="E2447">
        <v>3032951579</v>
      </c>
      <c r="F2447" t="s">
        <v>13065</v>
      </c>
      <c r="G2447" t="s">
        <v>13066</v>
      </c>
      <c r="H2447" t="s">
        <v>13067</v>
      </c>
      <c r="I2447" t="s">
        <v>770</v>
      </c>
      <c r="J2447">
        <v>11922</v>
      </c>
      <c r="K2447" t="s">
        <v>1615</v>
      </c>
      <c r="L2447" t="s">
        <v>180</v>
      </c>
      <c r="M2447" t="s">
        <v>270</v>
      </c>
      <c r="N2447" t="s">
        <v>59</v>
      </c>
      <c r="O2447" t="s">
        <v>46</v>
      </c>
      <c r="P2447" t="s">
        <v>82</v>
      </c>
      <c r="Q2447">
        <v>1838790687.26</v>
      </c>
      <c r="R2447">
        <v>517</v>
      </c>
      <c r="S2447" s="1">
        <v>45322</v>
      </c>
      <c r="T2447" s="1">
        <v>45581</v>
      </c>
    </row>
    <row r="2448" spans="1:20" x14ac:dyDescent="0.2">
      <c r="A2448">
        <v>17894471271279</v>
      </c>
      <c r="B2448" t="s">
        <v>893</v>
      </c>
      <c r="C2448" t="s">
        <v>199</v>
      </c>
      <c r="D2448" t="s">
        <v>13068</v>
      </c>
      <c r="E2448" t="s">
        <v>13069</v>
      </c>
      <c r="F2448" t="s">
        <v>13070</v>
      </c>
      <c r="G2448" t="s">
        <v>13071</v>
      </c>
      <c r="H2448" t="s">
        <v>13072</v>
      </c>
      <c r="I2448" t="s">
        <v>858</v>
      </c>
      <c r="J2448">
        <v>34646</v>
      </c>
      <c r="K2448" t="s">
        <v>56</v>
      </c>
      <c r="L2448" t="s">
        <v>180</v>
      </c>
      <c r="M2448" t="s">
        <v>58</v>
      </c>
      <c r="N2448" t="s">
        <v>31</v>
      </c>
      <c r="O2448" t="s">
        <v>46</v>
      </c>
      <c r="P2448" t="s">
        <v>33</v>
      </c>
      <c r="Q2448">
        <v>661948489.99000001</v>
      </c>
      <c r="R2448">
        <v>2611</v>
      </c>
      <c r="S2448" s="1">
        <v>45708</v>
      </c>
      <c r="T2448" s="1">
        <v>45895</v>
      </c>
    </row>
    <row r="2449" spans="1:20" x14ac:dyDescent="0.2">
      <c r="A2449">
        <v>14335544527773</v>
      </c>
      <c r="B2449" t="s">
        <v>2430</v>
      </c>
      <c r="C2449" t="s">
        <v>215</v>
      </c>
      <c r="D2449" t="s">
        <v>13073</v>
      </c>
      <c r="E2449" t="s">
        <v>13074</v>
      </c>
      <c r="F2449" t="s">
        <v>8303</v>
      </c>
      <c r="G2449" t="s">
        <v>13075</v>
      </c>
      <c r="H2449" t="s">
        <v>13076</v>
      </c>
      <c r="I2449" t="s">
        <v>770</v>
      </c>
      <c r="J2449">
        <v>69088</v>
      </c>
      <c r="K2449" t="s">
        <v>1367</v>
      </c>
      <c r="L2449" t="s">
        <v>180</v>
      </c>
      <c r="M2449" t="s">
        <v>115</v>
      </c>
      <c r="N2449" t="s">
        <v>45</v>
      </c>
      <c r="O2449" t="s">
        <v>71</v>
      </c>
      <c r="P2449" t="s">
        <v>33</v>
      </c>
      <c r="Q2449">
        <v>1802025064.8399999</v>
      </c>
      <c r="R2449">
        <v>2217</v>
      </c>
      <c r="S2449" s="1">
        <v>45698</v>
      </c>
      <c r="T2449" s="1">
        <v>45859</v>
      </c>
    </row>
    <row r="2450" spans="1:20" x14ac:dyDescent="0.2">
      <c r="A2450">
        <v>19338610119682</v>
      </c>
      <c r="B2450" t="s">
        <v>2184</v>
      </c>
      <c r="C2450" t="s">
        <v>1996</v>
      </c>
      <c r="D2450" t="s">
        <v>13077</v>
      </c>
      <c r="E2450" t="s">
        <v>13078</v>
      </c>
      <c r="F2450" t="s">
        <v>7887</v>
      </c>
      <c r="G2450" t="s">
        <v>13079</v>
      </c>
      <c r="H2450" t="s">
        <v>13080</v>
      </c>
      <c r="I2450" t="s">
        <v>169</v>
      </c>
      <c r="J2450">
        <v>81607</v>
      </c>
      <c r="K2450" t="s">
        <v>2167</v>
      </c>
      <c r="L2450" t="s">
        <v>125</v>
      </c>
      <c r="M2450" t="s">
        <v>153</v>
      </c>
      <c r="N2450" t="s">
        <v>45</v>
      </c>
      <c r="O2450" t="s">
        <v>32</v>
      </c>
      <c r="P2450" t="s">
        <v>60</v>
      </c>
      <c r="Q2450">
        <v>1348111215.52</v>
      </c>
      <c r="R2450">
        <v>518</v>
      </c>
      <c r="S2450" s="1">
        <v>45730</v>
      </c>
      <c r="T2450" s="1">
        <v>45916</v>
      </c>
    </row>
    <row r="2451" spans="1:20" x14ac:dyDescent="0.2">
      <c r="A2451">
        <v>14669768600727</v>
      </c>
      <c r="B2451" t="s">
        <v>3437</v>
      </c>
      <c r="C2451" t="s">
        <v>4235</v>
      </c>
      <c r="D2451" t="s">
        <v>13081</v>
      </c>
      <c r="E2451" t="s">
        <v>13082</v>
      </c>
      <c r="F2451" t="s">
        <v>13083</v>
      </c>
      <c r="G2451" t="s">
        <v>13084</v>
      </c>
      <c r="H2451" t="s">
        <v>13085</v>
      </c>
      <c r="I2451" t="s">
        <v>68</v>
      </c>
      <c r="J2451">
        <v>72433</v>
      </c>
      <c r="K2451" t="s">
        <v>262</v>
      </c>
      <c r="L2451" t="s">
        <v>29</v>
      </c>
      <c r="M2451" t="s">
        <v>58</v>
      </c>
      <c r="N2451" t="s">
        <v>31</v>
      </c>
      <c r="O2451" t="s">
        <v>71</v>
      </c>
      <c r="P2451" t="s">
        <v>47</v>
      </c>
      <c r="Q2451">
        <v>978173999.51999998</v>
      </c>
      <c r="R2451">
        <v>4652</v>
      </c>
      <c r="S2451" s="1">
        <v>45393</v>
      </c>
      <c r="T2451" s="1">
        <v>45918</v>
      </c>
    </row>
    <row r="2452" spans="1:20" x14ac:dyDescent="0.2">
      <c r="A2452">
        <v>16119318608784</v>
      </c>
      <c r="B2452" t="s">
        <v>116</v>
      </c>
      <c r="C2452" t="s">
        <v>8035</v>
      </c>
      <c r="D2452" t="s">
        <v>13086</v>
      </c>
      <c r="E2452" t="s">
        <v>13087</v>
      </c>
      <c r="F2452" t="s">
        <v>13088</v>
      </c>
      <c r="G2452" t="s">
        <v>13089</v>
      </c>
      <c r="H2452" t="s">
        <v>13090</v>
      </c>
      <c r="I2452" t="s">
        <v>160</v>
      </c>
      <c r="J2452">
        <v>44748</v>
      </c>
      <c r="K2452" t="s">
        <v>1695</v>
      </c>
      <c r="L2452" t="s">
        <v>43</v>
      </c>
      <c r="M2452" t="s">
        <v>115</v>
      </c>
      <c r="N2452" t="s">
        <v>45</v>
      </c>
      <c r="O2452" t="s">
        <v>46</v>
      </c>
      <c r="P2452" t="s">
        <v>47</v>
      </c>
      <c r="Q2452">
        <v>1224125391.9300001</v>
      </c>
      <c r="R2452">
        <v>3271</v>
      </c>
      <c r="S2452" s="1">
        <v>45648</v>
      </c>
      <c r="T2452" s="1">
        <v>45785</v>
      </c>
    </row>
    <row r="2453" spans="1:20" x14ac:dyDescent="0.2">
      <c r="A2453">
        <v>12507800465940</v>
      </c>
      <c r="B2453" t="s">
        <v>342</v>
      </c>
      <c r="C2453" t="s">
        <v>3307</v>
      </c>
      <c r="D2453" t="s">
        <v>13091</v>
      </c>
      <c r="E2453" t="s">
        <v>13092</v>
      </c>
      <c r="F2453" t="s">
        <v>13093</v>
      </c>
      <c r="G2453" t="s">
        <v>13094</v>
      </c>
      <c r="H2453" t="s">
        <v>11090</v>
      </c>
      <c r="I2453" t="s">
        <v>102</v>
      </c>
      <c r="J2453">
        <v>72098</v>
      </c>
      <c r="K2453" t="s">
        <v>2888</v>
      </c>
      <c r="L2453" t="s">
        <v>246</v>
      </c>
      <c r="M2453" t="s">
        <v>44</v>
      </c>
      <c r="N2453" t="s">
        <v>94</v>
      </c>
      <c r="O2453" t="s">
        <v>71</v>
      </c>
      <c r="P2453" t="s">
        <v>33</v>
      </c>
      <c r="Q2453">
        <v>1869229049.6500001</v>
      </c>
      <c r="R2453">
        <v>782</v>
      </c>
      <c r="S2453" s="1">
        <v>45802</v>
      </c>
      <c r="T2453" s="1">
        <v>45910</v>
      </c>
    </row>
    <row r="2454" spans="1:20" x14ac:dyDescent="0.2">
      <c r="A2454">
        <v>19485869205486</v>
      </c>
      <c r="B2454" t="s">
        <v>2977</v>
      </c>
      <c r="C2454" t="s">
        <v>802</v>
      </c>
      <c r="D2454" t="s">
        <v>13095</v>
      </c>
      <c r="E2454" t="s">
        <v>13096</v>
      </c>
      <c r="F2454" t="s">
        <v>13097</v>
      </c>
      <c r="G2454" t="s">
        <v>13098</v>
      </c>
      <c r="H2454" t="s">
        <v>13099</v>
      </c>
      <c r="I2454" t="s">
        <v>384</v>
      </c>
      <c r="J2454">
        <v>46765</v>
      </c>
      <c r="K2454" t="s">
        <v>254</v>
      </c>
      <c r="L2454" t="s">
        <v>81</v>
      </c>
      <c r="M2454" t="s">
        <v>70</v>
      </c>
      <c r="N2454" t="s">
        <v>94</v>
      </c>
      <c r="O2454" t="s">
        <v>32</v>
      </c>
      <c r="P2454" t="s">
        <v>47</v>
      </c>
      <c r="Q2454">
        <v>1010464862.88</v>
      </c>
      <c r="R2454">
        <v>3112</v>
      </c>
      <c r="S2454" s="1">
        <v>45269</v>
      </c>
      <c r="T2454" s="1">
        <v>45744</v>
      </c>
    </row>
    <row r="2455" spans="1:20" x14ac:dyDescent="0.2">
      <c r="A2455">
        <v>18291346568805</v>
      </c>
      <c r="B2455" t="s">
        <v>1500</v>
      </c>
      <c r="C2455" t="s">
        <v>84</v>
      </c>
      <c r="D2455" t="s">
        <v>13100</v>
      </c>
      <c r="E2455" t="s">
        <v>13101</v>
      </c>
      <c r="F2455" t="s">
        <v>8767</v>
      </c>
      <c r="G2455" t="s">
        <v>13102</v>
      </c>
      <c r="H2455" t="s">
        <v>13103</v>
      </c>
      <c r="I2455" t="s">
        <v>563</v>
      </c>
      <c r="J2455">
        <v>78177</v>
      </c>
      <c r="K2455" t="s">
        <v>1745</v>
      </c>
      <c r="L2455" t="s">
        <v>81</v>
      </c>
      <c r="M2455" t="s">
        <v>368</v>
      </c>
      <c r="N2455" t="s">
        <v>94</v>
      </c>
      <c r="O2455" t="s">
        <v>32</v>
      </c>
      <c r="P2455" t="s">
        <v>47</v>
      </c>
      <c r="Q2455">
        <v>1411814238.8599999</v>
      </c>
      <c r="R2455">
        <v>1727</v>
      </c>
      <c r="S2455" s="1">
        <v>45909</v>
      </c>
      <c r="T2455" s="1">
        <v>45913</v>
      </c>
    </row>
    <row r="2456" spans="1:20" x14ac:dyDescent="0.2">
      <c r="A2456">
        <v>14661361259426</v>
      </c>
      <c r="B2456" t="s">
        <v>929</v>
      </c>
      <c r="C2456" t="s">
        <v>879</v>
      </c>
      <c r="D2456" t="s">
        <v>13104</v>
      </c>
      <c r="E2456" t="s">
        <v>13105</v>
      </c>
      <c r="F2456" t="s">
        <v>13106</v>
      </c>
      <c r="G2456" t="s">
        <v>13107</v>
      </c>
      <c r="H2456" t="s">
        <v>13108</v>
      </c>
      <c r="I2456" t="s">
        <v>770</v>
      </c>
      <c r="J2456">
        <v>76490</v>
      </c>
      <c r="K2456" t="s">
        <v>1722</v>
      </c>
      <c r="L2456" t="s">
        <v>92</v>
      </c>
      <c r="M2456" t="s">
        <v>70</v>
      </c>
      <c r="N2456" t="s">
        <v>59</v>
      </c>
      <c r="O2456" t="s">
        <v>46</v>
      </c>
      <c r="P2456" t="s">
        <v>33</v>
      </c>
      <c r="Q2456">
        <v>1349265327.8900001</v>
      </c>
      <c r="R2456">
        <v>1337</v>
      </c>
      <c r="S2456" s="1">
        <v>45783</v>
      </c>
      <c r="T2456" s="1">
        <v>45815</v>
      </c>
    </row>
    <row r="2457" spans="1:20" x14ac:dyDescent="0.2">
      <c r="A2457">
        <v>19862804910436</v>
      </c>
      <c r="B2457" t="s">
        <v>10068</v>
      </c>
      <c r="C2457" t="s">
        <v>781</v>
      </c>
      <c r="D2457" t="s">
        <v>13109</v>
      </c>
      <c r="E2457" t="s">
        <v>13110</v>
      </c>
      <c r="F2457" t="s">
        <v>13111</v>
      </c>
      <c r="G2457" t="s">
        <v>13112</v>
      </c>
      <c r="H2457" t="s">
        <v>13113</v>
      </c>
      <c r="I2457" t="s">
        <v>612</v>
      </c>
      <c r="J2457">
        <v>41658</v>
      </c>
      <c r="K2457" t="s">
        <v>3137</v>
      </c>
      <c r="L2457" t="s">
        <v>92</v>
      </c>
      <c r="M2457" t="s">
        <v>44</v>
      </c>
      <c r="N2457" t="s">
        <v>59</v>
      </c>
      <c r="O2457" t="s">
        <v>71</v>
      </c>
      <c r="P2457" t="s">
        <v>33</v>
      </c>
      <c r="Q2457">
        <v>189344513.80000001</v>
      </c>
      <c r="R2457">
        <v>3672</v>
      </c>
      <c r="S2457" s="1">
        <v>45317</v>
      </c>
      <c r="T2457" s="1">
        <v>45890</v>
      </c>
    </row>
    <row r="2458" spans="1:20" x14ac:dyDescent="0.2">
      <c r="A2458">
        <v>12943308591871</v>
      </c>
      <c r="B2458" t="s">
        <v>728</v>
      </c>
      <c r="C2458" t="s">
        <v>5001</v>
      </c>
      <c r="D2458" t="s">
        <v>13114</v>
      </c>
      <c r="E2458" t="s">
        <v>13115</v>
      </c>
      <c r="F2458" t="s">
        <v>13116</v>
      </c>
      <c r="G2458" t="s">
        <v>13117</v>
      </c>
      <c r="H2458" t="s">
        <v>6759</v>
      </c>
      <c r="I2458" t="s">
        <v>253</v>
      </c>
      <c r="J2458">
        <v>23905</v>
      </c>
      <c r="K2458" t="s">
        <v>2823</v>
      </c>
      <c r="L2458" t="s">
        <v>125</v>
      </c>
      <c r="M2458" t="s">
        <v>270</v>
      </c>
      <c r="N2458" t="s">
        <v>59</v>
      </c>
      <c r="O2458" t="s">
        <v>32</v>
      </c>
      <c r="P2458" t="s">
        <v>47</v>
      </c>
      <c r="Q2458">
        <v>1251964381.0799999</v>
      </c>
      <c r="R2458">
        <v>196</v>
      </c>
      <c r="S2458" s="1">
        <v>45613</v>
      </c>
      <c r="T2458" s="1">
        <v>45699</v>
      </c>
    </row>
    <row r="2459" spans="1:20" x14ac:dyDescent="0.2">
      <c r="A2459">
        <v>17442180774647</v>
      </c>
      <c r="B2459" t="s">
        <v>3801</v>
      </c>
      <c r="C2459" t="s">
        <v>2215</v>
      </c>
      <c r="D2459" t="s">
        <v>13118</v>
      </c>
      <c r="E2459" t="s">
        <v>13119</v>
      </c>
      <c r="F2459" t="s">
        <v>13120</v>
      </c>
      <c r="G2459" t="s">
        <v>13121</v>
      </c>
      <c r="H2459" t="s">
        <v>13122</v>
      </c>
      <c r="I2459" t="s">
        <v>770</v>
      </c>
      <c r="J2459">
        <v>66979</v>
      </c>
      <c r="K2459" t="s">
        <v>1367</v>
      </c>
      <c r="L2459" t="s">
        <v>43</v>
      </c>
      <c r="M2459" t="s">
        <v>104</v>
      </c>
      <c r="N2459" t="s">
        <v>59</v>
      </c>
      <c r="O2459" t="s">
        <v>32</v>
      </c>
      <c r="P2459" t="s">
        <v>82</v>
      </c>
      <c r="Q2459">
        <v>536706509.25999999</v>
      </c>
      <c r="R2459">
        <v>3119</v>
      </c>
      <c r="S2459" s="1">
        <v>45667</v>
      </c>
      <c r="T2459" s="1">
        <v>45910</v>
      </c>
    </row>
    <row r="2460" spans="1:20" x14ac:dyDescent="0.2">
      <c r="A2460">
        <v>17804297757890</v>
      </c>
      <c r="B2460" t="s">
        <v>13123</v>
      </c>
      <c r="C2460" t="s">
        <v>614</v>
      </c>
      <c r="D2460" t="s">
        <v>13124</v>
      </c>
      <c r="E2460" t="s">
        <v>13125</v>
      </c>
      <c r="F2460" t="s">
        <v>13126</v>
      </c>
      <c r="G2460" t="s">
        <v>13127</v>
      </c>
      <c r="H2460" t="s">
        <v>13128</v>
      </c>
      <c r="I2460" t="s">
        <v>490</v>
      </c>
      <c r="J2460">
        <v>23763</v>
      </c>
      <c r="K2460" t="s">
        <v>56</v>
      </c>
      <c r="L2460" t="s">
        <v>135</v>
      </c>
      <c r="M2460" t="s">
        <v>30</v>
      </c>
      <c r="N2460" t="s">
        <v>59</v>
      </c>
      <c r="O2460" t="s">
        <v>71</v>
      </c>
      <c r="P2460" t="s">
        <v>82</v>
      </c>
      <c r="Q2460">
        <v>652235835.12</v>
      </c>
      <c r="R2460">
        <v>1404</v>
      </c>
      <c r="S2460" s="1">
        <v>45899</v>
      </c>
      <c r="T2460" s="1">
        <v>45907</v>
      </c>
    </row>
    <row r="2461" spans="1:20" x14ac:dyDescent="0.2">
      <c r="A2461">
        <v>11296941635509</v>
      </c>
      <c r="B2461" t="s">
        <v>1388</v>
      </c>
      <c r="C2461" t="s">
        <v>3634</v>
      </c>
      <c r="D2461" t="s">
        <v>13129</v>
      </c>
      <c r="E2461" t="s">
        <v>13130</v>
      </c>
      <c r="F2461" t="s">
        <v>13131</v>
      </c>
      <c r="G2461" t="s">
        <v>13132</v>
      </c>
      <c r="H2461" t="s">
        <v>13133</v>
      </c>
      <c r="I2461" t="s">
        <v>357</v>
      </c>
      <c r="J2461">
        <v>9116</v>
      </c>
      <c r="K2461" t="s">
        <v>2775</v>
      </c>
      <c r="L2461" t="s">
        <v>92</v>
      </c>
      <c r="M2461" t="s">
        <v>153</v>
      </c>
      <c r="N2461" t="s">
        <v>45</v>
      </c>
      <c r="O2461" t="s">
        <v>32</v>
      </c>
      <c r="P2461" t="s">
        <v>33</v>
      </c>
      <c r="Q2461">
        <v>1805564179.4400001</v>
      </c>
      <c r="R2461">
        <v>2825</v>
      </c>
      <c r="S2461" s="1">
        <v>45855</v>
      </c>
      <c r="T2461" s="1">
        <v>45909</v>
      </c>
    </row>
    <row r="2462" spans="1:20" x14ac:dyDescent="0.2">
      <c r="A2462">
        <v>15959885270293</v>
      </c>
      <c r="B2462" t="s">
        <v>1216</v>
      </c>
      <c r="C2462" t="s">
        <v>5846</v>
      </c>
      <c r="D2462" t="s">
        <v>13134</v>
      </c>
      <c r="E2462" t="s">
        <v>13135</v>
      </c>
      <c r="F2462" t="s">
        <v>13136</v>
      </c>
      <c r="G2462" t="s">
        <v>13137</v>
      </c>
      <c r="H2462" t="s">
        <v>13138</v>
      </c>
      <c r="I2462" t="s">
        <v>113</v>
      </c>
      <c r="J2462">
        <v>75080</v>
      </c>
      <c r="K2462" t="s">
        <v>2207</v>
      </c>
      <c r="L2462" t="s">
        <v>246</v>
      </c>
      <c r="M2462" t="s">
        <v>58</v>
      </c>
      <c r="N2462" t="s">
        <v>59</v>
      </c>
      <c r="O2462" t="s">
        <v>71</v>
      </c>
      <c r="P2462" t="s">
        <v>47</v>
      </c>
      <c r="Q2462">
        <v>1663228550.04</v>
      </c>
      <c r="R2462">
        <v>2705</v>
      </c>
      <c r="S2462" s="1">
        <v>45356</v>
      </c>
      <c r="T2462" s="1">
        <v>45713</v>
      </c>
    </row>
    <row r="2463" spans="1:20" x14ac:dyDescent="0.2">
      <c r="A2463">
        <v>13268726591793</v>
      </c>
      <c r="B2463" t="s">
        <v>377</v>
      </c>
      <c r="C2463" t="s">
        <v>1996</v>
      </c>
      <c r="D2463" t="s">
        <v>13139</v>
      </c>
      <c r="E2463" t="s">
        <v>13140</v>
      </c>
      <c r="F2463" t="s">
        <v>13141</v>
      </c>
      <c r="G2463" t="s">
        <v>13142</v>
      </c>
      <c r="H2463" t="s">
        <v>13143</v>
      </c>
      <c r="I2463" t="s">
        <v>229</v>
      </c>
      <c r="J2463">
        <v>77473</v>
      </c>
      <c r="K2463" t="s">
        <v>4904</v>
      </c>
      <c r="L2463" t="s">
        <v>246</v>
      </c>
      <c r="M2463" t="s">
        <v>44</v>
      </c>
      <c r="N2463" t="s">
        <v>31</v>
      </c>
      <c r="O2463" t="s">
        <v>105</v>
      </c>
      <c r="P2463" t="s">
        <v>60</v>
      </c>
      <c r="Q2463">
        <v>300105867.70999998</v>
      </c>
      <c r="R2463">
        <v>3785</v>
      </c>
      <c r="S2463" s="1">
        <v>45548</v>
      </c>
      <c r="T2463" s="1">
        <v>45863</v>
      </c>
    </row>
    <row r="2464" spans="1:20" x14ac:dyDescent="0.2">
      <c r="A2464">
        <v>16543320214330</v>
      </c>
      <c r="B2464" t="s">
        <v>3024</v>
      </c>
      <c r="C2464" t="s">
        <v>873</v>
      </c>
      <c r="D2464" t="s">
        <v>13144</v>
      </c>
      <c r="E2464" t="s">
        <v>13145</v>
      </c>
      <c r="F2464" t="s">
        <v>13146</v>
      </c>
      <c r="G2464" t="s">
        <v>13147</v>
      </c>
      <c r="H2464" t="s">
        <v>13148</v>
      </c>
      <c r="I2464" t="s">
        <v>278</v>
      </c>
      <c r="J2464">
        <v>6794</v>
      </c>
      <c r="K2464" t="s">
        <v>4051</v>
      </c>
      <c r="L2464" t="s">
        <v>135</v>
      </c>
      <c r="M2464" t="s">
        <v>115</v>
      </c>
      <c r="N2464" t="s">
        <v>94</v>
      </c>
      <c r="O2464" t="s">
        <v>71</v>
      </c>
      <c r="P2464" t="s">
        <v>33</v>
      </c>
      <c r="Q2464">
        <v>1387773527.8699999</v>
      </c>
      <c r="R2464">
        <v>1407</v>
      </c>
      <c r="S2464" s="1">
        <v>45642</v>
      </c>
      <c r="T2464" s="1">
        <v>45830</v>
      </c>
    </row>
    <row r="2465" spans="1:20" x14ac:dyDescent="0.2">
      <c r="A2465">
        <v>12979815561993</v>
      </c>
      <c r="B2465" t="s">
        <v>2321</v>
      </c>
      <c r="C2465" t="s">
        <v>1653</v>
      </c>
      <c r="D2465" t="s">
        <v>13149</v>
      </c>
      <c r="E2465">
        <f>1-393-119-5869</f>
        <v>-6380</v>
      </c>
      <c r="F2465" t="s">
        <v>13150</v>
      </c>
      <c r="G2465" t="s">
        <v>13151</v>
      </c>
      <c r="H2465" t="s">
        <v>13152</v>
      </c>
      <c r="I2465" t="s">
        <v>1627</v>
      </c>
      <c r="J2465">
        <v>43509</v>
      </c>
      <c r="K2465" t="s">
        <v>143</v>
      </c>
      <c r="L2465" t="s">
        <v>92</v>
      </c>
      <c r="M2465" t="s">
        <v>93</v>
      </c>
      <c r="N2465" t="s">
        <v>94</v>
      </c>
      <c r="O2465" t="s">
        <v>71</v>
      </c>
      <c r="P2465" t="s">
        <v>33</v>
      </c>
      <c r="Q2465">
        <v>1803786612.74</v>
      </c>
      <c r="R2465">
        <v>3259</v>
      </c>
      <c r="S2465" s="1">
        <v>45246</v>
      </c>
      <c r="T2465" s="1">
        <v>45782</v>
      </c>
    </row>
    <row r="2466" spans="1:20" x14ac:dyDescent="0.2">
      <c r="A2466">
        <v>14837730596802</v>
      </c>
      <c r="B2466" t="s">
        <v>5444</v>
      </c>
      <c r="C2466" t="s">
        <v>13153</v>
      </c>
      <c r="D2466" t="s">
        <v>13154</v>
      </c>
      <c r="E2466" t="s">
        <v>13155</v>
      </c>
      <c r="F2466" t="s">
        <v>13156</v>
      </c>
      <c r="G2466" t="s">
        <v>13157</v>
      </c>
      <c r="H2466" t="s">
        <v>13158</v>
      </c>
      <c r="I2466" t="s">
        <v>750</v>
      </c>
      <c r="J2466">
        <v>39296</v>
      </c>
      <c r="K2466" t="s">
        <v>1525</v>
      </c>
      <c r="L2466" t="s">
        <v>81</v>
      </c>
      <c r="M2466" t="s">
        <v>153</v>
      </c>
      <c r="N2466" t="s">
        <v>31</v>
      </c>
      <c r="O2466" t="s">
        <v>105</v>
      </c>
      <c r="P2466" t="s">
        <v>60</v>
      </c>
      <c r="Q2466">
        <v>356564414.26999998</v>
      </c>
      <c r="R2466">
        <v>2173</v>
      </c>
      <c r="S2466" s="1">
        <v>45242</v>
      </c>
      <c r="T2466" s="1">
        <v>45510</v>
      </c>
    </row>
    <row r="2467" spans="1:20" x14ac:dyDescent="0.2">
      <c r="A2467">
        <v>17581023928388</v>
      </c>
      <c r="B2467" t="s">
        <v>351</v>
      </c>
      <c r="C2467" t="s">
        <v>3307</v>
      </c>
      <c r="D2467" t="s">
        <v>13159</v>
      </c>
      <c r="E2467" t="s">
        <v>13160</v>
      </c>
      <c r="F2467" t="s">
        <v>13161</v>
      </c>
      <c r="G2467" t="s">
        <v>13162</v>
      </c>
      <c r="H2467" t="s">
        <v>10975</v>
      </c>
      <c r="I2467" t="s">
        <v>1202</v>
      </c>
      <c r="J2467">
        <v>33922</v>
      </c>
      <c r="K2467" t="s">
        <v>2775</v>
      </c>
      <c r="L2467" t="s">
        <v>135</v>
      </c>
      <c r="M2467" t="s">
        <v>30</v>
      </c>
      <c r="N2467" t="s">
        <v>31</v>
      </c>
      <c r="O2467" t="s">
        <v>32</v>
      </c>
      <c r="P2467" t="s">
        <v>82</v>
      </c>
      <c r="Q2467">
        <v>1073519530.28</v>
      </c>
      <c r="R2467">
        <v>1148</v>
      </c>
      <c r="S2467" s="1">
        <v>45389</v>
      </c>
      <c r="T2467" s="1">
        <v>45426</v>
      </c>
    </row>
    <row r="2468" spans="1:20" x14ac:dyDescent="0.2">
      <c r="A2468">
        <v>14768840972183</v>
      </c>
      <c r="B2468" t="s">
        <v>2301</v>
      </c>
      <c r="C2468" t="s">
        <v>1080</v>
      </c>
      <c r="D2468" t="s">
        <v>13163</v>
      </c>
      <c r="E2468">
        <v>9753682445</v>
      </c>
      <c r="F2468" t="s">
        <v>13164</v>
      </c>
      <c r="G2468" t="s">
        <v>13165</v>
      </c>
      <c r="H2468" t="s">
        <v>13166</v>
      </c>
      <c r="I2468" t="s">
        <v>563</v>
      </c>
      <c r="J2468">
        <v>34641</v>
      </c>
      <c r="K2468" t="s">
        <v>787</v>
      </c>
      <c r="L2468" t="s">
        <v>57</v>
      </c>
      <c r="M2468" t="s">
        <v>44</v>
      </c>
      <c r="N2468" t="s">
        <v>45</v>
      </c>
      <c r="O2468" t="s">
        <v>46</v>
      </c>
      <c r="P2468" t="s">
        <v>60</v>
      </c>
      <c r="Q2468">
        <v>405687887.29000002</v>
      </c>
      <c r="R2468">
        <v>1772</v>
      </c>
      <c r="S2468" s="1">
        <v>45692</v>
      </c>
      <c r="T2468" s="1">
        <v>45885</v>
      </c>
    </row>
    <row r="2469" spans="1:20" x14ac:dyDescent="0.2">
      <c r="A2469">
        <v>19573699644014</v>
      </c>
      <c r="B2469" t="s">
        <v>421</v>
      </c>
      <c r="C2469" t="s">
        <v>2228</v>
      </c>
      <c r="D2469" t="s">
        <v>13167</v>
      </c>
      <c r="E2469" t="s">
        <v>13168</v>
      </c>
      <c r="F2469" t="s">
        <v>13169</v>
      </c>
      <c r="G2469" t="s">
        <v>13170</v>
      </c>
      <c r="H2469" t="s">
        <v>13171</v>
      </c>
      <c r="I2469" t="s">
        <v>253</v>
      </c>
      <c r="J2469">
        <v>45135</v>
      </c>
      <c r="K2469" t="s">
        <v>317</v>
      </c>
      <c r="L2469" t="s">
        <v>135</v>
      </c>
      <c r="M2469" t="s">
        <v>368</v>
      </c>
      <c r="N2469" t="s">
        <v>31</v>
      </c>
      <c r="O2469" t="s">
        <v>32</v>
      </c>
      <c r="P2469" t="s">
        <v>82</v>
      </c>
      <c r="Q2469">
        <v>1333191828.5699999</v>
      </c>
      <c r="R2469">
        <v>1521</v>
      </c>
      <c r="S2469" s="1">
        <v>45247</v>
      </c>
      <c r="T2469" s="1">
        <v>45529</v>
      </c>
    </row>
    <row r="2470" spans="1:20" x14ac:dyDescent="0.2">
      <c r="A2470">
        <v>12384192199839</v>
      </c>
      <c r="B2470" t="s">
        <v>788</v>
      </c>
      <c r="C2470" t="s">
        <v>1489</v>
      </c>
      <c r="D2470" t="s">
        <v>13172</v>
      </c>
      <c r="E2470" t="s">
        <v>13173</v>
      </c>
      <c r="F2470" t="s">
        <v>13174</v>
      </c>
      <c r="G2470" t="s">
        <v>13175</v>
      </c>
      <c r="H2470" t="s">
        <v>13176</v>
      </c>
      <c r="I2470" t="s">
        <v>563</v>
      </c>
      <c r="J2470">
        <v>98075</v>
      </c>
      <c r="K2470" t="s">
        <v>230</v>
      </c>
      <c r="L2470" t="s">
        <v>43</v>
      </c>
      <c r="M2470" t="s">
        <v>58</v>
      </c>
      <c r="N2470" t="s">
        <v>94</v>
      </c>
      <c r="O2470" t="s">
        <v>32</v>
      </c>
      <c r="P2470" t="s">
        <v>47</v>
      </c>
      <c r="Q2470">
        <v>1216670885.1099999</v>
      </c>
      <c r="R2470">
        <v>87</v>
      </c>
      <c r="S2470" s="1">
        <v>45239</v>
      </c>
      <c r="T2470" s="1">
        <v>45655</v>
      </c>
    </row>
    <row r="2471" spans="1:20" x14ac:dyDescent="0.2">
      <c r="A2471">
        <v>15604754266168</v>
      </c>
      <c r="B2471" t="s">
        <v>1137</v>
      </c>
      <c r="C2471" t="s">
        <v>6269</v>
      </c>
      <c r="D2471" t="s">
        <v>13177</v>
      </c>
      <c r="E2471" t="s">
        <v>13178</v>
      </c>
      <c r="F2471" t="s">
        <v>13179</v>
      </c>
      <c r="G2471" t="s">
        <v>13180</v>
      </c>
      <c r="H2471" t="s">
        <v>13181</v>
      </c>
      <c r="I2471" t="s">
        <v>411</v>
      </c>
      <c r="J2471">
        <v>10821</v>
      </c>
      <c r="K2471" t="s">
        <v>6349</v>
      </c>
      <c r="L2471" t="s">
        <v>92</v>
      </c>
      <c r="M2471" t="s">
        <v>153</v>
      </c>
      <c r="N2471" t="s">
        <v>94</v>
      </c>
      <c r="O2471" t="s">
        <v>32</v>
      </c>
      <c r="P2471" t="s">
        <v>60</v>
      </c>
      <c r="Q2471">
        <v>143298077.49000001</v>
      </c>
      <c r="R2471">
        <v>2698</v>
      </c>
      <c r="S2471" s="1">
        <v>45268</v>
      </c>
      <c r="T2471" s="1">
        <v>45574</v>
      </c>
    </row>
    <row r="2472" spans="1:20" x14ac:dyDescent="0.2">
      <c r="A2472">
        <v>19271423206189</v>
      </c>
      <c r="B2472" t="s">
        <v>413</v>
      </c>
      <c r="C2472" t="s">
        <v>13182</v>
      </c>
      <c r="D2472" t="s">
        <v>13183</v>
      </c>
      <c r="E2472" t="s">
        <v>13184</v>
      </c>
      <c r="F2472" t="s">
        <v>13185</v>
      </c>
      <c r="G2472" t="s">
        <v>13186</v>
      </c>
      <c r="H2472" t="s">
        <v>13187</v>
      </c>
      <c r="I2472" t="s">
        <v>68</v>
      </c>
      <c r="J2472">
        <v>42576</v>
      </c>
      <c r="K2472" t="s">
        <v>808</v>
      </c>
      <c r="L2472" t="s">
        <v>125</v>
      </c>
      <c r="M2472" t="s">
        <v>115</v>
      </c>
      <c r="N2472" t="s">
        <v>59</v>
      </c>
      <c r="O2472" t="s">
        <v>32</v>
      </c>
      <c r="P2472" t="s">
        <v>82</v>
      </c>
      <c r="Q2472">
        <v>1940508715.6500001</v>
      </c>
      <c r="R2472">
        <v>1467</v>
      </c>
      <c r="S2472" s="1">
        <v>45198</v>
      </c>
      <c r="T2472" s="1">
        <v>45910</v>
      </c>
    </row>
    <row r="2473" spans="1:20" x14ac:dyDescent="0.2">
      <c r="A2473">
        <v>16696884437602</v>
      </c>
      <c r="B2473" t="s">
        <v>5146</v>
      </c>
      <c r="C2473" t="s">
        <v>1838</v>
      </c>
      <c r="D2473" t="s">
        <v>13188</v>
      </c>
      <c r="E2473" t="s">
        <v>13189</v>
      </c>
      <c r="F2473" t="s">
        <v>13190</v>
      </c>
      <c r="G2473" t="s">
        <v>13191</v>
      </c>
      <c r="H2473" t="s">
        <v>13192</v>
      </c>
      <c r="I2473" t="s">
        <v>384</v>
      </c>
      <c r="J2473">
        <v>45179</v>
      </c>
      <c r="K2473" t="s">
        <v>1789</v>
      </c>
      <c r="L2473" t="s">
        <v>81</v>
      </c>
      <c r="M2473" t="s">
        <v>115</v>
      </c>
      <c r="N2473" t="s">
        <v>45</v>
      </c>
      <c r="O2473" t="s">
        <v>46</v>
      </c>
      <c r="P2473" t="s">
        <v>47</v>
      </c>
      <c r="Q2473">
        <v>45998972.740000002</v>
      </c>
      <c r="R2473">
        <v>1238</v>
      </c>
      <c r="S2473" s="1">
        <v>45297</v>
      </c>
      <c r="T2473" s="1">
        <v>45584</v>
      </c>
    </row>
    <row r="2474" spans="1:20" x14ac:dyDescent="0.2">
      <c r="A2474">
        <v>12175706744396</v>
      </c>
      <c r="B2474" t="s">
        <v>3071</v>
      </c>
      <c r="C2474" t="s">
        <v>5342</v>
      </c>
      <c r="D2474" t="s">
        <v>13193</v>
      </c>
      <c r="E2474" t="s">
        <v>13194</v>
      </c>
      <c r="F2474" t="s">
        <v>13195</v>
      </c>
      <c r="G2474" t="s">
        <v>13196</v>
      </c>
      <c r="H2474" t="s">
        <v>13197</v>
      </c>
      <c r="I2474" t="s">
        <v>563</v>
      </c>
      <c r="J2474">
        <v>16238</v>
      </c>
      <c r="K2474" t="s">
        <v>5496</v>
      </c>
      <c r="L2474" t="s">
        <v>57</v>
      </c>
      <c r="M2474" t="s">
        <v>30</v>
      </c>
      <c r="N2474" t="s">
        <v>59</v>
      </c>
      <c r="O2474" t="s">
        <v>71</v>
      </c>
      <c r="P2474" t="s">
        <v>82</v>
      </c>
      <c r="Q2474">
        <v>1934785363.4100001</v>
      </c>
      <c r="R2474">
        <v>4074</v>
      </c>
      <c r="S2474" s="1">
        <v>45825</v>
      </c>
      <c r="T2474" s="1">
        <v>45858</v>
      </c>
    </row>
    <row r="2475" spans="1:20" x14ac:dyDescent="0.2">
      <c r="A2475">
        <v>16222378199453</v>
      </c>
      <c r="B2475" t="s">
        <v>287</v>
      </c>
      <c r="C2475" t="s">
        <v>995</v>
      </c>
      <c r="D2475" t="s">
        <v>13198</v>
      </c>
      <c r="E2475" t="s">
        <v>13199</v>
      </c>
      <c r="F2475" t="s">
        <v>13200</v>
      </c>
      <c r="G2475" t="s">
        <v>13201</v>
      </c>
      <c r="H2475" t="s">
        <v>13202</v>
      </c>
      <c r="I2475" t="s">
        <v>1627</v>
      </c>
      <c r="J2475">
        <v>15606</v>
      </c>
      <c r="K2475" t="s">
        <v>2555</v>
      </c>
      <c r="L2475" t="s">
        <v>135</v>
      </c>
      <c r="M2475" t="s">
        <v>115</v>
      </c>
      <c r="N2475" t="s">
        <v>94</v>
      </c>
      <c r="O2475" t="s">
        <v>46</v>
      </c>
      <c r="P2475" t="s">
        <v>82</v>
      </c>
      <c r="Q2475">
        <v>594109572.78999996</v>
      </c>
      <c r="R2475">
        <v>1777</v>
      </c>
      <c r="S2475" s="1">
        <v>45346</v>
      </c>
      <c r="T2475" s="1">
        <v>45689</v>
      </c>
    </row>
    <row r="2476" spans="1:20" x14ac:dyDescent="0.2">
      <c r="A2476">
        <v>19924940668936</v>
      </c>
      <c r="B2476" t="s">
        <v>579</v>
      </c>
      <c r="C2476" t="s">
        <v>8544</v>
      </c>
      <c r="D2476" t="s">
        <v>13203</v>
      </c>
      <c r="E2476" t="s">
        <v>13204</v>
      </c>
      <c r="F2476" t="s">
        <v>13205</v>
      </c>
      <c r="G2476" t="s">
        <v>13206</v>
      </c>
      <c r="H2476" t="s">
        <v>13207</v>
      </c>
      <c r="I2476" t="s">
        <v>770</v>
      </c>
      <c r="J2476">
        <v>4856</v>
      </c>
      <c r="K2476" t="s">
        <v>771</v>
      </c>
      <c r="L2476" t="s">
        <v>57</v>
      </c>
      <c r="M2476" t="s">
        <v>368</v>
      </c>
      <c r="N2476" t="s">
        <v>45</v>
      </c>
      <c r="O2476" t="s">
        <v>46</v>
      </c>
      <c r="P2476" t="s">
        <v>82</v>
      </c>
      <c r="Q2476">
        <v>96053186.409999996</v>
      </c>
      <c r="R2476">
        <v>874</v>
      </c>
      <c r="S2476" s="1">
        <v>45429</v>
      </c>
      <c r="T2476" s="1">
        <v>45601</v>
      </c>
    </row>
    <row r="2477" spans="1:20" x14ac:dyDescent="0.2">
      <c r="A2477">
        <v>13290353281666</v>
      </c>
      <c r="B2477" t="s">
        <v>13208</v>
      </c>
      <c r="C2477" t="s">
        <v>8815</v>
      </c>
      <c r="D2477" t="s">
        <v>13209</v>
      </c>
      <c r="E2477">
        <f>1-661-671-8894</f>
        <v>-10225</v>
      </c>
      <c r="F2477" t="s">
        <v>13210</v>
      </c>
      <c r="G2477" t="s">
        <v>13211</v>
      </c>
      <c r="H2477" t="s">
        <v>13212</v>
      </c>
      <c r="I2477" t="s">
        <v>750</v>
      </c>
      <c r="J2477">
        <v>51724</v>
      </c>
      <c r="K2477" t="s">
        <v>170</v>
      </c>
      <c r="L2477" t="s">
        <v>135</v>
      </c>
      <c r="M2477" t="s">
        <v>70</v>
      </c>
      <c r="N2477" t="s">
        <v>45</v>
      </c>
      <c r="O2477" t="s">
        <v>105</v>
      </c>
      <c r="P2477" t="s">
        <v>47</v>
      </c>
      <c r="Q2477">
        <v>161273457.28999999</v>
      </c>
      <c r="R2477">
        <v>16</v>
      </c>
      <c r="S2477" s="1">
        <v>45379</v>
      </c>
      <c r="T2477" s="1">
        <v>45522</v>
      </c>
    </row>
    <row r="2478" spans="1:20" x14ac:dyDescent="0.2">
      <c r="A2478">
        <v>14902734244312</v>
      </c>
      <c r="B2478" t="s">
        <v>1538</v>
      </c>
      <c r="C2478" t="s">
        <v>13213</v>
      </c>
      <c r="D2478" t="s">
        <v>13214</v>
      </c>
      <c r="E2478" t="s">
        <v>13215</v>
      </c>
      <c r="F2478" t="s">
        <v>13216</v>
      </c>
      <c r="G2478" t="s">
        <v>13217</v>
      </c>
      <c r="H2478" t="s">
        <v>12882</v>
      </c>
      <c r="I2478" t="s">
        <v>102</v>
      </c>
      <c r="J2478">
        <v>97733</v>
      </c>
      <c r="K2478" t="s">
        <v>1770</v>
      </c>
      <c r="L2478" t="s">
        <v>60</v>
      </c>
      <c r="M2478" t="s">
        <v>153</v>
      </c>
      <c r="N2478" t="s">
        <v>94</v>
      </c>
      <c r="O2478" t="s">
        <v>46</v>
      </c>
      <c r="P2478" t="s">
        <v>47</v>
      </c>
      <c r="Q2478">
        <v>1420223626.21</v>
      </c>
      <c r="R2478">
        <v>1151</v>
      </c>
      <c r="S2478" s="1">
        <v>45820</v>
      </c>
      <c r="T2478" s="1">
        <v>45844</v>
      </c>
    </row>
    <row r="2479" spans="1:20" x14ac:dyDescent="0.2">
      <c r="A2479">
        <v>11938066928696</v>
      </c>
      <c r="B2479" t="s">
        <v>2392</v>
      </c>
      <c r="C2479" t="s">
        <v>682</v>
      </c>
      <c r="D2479" t="s">
        <v>13218</v>
      </c>
      <c r="E2479" t="s">
        <v>13219</v>
      </c>
      <c r="F2479" t="s">
        <v>13220</v>
      </c>
      <c r="G2479" t="s">
        <v>13221</v>
      </c>
      <c r="H2479" t="s">
        <v>13222</v>
      </c>
      <c r="I2479" t="s">
        <v>27</v>
      </c>
      <c r="J2479">
        <v>88572</v>
      </c>
      <c r="K2479" t="s">
        <v>3817</v>
      </c>
      <c r="L2479" t="s">
        <v>92</v>
      </c>
      <c r="M2479" t="s">
        <v>30</v>
      </c>
      <c r="N2479" t="s">
        <v>94</v>
      </c>
      <c r="O2479" t="s">
        <v>105</v>
      </c>
      <c r="P2479" t="s">
        <v>60</v>
      </c>
      <c r="Q2479">
        <v>686593394.29999995</v>
      </c>
      <c r="R2479">
        <v>3662</v>
      </c>
      <c r="S2479" s="1">
        <v>45701</v>
      </c>
      <c r="T2479" s="1">
        <v>45890</v>
      </c>
    </row>
    <row r="2480" spans="1:20" x14ac:dyDescent="0.2">
      <c r="A2480">
        <v>12695050810106</v>
      </c>
      <c r="B2480" t="s">
        <v>2119</v>
      </c>
      <c r="C2480" t="s">
        <v>6722</v>
      </c>
      <c r="D2480" t="s">
        <v>13223</v>
      </c>
      <c r="E2480" t="s">
        <v>13224</v>
      </c>
      <c r="F2480" t="s">
        <v>13225</v>
      </c>
      <c r="G2480" t="s">
        <v>13226</v>
      </c>
      <c r="H2480" t="s">
        <v>11901</v>
      </c>
      <c r="I2480" t="s">
        <v>41</v>
      </c>
      <c r="J2480">
        <v>9280</v>
      </c>
      <c r="K2480" t="s">
        <v>2655</v>
      </c>
      <c r="L2480" t="s">
        <v>197</v>
      </c>
      <c r="M2480" t="s">
        <v>30</v>
      </c>
      <c r="N2480" t="s">
        <v>31</v>
      </c>
      <c r="O2480" t="s">
        <v>46</v>
      </c>
      <c r="P2480" t="s">
        <v>47</v>
      </c>
      <c r="Q2480">
        <v>428157126.38999999</v>
      </c>
      <c r="R2480">
        <v>1051</v>
      </c>
      <c r="S2480" s="1">
        <v>45857</v>
      </c>
      <c r="T2480" s="1">
        <v>45899</v>
      </c>
    </row>
    <row r="2481" spans="1:20" x14ac:dyDescent="0.2">
      <c r="A2481">
        <v>18168911306264</v>
      </c>
      <c r="B2481" t="s">
        <v>3584</v>
      </c>
      <c r="C2481" t="s">
        <v>1752</v>
      </c>
      <c r="D2481" t="s">
        <v>13227</v>
      </c>
      <c r="E2481" t="s">
        <v>13228</v>
      </c>
      <c r="F2481" t="s">
        <v>13229</v>
      </c>
      <c r="G2481" t="s">
        <v>13230</v>
      </c>
      <c r="H2481" t="s">
        <v>13231</v>
      </c>
      <c r="I2481" t="s">
        <v>293</v>
      </c>
      <c r="J2481">
        <v>5159</v>
      </c>
      <c r="K2481" t="s">
        <v>2811</v>
      </c>
      <c r="L2481" t="s">
        <v>125</v>
      </c>
      <c r="M2481" t="s">
        <v>104</v>
      </c>
      <c r="N2481" t="s">
        <v>59</v>
      </c>
      <c r="O2481" t="s">
        <v>46</v>
      </c>
      <c r="P2481" t="s">
        <v>47</v>
      </c>
      <c r="Q2481">
        <v>1213563943.55</v>
      </c>
      <c r="R2481">
        <v>3928</v>
      </c>
      <c r="S2481" s="1">
        <v>45191</v>
      </c>
      <c r="T2481" s="1">
        <v>45529</v>
      </c>
    </row>
    <row r="2482" spans="1:20" x14ac:dyDescent="0.2">
      <c r="A2482">
        <v>13447137578476</v>
      </c>
      <c r="B2482" t="s">
        <v>459</v>
      </c>
      <c r="C2482" t="s">
        <v>5474</v>
      </c>
      <c r="D2482" t="s">
        <v>13232</v>
      </c>
      <c r="E2482" t="s">
        <v>13233</v>
      </c>
      <c r="F2482" t="s">
        <v>13234</v>
      </c>
      <c r="G2482" t="s">
        <v>13235</v>
      </c>
      <c r="H2482" t="s">
        <v>13236</v>
      </c>
      <c r="I2482" t="s">
        <v>770</v>
      </c>
      <c r="J2482">
        <v>85106</v>
      </c>
      <c r="K2482" t="s">
        <v>763</v>
      </c>
      <c r="L2482" t="s">
        <v>246</v>
      </c>
      <c r="M2482" t="s">
        <v>115</v>
      </c>
      <c r="N2482" t="s">
        <v>59</v>
      </c>
      <c r="O2482" t="s">
        <v>46</v>
      </c>
      <c r="P2482" t="s">
        <v>82</v>
      </c>
      <c r="Q2482">
        <v>207631317.38999999</v>
      </c>
      <c r="R2482">
        <v>3245</v>
      </c>
      <c r="S2482" s="1">
        <v>45681</v>
      </c>
      <c r="T2482" s="1">
        <v>45708</v>
      </c>
    </row>
    <row r="2483" spans="1:20" x14ac:dyDescent="0.2">
      <c r="A2483">
        <v>12929951461447</v>
      </c>
      <c r="B2483" t="s">
        <v>13237</v>
      </c>
      <c r="C2483" t="s">
        <v>6598</v>
      </c>
      <c r="D2483" t="s">
        <v>13238</v>
      </c>
      <c r="E2483" t="s">
        <v>13239</v>
      </c>
      <c r="F2483" t="s">
        <v>13240</v>
      </c>
      <c r="G2483" t="s">
        <v>13241</v>
      </c>
      <c r="H2483" t="s">
        <v>13242</v>
      </c>
      <c r="I2483" t="s">
        <v>531</v>
      </c>
      <c r="J2483">
        <v>5180</v>
      </c>
      <c r="K2483" t="s">
        <v>28</v>
      </c>
      <c r="L2483" t="s">
        <v>60</v>
      </c>
      <c r="M2483" t="s">
        <v>30</v>
      </c>
      <c r="N2483" t="s">
        <v>94</v>
      </c>
      <c r="O2483" t="s">
        <v>71</v>
      </c>
      <c r="P2483" t="s">
        <v>33</v>
      </c>
      <c r="Q2483">
        <v>478083999.61000001</v>
      </c>
      <c r="R2483">
        <v>4681</v>
      </c>
      <c r="S2483" s="1">
        <v>45595</v>
      </c>
      <c r="T2483" s="1">
        <v>45800</v>
      </c>
    </row>
    <row r="2484" spans="1:20" x14ac:dyDescent="0.2">
      <c r="A2484">
        <v>12003372336215</v>
      </c>
      <c r="B2484" t="s">
        <v>116</v>
      </c>
      <c r="C2484" t="s">
        <v>4362</v>
      </c>
      <c r="D2484" t="s">
        <v>13243</v>
      </c>
      <c r="E2484" t="s">
        <v>13244</v>
      </c>
      <c r="F2484" t="s">
        <v>990</v>
      </c>
      <c r="G2484" t="s">
        <v>13245</v>
      </c>
      <c r="H2484" t="s">
        <v>13246</v>
      </c>
      <c r="I2484" t="s">
        <v>212</v>
      </c>
      <c r="J2484">
        <v>65545</v>
      </c>
      <c r="K2484" t="s">
        <v>1186</v>
      </c>
      <c r="L2484" t="s">
        <v>180</v>
      </c>
      <c r="M2484" t="s">
        <v>153</v>
      </c>
      <c r="N2484" t="s">
        <v>31</v>
      </c>
      <c r="O2484" t="s">
        <v>71</v>
      </c>
      <c r="P2484" t="s">
        <v>82</v>
      </c>
      <c r="Q2484">
        <v>443824945.50999999</v>
      </c>
      <c r="R2484">
        <v>2497</v>
      </c>
      <c r="S2484" s="1">
        <v>45319</v>
      </c>
      <c r="T2484" s="1">
        <v>45584</v>
      </c>
    </row>
    <row r="2485" spans="1:20" x14ac:dyDescent="0.2">
      <c r="A2485">
        <v>17162788973779</v>
      </c>
      <c r="B2485" t="s">
        <v>13247</v>
      </c>
      <c r="C2485" t="s">
        <v>13248</v>
      </c>
      <c r="D2485" t="s">
        <v>13249</v>
      </c>
      <c r="E2485" t="s">
        <v>13250</v>
      </c>
      <c r="F2485" t="s">
        <v>13251</v>
      </c>
      <c r="G2485" t="s">
        <v>13252</v>
      </c>
      <c r="H2485" t="s">
        <v>6759</v>
      </c>
      <c r="I2485" t="s">
        <v>229</v>
      </c>
      <c r="J2485">
        <v>41655</v>
      </c>
      <c r="K2485" t="s">
        <v>828</v>
      </c>
      <c r="L2485" t="s">
        <v>43</v>
      </c>
      <c r="M2485" t="s">
        <v>368</v>
      </c>
      <c r="N2485" t="s">
        <v>94</v>
      </c>
      <c r="O2485" t="s">
        <v>46</v>
      </c>
      <c r="P2485" t="s">
        <v>60</v>
      </c>
      <c r="Q2485">
        <v>56519390.960000001</v>
      </c>
      <c r="R2485">
        <v>327</v>
      </c>
      <c r="S2485" s="1">
        <v>45743</v>
      </c>
      <c r="T2485" s="1">
        <v>45782</v>
      </c>
    </row>
    <row r="2486" spans="1:20" x14ac:dyDescent="0.2">
      <c r="A2486">
        <v>14313997415661</v>
      </c>
      <c r="B2486" t="s">
        <v>369</v>
      </c>
      <c r="C2486" t="s">
        <v>1124</v>
      </c>
      <c r="D2486" t="s">
        <v>13253</v>
      </c>
      <c r="E2486" t="s">
        <v>13254</v>
      </c>
      <c r="F2486" t="s">
        <v>13255</v>
      </c>
      <c r="G2486" t="s">
        <v>13256</v>
      </c>
      <c r="H2486" t="s">
        <v>13257</v>
      </c>
      <c r="I2486" t="s">
        <v>90</v>
      </c>
      <c r="J2486">
        <v>15751</v>
      </c>
      <c r="K2486" t="s">
        <v>742</v>
      </c>
      <c r="L2486" t="s">
        <v>125</v>
      </c>
      <c r="M2486" t="s">
        <v>115</v>
      </c>
      <c r="N2486" t="s">
        <v>94</v>
      </c>
      <c r="O2486" t="s">
        <v>32</v>
      </c>
      <c r="P2486" t="s">
        <v>47</v>
      </c>
      <c r="Q2486">
        <v>1639769757.8199999</v>
      </c>
      <c r="R2486">
        <v>3548</v>
      </c>
      <c r="S2486" s="1">
        <v>45255</v>
      </c>
      <c r="T2486" s="1">
        <v>45392</v>
      </c>
    </row>
    <row r="2487" spans="1:20" x14ac:dyDescent="0.2">
      <c r="A2487">
        <v>16623474279119</v>
      </c>
      <c r="B2487" t="s">
        <v>377</v>
      </c>
      <c r="C2487" t="s">
        <v>2334</v>
      </c>
      <c r="D2487" t="s">
        <v>13258</v>
      </c>
      <c r="E2487" t="s">
        <v>13259</v>
      </c>
      <c r="F2487" t="s">
        <v>13260</v>
      </c>
      <c r="G2487" t="s">
        <v>13261</v>
      </c>
      <c r="H2487" t="s">
        <v>13262</v>
      </c>
      <c r="I2487" t="s">
        <v>1475</v>
      </c>
      <c r="J2487">
        <v>37533</v>
      </c>
      <c r="K2487" t="s">
        <v>2133</v>
      </c>
      <c r="L2487" t="s">
        <v>246</v>
      </c>
      <c r="M2487" t="s">
        <v>70</v>
      </c>
      <c r="N2487" t="s">
        <v>94</v>
      </c>
      <c r="O2487" t="s">
        <v>32</v>
      </c>
      <c r="P2487" t="s">
        <v>33</v>
      </c>
      <c r="Q2487">
        <v>1698632028.6099999</v>
      </c>
      <c r="R2487">
        <v>2047</v>
      </c>
      <c r="S2487" s="1">
        <v>45871</v>
      </c>
      <c r="T2487" s="1">
        <v>45887</v>
      </c>
    </row>
    <row r="2488" spans="1:20" x14ac:dyDescent="0.2">
      <c r="A2488">
        <v>12808714811203</v>
      </c>
      <c r="B2488" t="s">
        <v>34</v>
      </c>
      <c r="C2488" t="s">
        <v>359</v>
      </c>
      <c r="D2488" t="s">
        <v>13263</v>
      </c>
      <c r="E2488" t="s">
        <v>13264</v>
      </c>
      <c r="F2488" t="s">
        <v>13265</v>
      </c>
      <c r="G2488" t="s">
        <v>13266</v>
      </c>
      <c r="H2488" t="s">
        <v>13267</v>
      </c>
      <c r="I2488" t="s">
        <v>123</v>
      </c>
      <c r="J2488">
        <v>28435</v>
      </c>
      <c r="K2488" t="s">
        <v>628</v>
      </c>
      <c r="L2488" t="s">
        <v>43</v>
      </c>
      <c r="M2488" t="s">
        <v>153</v>
      </c>
      <c r="N2488" t="s">
        <v>45</v>
      </c>
      <c r="O2488" t="s">
        <v>46</v>
      </c>
      <c r="P2488" t="s">
        <v>82</v>
      </c>
      <c r="Q2488">
        <v>663358495.26999998</v>
      </c>
      <c r="R2488">
        <v>2796</v>
      </c>
      <c r="S2488" s="1">
        <v>45289</v>
      </c>
      <c r="T2488" s="1">
        <v>45598</v>
      </c>
    </row>
    <row r="2489" spans="1:20" x14ac:dyDescent="0.2">
      <c r="A2489">
        <v>15953456645860</v>
      </c>
      <c r="B2489" t="s">
        <v>451</v>
      </c>
      <c r="C2489" t="s">
        <v>6716</v>
      </c>
      <c r="D2489" t="s">
        <v>13268</v>
      </c>
      <c r="E2489" t="s">
        <v>13269</v>
      </c>
      <c r="F2489" t="s">
        <v>13270</v>
      </c>
      <c r="G2489" t="s">
        <v>13271</v>
      </c>
      <c r="H2489" t="s">
        <v>13272</v>
      </c>
      <c r="I2489" t="s">
        <v>770</v>
      </c>
      <c r="J2489">
        <v>89983</v>
      </c>
      <c r="K2489" t="s">
        <v>238</v>
      </c>
      <c r="L2489" t="s">
        <v>81</v>
      </c>
      <c r="M2489" t="s">
        <v>104</v>
      </c>
      <c r="N2489" t="s">
        <v>59</v>
      </c>
      <c r="O2489" t="s">
        <v>32</v>
      </c>
      <c r="P2489" t="s">
        <v>33</v>
      </c>
      <c r="Q2489">
        <v>1798384691.9100001</v>
      </c>
      <c r="R2489">
        <v>3576</v>
      </c>
      <c r="S2489" s="1">
        <v>45520</v>
      </c>
      <c r="T2489" s="1">
        <v>45635</v>
      </c>
    </row>
    <row r="2490" spans="1:20" x14ac:dyDescent="0.2">
      <c r="A2490">
        <v>17389878107545</v>
      </c>
      <c r="B2490" t="s">
        <v>719</v>
      </c>
      <c r="C2490" t="s">
        <v>508</v>
      </c>
      <c r="D2490" t="s">
        <v>13273</v>
      </c>
      <c r="E2490" t="s">
        <v>13274</v>
      </c>
      <c r="F2490" t="s">
        <v>13275</v>
      </c>
      <c r="G2490" t="s">
        <v>13276</v>
      </c>
      <c r="H2490" t="s">
        <v>13277</v>
      </c>
      <c r="I2490" t="s">
        <v>634</v>
      </c>
      <c r="J2490">
        <v>76874</v>
      </c>
      <c r="K2490" t="s">
        <v>103</v>
      </c>
      <c r="L2490" t="s">
        <v>92</v>
      </c>
      <c r="M2490" t="s">
        <v>93</v>
      </c>
      <c r="N2490" t="s">
        <v>94</v>
      </c>
      <c r="O2490" t="s">
        <v>71</v>
      </c>
      <c r="P2490" t="s">
        <v>82</v>
      </c>
      <c r="Q2490">
        <v>656291846.44000006</v>
      </c>
      <c r="R2490">
        <v>3902</v>
      </c>
      <c r="S2490" s="1">
        <v>45253</v>
      </c>
      <c r="T2490" s="1">
        <v>45509</v>
      </c>
    </row>
    <row r="2491" spans="1:20" x14ac:dyDescent="0.2">
      <c r="A2491">
        <v>15892736416038</v>
      </c>
      <c r="B2491" t="s">
        <v>83</v>
      </c>
      <c r="C2491" t="s">
        <v>11995</v>
      </c>
      <c r="D2491" t="s">
        <v>13278</v>
      </c>
      <c r="E2491" t="s">
        <v>13279</v>
      </c>
      <c r="F2491" t="s">
        <v>13280</v>
      </c>
      <c r="G2491" t="s">
        <v>13281</v>
      </c>
      <c r="H2491" t="s">
        <v>13282</v>
      </c>
      <c r="I2491" t="s">
        <v>160</v>
      </c>
      <c r="J2491">
        <v>58302</v>
      </c>
      <c r="K2491" t="s">
        <v>300</v>
      </c>
      <c r="L2491" t="s">
        <v>29</v>
      </c>
      <c r="M2491" t="s">
        <v>70</v>
      </c>
      <c r="N2491" t="s">
        <v>45</v>
      </c>
      <c r="O2491" t="s">
        <v>46</v>
      </c>
      <c r="P2491" t="s">
        <v>60</v>
      </c>
      <c r="Q2491">
        <v>1580110007.5699999</v>
      </c>
      <c r="R2491">
        <v>3722</v>
      </c>
      <c r="S2491" s="1">
        <v>45361</v>
      </c>
      <c r="T2491" s="1">
        <v>45744</v>
      </c>
    </row>
    <row r="2492" spans="1:20" x14ac:dyDescent="0.2">
      <c r="A2492">
        <v>17607185215741</v>
      </c>
      <c r="B2492" t="s">
        <v>788</v>
      </c>
      <c r="C2492" t="s">
        <v>967</v>
      </c>
      <c r="D2492" t="s">
        <v>13283</v>
      </c>
      <c r="E2492" t="s">
        <v>13284</v>
      </c>
      <c r="F2492" t="s">
        <v>13285</v>
      </c>
      <c r="G2492" t="s">
        <v>13286</v>
      </c>
      <c r="H2492" t="s">
        <v>9295</v>
      </c>
      <c r="I2492" t="s">
        <v>563</v>
      </c>
      <c r="J2492">
        <v>77867</v>
      </c>
      <c r="K2492" t="s">
        <v>3212</v>
      </c>
      <c r="L2492" t="s">
        <v>92</v>
      </c>
      <c r="M2492" t="s">
        <v>70</v>
      </c>
      <c r="N2492" t="s">
        <v>94</v>
      </c>
      <c r="O2492" t="s">
        <v>46</v>
      </c>
      <c r="P2492" t="s">
        <v>60</v>
      </c>
      <c r="Q2492">
        <v>822504088.38999999</v>
      </c>
      <c r="R2492">
        <v>836</v>
      </c>
      <c r="S2492" s="1">
        <v>45309</v>
      </c>
      <c r="T2492" s="1">
        <v>45893</v>
      </c>
    </row>
    <row r="2493" spans="1:20" x14ac:dyDescent="0.2">
      <c r="A2493">
        <v>11416922460002</v>
      </c>
      <c r="B2493" t="s">
        <v>703</v>
      </c>
      <c r="C2493" t="s">
        <v>12364</v>
      </c>
      <c r="D2493" t="s">
        <v>13287</v>
      </c>
      <c r="E2493">
        <f>1-602-928-3733</f>
        <v>-5262</v>
      </c>
      <c r="F2493" t="s">
        <v>13288</v>
      </c>
      <c r="G2493" t="s">
        <v>13289</v>
      </c>
      <c r="H2493" t="s">
        <v>13290</v>
      </c>
      <c r="I2493" t="s">
        <v>205</v>
      </c>
      <c r="J2493">
        <v>49469</v>
      </c>
      <c r="K2493" t="s">
        <v>688</v>
      </c>
      <c r="L2493" t="s">
        <v>197</v>
      </c>
      <c r="M2493" t="s">
        <v>115</v>
      </c>
      <c r="N2493" t="s">
        <v>31</v>
      </c>
      <c r="O2493" t="s">
        <v>105</v>
      </c>
      <c r="P2493" t="s">
        <v>33</v>
      </c>
      <c r="Q2493">
        <v>1148386586.79</v>
      </c>
      <c r="R2493">
        <v>2653</v>
      </c>
      <c r="S2493" s="1">
        <v>45289</v>
      </c>
      <c r="T2493" s="1">
        <v>45291</v>
      </c>
    </row>
    <row r="2494" spans="1:20" x14ac:dyDescent="0.2">
      <c r="A2494">
        <v>14055623039251</v>
      </c>
      <c r="B2494" t="s">
        <v>263</v>
      </c>
      <c r="C2494" t="s">
        <v>1807</v>
      </c>
      <c r="D2494" t="s">
        <v>13291</v>
      </c>
      <c r="E2494" t="s">
        <v>13292</v>
      </c>
      <c r="F2494" t="s">
        <v>13293</v>
      </c>
      <c r="G2494" t="s">
        <v>13294</v>
      </c>
      <c r="H2494" t="s">
        <v>13295</v>
      </c>
      <c r="I2494" t="s">
        <v>178</v>
      </c>
      <c r="J2494">
        <v>84327</v>
      </c>
      <c r="K2494" t="s">
        <v>1266</v>
      </c>
      <c r="L2494" t="s">
        <v>60</v>
      </c>
      <c r="M2494" t="s">
        <v>70</v>
      </c>
      <c r="N2494" t="s">
        <v>31</v>
      </c>
      <c r="O2494" t="s">
        <v>46</v>
      </c>
      <c r="P2494" t="s">
        <v>47</v>
      </c>
      <c r="Q2494">
        <v>1316671281.0599999</v>
      </c>
      <c r="R2494">
        <v>1408</v>
      </c>
      <c r="S2494" s="1">
        <v>45808</v>
      </c>
      <c r="T2494" s="1">
        <v>45812</v>
      </c>
    </row>
    <row r="2495" spans="1:20" x14ac:dyDescent="0.2">
      <c r="A2495">
        <v>16073764895782</v>
      </c>
      <c r="B2495" t="s">
        <v>4488</v>
      </c>
      <c r="C2495" t="s">
        <v>1037</v>
      </c>
      <c r="D2495" t="s">
        <v>13296</v>
      </c>
      <c r="E2495">
        <v>8909808977</v>
      </c>
      <c r="F2495" t="s">
        <v>13297</v>
      </c>
      <c r="G2495" t="s">
        <v>13298</v>
      </c>
      <c r="H2495" t="s">
        <v>13299</v>
      </c>
      <c r="I2495" t="s">
        <v>750</v>
      </c>
      <c r="J2495">
        <v>23365</v>
      </c>
      <c r="K2495" t="s">
        <v>254</v>
      </c>
      <c r="L2495" t="s">
        <v>246</v>
      </c>
      <c r="M2495" t="s">
        <v>58</v>
      </c>
      <c r="N2495" t="s">
        <v>94</v>
      </c>
      <c r="O2495" t="s">
        <v>71</v>
      </c>
      <c r="P2495" t="s">
        <v>47</v>
      </c>
      <c r="Q2495">
        <v>995031531.34000003</v>
      </c>
      <c r="R2495">
        <v>2701</v>
      </c>
      <c r="S2495" s="1">
        <v>45403</v>
      </c>
      <c r="T2495" s="1">
        <v>45903</v>
      </c>
    </row>
    <row r="2496" spans="1:20" x14ac:dyDescent="0.2">
      <c r="A2496">
        <v>14641924928834</v>
      </c>
      <c r="B2496" t="s">
        <v>34</v>
      </c>
      <c r="C2496" t="s">
        <v>13300</v>
      </c>
      <c r="D2496" t="s">
        <v>13301</v>
      </c>
      <c r="E2496">
        <f>1-854-840-7368</f>
        <v>-9061</v>
      </c>
      <c r="F2496" t="s">
        <v>13302</v>
      </c>
      <c r="G2496" t="s">
        <v>13303</v>
      </c>
      <c r="H2496" t="s">
        <v>13304</v>
      </c>
      <c r="I2496" t="s">
        <v>169</v>
      </c>
      <c r="J2496">
        <v>53076</v>
      </c>
      <c r="K2496" t="s">
        <v>1381</v>
      </c>
      <c r="L2496" t="s">
        <v>246</v>
      </c>
      <c r="M2496" t="s">
        <v>270</v>
      </c>
      <c r="N2496" t="s">
        <v>31</v>
      </c>
      <c r="O2496" t="s">
        <v>105</v>
      </c>
      <c r="P2496" t="s">
        <v>33</v>
      </c>
      <c r="Q2496">
        <v>605068047.27999997</v>
      </c>
      <c r="R2496">
        <v>1438</v>
      </c>
      <c r="S2496" s="1">
        <v>45578</v>
      </c>
      <c r="T2496" s="1">
        <v>45735</v>
      </c>
    </row>
    <row r="2497" spans="1:20" x14ac:dyDescent="0.2">
      <c r="A2497">
        <v>17740798611707</v>
      </c>
      <c r="B2497" t="s">
        <v>95</v>
      </c>
      <c r="C2497" t="s">
        <v>816</v>
      </c>
      <c r="D2497" t="s">
        <v>13305</v>
      </c>
      <c r="E2497" t="s">
        <v>13306</v>
      </c>
      <c r="F2497" t="s">
        <v>13307</v>
      </c>
      <c r="G2497" t="s">
        <v>13308</v>
      </c>
      <c r="H2497" t="s">
        <v>13309</v>
      </c>
      <c r="I2497" t="s">
        <v>79</v>
      </c>
      <c r="J2497">
        <v>29101</v>
      </c>
      <c r="K2497" t="s">
        <v>650</v>
      </c>
      <c r="L2497" t="s">
        <v>180</v>
      </c>
      <c r="M2497" t="s">
        <v>368</v>
      </c>
      <c r="N2497" t="s">
        <v>94</v>
      </c>
      <c r="O2497" t="s">
        <v>71</v>
      </c>
      <c r="P2497" t="s">
        <v>47</v>
      </c>
      <c r="Q2497">
        <v>69653261.170000002</v>
      </c>
      <c r="R2497">
        <v>1048</v>
      </c>
      <c r="S2497" s="1">
        <v>45577</v>
      </c>
      <c r="T2497" s="1">
        <v>45749</v>
      </c>
    </row>
    <row r="2498" spans="1:20" x14ac:dyDescent="0.2">
      <c r="A2498">
        <v>17536653897513</v>
      </c>
      <c r="B2498" t="s">
        <v>351</v>
      </c>
      <c r="C2498" t="s">
        <v>5474</v>
      </c>
      <c r="D2498" t="s">
        <v>13310</v>
      </c>
      <c r="E2498" t="s">
        <v>13311</v>
      </c>
      <c r="F2498" t="s">
        <v>13312</v>
      </c>
      <c r="G2498" t="s">
        <v>13313</v>
      </c>
      <c r="H2498" t="s">
        <v>13314</v>
      </c>
      <c r="I2498" t="s">
        <v>612</v>
      </c>
      <c r="J2498">
        <v>49532</v>
      </c>
      <c r="K2498" t="s">
        <v>1266</v>
      </c>
      <c r="L2498" t="s">
        <v>57</v>
      </c>
      <c r="M2498" t="s">
        <v>70</v>
      </c>
      <c r="N2498" t="s">
        <v>94</v>
      </c>
      <c r="O2498" t="s">
        <v>105</v>
      </c>
      <c r="P2498" t="s">
        <v>60</v>
      </c>
      <c r="Q2498">
        <v>1909327570.75</v>
      </c>
      <c r="R2498">
        <v>2575</v>
      </c>
      <c r="S2498" s="1">
        <v>45311</v>
      </c>
      <c r="T2498" s="1">
        <v>45821</v>
      </c>
    </row>
    <row r="2499" spans="1:20" x14ac:dyDescent="0.2">
      <c r="A2499">
        <v>11192289547963</v>
      </c>
      <c r="B2499" t="s">
        <v>1500</v>
      </c>
      <c r="C2499" t="s">
        <v>1095</v>
      </c>
      <c r="D2499" t="s">
        <v>13315</v>
      </c>
      <c r="E2499" t="s">
        <v>13316</v>
      </c>
      <c r="F2499" t="s">
        <v>13317</v>
      </c>
      <c r="G2499" t="s">
        <v>13318</v>
      </c>
      <c r="H2499" t="s">
        <v>13319</v>
      </c>
      <c r="I2499" t="s">
        <v>531</v>
      </c>
      <c r="J2499">
        <v>29418</v>
      </c>
      <c r="K2499" t="s">
        <v>279</v>
      </c>
      <c r="L2499" t="s">
        <v>125</v>
      </c>
      <c r="M2499" t="s">
        <v>153</v>
      </c>
      <c r="N2499" t="s">
        <v>31</v>
      </c>
      <c r="O2499" t="s">
        <v>71</v>
      </c>
      <c r="P2499" t="s">
        <v>82</v>
      </c>
      <c r="Q2499">
        <v>1257336609.2</v>
      </c>
      <c r="R2499">
        <v>17</v>
      </c>
      <c r="S2499" s="1">
        <v>45509</v>
      </c>
      <c r="T2499" s="1">
        <v>45652</v>
      </c>
    </row>
    <row r="2500" spans="1:20" x14ac:dyDescent="0.2">
      <c r="A2500">
        <v>12757563414893</v>
      </c>
      <c r="B2500" t="s">
        <v>116</v>
      </c>
      <c r="C2500" t="s">
        <v>5342</v>
      </c>
      <c r="D2500" t="s">
        <v>13320</v>
      </c>
      <c r="E2500" t="s">
        <v>13321</v>
      </c>
      <c r="F2500" t="s">
        <v>13322</v>
      </c>
      <c r="G2500" t="s">
        <v>13323</v>
      </c>
      <c r="H2500" t="s">
        <v>13324</v>
      </c>
      <c r="I2500" t="s">
        <v>123</v>
      </c>
      <c r="J2500">
        <v>27575</v>
      </c>
      <c r="K2500" t="s">
        <v>3314</v>
      </c>
      <c r="L2500" t="s">
        <v>135</v>
      </c>
      <c r="M2500" t="s">
        <v>115</v>
      </c>
      <c r="N2500" t="s">
        <v>45</v>
      </c>
      <c r="O2500" t="s">
        <v>32</v>
      </c>
      <c r="P2500" t="s">
        <v>60</v>
      </c>
      <c r="Q2500">
        <v>565201380.46000004</v>
      </c>
      <c r="R2500">
        <v>2560</v>
      </c>
      <c r="S2500" s="1">
        <v>45636</v>
      </c>
      <c r="T2500" s="1">
        <v>45873</v>
      </c>
    </row>
    <row r="2501" spans="1:20" x14ac:dyDescent="0.2">
      <c r="A2501">
        <v>11747176536918</v>
      </c>
      <c r="B2501" t="s">
        <v>2184</v>
      </c>
      <c r="C2501" t="s">
        <v>1180</v>
      </c>
      <c r="D2501" t="s">
        <v>13325</v>
      </c>
      <c r="E2501" t="s">
        <v>13326</v>
      </c>
      <c r="F2501" t="s">
        <v>13327</v>
      </c>
      <c r="G2501" t="s">
        <v>13328</v>
      </c>
      <c r="H2501" t="s">
        <v>13329</v>
      </c>
      <c r="I2501" t="s">
        <v>205</v>
      </c>
      <c r="J2501">
        <v>12835</v>
      </c>
      <c r="K2501" t="s">
        <v>1007</v>
      </c>
      <c r="L2501" t="s">
        <v>60</v>
      </c>
      <c r="M2501" t="s">
        <v>70</v>
      </c>
      <c r="N2501" t="s">
        <v>45</v>
      </c>
      <c r="O2501" t="s">
        <v>32</v>
      </c>
      <c r="P2501" t="s">
        <v>33</v>
      </c>
      <c r="Q2501">
        <v>638232892.59000003</v>
      </c>
      <c r="R2501">
        <v>1789</v>
      </c>
      <c r="S2501" s="1">
        <v>45348</v>
      </c>
      <c r="T2501" s="1">
        <v>45444</v>
      </c>
    </row>
    <row r="2502" spans="1:20" x14ac:dyDescent="0.2">
      <c r="A2502">
        <v>14660389156017</v>
      </c>
      <c r="B2502" t="s">
        <v>4882</v>
      </c>
      <c r="C2502" t="s">
        <v>13330</v>
      </c>
      <c r="D2502" t="s">
        <v>13331</v>
      </c>
      <c r="E2502" t="s">
        <v>13332</v>
      </c>
      <c r="F2502" t="s">
        <v>2440</v>
      </c>
      <c r="G2502" t="s">
        <v>13333</v>
      </c>
      <c r="H2502" t="s">
        <v>13334</v>
      </c>
      <c r="I2502" t="s">
        <v>531</v>
      </c>
      <c r="J2502">
        <v>98980</v>
      </c>
      <c r="K2502" t="s">
        <v>403</v>
      </c>
      <c r="L2502" t="s">
        <v>135</v>
      </c>
      <c r="M2502" t="s">
        <v>70</v>
      </c>
      <c r="N2502" t="s">
        <v>94</v>
      </c>
      <c r="O2502" t="s">
        <v>32</v>
      </c>
      <c r="P2502" t="s">
        <v>33</v>
      </c>
      <c r="Q2502">
        <v>475321048.92000002</v>
      </c>
      <c r="R2502">
        <v>3338</v>
      </c>
      <c r="S2502" s="1">
        <v>45614</v>
      </c>
      <c r="T2502" s="1">
        <v>45747</v>
      </c>
    </row>
    <row r="2503" spans="1:20" x14ac:dyDescent="0.2">
      <c r="A2503">
        <v>17155580061800</v>
      </c>
      <c r="B2503" t="s">
        <v>3325</v>
      </c>
      <c r="C2503" t="s">
        <v>6037</v>
      </c>
      <c r="D2503" t="s">
        <v>13335</v>
      </c>
      <c r="E2503" t="s">
        <v>13336</v>
      </c>
      <c r="F2503" t="s">
        <v>13337</v>
      </c>
      <c r="G2503" t="s">
        <v>13338</v>
      </c>
      <c r="H2503" t="s">
        <v>13339</v>
      </c>
      <c r="I2503" t="s">
        <v>278</v>
      </c>
      <c r="J2503">
        <v>18876</v>
      </c>
      <c r="K2503" t="s">
        <v>2167</v>
      </c>
      <c r="L2503" t="s">
        <v>43</v>
      </c>
      <c r="M2503" t="s">
        <v>153</v>
      </c>
      <c r="N2503" t="s">
        <v>59</v>
      </c>
      <c r="O2503" t="s">
        <v>71</v>
      </c>
      <c r="P2503" t="s">
        <v>60</v>
      </c>
      <c r="Q2503">
        <v>1832717056.9000001</v>
      </c>
      <c r="R2503">
        <v>3760</v>
      </c>
      <c r="S2503" s="1">
        <v>45278</v>
      </c>
      <c r="T2503" s="1">
        <v>45587</v>
      </c>
    </row>
    <row r="2504" spans="1:20" x14ac:dyDescent="0.2">
      <c r="A2504">
        <v>18124491405044</v>
      </c>
      <c r="B2504" t="s">
        <v>1689</v>
      </c>
      <c r="C2504" t="s">
        <v>4066</v>
      </c>
      <c r="D2504" t="s">
        <v>13340</v>
      </c>
      <c r="E2504" t="s">
        <v>13341</v>
      </c>
      <c r="F2504" t="s">
        <v>13342</v>
      </c>
      <c r="G2504" t="s">
        <v>13343</v>
      </c>
      <c r="H2504" t="s">
        <v>13344</v>
      </c>
      <c r="I2504" t="s">
        <v>393</v>
      </c>
      <c r="J2504">
        <v>9085</v>
      </c>
      <c r="K2504" t="s">
        <v>161</v>
      </c>
      <c r="L2504" t="s">
        <v>60</v>
      </c>
      <c r="M2504" t="s">
        <v>104</v>
      </c>
      <c r="N2504" t="s">
        <v>94</v>
      </c>
      <c r="O2504" t="s">
        <v>105</v>
      </c>
      <c r="P2504" t="s">
        <v>47</v>
      </c>
      <c r="Q2504">
        <v>1686798253.4100001</v>
      </c>
      <c r="R2504">
        <v>2588</v>
      </c>
      <c r="S2504" s="1">
        <v>45470</v>
      </c>
      <c r="T2504" s="1">
        <v>45716</v>
      </c>
    </row>
    <row r="2505" spans="1:20" x14ac:dyDescent="0.2">
      <c r="A2505">
        <v>11932591289680</v>
      </c>
      <c r="B2505" t="s">
        <v>1293</v>
      </c>
      <c r="C2505" t="s">
        <v>3669</v>
      </c>
      <c r="D2505" t="s">
        <v>13345</v>
      </c>
      <c r="E2505" t="s">
        <v>13346</v>
      </c>
      <c r="F2505" t="s">
        <v>13347</v>
      </c>
      <c r="G2505" t="s">
        <v>13348</v>
      </c>
      <c r="H2505" t="s">
        <v>12277</v>
      </c>
      <c r="I2505" t="s">
        <v>726</v>
      </c>
      <c r="J2505">
        <v>9194</v>
      </c>
      <c r="K2505" t="s">
        <v>262</v>
      </c>
      <c r="L2505" t="s">
        <v>246</v>
      </c>
      <c r="M2505" t="s">
        <v>44</v>
      </c>
      <c r="N2505" t="s">
        <v>59</v>
      </c>
      <c r="O2505" t="s">
        <v>46</v>
      </c>
      <c r="P2505" t="s">
        <v>47</v>
      </c>
      <c r="Q2505">
        <v>444181946.99000001</v>
      </c>
      <c r="R2505">
        <v>260</v>
      </c>
      <c r="S2505" s="1">
        <v>45899</v>
      </c>
      <c r="T2505" s="1">
        <v>45914</v>
      </c>
    </row>
    <row r="2506" spans="1:20" x14ac:dyDescent="0.2">
      <c r="A2506">
        <v>17520781439578</v>
      </c>
      <c r="B2506" t="s">
        <v>13349</v>
      </c>
      <c r="C2506" t="s">
        <v>4266</v>
      </c>
      <c r="D2506" t="s">
        <v>13350</v>
      </c>
      <c r="E2506" t="s">
        <v>13351</v>
      </c>
      <c r="F2506" t="s">
        <v>13352</v>
      </c>
      <c r="G2506" t="s">
        <v>13353</v>
      </c>
      <c r="H2506" t="s">
        <v>13354</v>
      </c>
      <c r="I2506" t="s">
        <v>212</v>
      </c>
      <c r="J2506">
        <v>2905</v>
      </c>
      <c r="K2506" t="s">
        <v>2002</v>
      </c>
      <c r="L2506" t="s">
        <v>29</v>
      </c>
      <c r="M2506" t="s">
        <v>30</v>
      </c>
      <c r="N2506" t="s">
        <v>59</v>
      </c>
      <c r="O2506" t="s">
        <v>71</v>
      </c>
      <c r="P2506" t="s">
        <v>60</v>
      </c>
      <c r="Q2506">
        <v>1828910029.1300001</v>
      </c>
      <c r="R2506">
        <v>1075</v>
      </c>
      <c r="S2506" s="1">
        <v>45402</v>
      </c>
      <c r="T2506" s="1">
        <v>45417</v>
      </c>
    </row>
    <row r="2507" spans="1:20" x14ac:dyDescent="0.2">
      <c r="A2507">
        <v>16334046891511</v>
      </c>
      <c r="B2507" t="s">
        <v>4615</v>
      </c>
      <c r="C2507" t="s">
        <v>4246</v>
      </c>
      <c r="D2507" t="s">
        <v>13355</v>
      </c>
      <c r="E2507" t="s">
        <v>13356</v>
      </c>
      <c r="F2507" t="s">
        <v>13357</v>
      </c>
      <c r="G2507" t="s">
        <v>13358</v>
      </c>
      <c r="H2507" t="s">
        <v>13359</v>
      </c>
      <c r="I2507" t="s">
        <v>366</v>
      </c>
      <c r="J2507">
        <v>73687</v>
      </c>
      <c r="K2507" t="s">
        <v>642</v>
      </c>
      <c r="L2507" t="s">
        <v>92</v>
      </c>
      <c r="M2507" t="s">
        <v>30</v>
      </c>
      <c r="N2507" t="s">
        <v>45</v>
      </c>
      <c r="O2507" t="s">
        <v>71</v>
      </c>
      <c r="P2507" t="s">
        <v>33</v>
      </c>
      <c r="Q2507">
        <v>1992751031.29</v>
      </c>
      <c r="R2507">
        <v>4403</v>
      </c>
      <c r="S2507" s="1">
        <v>45595</v>
      </c>
      <c r="T2507" s="1">
        <v>45820</v>
      </c>
    </row>
    <row r="2508" spans="1:20" x14ac:dyDescent="0.2">
      <c r="A2508">
        <v>12781767939200</v>
      </c>
      <c r="B2508" t="s">
        <v>318</v>
      </c>
      <c r="C2508" t="s">
        <v>145</v>
      </c>
      <c r="D2508" t="s">
        <v>13360</v>
      </c>
      <c r="E2508" t="s">
        <v>13361</v>
      </c>
      <c r="F2508" t="s">
        <v>3231</v>
      </c>
      <c r="G2508" t="s">
        <v>13362</v>
      </c>
      <c r="H2508" t="s">
        <v>13363</v>
      </c>
      <c r="I2508" t="s">
        <v>169</v>
      </c>
      <c r="J2508">
        <v>87316</v>
      </c>
      <c r="K2508" t="s">
        <v>613</v>
      </c>
      <c r="L2508" t="s">
        <v>135</v>
      </c>
      <c r="M2508" t="s">
        <v>153</v>
      </c>
      <c r="N2508" t="s">
        <v>45</v>
      </c>
      <c r="O2508" t="s">
        <v>46</v>
      </c>
      <c r="P2508" t="s">
        <v>33</v>
      </c>
      <c r="Q2508">
        <v>1040032547.05</v>
      </c>
      <c r="R2508">
        <v>1168</v>
      </c>
      <c r="S2508" s="1">
        <v>45760</v>
      </c>
      <c r="T2508" s="1">
        <v>45839</v>
      </c>
    </row>
    <row r="2509" spans="1:20" x14ac:dyDescent="0.2">
      <c r="A2509">
        <v>12792944453423</v>
      </c>
      <c r="B2509" t="s">
        <v>492</v>
      </c>
      <c r="C2509" t="s">
        <v>1114</v>
      </c>
      <c r="D2509" t="s">
        <v>13364</v>
      </c>
      <c r="E2509" t="s">
        <v>13365</v>
      </c>
      <c r="F2509" t="s">
        <v>13366</v>
      </c>
      <c r="G2509" t="s">
        <v>13367</v>
      </c>
      <c r="H2509" t="s">
        <v>6282</v>
      </c>
      <c r="I2509" t="s">
        <v>1144</v>
      </c>
      <c r="J2509">
        <v>45526</v>
      </c>
      <c r="K2509" t="s">
        <v>619</v>
      </c>
      <c r="L2509" t="s">
        <v>135</v>
      </c>
      <c r="M2509" t="s">
        <v>44</v>
      </c>
      <c r="N2509" t="s">
        <v>59</v>
      </c>
      <c r="O2509" t="s">
        <v>105</v>
      </c>
      <c r="P2509" t="s">
        <v>47</v>
      </c>
      <c r="Q2509">
        <v>862783581.55999994</v>
      </c>
      <c r="R2509">
        <v>1611</v>
      </c>
      <c r="S2509" s="1">
        <v>45555</v>
      </c>
      <c r="T2509" s="1">
        <v>45771</v>
      </c>
    </row>
    <row r="2510" spans="1:20" x14ac:dyDescent="0.2">
      <c r="A2510">
        <v>15931659655002</v>
      </c>
      <c r="B2510" t="s">
        <v>2090</v>
      </c>
      <c r="C2510" t="s">
        <v>137</v>
      </c>
      <c r="D2510" t="s">
        <v>13368</v>
      </c>
      <c r="E2510" t="s">
        <v>13369</v>
      </c>
      <c r="F2510" t="s">
        <v>13370</v>
      </c>
      <c r="G2510" t="s">
        <v>13371</v>
      </c>
      <c r="H2510" t="s">
        <v>13372</v>
      </c>
      <c r="I2510" t="s">
        <v>366</v>
      </c>
      <c r="J2510">
        <v>85954</v>
      </c>
      <c r="K2510" t="s">
        <v>2724</v>
      </c>
      <c r="L2510" t="s">
        <v>180</v>
      </c>
      <c r="M2510" t="s">
        <v>93</v>
      </c>
      <c r="N2510" t="s">
        <v>31</v>
      </c>
      <c r="O2510" t="s">
        <v>32</v>
      </c>
      <c r="P2510" t="s">
        <v>33</v>
      </c>
      <c r="Q2510">
        <v>1794684841.21</v>
      </c>
      <c r="R2510">
        <v>1189</v>
      </c>
      <c r="S2510" s="1">
        <v>45415</v>
      </c>
      <c r="T2510" s="1">
        <v>45742</v>
      </c>
    </row>
    <row r="2511" spans="1:20" x14ac:dyDescent="0.2">
      <c r="A2511">
        <v>11570434694482</v>
      </c>
      <c r="B2511" t="s">
        <v>3114</v>
      </c>
      <c r="C2511" t="s">
        <v>7571</v>
      </c>
      <c r="D2511" t="s">
        <v>13373</v>
      </c>
      <c r="E2511" t="s">
        <v>13374</v>
      </c>
      <c r="F2511" t="s">
        <v>13375</v>
      </c>
      <c r="G2511" t="s">
        <v>13376</v>
      </c>
      <c r="H2511" t="s">
        <v>13377</v>
      </c>
      <c r="I2511" t="s">
        <v>490</v>
      </c>
      <c r="J2511">
        <v>27225</v>
      </c>
      <c r="K2511" t="s">
        <v>3817</v>
      </c>
      <c r="L2511" t="s">
        <v>135</v>
      </c>
      <c r="M2511" t="s">
        <v>115</v>
      </c>
      <c r="N2511" t="s">
        <v>45</v>
      </c>
      <c r="O2511" t="s">
        <v>71</v>
      </c>
      <c r="P2511" t="s">
        <v>82</v>
      </c>
      <c r="Q2511">
        <v>76330571.219999999</v>
      </c>
      <c r="R2511">
        <v>3488</v>
      </c>
      <c r="S2511" s="1">
        <v>45609</v>
      </c>
      <c r="T2511" s="1">
        <v>45865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NamedRangeExample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Walden</dc:creator>
  <cp:lastModifiedBy>Steve Walden</cp:lastModifiedBy>
  <dcterms:created xsi:type="dcterms:W3CDTF">2025-09-22T22:56:53Z</dcterms:created>
  <dcterms:modified xsi:type="dcterms:W3CDTF">2025-09-23T20:05:09Z</dcterms:modified>
</cp:coreProperties>
</file>