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yenaman\Dropbox\code\elixir\cop5615\"/>
    </mc:Choice>
  </mc:AlternateContent>
  <bookViews>
    <workbookView xWindow="0" yWindow="0" windowWidth="28800" windowHeight="11910" tabRatio="798" activeTab="9" xr2:uid="{65F148BF-5EF9-4102-AF9B-4A6F00139179}"/>
  </bookViews>
  <sheets>
    <sheet name="GossipData" sheetId="1" r:id="rId1"/>
    <sheet name="GossipChart" sheetId="4" r:id="rId2"/>
    <sheet name="GossipChartImage" sheetId="5" r:id="rId3"/>
    <sheet name="PushSumData" sheetId="8" r:id="rId4"/>
    <sheet name="PushSumChart" sheetId="9" r:id="rId5"/>
    <sheet name="PushSumImage" sheetId="10" r:id="rId6"/>
    <sheet name="BONUS_FailureData" sheetId="11" r:id="rId7"/>
    <sheet name="BONUS_FailureChart" sheetId="13" r:id="rId8"/>
    <sheet name="BONUS_FragilityChart" sheetId="16" r:id="rId9"/>
    <sheet name="BONUS_FailureChart Image" sheetId="15" r:id="rId1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1" l="1"/>
  <c r="H54" i="11"/>
  <c r="G54" i="11"/>
  <c r="I20" i="11"/>
  <c r="I37" i="11"/>
  <c r="I3" i="11"/>
  <c r="H20" i="11"/>
  <c r="H37" i="11"/>
  <c r="G20" i="11"/>
  <c r="G37" i="11"/>
  <c r="H3" i="11"/>
  <c r="G3" i="1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F46" i="1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37" i="11"/>
  <c r="F37" i="11" s="1"/>
  <c r="E54" i="11"/>
  <c r="F54" i="11" s="1"/>
  <c r="F29" i="1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20" i="11"/>
  <c r="F20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3" i="11"/>
  <c r="F3" i="11" s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d_gossip_bonus" description="Connection to the '2d_gossip_bonus' query in the workbook." type="5" refreshedVersion="0" background="1">
    <dbPr connection="Provider=Microsoft.Mashup.OleDb.1;Data Source=$Workbook$;Location=2d_gossip_bonus;Extended Properties=&quot;&quot;" command="SELECT * FROM [2d_gossip_bonus]"/>
  </connection>
  <connection id="2" xr16:uid="{00000000-0015-0000-FFFF-FFFF01000000}" keepAlive="1" name="Query - 2d_psum" description="Connection to the '2d_psum' query in the workbook." type="5" refreshedVersion="0" background="1">
    <dbPr connection="Provider=Microsoft.Mashup.OleDb.1;Data Source=$Workbook$;Location=2d_psum;Extended Properties=&quot;&quot;" command="SELECT * FROM [2d_psum]"/>
  </connection>
  <connection id="3" xr16:uid="{00000000-0015-0000-FFFF-FFFF02000000}" keepAlive="1" name="Query - 2d_psum (2)" description="Connection to the '2d_psum (2)' query in the workbook." type="5" refreshedVersion="0" background="1">
    <dbPr connection="Provider=Microsoft.Mashup.OleDb.1;Data Source=$Workbook$;Location=2d_psum (2);Extended Properties=&quot;&quot;" command="SELECT * FROM [2d_psum (2)]"/>
  </connection>
  <connection id="4" xr16:uid="{00000000-0015-0000-FFFF-FFFF03000000}" keepAlive="1" name="Query - 2d_psum (3)" description="Connection to the '2d_psum (3)' query in the workbook." type="5" refreshedVersion="0" background="1">
    <dbPr connection="Provider=Microsoft.Mashup.OleDb.1;Data Source=$Workbook$;Location=2d_psum (3);Extended Properties=&quot;&quot;" command="SELECT * FROM [2d_psum (3)]"/>
  </connection>
  <connection id="5" xr16:uid="{00000000-0015-0000-FFFF-FFFF04000000}" keepAlive="1" name="Query - full_gossip" description="Connection to the 'full_gossip' query in the workbook." type="5" refreshedVersion="0" background="1">
    <dbPr connection="Provider=Microsoft.Mashup.OleDb.1;Data Source=$Workbook$;Location=full_gossip;Extended Properties=&quot;&quot;" command="SELECT * FROM [full_gossip]"/>
  </connection>
  <connection id="6" xr16:uid="{00000000-0015-0000-FFFF-FFFF05000000}" keepAlive="1" name="Query - full_psum" description="Connection to the 'full_psum' query in the workbook." type="5" refreshedVersion="0" background="1">
    <dbPr connection="Provider=Microsoft.Mashup.OleDb.1;Data Source=$Workbook$;Location=full_psum;Extended Properties=&quot;&quot;" command="SELECT * FROM [full_psum]"/>
  </connection>
  <connection id="7" xr16:uid="{00000000-0015-0000-FFFF-FFFF06000000}" keepAlive="1" name="Query - full_psum (2)" description="Connection to the 'full_psum (2)' query in the workbook." type="5" refreshedVersion="0" background="1">
    <dbPr connection="Provider=Microsoft.Mashup.OleDb.1;Data Source=$Workbook$;Location=full_psum (2);Extended Properties=&quot;&quot;" command="SELECT * FROM [full_psum (2)]"/>
  </connection>
  <connection id="8" xr16:uid="{00000000-0015-0000-FFFF-FFFF07000000}" keepAlive="1" name="Query - imp2d_psum" description="Connection to the 'imp2d_psum' query in the workbook." type="5" refreshedVersion="0" background="1">
    <dbPr connection="Provider=Microsoft.Mashup.OleDb.1;Data Source=$Workbook$;Location=imp2d_psum;Extended Properties=&quot;&quot;" command="SELECT * FROM [imp2d_psum]"/>
  </connection>
  <connection id="9" xr16:uid="{00000000-0015-0000-FFFF-FFFF08000000}" keepAlive="1" name="Query - imp2d_psum (2)" description="Connection to the 'imp2d_psum (2)' query in the workbook." type="5" refreshedVersion="0" background="1">
    <dbPr connection="Provider=Microsoft.Mashup.OleDb.1;Data Source=$Workbook$;Location=imp2d_psum (2);Extended Properties=&quot;&quot;" command="SELECT * FROM [imp2d_psum (2)]"/>
  </connection>
  <connection id="10" xr16:uid="{00000000-0015-0000-FFFF-FFFF09000000}" keepAlive="1" name="Query - imp2d_psum (3)" description="Connection to the 'imp2d_psum (3)' query in the workbook." type="5" refreshedVersion="0" background="1">
    <dbPr connection="Provider=Microsoft.Mashup.OleDb.1;Data Source=$Workbook$;Location=imp2d_psum (3);Extended Properties=&quot;&quot;" command="SELECT * FROM [imp2d_psum (3)]"/>
  </connection>
  <connection id="11" xr16:uid="{00000000-0015-0000-FFFF-FFFF0A000000}" keepAlive="1" name="Query - line_gossip" description="Connection to the 'line_gossip' query in the workbook." type="5" refreshedVersion="0" background="1">
    <dbPr connection="Provider=Microsoft.Mashup.OleDb.1;Data Source=$Workbook$;Location=line_gossip;Extended Properties=&quot;&quot;" command="SELECT * FROM [line_gossip]"/>
  </connection>
  <connection id="12" xr16:uid="{00000000-0015-0000-FFFF-FFFF0B000000}" keepAlive="1" name="Query - line_psum" description="Connection to the 'line_psum' query in the workbook." type="5" refreshedVersion="0" background="1">
    <dbPr connection="Provider=Microsoft.Mashup.OleDb.1;Data Source=$Workbook$;Location=line_psum;Extended Properties=&quot;&quot;" command="SELECT * FROM [line_psum]"/>
  </connection>
  <connection id="13" xr16:uid="{00000000-0015-0000-FFFF-FFFF0C000000}" keepAlive="1" name="Query - line_psum (2)" description="Connection to the 'line_psum (2)' query in the workbook." type="5" refreshedVersion="0" background="1">
    <dbPr connection="Provider=Microsoft.Mashup.OleDb.1;Data Source=$Workbook$;Location=line_psum (2);Extended Properties=&quot;&quot;" command="SELECT * FROM [line_psum (2)]"/>
  </connection>
</connections>
</file>

<file path=xl/sharedStrings.xml><?xml version="1.0" encoding="utf-8"?>
<sst xmlns="http://schemas.openxmlformats.org/spreadsheetml/2006/main" count="21" uniqueCount="13">
  <si>
    <t>FULL</t>
  </si>
  <si>
    <t>Imp2D</t>
  </si>
  <si>
    <t>2D</t>
  </si>
  <si>
    <t>LINE</t>
  </si>
  <si>
    <t>CORRELATION^0.5</t>
  </si>
  <si>
    <t>TOPOLOGY</t>
  </si>
  <si>
    <t>SF = X * M + B</t>
  </si>
  <si>
    <t>F</t>
  </si>
  <si>
    <t>MESSAGE
 FAILURE  PROBABILITY (PF)</t>
  </si>
  <si>
    <t>FAILURE RATE (RF) = 
1 / (1 - PF)</t>
  </si>
  <si>
    <t>% DROP IN SPEED = 
1 - (1 / SF)</t>
  </si>
  <si>
    <t>SLOWDOWN (SF) = T_FAILURE / T_FAILURE[0]</t>
  </si>
  <si>
    <t>T_FAILURE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</si>
</sst>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6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 Convergence Time v/s</a:t>
            </a:r>
            <a:r>
              <a:rPr lang="en-US" baseline="0"/>
              <a:t> Network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GossipData!$A$2:$A$16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GossipData!$B$2:$B$16</c:f>
              <c:numCache>
                <c:formatCode>General</c:formatCode>
                <c:ptCount val="15"/>
                <c:pt idx="0">
                  <c:v>7.194</c:v>
                </c:pt>
                <c:pt idx="1">
                  <c:v>7.0449999999999999</c:v>
                </c:pt>
                <c:pt idx="2">
                  <c:v>8.9260000000000002</c:v>
                </c:pt>
                <c:pt idx="3">
                  <c:v>9.1129999999999995</c:v>
                </c:pt>
                <c:pt idx="4">
                  <c:v>15.491</c:v>
                </c:pt>
                <c:pt idx="5">
                  <c:v>29.539000000000001</c:v>
                </c:pt>
                <c:pt idx="6">
                  <c:v>101.735</c:v>
                </c:pt>
                <c:pt idx="7">
                  <c:v>134.89400000000001</c:v>
                </c:pt>
                <c:pt idx="8">
                  <c:v>160.815</c:v>
                </c:pt>
                <c:pt idx="9">
                  <c:v>230.27600000000001</c:v>
                </c:pt>
                <c:pt idx="10">
                  <c:v>431.21800000000002</c:v>
                </c:pt>
                <c:pt idx="11">
                  <c:v>414.44600000000003</c:v>
                </c:pt>
                <c:pt idx="12">
                  <c:v>1187.7349999999999</c:v>
                </c:pt>
                <c:pt idx="13">
                  <c:v>1829.5809999999999</c:v>
                </c:pt>
                <c:pt idx="14">
                  <c:v>3097.2080000000001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23C-9142-BF026EFD4C97}"/>
            </c:ext>
          </c:extLst>
        </c:ser>
        <c:ser>
          <c:idx val="1"/>
          <c:order val="1"/>
          <c:tx>
            <c:v>IMP2D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GossipData!$A$19:$A$33</c:f>
              <c:numCache>
                <c:formatCode>General</c:formatCode>
                <c:ptCount val="1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100</c:v>
                </c:pt>
                <c:pt idx="6">
                  <c:v>225</c:v>
                </c:pt>
                <c:pt idx="7">
                  <c:v>324</c:v>
                </c:pt>
                <c:pt idx="8">
                  <c:v>400</c:v>
                </c:pt>
                <c:pt idx="9">
                  <c:v>529</c:v>
                </c:pt>
                <c:pt idx="10">
                  <c:v>625</c:v>
                </c:pt>
                <c:pt idx="11">
                  <c:v>729</c:v>
                </c:pt>
                <c:pt idx="12">
                  <c:v>841</c:v>
                </c:pt>
                <c:pt idx="13">
                  <c:v>900</c:v>
                </c:pt>
                <c:pt idx="14">
                  <c:v>1024</c:v>
                </c:pt>
              </c:numCache>
            </c:numRef>
          </c:xVal>
          <c:yVal>
            <c:numRef>
              <c:f>GossipData!$B$19:$B$33</c:f>
              <c:numCache>
                <c:formatCode>General</c:formatCode>
                <c:ptCount val="15"/>
                <c:pt idx="0">
                  <c:v>100.913</c:v>
                </c:pt>
                <c:pt idx="1">
                  <c:v>1.0249999999999999</c:v>
                </c:pt>
                <c:pt idx="2">
                  <c:v>100.786</c:v>
                </c:pt>
                <c:pt idx="3">
                  <c:v>101.52200000000001</c:v>
                </c:pt>
                <c:pt idx="4">
                  <c:v>100.977</c:v>
                </c:pt>
                <c:pt idx="5">
                  <c:v>102.565</c:v>
                </c:pt>
                <c:pt idx="6">
                  <c:v>105.855</c:v>
                </c:pt>
                <c:pt idx="7">
                  <c:v>112.37</c:v>
                </c:pt>
                <c:pt idx="8">
                  <c:v>117.56699999999999</c:v>
                </c:pt>
                <c:pt idx="9">
                  <c:v>148.506</c:v>
                </c:pt>
                <c:pt idx="10">
                  <c:v>154.24100000000001</c:v>
                </c:pt>
                <c:pt idx="11">
                  <c:v>196.17400000000001</c:v>
                </c:pt>
                <c:pt idx="12">
                  <c:v>243.715</c:v>
                </c:pt>
                <c:pt idx="13">
                  <c:v>243.715</c:v>
                </c:pt>
                <c:pt idx="14">
                  <c:v>251.85400000000001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7-423C-9142-BF026EFD4C97}"/>
            </c:ext>
          </c:extLst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GossipData!$A$36:$A$50</c:f>
              <c:numCache>
                <c:formatCode>General</c:formatCode>
                <c:ptCount val="1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100</c:v>
                </c:pt>
                <c:pt idx="6">
                  <c:v>225</c:v>
                </c:pt>
                <c:pt idx="7">
                  <c:v>324</c:v>
                </c:pt>
                <c:pt idx="8">
                  <c:v>400</c:v>
                </c:pt>
                <c:pt idx="9">
                  <c:v>529</c:v>
                </c:pt>
                <c:pt idx="10">
                  <c:v>625</c:v>
                </c:pt>
                <c:pt idx="11">
                  <c:v>729</c:v>
                </c:pt>
                <c:pt idx="12">
                  <c:v>841</c:v>
                </c:pt>
                <c:pt idx="13">
                  <c:v>900</c:v>
                </c:pt>
                <c:pt idx="14">
                  <c:v>1024</c:v>
                </c:pt>
              </c:numCache>
            </c:numRef>
          </c:xVal>
          <c:yVal>
            <c:numRef>
              <c:f>GossipData!$B$36:$B$50</c:f>
              <c:numCache>
                <c:formatCode>General</c:formatCode>
                <c:ptCount val="15"/>
                <c:pt idx="0">
                  <c:v>3.8639999999999999</c:v>
                </c:pt>
                <c:pt idx="1">
                  <c:v>4.13</c:v>
                </c:pt>
                <c:pt idx="2">
                  <c:v>106.042</c:v>
                </c:pt>
                <c:pt idx="3">
                  <c:v>201.619</c:v>
                </c:pt>
                <c:pt idx="4">
                  <c:v>104.62</c:v>
                </c:pt>
                <c:pt idx="5">
                  <c:v>106.32299999999999</c:v>
                </c:pt>
                <c:pt idx="6">
                  <c:v>113.648</c:v>
                </c:pt>
                <c:pt idx="7">
                  <c:v>210.13399999999999</c:v>
                </c:pt>
                <c:pt idx="8">
                  <c:v>212.173</c:v>
                </c:pt>
                <c:pt idx="9">
                  <c:v>143.41900000000001</c:v>
                </c:pt>
                <c:pt idx="10">
                  <c:v>220.87299999999999</c:v>
                </c:pt>
                <c:pt idx="11">
                  <c:v>226.13800000000001</c:v>
                </c:pt>
                <c:pt idx="12">
                  <c:v>235.63399999999999</c:v>
                </c:pt>
                <c:pt idx="13">
                  <c:v>279.86700000000002</c:v>
                </c:pt>
                <c:pt idx="14">
                  <c:v>274.15800000000002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07-423C-9142-BF026EFD4C97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GossipData!$A$53:$A$67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GossipData!$B$53:$B$67</c:f>
              <c:numCache>
                <c:formatCode>General</c:formatCode>
                <c:ptCount val="15"/>
                <c:pt idx="0">
                  <c:v>105.47199999999999</c:v>
                </c:pt>
                <c:pt idx="1">
                  <c:v>206.727</c:v>
                </c:pt>
                <c:pt idx="2">
                  <c:v>206.358</c:v>
                </c:pt>
                <c:pt idx="3">
                  <c:v>106.31399999999999</c:v>
                </c:pt>
                <c:pt idx="4">
                  <c:v>306.72199999999998</c:v>
                </c:pt>
                <c:pt idx="5">
                  <c:v>611.85299999999995</c:v>
                </c:pt>
                <c:pt idx="6">
                  <c:v>1116.4929999999999</c:v>
                </c:pt>
                <c:pt idx="7">
                  <c:v>2126.502</c:v>
                </c:pt>
                <c:pt idx="8">
                  <c:v>2228.239</c:v>
                </c:pt>
                <c:pt idx="9">
                  <c:v>2529.81</c:v>
                </c:pt>
                <c:pt idx="10">
                  <c:v>3945.2840000000001</c:v>
                </c:pt>
                <c:pt idx="11">
                  <c:v>3545.067</c:v>
                </c:pt>
                <c:pt idx="12">
                  <c:v>4755.4660000000003</c:v>
                </c:pt>
                <c:pt idx="13">
                  <c:v>5666.5450000000001</c:v>
                </c:pt>
                <c:pt idx="14">
                  <c:v>6575.5439999999999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07-423C-9142-BF026EFD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64879"/>
        <c:axId val="352260591"/>
      </c:scatterChart>
      <c:valAx>
        <c:axId val="30906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0591"/>
        <c:crosses val="autoZero"/>
        <c:crossBetween val="midCat"/>
      </c:valAx>
      <c:valAx>
        <c:axId val="3522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64879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 Convergence Time v/s Network Size</a:t>
            </a:r>
          </a:p>
        </c:rich>
      </c:tx>
      <c:layout>
        <c:manualLayout>
          <c:xMode val="edge"/>
          <c:yMode val="edge"/>
          <c:x val="0.34684531233595806"/>
          <c:y val="1.2855787801561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IMP2D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PushSumData!$A$19:$A$33</c:f>
              <c:numCache>
                <c:formatCode>General</c:formatCode>
                <c:ptCount val="1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100</c:v>
                </c:pt>
                <c:pt idx="6">
                  <c:v>225</c:v>
                </c:pt>
                <c:pt idx="7">
                  <c:v>324</c:v>
                </c:pt>
                <c:pt idx="8">
                  <c:v>400</c:v>
                </c:pt>
                <c:pt idx="9">
                  <c:v>529</c:v>
                </c:pt>
                <c:pt idx="10">
                  <c:v>625</c:v>
                </c:pt>
                <c:pt idx="11">
                  <c:v>729</c:v>
                </c:pt>
                <c:pt idx="12">
                  <c:v>841</c:v>
                </c:pt>
                <c:pt idx="13">
                  <c:v>900</c:v>
                </c:pt>
                <c:pt idx="14">
                  <c:v>1024</c:v>
                </c:pt>
              </c:numCache>
            </c:numRef>
          </c:xVal>
          <c:yVal>
            <c:numRef>
              <c:f>PushSumData!$B$19:$B$33</c:f>
              <c:numCache>
                <c:formatCode>General</c:formatCode>
                <c:ptCount val="15"/>
                <c:pt idx="0">
                  <c:v>102.419</c:v>
                </c:pt>
                <c:pt idx="1">
                  <c:v>101.604</c:v>
                </c:pt>
                <c:pt idx="2">
                  <c:v>101.53400000000001</c:v>
                </c:pt>
                <c:pt idx="3">
                  <c:v>101.611</c:v>
                </c:pt>
                <c:pt idx="4">
                  <c:v>102.73</c:v>
                </c:pt>
                <c:pt idx="5">
                  <c:v>105.801</c:v>
                </c:pt>
                <c:pt idx="6">
                  <c:v>115.80500000000001</c:v>
                </c:pt>
                <c:pt idx="7">
                  <c:v>123.407</c:v>
                </c:pt>
                <c:pt idx="8">
                  <c:v>135.393</c:v>
                </c:pt>
                <c:pt idx="9">
                  <c:v>138.82599999999999</c:v>
                </c:pt>
                <c:pt idx="10">
                  <c:v>155.309</c:v>
                </c:pt>
                <c:pt idx="11">
                  <c:v>189.203</c:v>
                </c:pt>
                <c:pt idx="12">
                  <c:v>248.30600000000001</c:v>
                </c:pt>
                <c:pt idx="13">
                  <c:v>250.55199999999999</c:v>
                </c:pt>
                <c:pt idx="14">
                  <c:v>439.25799999999998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8-4E44-B35B-A3756CC1E896}"/>
            </c:ext>
          </c:extLst>
        </c:ser>
        <c:ser>
          <c:idx val="1"/>
          <c:order val="1"/>
          <c:tx>
            <c:v>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PushSumData!$A$36:$A$50</c:f>
              <c:numCache>
                <c:formatCode>General</c:formatCode>
                <c:ptCount val="1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100</c:v>
                </c:pt>
                <c:pt idx="6">
                  <c:v>225</c:v>
                </c:pt>
                <c:pt idx="7">
                  <c:v>324</c:v>
                </c:pt>
                <c:pt idx="8">
                  <c:v>400</c:v>
                </c:pt>
                <c:pt idx="9">
                  <c:v>529</c:v>
                </c:pt>
                <c:pt idx="10">
                  <c:v>625</c:v>
                </c:pt>
                <c:pt idx="11">
                  <c:v>729</c:v>
                </c:pt>
                <c:pt idx="12">
                  <c:v>841</c:v>
                </c:pt>
                <c:pt idx="13">
                  <c:v>900</c:v>
                </c:pt>
                <c:pt idx="14">
                  <c:v>1024</c:v>
                </c:pt>
              </c:numCache>
            </c:numRef>
          </c:xVal>
          <c:yVal>
            <c:numRef>
              <c:f>PushSumData!$B$36:$B$50</c:f>
              <c:numCache>
                <c:formatCode>General</c:formatCode>
                <c:ptCount val="15"/>
                <c:pt idx="0">
                  <c:v>103.95099999999999</c:v>
                </c:pt>
                <c:pt idx="1">
                  <c:v>105.133</c:v>
                </c:pt>
                <c:pt idx="2">
                  <c:v>104.785</c:v>
                </c:pt>
                <c:pt idx="3">
                  <c:v>105.258</c:v>
                </c:pt>
                <c:pt idx="4">
                  <c:v>105.934</c:v>
                </c:pt>
                <c:pt idx="5">
                  <c:v>108.229</c:v>
                </c:pt>
                <c:pt idx="6">
                  <c:v>113.131</c:v>
                </c:pt>
                <c:pt idx="7">
                  <c:v>129.00800000000001</c:v>
                </c:pt>
                <c:pt idx="8">
                  <c:v>138.815</c:v>
                </c:pt>
                <c:pt idx="9">
                  <c:v>167.613</c:v>
                </c:pt>
                <c:pt idx="10">
                  <c:v>181.316</c:v>
                </c:pt>
                <c:pt idx="11">
                  <c:v>213.17400000000001</c:v>
                </c:pt>
                <c:pt idx="12">
                  <c:v>190.28700000000001</c:v>
                </c:pt>
                <c:pt idx="13">
                  <c:v>392.06700000000001</c:v>
                </c:pt>
                <c:pt idx="14">
                  <c:v>501.89400000000001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8-4E44-B35B-A3756CC1E896}"/>
            </c:ext>
          </c:extLst>
        </c:ser>
        <c:ser>
          <c:idx val="2"/>
          <c:order val="2"/>
          <c:tx>
            <c:v>FULL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PushSumData!$A$2:$A$16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PushSumData!$B$2:$B$16</c:f>
              <c:numCache>
                <c:formatCode>General</c:formatCode>
                <c:ptCount val="15"/>
                <c:pt idx="0">
                  <c:v>13.808999999999999</c:v>
                </c:pt>
                <c:pt idx="1">
                  <c:v>19.286999999999999</c:v>
                </c:pt>
                <c:pt idx="2">
                  <c:v>39.786000000000001</c:v>
                </c:pt>
                <c:pt idx="3">
                  <c:v>57.161000000000001</c:v>
                </c:pt>
                <c:pt idx="4">
                  <c:v>77.962999999999994</c:v>
                </c:pt>
                <c:pt idx="5">
                  <c:v>219.16200000000001</c:v>
                </c:pt>
                <c:pt idx="6">
                  <c:v>247.37899999999999</c:v>
                </c:pt>
                <c:pt idx="7">
                  <c:v>324.07400000000001</c:v>
                </c:pt>
                <c:pt idx="8">
                  <c:v>404.36500000000001</c:v>
                </c:pt>
                <c:pt idx="9">
                  <c:v>535.26800000000003</c:v>
                </c:pt>
                <c:pt idx="10">
                  <c:v>815.38900000000001</c:v>
                </c:pt>
                <c:pt idx="11">
                  <c:v>1093.498</c:v>
                </c:pt>
                <c:pt idx="12">
                  <c:v>1781.008</c:v>
                </c:pt>
                <c:pt idx="13">
                  <c:v>2204.8809999999999</c:v>
                </c:pt>
                <c:pt idx="14">
                  <c:v>3231.7620000000002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8-4E44-B35B-A3756CC1E896}"/>
            </c:ext>
          </c:extLst>
        </c:ser>
        <c:ser>
          <c:idx val="3"/>
          <c:order val="3"/>
          <c:tx>
            <c:v>LINE (NON-CONVERGENT)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PushSumData!$A$53:$A$66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</c:numCache>
            </c:numRef>
          </c:xVal>
          <c:yVal>
            <c:numRef>
              <c:f>PushSumData!$B$53:$B$62</c:f>
              <c:numCache>
                <c:formatCode>General</c:formatCode>
                <c:ptCount val="10"/>
                <c:pt idx="0">
                  <c:v>105.69199999999999</c:v>
                </c:pt>
                <c:pt idx="1">
                  <c:v>105.54300000000001</c:v>
                </c:pt>
                <c:pt idx="2">
                  <c:v>104.70099999999999</c:v>
                </c:pt>
                <c:pt idx="3">
                  <c:v>105.979</c:v>
                </c:pt>
                <c:pt idx="4">
                  <c:v>106.84699999999999</c:v>
                </c:pt>
                <c:pt idx="5">
                  <c:v>142.976</c:v>
                </c:pt>
                <c:pt idx="6">
                  <c:v>133.52799999999999</c:v>
                </c:pt>
                <c:pt idx="7">
                  <c:v>221.65299999999999</c:v>
                </c:pt>
                <c:pt idx="8">
                  <c:v>136.566</c:v>
                </c:pt>
                <c:pt idx="9">
                  <c:v>200.791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78-4E44-B35B-A3756CC1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5423"/>
        <c:axId val="261562271"/>
      </c:scatterChart>
      <c:valAx>
        <c:axId val="5019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62271"/>
        <c:crosses val="autoZero"/>
        <c:crossBetween val="midCat"/>
      </c:valAx>
      <c:valAx>
        <c:axId val="2615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Logarithm of running time deterioration</a:t>
            </a:r>
            <a:r>
              <a:rPr lang="en-US" baseline="0"/>
              <a:t> </a:t>
            </a:r>
            <a:r>
              <a:rPr lang="en-US"/>
              <a:t>factor</a:t>
            </a:r>
          </a:p>
          <a:p>
            <a:pPr>
              <a:defRPr/>
            </a:pPr>
            <a:r>
              <a:rPr lang="en-US"/>
              <a:t>as a function of message failure probability</a:t>
            </a:r>
          </a:p>
          <a:p>
            <a:pPr>
              <a:defRPr/>
            </a:pPr>
            <a:r>
              <a:rPr lang="en-US" sz="1600" b="1" i="0" u="none" strike="noStrike" cap="none" normalizeH="0" baseline="0">
                <a:effectLst/>
              </a:rPr>
              <a:t>(Network of size 1024 except LINE) </a:t>
            </a:r>
            <a:endParaRPr lang="en-US"/>
          </a:p>
        </c:rich>
      </c:tx>
      <c:layout>
        <c:manualLayout>
          <c:xMode val="edge"/>
          <c:yMode val="edge"/>
          <c:x val="0.32705685935599516"/>
          <c:y val="1.169136244333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64202035721151E-2"/>
          <c:y val="0.15161035552374139"/>
          <c:w val="0.85726793419115299"/>
          <c:h val="0.79913423322084742"/>
        </c:manualLayout>
      </c:layout>
      <c:scatterChart>
        <c:scatterStyle val="lineMarker"/>
        <c:varyColors val="0"/>
        <c:ser>
          <c:idx val="0"/>
          <c:order val="0"/>
          <c:tx>
            <c:v>IMP2D (1024 NODES)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BONUS_FailureData!$B$3:$B$18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BONUS_FailureData!$E$3:$E$18</c:f>
              <c:numCache>
                <c:formatCode>General</c:formatCode>
                <c:ptCount val="16"/>
                <c:pt idx="0">
                  <c:v>1</c:v>
                </c:pt>
                <c:pt idx="1">
                  <c:v>1.8926600331938344</c:v>
                </c:pt>
                <c:pt idx="2">
                  <c:v>2.8712071279392029</c:v>
                </c:pt>
                <c:pt idx="3">
                  <c:v>3.6548555909376064</c:v>
                </c:pt>
                <c:pt idx="4">
                  <c:v>3.853085517799995</c:v>
                </c:pt>
                <c:pt idx="5">
                  <c:v>6.069806316357889</c:v>
                </c:pt>
                <c:pt idx="6">
                  <c:v>7.2871465213973172</c:v>
                </c:pt>
                <c:pt idx="7">
                  <c:v>7.7259046908129303</c:v>
                </c:pt>
                <c:pt idx="8">
                  <c:v>8.8265820673882498</c:v>
                </c:pt>
                <c:pt idx="9">
                  <c:v>11.687048845759843</c:v>
                </c:pt>
                <c:pt idx="10">
                  <c:v>18.090068055301877</c:v>
                </c:pt>
                <c:pt idx="11">
                  <c:v>22.952698785804476</c:v>
                </c:pt>
                <c:pt idx="12">
                  <c:v>24.099664885211272</c:v>
                </c:pt>
                <c:pt idx="13">
                  <c:v>41.325263843337808</c:v>
                </c:pt>
                <c:pt idx="14">
                  <c:v>78.220199004184963</c:v>
                </c:pt>
                <c:pt idx="15">
                  <c:v>421.10785613887413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E26-A243-8CDFFD888FC3}"/>
            </c:ext>
          </c:extLst>
        </c:ser>
        <c:ser>
          <c:idx val="1"/>
          <c:order val="1"/>
          <c:tx>
            <c:v>2D (1024 NODES)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BONUS_FailureData!$B$20:$B$35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BONUS_FailureData!$E$20:$E$35</c:f>
              <c:numCache>
                <c:formatCode>General</c:formatCode>
                <c:ptCount val="16"/>
                <c:pt idx="0">
                  <c:v>1</c:v>
                </c:pt>
                <c:pt idx="1">
                  <c:v>3.0532758482335005</c:v>
                </c:pt>
                <c:pt idx="2">
                  <c:v>5.2685641126649596</c:v>
                </c:pt>
                <c:pt idx="3">
                  <c:v>6.6787545867711318</c:v>
                </c:pt>
                <c:pt idx="4">
                  <c:v>10.002936263030808</c:v>
                </c:pt>
                <c:pt idx="5">
                  <c:v>13.273739960168953</c:v>
                </c:pt>
                <c:pt idx="6">
                  <c:v>16.224815617271791</c:v>
                </c:pt>
                <c:pt idx="7">
                  <c:v>21.023070638099199</c:v>
                </c:pt>
                <c:pt idx="8">
                  <c:v>21.025882885051683</c:v>
                </c:pt>
                <c:pt idx="9">
                  <c:v>31.683438017493561</c:v>
                </c:pt>
                <c:pt idx="10">
                  <c:v>32.792025036657691</c:v>
                </c:pt>
                <c:pt idx="11">
                  <c:v>44.587796088386987</c:v>
                </c:pt>
                <c:pt idx="12">
                  <c:v>64.484406801917146</c:v>
                </c:pt>
                <c:pt idx="13">
                  <c:v>103.14165189416322</c:v>
                </c:pt>
                <c:pt idx="14">
                  <c:v>235.39764296500556</c:v>
                </c:pt>
                <c:pt idx="15">
                  <c:v>1061.0096221886649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F-4E26-A243-8CDFFD888FC3}"/>
            </c:ext>
          </c:extLst>
        </c:ser>
        <c:ser>
          <c:idx val="2"/>
          <c:order val="2"/>
          <c:tx>
            <c:v>FULL (1024 NODES)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BONUS_FailureData!$B$37:$B$52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BONUS_FailureData!$E$37:$E$52</c:f>
              <c:numCache>
                <c:formatCode>General</c:formatCode>
                <c:ptCount val="16"/>
                <c:pt idx="0">
                  <c:v>1</c:v>
                </c:pt>
                <c:pt idx="1">
                  <c:v>1.1694613566605119</c:v>
                </c:pt>
                <c:pt idx="2">
                  <c:v>1.0621837773190181</c:v>
                </c:pt>
                <c:pt idx="3">
                  <c:v>1.0546634718453778</c:v>
                </c:pt>
                <c:pt idx="4">
                  <c:v>1.0124142788993855</c:v>
                </c:pt>
                <c:pt idx="5">
                  <c:v>0.84348706507458537</c:v>
                </c:pt>
                <c:pt idx="6">
                  <c:v>1.0579617649242052</c:v>
                </c:pt>
                <c:pt idx="7">
                  <c:v>1.0520789264819088</c:v>
                </c:pt>
                <c:pt idx="8">
                  <c:v>1.1124020283931435</c:v>
                </c:pt>
                <c:pt idx="9">
                  <c:v>1.0781135881473238</c:v>
                </c:pt>
                <c:pt idx="10">
                  <c:v>1.1750511692225756</c:v>
                </c:pt>
                <c:pt idx="11">
                  <c:v>1.3090743029539811</c:v>
                </c:pt>
                <c:pt idx="12">
                  <c:v>1.5211650854343037</c:v>
                </c:pt>
                <c:pt idx="13">
                  <c:v>1.9383703504527237</c:v>
                </c:pt>
                <c:pt idx="14">
                  <c:v>5.9042443851413813</c:v>
                </c:pt>
                <c:pt idx="15">
                  <c:v>26.248387838569474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E26-A243-8CDFFD888FC3}"/>
            </c:ext>
          </c:extLst>
        </c:ser>
        <c:ser>
          <c:idx val="3"/>
          <c:order val="3"/>
          <c:tx>
            <c:v>LINE (512 NODES)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BONUS_FailureData!$B$54:$B$69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BONUS_FailureData!$E$54:$E$68</c:f>
              <c:numCache>
                <c:formatCode>General</c:formatCode>
                <c:ptCount val="15"/>
                <c:pt idx="0">
                  <c:v>1</c:v>
                </c:pt>
                <c:pt idx="1">
                  <c:v>2.0243604722585973</c:v>
                </c:pt>
                <c:pt idx="2">
                  <c:v>2.9041365464296716</c:v>
                </c:pt>
                <c:pt idx="3">
                  <c:v>3.9909165177535511</c:v>
                </c:pt>
                <c:pt idx="4">
                  <c:v>5.8968740007719376</c:v>
                </c:pt>
                <c:pt idx="5">
                  <c:v>8.0666613810134109</c:v>
                </c:pt>
                <c:pt idx="6">
                  <c:v>9.3276030462787993</c:v>
                </c:pt>
                <c:pt idx="7">
                  <c:v>10.736870597043579</c:v>
                </c:pt>
                <c:pt idx="8">
                  <c:v>12.877270035602651</c:v>
                </c:pt>
                <c:pt idx="9">
                  <c:v>15.8124345283266</c:v>
                </c:pt>
                <c:pt idx="10">
                  <c:v>18.715767481209067</c:v>
                </c:pt>
                <c:pt idx="11">
                  <c:v>24.904578856864223</c:v>
                </c:pt>
                <c:pt idx="12">
                  <c:v>33.000725470430403</c:v>
                </c:pt>
                <c:pt idx="13">
                  <c:v>52.066545212809984</c:v>
                </c:pt>
                <c:pt idx="14">
                  <c:v>107.53562225352957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E26-A243-8CDFFD88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5120"/>
        <c:axId val="557405680"/>
      </c:scatterChart>
      <c:valAx>
        <c:axId val="55731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Failure Probability</a:t>
                </a:r>
              </a:p>
            </c:rich>
          </c:tx>
          <c:layout>
            <c:manualLayout>
              <c:xMode val="edge"/>
              <c:yMode val="edge"/>
              <c:x val="0.43274771141412199"/>
              <c:y val="0.83104760200429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5680"/>
        <c:crosses val="autoZero"/>
        <c:crossBetween val="midCat"/>
        <c:majorUnit val="5.000000000000001E-2"/>
      </c:valAx>
      <c:valAx>
        <c:axId val="55740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of Deterioration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5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06515587990524"/>
          <c:y val="0.11805738487234549"/>
          <c:w val="0.58443879393124643"/>
          <c:h val="2.5568360773085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Network</a:t>
            </a:r>
            <a:r>
              <a:rPr lang="en-US" baseline="0"/>
              <a:t> </a:t>
            </a:r>
            <a:r>
              <a:rPr lang="en-US"/>
              <a:t>Susceptibilty to failure</a:t>
            </a:r>
          </a:p>
          <a:p>
            <a:pPr>
              <a:defRPr/>
            </a:pPr>
            <a:r>
              <a:rPr lang="en-US"/>
              <a:t>as a function of message failure probability</a:t>
            </a:r>
          </a:p>
          <a:p>
            <a:pPr>
              <a:defRPr/>
            </a:pPr>
            <a:r>
              <a:rPr lang="en-US" sz="1600" b="1" i="0" u="none" strike="noStrike" cap="none" normalizeH="0" baseline="0">
                <a:effectLst/>
              </a:rPr>
              <a:t>(Network of size 1024 except LINE) </a:t>
            </a:r>
            <a:endParaRPr lang="en-US"/>
          </a:p>
        </c:rich>
      </c:tx>
      <c:layout>
        <c:manualLayout>
          <c:xMode val="edge"/>
          <c:yMode val="edge"/>
          <c:x val="0.32705685935599516"/>
          <c:y val="1.169136244333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64202035721151E-2"/>
          <c:y val="0.15161035552374139"/>
          <c:w val="0.85726793419115299"/>
          <c:h val="0.79913423322084742"/>
        </c:manualLayout>
      </c:layout>
      <c:scatterChart>
        <c:scatterStyle val="lineMarker"/>
        <c:varyColors val="0"/>
        <c:ser>
          <c:idx val="0"/>
          <c:order val="0"/>
          <c:tx>
            <c:v>IMP2D (1024 NODES)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BONUS_FailureData!$B$3:$B$18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BONUS_FailureData!$F$3:$F$18</c:f>
              <c:numCache>
                <c:formatCode>General</c:formatCode>
                <c:ptCount val="16"/>
                <c:pt idx="0">
                  <c:v>0</c:v>
                </c:pt>
                <c:pt idx="1">
                  <c:v>0.47164309360275569</c:v>
                </c:pt>
                <c:pt idx="2">
                  <c:v>0.65171443388072603</c:v>
                </c:pt>
                <c:pt idx="3">
                  <c:v>0.72639137850492674</c:v>
                </c:pt>
                <c:pt idx="4">
                  <c:v>0.74046773802960586</c:v>
                </c:pt>
                <c:pt idx="5">
                  <c:v>0.83525009730458133</c:v>
                </c:pt>
                <c:pt idx="6">
                  <c:v>0.86277207449257531</c:v>
                </c:pt>
                <c:pt idx="7">
                  <c:v>0.870565320176791</c:v>
                </c:pt>
                <c:pt idx="8">
                  <c:v>0.88670586277164742</c:v>
                </c:pt>
                <c:pt idx="9">
                  <c:v>0.91443519974995158</c:v>
                </c:pt>
                <c:pt idx="10">
                  <c:v>0.94472104820485081</c:v>
                </c:pt>
                <c:pt idx="11">
                  <c:v>0.95643213857629372</c:v>
                </c:pt>
                <c:pt idx="12">
                  <c:v>0.9585056470800285</c:v>
                </c:pt>
                <c:pt idx="13">
                  <c:v>0.97580172739390236</c:v>
                </c:pt>
                <c:pt idx="14">
                  <c:v>0.98721557842180252</c:v>
                </c:pt>
                <c:pt idx="15">
                  <c:v>0.99762531146018274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3-4DF9-A2A1-2F934BC91757}"/>
            </c:ext>
          </c:extLst>
        </c:ser>
        <c:ser>
          <c:idx val="1"/>
          <c:order val="1"/>
          <c:tx>
            <c:v>2D (1024 NODES)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BONUS_FailureData!$B$20:$B$35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BONUS_FailureData!$F$20:$F$35</c:f>
              <c:numCache>
                <c:formatCode>General</c:formatCode>
                <c:ptCount val="16"/>
                <c:pt idx="0">
                  <c:v>0</c:v>
                </c:pt>
                <c:pt idx="1">
                  <c:v>0.67248291680604</c:v>
                </c:pt>
                <c:pt idx="2">
                  <c:v>0.81019496420360015</c:v>
                </c:pt>
                <c:pt idx="3">
                  <c:v>0.85027148594728441</c:v>
                </c:pt>
                <c:pt idx="4">
                  <c:v>0.90002935401119832</c:v>
                </c:pt>
                <c:pt idx="5">
                  <c:v>0.92466328231525252</c:v>
                </c:pt>
                <c:pt idx="6">
                  <c:v>0.93836601761221428</c:v>
                </c:pt>
                <c:pt idx="7">
                  <c:v>0.95243320934346554</c:v>
                </c:pt>
                <c:pt idx="8">
                  <c:v>0.9524395714811601</c:v>
                </c:pt>
                <c:pt idx="9">
                  <c:v>0.96843776867119458</c:v>
                </c:pt>
                <c:pt idx="10">
                  <c:v>0.96950478054093592</c:v>
                </c:pt>
                <c:pt idx="11">
                  <c:v>0.97757233844844704</c:v>
                </c:pt>
                <c:pt idx="12">
                  <c:v>0.9844923749849821</c:v>
                </c:pt>
                <c:pt idx="13">
                  <c:v>0.99030459584818231</c:v>
                </c:pt>
                <c:pt idx="14">
                  <c:v>0.9957518691036823</c:v>
                </c:pt>
                <c:pt idx="15">
                  <c:v>0.99905750147869798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3-4DF9-A2A1-2F934BC91757}"/>
            </c:ext>
          </c:extLst>
        </c:ser>
        <c:ser>
          <c:idx val="2"/>
          <c:order val="2"/>
          <c:tx>
            <c:v>FULL (1024 NODES)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BONUS_FailureData!$B$37:$B$52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BONUS_FailureData!$F$37:$F$52</c:f>
              <c:numCache>
                <c:formatCode>General</c:formatCode>
                <c:ptCount val="16"/>
                <c:pt idx="0">
                  <c:v>0</c:v>
                </c:pt>
                <c:pt idx="1">
                  <c:v>0.144905477804262</c:v>
                </c:pt>
                <c:pt idx="2">
                  <c:v>5.8543331810218091E-2</c:v>
                </c:pt>
                <c:pt idx="3">
                  <c:v>5.1830250411281753E-2</c:v>
                </c:pt>
                <c:pt idx="4">
                  <c:v>1.2262054336967032E-2</c:v>
                </c:pt>
                <c:pt idx="5">
                  <c:v>-0.18555463551960338</c:v>
                </c:pt>
                <c:pt idx="6">
                  <c:v>5.4786256787226817E-2</c:v>
                </c:pt>
                <c:pt idx="7">
                  <c:v>4.9500969148823959E-2</c:v>
                </c:pt>
                <c:pt idx="8">
                  <c:v>0.10104442955350179</c:v>
                </c:pt>
                <c:pt idx="9">
                  <c:v>7.2453950127423505E-2</c:v>
                </c:pt>
                <c:pt idx="10">
                  <c:v>0.14897323096013848</c:v>
                </c:pt>
                <c:pt idx="11">
                  <c:v>0.23610142087163577</c:v>
                </c:pt>
                <c:pt idx="12">
                  <c:v>0.34260915559043825</c:v>
                </c:pt>
                <c:pt idx="13">
                  <c:v>0.48410271557938289</c:v>
                </c:pt>
                <c:pt idx="14">
                  <c:v>0.83063031697729184</c:v>
                </c:pt>
                <c:pt idx="15">
                  <c:v>0.96190242211635579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3-4DF9-A2A1-2F934BC91757}"/>
            </c:ext>
          </c:extLst>
        </c:ser>
        <c:ser>
          <c:idx val="3"/>
          <c:order val="3"/>
          <c:tx>
            <c:v>LINE (512 NODES)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BONUS_FailureData!$B$54:$B$69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0.99</c:v>
                </c:pt>
              </c:numCache>
            </c:numRef>
          </c:xVal>
          <c:yVal>
            <c:numRef>
              <c:f>BONUS_FailureData!$F$54:$F$68</c:f>
              <c:numCache>
                <c:formatCode>General</c:formatCode>
                <c:ptCount val="15"/>
                <c:pt idx="0">
                  <c:v>0</c:v>
                </c:pt>
                <c:pt idx="1">
                  <c:v>0.50601683163458977</c:v>
                </c:pt>
                <c:pt idx="2">
                  <c:v>0.65566357366033834</c:v>
                </c:pt>
                <c:pt idx="3">
                  <c:v>0.7494309902120202</c:v>
                </c:pt>
                <c:pt idx="4">
                  <c:v>0.83041862521242715</c:v>
                </c:pt>
                <c:pt idx="5">
                  <c:v>0.87603297662230983</c:v>
                </c:pt>
                <c:pt idx="6">
                  <c:v>0.8927913210887608</c:v>
                </c:pt>
                <c:pt idx="7">
                  <c:v>0.90686299225070732</c:v>
                </c:pt>
                <c:pt idx="8">
                  <c:v>0.92234378892146918</c:v>
                </c:pt>
                <c:pt idx="9">
                  <c:v>0.9367586314296773</c:v>
                </c:pt>
                <c:pt idx="10">
                  <c:v>0.94656911606729377</c:v>
                </c:pt>
                <c:pt idx="11">
                  <c:v>0.95984674120580926</c:v>
                </c:pt>
                <c:pt idx="12">
                  <c:v>0.96969763586270163</c:v>
                </c:pt>
                <c:pt idx="13">
                  <c:v>0.98079380923176807</c:v>
                </c:pt>
                <c:pt idx="14">
                  <c:v>0.99070075590726236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3-4DF9-A2A1-2F934BC9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15120"/>
        <c:axId val="557405680"/>
      </c:scatterChart>
      <c:valAx>
        <c:axId val="55731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Failure Probability</a:t>
                </a:r>
              </a:p>
            </c:rich>
          </c:tx>
          <c:layout>
            <c:manualLayout>
              <c:xMode val="edge"/>
              <c:yMode val="edge"/>
              <c:x val="0.43014608539786187"/>
              <c:y val="0.97511544107833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5680"/>
        <c:crosses val="autoZero"/>
        <c:crossBetween val="midCat"/>
        <c:majorUnit val="5.000000000000001E-2"/>
      </c:valAx>
      <c:valAx>
        <c:axId val="557405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Susceptibiility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151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06515587990524"/>
          <c:y val="0.11805738487234549"/>
          <c:w val="0.58443879393124643"/>
          <c:h val="2.5568360773085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24</xdr:col>
      <xdr:colOff>143290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6C90B-2782-4A14-A768-EC3E1AB57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24</xdr:col>
      <xdr:colOff>190121</xdr:colOff>
      <xdr:row>47</xdr:row>
      <xdr:rowOff>39200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75D381-AE00-4846-B4A9-4B60DEADB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905" y="192911"/>
          <a:ext cx="14332938" cy="8913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85724</xdr:rowOff>
    </xdr:from>
    <xdr:to>
      <xdr:col>20</xdr:col>
      <xdr:colOff>314325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D993F-588B-42D8-B268-B57970E03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324120</xdr:colOff>
      <xdr:row>34</xdr:row>
      <xdr:rowOff>151434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3098D7-6E5B-403C-B9C0-C379F0B19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906520" cy="64379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171450</xdr:rowOff>
    </xdr:from>
    <xdr:to>
      <xdr:col>18</xdr:col>
      <xdr:colOff>9525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AAFA6-FC25-4DD5-B877-90110A93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38100</xdr:rowOff>
    </xdr:from>
    <xdr:to>
      <xdr:col>16</xdr:col>
      <xdr:colOff>581025</xdr:colOff>
      <xdr:row>49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211E2-C5B3-499D-88CA-9DEFB3B01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76200</xdr:rowOff>
    </xdr:from>
    <xdr:to>
      <xdr:col>16</xdr:col>
      <xdr:colOff>320507</xdr:colOff>
      <xdr:row>45</xdr:row>
      <xdr:rowOff>89120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EB9DF-6728-49A0-81D2-611A0CE8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66700"/>
          <a:ext cx="9778832" cy="83949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33</xdr:col>
      <xdr:colOff>269093</xdr:colOff>
      <xdr:row>50</xdr:row>
      <xdr:rowOff>31275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49ACE8-E5A7-496D-AADA-8DF6D9393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381000"/>
          <a:ext cx="10022693" cy="917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88AC-4E99-4610-B940-E4AF7840DDB1}">
  <dimension ref="A1:B67"/>
  <sheetViews>
    <sheetView topLeftCell="A22" zoomScale="92" workbookViewId="0">
      <selection activeCell="B33" sqref="B33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10</v>
      </c>
      <c r="B2">
        <v>7.194</v>
      </c>
    </row>
    <row r="3" spans="1:2" x14ac:dyDescent="0.25">
      <c r="A3">
        <v>20</v>
      </c>
      <c r="B3">
        <v>7.0449999999999999</v>
      </c>
    </row>
    <row r="4" spans="1:2" x14ac:dyDescent="0.25">
      <c r="A4">
        <v>30</v>
      </c>
      <c r="B4">
        <v>8.9260000000000002</v>
      </c>
    </row>
    <row r="5" spans="1:2" x14ac:dyDescent="0.25">
      <c r="A5">
        <v>40</v>
      </c>
      <c r="B5">
        <v>9.1129999999999995</v>
      </c>
    </row>
    <row r="6" spans="1:2" x14ac:dyDescent="0.25">
      <c r="A6">
        <v>50</v>
      </c>
      <c r="B6">
        <v>15.491</v>
      </c>
    </row>
    <row r="7" spans="1:2" x14ac:dyDescent="0.25">
      <c r="A7">
        <v>100</v>
      </c>
      <c r="B7">
        <v>29.539000000000001</v>
      </c>
    </row>
    <row r="8" spans="1:2" x14ac:dyDescent="0.25">
      <c r="A8">
        <v>200</v>
      </c>
      <c r="B8">
        <v>101.735</v>
      </c>
    </row>
    <row r="9" spans="1:2" x14ac:dyDescent="0.25">
      <c r="A9">
        <v>300</v>
      </c>
      <c r="B9">
        <v>134.89400000000001</v>
      </c>
    </row>
    <row r="10" spans="1:2" x14ac:dyDescent="0.25">
      <c r="A10">
        <v>400</v>
      </c>
      <c r="B10">
        <v>160.815</v>
      </c>
    </row>
    <row r="11" spans="1:2" x14ac:dyDescent="0.25">
      <c r="A11">
        <v>500</v>
      </c>
      <c r="B11">
        <v>230.27600000000001</v>
      </c>
    </row>
    <row r="12" spans="1:2" x14ac:dyDescent="0.25">
      <c r="A12">
        <v>600</v>
      </c>
      <c r="B12">
        <v>431.21800000000002</v>
      </c>
    </row>
    <row r="13" spans="1:2" x14ac:dyDescent="0.25">
      <c r="A13">
        <v>700</v>
      </c>
      <c r="B13">
        <v>414.44600000000003</v>
      </c>
    </row>
    <row r="14" spans="1:2" x14ac:dyDescent="0.25">
      <c r="A14">
        <v>800</v>
      </c>
      <c r="B14">
        <v>1187.7349999999999</v>
      </c>
    </row>
    <row r="15" spans="1:2" x14ac:dyDescent="0.25">
      <c r="A15">
        <v>900</v>
      </c>
      <c r="B15">
        <v>1829.5809999999999</v>
      </c>
    </row>
    <row r="16" spans="1:2" x14ac:dyDescent="0.25">
      <c r="A16">
        <v>1000</v>
      </c>
      <c r="B16">
        <v>3097.2080000000001</v>
      </c>
    </row>
    <row r="18" spans="1:2" x14ac:dyDescent="0.25">
      <c r="A18" s="1" t="s">
        <v>1</v>
      </c>
    </row>
    <row r="19" spans="1:2" x14ac:dyDescent="0.25">
      <c r="A19">
        <v>16</v>
      </c>
      <c r="B19">
        <v>100.913</v>
      </c>
    </row>
    <row r="20" spans="1:2" x14ac:dyDescent="0.25">
      <c r="A20">
        <v>25</v>
      </c>
      <c r="B20">
        <v>1.0249999999999999</v>
      </c>
    </row>
    <row r="21" spans="1:2" x14ac:dyDescent="0.25">
      <c r="A21">
        <v>36</v>
      </c>
      <c r="B21">
        <v>100.786</v>
      </c>
    </row>
    <row r="22" spans="1:2" x14ac:dyDescent="0.25">
      <c r="A22">
        <v>49</v>
      </c>
      <c r="B22">
        <v>101.52200000000001</v>
      </c>
    </row>
    <row r="23" spans="1:2" x14ac:dyDescent="0.25">
      <c r="A23">
        <v>64</v>
      </c>
      <c r="B23">
        <v>100.977</v>
      </c>
    </row>
    <row r="24" spans="1:2" x14ac:dyDescent="0.25">
      <c r="A24">
        <v>100</v>
      </c>
      <c r="B24">
        <v>102.565</v>
      </c>
    </row>
    <row r="25" spans="1:2" x14ac:dyDescent="0.25">
      <c r="A25">
        <v>225</v>
      </c>
      <c r="B25">
        <v>105.855</v>
      </c>
    </row>
    <row r="26" spans="1:2" x14ac:dyDescent="0.25">
      <c r="A26">
        <v>324</v>
      </c>
      <c r="B26">
        <v>112.37</v>
      </c>
    </row>
    <row r="27" spans="1:2" x14ac:dyDescent="0.25">
      <c r="A27">
        <v>400</v>
      </c>
      <c r="B27">
        <v>117.56699999999999</v>
      </c>
    </row>
    <row r="28" spans="1:2" x14ac:dyDescent="0.25">
      <c r="A28">
        <v>529</v>
      </c>
      <c r="B28">
        <v>148.506</v>
      </c>
    </row>
    <row r="29" spans="1:2" x14ac:dyDescent="0.25">
      <c r="A29">
        <v>625</v>
      </c>
      <c r="B29">
        <v>154.24100000000001</v>
      </c>
    </row>
    <row r="30" spans="1:2" x14ac:dyDescent="0.25">
      <c r="A30">
        <v>729</v>
      </c>
      <c r="B30">
        <v>196.17400000000001</v>
      </c>
    </row>
    <row r="31" spans="1:2" x14ac:dyDescent="0.25">
      <c r="A31">
        <v>841</v>
      </c>
      <c r="B31">
        <v>243.715</v>
      </c>
    </row>
    <row r="32" spans="1:2" x14ac:dyDescent="0.25">
      <c r="A32">
        <v>900</v>
      </c>
      <c r="B32">
        <v>243.715</v>
      </c>
    </row>
    <row r="33" spans="1:2" x14ac:dyDescent="0.25">
      <c r="A33">
        <v>1024</v>
      </c>
      <c r="B33">
        <v>251.85400000000001</v>
      </c>
    </row>
    <row r="35" spans="1:2" x14ac:dyDescent="0.25">
      <c r="A35" s="1" t="s">
        <v>2</v>
      </c>
    </row>
    <row r="36" spans="1:2" x14ac:dyDescent="0.25">
      <c r="A36">
        <v>16</v>
      </c>
      <c r="B36">
        <v>3.8639999999999999</v>
      </c>
    </row>
    <row r="37" spans="1:2" x14ac:dyDescent="0.25">
      <c r="A37">
        <v>25</v>
      </c>
      <c r="B37">
        <v>4.13</v>
      </c>
    </row>
    <row r="38" spans="1:2" x14ac:dyDescent="0.25">
      <c r="A38">
        <v>36</v>
      </c>
      <c r="B38">
        <v>106.042</v>
      </c>
    </row>
    <row r="39" spans="1:2" x14ac:dyDescent="0.25">
      <c r="A39">
        <v>49</v>
      </c>
      <c r="B39">
        <v>201.619</v>
      </c>
    </row>
    <row r="40" spans="1:2" x14ac:dyDescent="0.25">
      <c r="A40">
        <v>64</v>
      </c>
      <c r="B40">
        <v>104.62</v>
      </c>
    </row>
    <row r="41" spans="1:2" x14ac:dyDescent="0.25">
      <c r="A41">
        <v>100</v>
      </c>
      <c r="B41">
        <v>106.32299999999999</v>
      </c>
    </row>
    <row r="42" spans="1:2" x14ac:dyDescent="0.25">
      <c r="A42">
        <v>225</v>
      </c>
      <c r="B42">
        <v>113.648</v>
      </c>
    </row>
    <row r="43" spans="1:2" x14ac:dyDescent="0.25">
      <c r="A43">
        <v>324</v>
      </c>
      <c r="B43">
        <v>210.13399999999999</v>
      </c>
    </row>
    <row r="44" spans="1:2" x14ac:dyDescent="0.25">
      <c r="A44">
        <v>400</v>
      </c>
      <c r="B44">
        <v>212.173</v>
      </c>
    </row>
    <row r="45" spans="1:2" x14ac:dyDescent="0.25">
      <c r="A45">
        <v>529</v>
      </c>
      <c r="B45">
        <v>143.41900000000001</v>
      </c>
    </row>
    <row r="46" spans="1:2" x14ac:dyDescent="0.25">
      <c r="A46">
        <v>625</v>
      </c>
      <c r="B46">
        <v>220.87299999999999</v>
      </c>
    </row>
    <row r="47" spans="1:2" x14ac:dyDescent="0.25">
      <c r="A47">
        <v>729</v>
      </c>
      <c r="B47">
        <v>226.13800000000001</v>
      </c>
    </row>
    <row r="48" spans="1:2" x14ac:dyDescent="0.25">
      <c r="A48">
        <v>841</v>
      </c>
      <c r="B48">
        <v>235.63399999999999</v>
      </c>
    </row>
    <row r="49" spans="1:2" x14ac:dyDescent="0.25">
      <c r="A49">
        <v>900</v>
      </c>
      <c r="B49">
        <v>279.86700000000002</v>
      </c>
    </row>
    <row r="50" spans="1:2" x14ac:dyDescent="0.25">
      <c r="A50">
        <v>1024</v>
      </c>
      <c r="B50">
        <v>274.15800000000002</v>
      </c>
    </row>
    <row r="52" spans="1:2" x14ac:dyDescent="0.25">
      <c r="A52" s="1" t="s">
        <v>3</v>
      </c>
    </row>
    <row r="53" spans="1:2" x14ac:dyDescent="0.25">
      <c r="A53">
        <v>10</v>
      </c>
      <c r="B53">
        <v>105.47199999999999</v>
      </c>
    </row>
    <row r="54" spans="1:2" x14ac:dyDescent="0.25">
      <c r="A54">
        <v>20</v>
      </c>
      <c r="B54">
        <v>206.727</v>
      </c>
    </row>
    <row r="55" spans="1:2" x14ac:dyDescent="0.25">
      <c r="A55">
        <v>30</v>
      </c>
      <c r="B55">
        <v>206.358</v>
      </c>
    </row>
    <row r="56" spans="1:2" x14ac:dyDescent="0.25">
      <c r="A56">
        <v>40</v>
      </c>
      <c r="B56">
        <v>106.31399999999999</v>
      </c>
    </row>
    <row r="57" spans="1:2" x14ac:dyDescent="0.25">
      <c r="A57">
        <v>50</v>
      </c>
      <c r="B57">
        <v>306.72199999999998</v>
      </c>
    </row>
    <row r="58" spans="1:2" x14ac:dyDescent="0.25">
      <c r="A58">
        <v>100</v>
      </c>
      <c r="B58">
        <v>611.85299999999995</v>
      </c>
    </row>
    <row r="59" spans="1:2" x14ac:dyDescent="0.25">
      <c r="A59">
        <v>200</v>
      </c>
      <c r="B59">
        <v>1116.4929999999999</v>
      </c>
    </row>
    <row r="60" spans="1:2" x14ac:dyDescent="0.25">
      <c r="A60">
        <v>300</v>
      </c>
      <c r="B60">
        <v>2126.502</v>
      </c>
    </row>
    <row r="61" spans="1:2" x14ac:dyDescent="0.25">
      <c r="A61">
        <v>400</v>
      </c>
      <c r="B61">
        <v>2228.239</v>
      </c>
    </row>
    <row r="62" spans="1:2" x14ac:dyDescent="0.25">
      <c r="A62">
        <v>500</v>
      </c>
      <c r="B62">
        <v>2529.81</v>
      </c>
    </row>
    <row r="63" spans="1:2" x14ac:dyDescent="0.25">
      <c r="A63">
        <v>600</v>
      </c>
      <c r="B63">
        <v>3945.2840000000001</v>
      </c>
    </row>
    <row r="64" spans="1:2" x14ac:dyDescent="0.25">
      <c r="A64">
        <v>700</v>
      </c>
      <c r="B64">
        <v>3545.067</v>
      </c>
    </row>
    <row r="65" spans="1:2" x14ac:dyDescent="0.25">
      <c r="A65">
        <v>800</v>
      </c>
      <c r="B65">
        <v>4755.4660000000003</v>
      </c>
    </row>
    <row r="66" spans="1:2" x14ac:dyDescent="0.25">
      <c r="A66">
        <v>900</v>
      </c>
      <c r="B66">
        <v>5666.5450000000001</v>
      </c>
    </row>
    <row r="67" spans="1:2" x14ac:dyDescent="0.25">
      <c r="A67">
        <v>1000</v>
      </c>
      <c r="B67">
        <v>6575.5439999999999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21AB-0A10-4A88-A384-1207CC5569CC}">
  <dimension ref="B73"/>
  <sheetViews>
    <sheetView tabSelected="1" topLeftCell="A7" workbookViewId="0">
      <selection activeCell="R3" sqref="R3"/>
    </sheetView>
  </sheetViews>
  <sheetFormatPr defaultRowHeight="15" x14ac:dyDescent="0.25"/>
  <cols>
    <col min="1" max="16384" width="9.140625" style="11"/>
  </cols>
  <sheetData>
    <row r="73" spans="2:2" x14ac:dyDescent="0.25">
      <c r="B73" s="1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8734-6EB3-4084-B236-03A1F8F92E23}">
  <dimension ref="A1"/>
  <sheetViews>
    <sheetView zoomScale="68" workbookViewId="0">
      <selection activeCell="C54" sqref="C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FA0C-842B-4498-B7F4-FD5F82C385DC}">
  <dimension ref="A1"/>
  <sheetViews>
    <sheetView zoomScale="79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0C2B-2959-4036-8583-FA95472E9250}">
  <dimension ref="A1:B67"/>
  <sheetViews>
    <sheetView workbookViewId="0">
      <selection activeCell="B41" sqref="B41"/>
    </sheetView>
  </sheetViews>
  <sheetFormatPr defaultRowHeight="15" x14ac:dyDescent="0.25"/>
  <cols>
    <col min="1" max="16384" width="9.140625" style="3"/>
  </cols>
  <sheetData>
    <row r="1" spans="1:2" x14ac:dyDescent="0.25">
      <c r="A1" s="2" t="s">
        <v>0</v>
      </c>
    </row>
    <row r="2" spans="1:2" x14ac:dyDescent="0.25">
      <c r="A2" s="3">
        <v>10</v>
      </c>
      <c r="B2" s="3">
        <v>13.808999999999999</v>
      </c>
    </row>
    <row r="3" spans="1:2" x14ac:dyDescent="0.25">
      <c r="A3" s="3">
        <v>20</v>
      </c>
      <c r="B3" s="3">
        <v>19.286999999999999</v>
      </c>
    </row>
    <row r="4" spans="1:2" x14ac:dyDescent="0.25">
      <c r="A4" s="3">
        <v>30</v>
      </c>
      <c r="B4" s="3">
        <v>39.786000000000001</v>
      </c>
    </row>
    <row r="5" spans="1:2" x14ac:dyDescent="0.25">
      <c r="A5" s="3">
        <v>40</v>
      </c>
      <c r="B5" s="3">
        <v>57.161000000000001</v>
      </c>
    </row>
    <row r="6" spans="1:2" x14ac:dyDescent="0.25">
      <c r="A6" s="3">
        <v>50</v>
      </c>
      <c r="B6" s="3">
        <v>77.962999999999994</v>
      </c>
    </row>
    <row r="7" spans="1:2" x14ac:dyDescent="0.25">
      <c r="A7" s="3">
        <v>100</v>
      </c>
      <c r="B7" s="3">
        <v>219.16200000000001</v>
      </c>
    </row>
    <row r="8" spans="1:2" x14ac:dyDescent="0.25">
      <c r="A8" s="3">
        <v>200</v>
      </c>
      <c r="B8" s="3">
        <v>247.37899999999999</v>
      </c>
    </row>
    <row r="9" spans="1:2" x14ac:dyDescent="0.25">
      <c r="A9" s="3">
        <v>300</v>
      </c>
      <c r="B9" s="3">
        <v>324.07400000000001</v>
      </c>
    </row>
    <row r="10" spans="1:2" x14ac:dyDescent="0.25">
      <c r="A10" s="3">
        <v>400</v>
      </c>
      <c r="B10" s="3">
        <v>404.36500000000001</v>
      </c>
    </row>
    <row r="11" spans="1:2" x14ac:dyDescent="0.25">
      <c r="A11" s="3">
        <v>500</v>
      </c>
      <c r="B11" s="3">
        <v>535.26800000000003</v>
      </c>
    </row>
    <row r="12" spans="1:2" x14ac:dyDescent="0.25">
      <c r="A12" s="3">
        <v>600</v>
      </c>
      <c r="B12" s="3">
        <v>815.38900000000001</v>
      </c>
    </row>
    <row r="13" spans="1:2" x14ac:dyDescent="0.25">
      <c r="A13" s="3">
        <v>700</v>
      </c>
      <c r="B13" s="3">
        <v>1093.498</v>
      </c>
    </row>
    <row r="14" spans="1:2" x14ac:dyDescent="0.25">
      <c r="A14" s="3">
        <v>800</v>
      </c>
      <c r="B14" s="3">
        <v>1781.008</v>
      </c>
    </row>
    <row r="15" spans="1:2" x14ac:dyDescent="0.25">
      <c r="A15" s="3">
        <v>900</v>
      </c>
      <c r="B15" s="3">
        <v>2204.8809999999999</v>
      </c>
    </row>
    <row r="16" spans="1:2" x14ac:dyDescent="0.25">
      <c r="A16" s="3">
        <v>1000</v>
      </c>
      <c r="B16" s="3">
        <v>3231.7620000000002</v>
      </c>
    </row>
    <row r="18" spans="1:2" x14ac:dyDescent="0.25">
      <c r="A18" s="2" t="s">
        <v>1</v>
      </c>
    </row>
    <row r="19" spans="1:2" x14ac:dyDescent="0.25">
      <c r="A19" s="3">
        <v>16</v>
      </c>
      <c r="B19" s="3">
        <v>102.419</v>
      </c>
    </row>
    <row r="20" spans="1:2" x14ac:dyDescent="0.25">
      <c r="A20" s="3">
        <v>25</v>
      </c>
      <c r="B20" s="3">
        <v>101.604</v>
      </c>
    </row>
    <row r="21" spans="1:2" x14ac:dyDescent="0.25">
      <c r="A21" s="3">
        <v>36</v>
      </c>
      <c r="B21" s="3">
        <v>101.53400000000001</v>
      </c>
    </row>
    <row r="22" spans="1:2" x14ac:dyDescent="0.25">
      <c r="A22" s="3">
        <v>49</v>
      </c>
      <c r="B22" s="3">
        <v>101.611</v>
      </c>
    </row>
    <row r="23" spans="1:2" x14ac:dyDescent="0.25">
      <c r="A23" s="3">
        <v>64</v>
      </c>
      <c r="B23" s="3">
        <v>102.73</v>
      </c>
    </row>
    <row r="24" spans="1:2" x14ac:dyDescent="0.25">
      <c r="A24" s="3">
        <v>100</v>
      </c>
      <c r="B24" s="3">
        <v>105.801</v>
      </c>
    </row>
    <row r="25" spans="1:2" x14ac:dyDescent="0.25">
      <c r="A25" s="3">
        <v>225</v>
      </c>
      <c r="B25" s="3">
        <v>115.80500000000001</v>
      </c>
    </row>
    <row r="26" spans="1:2" x14ac:dyDescent="0.25">
      <c r="A26" s="3">
        <v>324</v>
      </c>
      <c r="B26" s="3">
        <v>123.407</v>
      </c>
    </row>
    <row r="27" spans="1:2" x14ac:dyDescent="0.25">
      <c r="A27" s="3">
        <v>400</v>
      </c>
      <c r="B27" s="3">
        <v>135.393</v>
      </c>
    </row>
    <row r="28" spans="1:2" x14ac:dyDescent="0.25">
      <c r="A28" s="3">
        <v>529</v>
      </c>
      <c r="B28" s="3">
        <v>138.82599999999999</v>
      </c>
    </row>
    <row r="29" spans="1:2" x14ac:dyDescent="0.25">
      <c r="A29" s="3">
        <v>625</v>
      </c>
      <c r="B29" s="3">
        <v>155.309</v>
      </c>
    </row>
    <row r="30" spans="1:2" x14ac:dyDescent="0.25">
      <c r="A30" s="3">
        <v>729</v>
      </c>
      <c r="B30" s="3">
        <v>189.203</v>
      </c>
    </row>
    <row r="31" spans="1:2" x14ac:dyDescent="0.25">
      <c r="A31" s="3">
        <v>841</v>
      </c>
      <c r="B31" s="3">
        <v>248.30600000000001</v>
      </c>
    </row>
    <row r="32" spans="1:2" x14ac:dyDescent="0.25">
      <c r="A32" s="3">
        <v>900</v>
      </c>
      <c r="B32" s="3">
        <v>250.55199999999999</v>
      </c>
    </row>
    <row r="33" spans="1:2" x14ac:dyDescent="0.25">
      <c r="A33" s="3">
        <v>1024</v>
      </c>
      <c r="B33" s="3">
        <v>439.25799999999998</v>
      </c>
    </row>
    <row r="35" spans="1:2" x14ac:dyDescent="0.25">
      <c r="A35" s="2" t="s">
        <v>2</v>
      </c>
    </row>
    <row r="36" spans="1:2" x14ac:dyDescent="0.25">
      <c r="A36" s="3">
        <v>16</v>
      </c>
      <c r="B36" s="3">
        <v>103.95099999999999</v>
      </c>
    </row>
    <row r="37" spans="1:2" x14ac:dyDescent="0.25">
      <c r="A37" s="3">
        <v>25</v>
      </c>
      <c r="B37" s="3">
        <v>105.133</v>
      </c>
    </row>
    <row r="38" spans="1:2" x14ac:dyDescent="0.25">
      <c r="A38" s="3">
        <v>36</v>
      </c>
      <c r="B38" s="3">
        <v>104.785</v>
      </c>
    </row>
    <row r="39" spans="1:2" x14ac:dyDescent="0.25">
      <c r="A39" s="3">
        <v>49</v>
      </c>
      <c r="B39" s="3">
        <v>105.258</v>
      </c>
    </row>
    <row r="40" spans="1:2" x14ac:dyDescent="0.25">
      <c r="A40" s="3">
        <v>64</v>
      </c>
      <c r="B40" s="3">
        <v>105.934</v>
      </c>
    </row>
    <row r="41" spans="1:2" x14ac:dyDescent="0.25">
      <c r="A41" s="3">
        <v>100</v>
      </c>
      <c r="B41" s="3">
        <v>108.229</v>
      </c>
    </row>
    <row r="42" spans="1:2" x14ac:dyDescent="0.25">
      <c r="A42" s="3">
        <v>225</v>
      </c>
      <c r="B42" s="3">
        <v>113.131</v>
      </c>
    </row>
    <row r="43" spans="1:2" x14ac:dyDescent="0.25">
      <c r="A43" s="3">
        <v>324</v>
      </c>
      <c r="B43" s="3">
        <v>129.00800000000001</v>
      </c>
    </row>
    <row r="44" spans="1:2" x14ac:dyDescent="0.25">
      <c r="A44" s="3">
        <v>400</v>
      </c>
      <c r="B44" s="3">
        <v>138.815</v>
      </c>
    </row>
    <row r="45" spans="1:2" x14ac:dyDescent="0.25">
      <c r="A45" s="3">
        <v>529</v>
      </c>
      <c r="B45" s="3">
        <v>167.613</v>
      </c>
    </row>
    <row r="46" spans="1:2" x14ac:dyDescent="0.25">
      <c r="A46" s="3">
        <v>625</v>
      </c>
      <c r="B46" s="3">
        <v>181.316</v>
      </c>
    </row>
    <row r="47" spans="1:2" x14ac:dyDescent="0.25">
      <c r="A47" s="3">
        <v>729</v>
      </c>
      <c r="B47" s="3">
        <v>213.17400000000001</v>
      </c>
    </row>
    <row r="48" spans="1:2" x14ac:dyDescent="0.25">
      <c r="A48" s="3">
        <v>841</v>
      </c>
      <c r="B48" s="3">
        <v>190.28700000000001</v>
      </c>
    </row>
    <row r="49" spans="1:2" x14ac:dyDescent="0.25">
      <c r="A49" s="3">
        <v>900</v>
      </c>
      <c r="B49" s="3">
        <v>392.06700000000001</v>
      </c>
    </row>
    <row r="50" spans="1:2" x14ac:dyDescent="0.25">
      <c r="A50" s="3">
        <v>1024</v>
      </c>
      <c r="B50" s="3">
        <v>501.89400000000001</v>
      </c>
    </row>
    <row r="52" spans="1:2" x14ac:dyDescent="0.25">
      <c r="A52" s="2" t="s">
        <v>3</v>
      </c>
    </row>
    <row r="53" spans="1:2" x14ac:dyDescent="0.25">
      <c r="A53" s="3">
        <v>10</v>
      </c>
      <c r="B53" s="3">
        <v>105.69199999999999</v>
      </c>
    </row>
    <row r="54" spans="1:2" x14ac:dyDescent="0.25">
      <c r="A54" s="3">
        <v>20</v>
      </c>
      <c r="B54" s="3">
        <v>105.54300000000001</v>
      </c>
    </row>
    <row r="55" spans="1:2" x14ac:dyDescent="0.25">
      <c r="A55" s="3">
        <v>30</v>
      </c>
      <c r="B55" s="3">
        <v>104.70099999999999</v>
      </c>
    </row>
    <row r="56" spans="1:2" x14ac:dyDescent="0.25">
      <c r="A56" s="3">
        <v>40</v>
      </c>
      <c r="B56" s="3">
        <v>105.979</v>
      </c>
    </row>
    <row r="57" spans="1:2" x14ac:dyDescent="0.25">
      <c r="A57" s="3">
        <v>50</v>
      </c>
      <c r="B57" s="3">
        <v>106.84699999999999</v>
      </c>
    </row>
    <row r="58" spans="1:2" x14ac:dyDescent="0.25">
      <c r="A58" s="3">
        <v>100</v>
      </c>
      <c r="B58" s="3">
        <v>142.976</v>
      </c>
    </row>
    <row r="59" spans="1:2" x14ac:dyDescent="0.25">
      <c r="A59" s="3">
        <v>200</v>
      </c>
      <c r="B59" s="3">
        <v>133.52799999999999</v>
      </c>
    </row>
    <row r="60" spans="1:2" x14ac:dyDescent="0.25">
      <c r="A60" s="3">
        <v>300</v>
      </c>
      <c r="B60" s="3">
        <v>221.65299999999999</v>
      </c>
    </row>
    <row r="61" spans="1:2" x14ac:dyDescent="0.25">
      <c r="A61" s="3">
        <v>400</v>
      </c>
      <c r="B61" s="3">
        <v>136.566</v>
      </c>
    </row>
    <row r="62" spans="1:2" x14ac:dyDescent="0.25">
      <c r="A62" s="3">
        <v>500</v>
      </c>
      <c r="B62" s="3">
        <v>200.791</v>
      </c>
    </row>
    <row r="63" spans="1:2" x14ac:dyDescent="0.25">
      <c r="A63" s="3">
        <v>600</v>
      </c>
      <c r="B63" s="3">
        <v>259.07100000000003</v>
      </c>
    </row>
    <row r="64" spans="1:2" x14ac:dyDescent="0.25">
      <c r="A64" s="3">
        <v>700</v>
      </c>
      <c r="B64" s="3">
        <v>469.08</v>
      </c>
    </row>
    <row r="65" spans="1:2" x14ac:dyDescent="0.25">
      <c r="A65" s="3">
        <v>800</v>
      </c>
      <c r="B65" s="3">
        <v>374.97</v>
      </c>
    </row>
    <row r="66" spans="1:2" x14ac:dyDescent="0.25">
      <c r="A66" s="3">
        <v>900</v>
      </c>
      <c r="B66" s="3">
        <v>288.625</v>
      </c>
    </row>
    <row r="67" spans="1:2" x14ac:dyDescent="0.25">
      <c r="A67" s="3">
        <v>1000</v>
      </c>
      <c r="B67" s="3">
        <v>743.25300000000004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014-B918-424F-B895-D9467D3C572C}">
  <dimension ref="A1"/>
  <sheetViews>
    <sheetView zoomScale="97" zoomScaleNormal="344" workbookViewId="0">
      <selection activeCell="V27" sqref="V27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BAA8-516F-4F43-959D-CEE04C70303F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219D-5DE3-4262-AD14-DEE607728B19}">
  <dimension ref="A1:I70"/>
  <sheetViews>
    <sheetView topLeftCell="A42" zoomScale="77" workbookViewId="0">
      <selection activeCell="H3" sqref="H3"/>
    </sheetView>
  </sheetViews>
  <sheetFormatPr defaultRowHeight="15" x14ac:dyDescent="0.25"/>
  <cols>
    <col min="1" max="1" width="10.85546875" style="4" bestFit="1" customWidth="1"/>
    <col min="2" max="2" width="25.5703125" style="4" bestFit="1" customWidth="1"/>
    <col min="3" max="5" width="25.5703125" style="4" customWidth="1"/>
    <col min="6" max="6" width="28.28515625" style="4" bestFit="1" customWidth="1"/>
    <col min="7" max="7" width="9.140625" style="4"/>
    <col min="8" max="9" width="17.28515625" style="4" bestFit="1" customWidth="1"/>
    <col min="10" max="16384" width="9.140625" style="4"/>
  </cols>
  <sheetData>
    <row r="1" spans="1:9" s="5" customFormat="1" ht="41.25" customHeight="1" x14ac:dyDescent="0.25">
      <c r="A1" s="6" t="s">
        <v>5</v>
      </c>
      <c r="B1" s="10" t="s">
        <v>8</v>
      </c>
      <c r="C1" s="10" t="s">
        <v>9</v>
      </c>
      <c r="D1" s="10" t="s">
        <v>12</v>
      </c>
      <c r="E1" s="10" t="s">
        <v>11</v>
      </c>
      <c r="F1" s="10" t="s">
        <v>10</v>
      </c>
    </row>
    <row r="2" spans="1:9" s="8" customFormat="1" x14ac:dyDescent="0.25">
      <c r="A2" s="7" t="s">
        <v>1</v>
      </c>
      <c r="G2" s="12" t="s">
        <v>6</v>
      </c>
      <c r="H2" s="13"/>
      <c r="I2" s="9" t="s">
        <v>4</v>
      </c>
    </row>
    <row r="3" spans="1:9" x14ac:dyDescent="0.25">
      <c r="B3" s="4">
        <v>0</v>
      </c>
      <c r="C3" s="4">
        <f>1/(1-B3)</f>
        <v>1</v>
      </c>
      <c r="D3">
        <v>251.85400000000001</v>
      </c>
      <c r="E3" s="4">
        <f>D3/$D$3</f>
        <v>1</v>
      </c>
      <c r="F3" s="4">
        <f>1-1/E3</f>
        <v>0</v>
      </c>
      <c r="G3" s="4">
        <f>INDEX(LINEST(E3:E18,C3:C18),1)</f>
        <v>4.229315580574692</v>
      </c>
      <c r="H3" s="4">
        <f>INDEX(LINEST(E3:E18,C3:C18),2)</f>
        <v>-2.3327543972214286</v>
      </c>
      <c r="I3" s="4">
        <f>SQRT(CORREL(E3:E18,C3:C18))</f>
        <v>0.99991565644504388</v>
      </c>
    </row>
    <row r="4" spans="1:9" x14ac:dyDescent="0.25">
      <c r="B4" s="4">
        <v>0.1</v>
      </c>
      <c r="C4" s="4">
        <f t="shared" ref="C4:C65" si="0">1/(1-B4)</f>
        <v>1.1111111111111112</v>
      </c>
      <c r="D4">
        <v>476.67399999999998</v>
      </c>
      <c r="E4" s="4">
        <f t="shared" ref="E4:E18" si="1">D4/$D$3</f>
        <v>1.8926600331938344</v>
      </c>
      <c r="F4" s="4">
        <f t="shared" ref="F4:F18" si="2">1-1/E4</f>
        <v>0.47164309360275569</v>
      </c>
    </row>
    <row r="5" spans="1:9" x14ac:dyDescent="0.25">
      <c r="B5" s="4">
        <v>0.2</v>
      </c>
      <c r="C5" s="4">
        <f t="shared" si="0"/>
        <v>1.25</v>
      </c>
      <c r="D5">
        <v>723.125</v>
      </c>
      <c r="E5" s="4">
        <f t="shared" si="1"/>
        <v>2.8712071279392029</v>
      </c>
      <c r="F5" s="4">
        <f t="shared" si="2"/>
        <v>0.65171443388072603</v>
      </c>
    </row>
    <row r="6" spans="1:9" x14ac:dyDescent="0.25">
      <c r="B6" s="4">
        <v>0.3</v>
      </c>
      <c r="C6" s="4">
        <f t="shared" si="0"/>
        <v>1.4285714285714286</v>
      </c>
      <c r="D6">
        <v>920.49</v>
      </c>
      <c r="E6" s="4">
        <f t="shared" si="1"/>
        <v>3.6548555909376064</v>
      </c>
      <c r="F6" s="4">
        <f t="shared" si="2"/>
        <v>0.72639137850492674</v>
      </c>
    </row>
    <row r="7" spans="1:9" x14ac:dyDescent="0.25">
      <c r="B7" s="4">
        <v>0.4</v>
      </c>
      <c r="C7" s="4">
        <f t="shared" si="0"/>
        <v>1.6666666666666667</v>
      </c>
      <c r="D7">
        <v>970.41499999999996</v>
      </c>
      <c r="E7" s="4">
        <f t="shared" si="1"/>
        <v>3.853085517799995</v>
      </c>
      <c r="F7" s="4">
        <f t="shared" si="2"/>
        <v>0.74046773802960586</v>
      </c>
    </row>
    <row r="8" spans="1:9" x14ac:dyDescent="0.25">
      <c r="B8" s="4">
        <v>0.5</v>
      </c>
      <c r="C8" s="4">
        <f t="shared" si="0"/>
        <v>2</v>
      </c>
      <c r="D8">
        <v>1528.7049999999999</v>
      </c>
      <c r="E8" s="4">
        <f t="shared" si="1"/>
        <v>6.069806316357889</v>
      </c>
      <c r="F8" s="4">
        <f t="shared" si="2"/>
        <v>0.83525009730458133</v>
      </c>
    </row>
    <row r="9" spans="1:9" x14ac:dyDescent="0.25">
      <c r="B9" s="4">
        <v>0.55000000000000004</v>
      </c>
      <c r="C9" s="4">
        <f t="shared" si="0"/>
        <v>2.2222222222222223</v>
      </c>
      <c r="D9">
        <v>1835.297</v>
      </c>
      <c r="E9" s="4">
        <f t="shared" si="1"/>
        <v>7.2871465213973172</v>
      </c>
      <c r="F9" s="4">
        <f t="shared" si="2"/>
        <v>0.86277207449257531</v>
      </c>
    </row>
    <row r="10" spans="1:9" x14ac:dyDescent="0.25">
      <c r="B10" s="4">
        <v>0.6</v>
      </c>
      <c r="C10" s="4">
        <f t="shared" si="0"/>
        <v>2.5</v>
      </c>
      <c r="D10">
        <v>1945.8</v>
      </c>
      <c r="E10" s="4">
        <f t="shared" si="1"/>
        <v>7.7259046908129303</v>
      </c>
      <c r="F10" s="4">
        <f t="shared" si="2"/>
        <v>0.870565320176791</v>
      </c>
    </row>
    <row r="11" spans="1:9" x14ac:dyDescent="0.25">
      <c r="B11" s="4">
        <v>0.65</v>
      </c>
      <c r="C11" s="4">
        <f t="shared" si="0"/>
        <v>2.8571428571428572</v>
      </c>
      <c r="D11">
        <v>2223.0100000000002</v>
      </c>
      <c r="E11" s="4">
        <f t="shared" si="1"/>
        <v>8.8265820673882498</v>
      </c>
      <c r="F11" s="4">
        <f t="shared" si="2"/>
        <v>0.88670586277164742</v>
      </c>
    </row>
    <row r="12" spans="1:9" x14ac:dyDescent="0.25">
      <c r="B12" s="4">
        <v>0.7</v>
      </c>
      <c r="C12" s="4">
        <f t="shared" si="0"/>
        <v>3.333333333333333</v>
      </c>
      <c r="D12">
        <v>2943.43</v>
      </c>
      <c r="E12" s="4">
        <f t="shared" si="1"/>
        <v>11.687048845759843</v>
      </c>
      <c r="F12" s="4">
        <f t="shared" si="2"/>
        <v>0.91443519974995158</v>
      </c>
    </row>
    <row r="13" spans="1:9" x14ac:dyDescent="0.25">
      <c r="B13" s="4">
        <v>0.75</v>
      </c>
      <c r="C13" s="4">
        <f t="shared" si="0"/>
        <v>4</v>
      </c>
      <c r="D13">
        <v>4556.0559999999996</v>
      </c>
      <c r="E13" s="4">
        <f t="shared" si="1"/>
        <v>18.090068055301877</v>
      </c>
      <c r="F13" s="4">
        <f t="shared" si="2"/>
        <v>0.94472104820485081</v>
      </c>
    </row>
    <row r="14" spans="1:9" x14ac:dyDescent="0.25">
      <c r="B14" s="4">
        <v>0.8</v>
      </c>
      <c r="C14" s="4">
        <f t="shared" si="0"/>
        <v>5.0000000000000009</v>
      </c>
      <c r="D14">
        <v>5780.7290000000003</v>
      </c>
      <c r="E14" s="4">
        <f t="shared" si="1"/>
        <v>22.952698785804476</v>
      </c>
      <c r="F14" s="4">
        <f t="shared" si="2"/>
        <v>0.95643213857629372</v>
      </c>
    </row>
    <row r="15" spans="1:9" x14ac:dyDescent="0.25">
      <c r="B15" s="4">
        <v>0.85</v>
      </c>
      <c r="C15" s="4">
        <f t="shared" si="0"/>
        <v>6.6666666666666661</v>
      </c>
      <c r="D15">
        <v>6069.5969999999998</v>
      </c>
      <c r="E15" s="4">
        <f t="shared" si="1"/>
        <v>24.099664885211272</v>
      </c>
      <c r="F15" s="4">
        <f t="shared" si="2"/>
        <v>0.9585056470800285</v>
      </c>
    </row>
    <row r="16" spans="1:9" x14ac:dyDescent="0.25">
      <c r="B16" s="4">
        <v>0.9</v>
      </c>
      <c r="C16" s="4">
        <f t="shared" si="0"/>
        <v>10.000000000000002</v>
      </c>
      <c r="D16">
        <v>10407.933000000001</v>
      </c>
      <c r="E16" s="4">
        <f t="shared" si="1"/>
        <v>41.325263843337808</v>
      </c>
      <c r="F16" s="4">
        <f t="shared" si="2"/>
        <v>0.97580172739390236</v>
      </c>
    </row>
    <row r="17" spans="1:9" x14ac:dyDescent="0.25">
      <c r="B17" s="4">
        <v>0.95</v>
      </c>
      <c r="C17" s="4">
        <f t="shared" si="0"/>
        <v>19.999999999999982</v>
      </c>
      <c r="D17">
        <v>19700.07</v>
      </c>
      <c r="E17" s="4">
        <f t="shared" si="1"/>
        <v>78.220199004184963</v>
      </c>
      <c r="F17" s="4">
        <f t="shared" si="2"/>
        <v>0.98721557842180252</v>
      </c>
    </row>
    <row r="18" spans="1:9" x14ac:dyDescent="0.25">
      <c r="B18" s="4">
        <v>0.99</v>
      </c>
      <c r="C18" s="4">
        <f t="shared" si="0"/>
        <v>99.999999999999915</v>
      </c>
      <c r="D18">
        <v>106057.698</v>
      </c>
      <c r="E18" s="4">
        <f t="shared" si="1"/>
        <v>421.10785613887413</v>
      </c>
      <c r="F18" s="4">
        <f t="shared" si="2"/>
        <v>0.99762531146018274</v>
      </c>
    </row>
    <row r="19" spans="1:9" s="8" customFormat="1" x14ac:dyDescent="0.25">
      <c r="A19" s="9" t="s">
        <v>2</v>
      </c>
    </row>
    <row r="20" spans="1:9" x14ac:dyDescent="0.25">
      <c r="B20" s="4">
        <v>0</v>
      </c>
      <c r="C20" s="4">
        <f t="shared" si="0"/>
        <v>1</v>
      </c>
      <c r="D20" s="4">
        <v>274.15800000000002</v>
      </c>
      <c r="E20" s="4">
        <f>D20/$D$20</f>
        <v>1</v>
      </c>
      <c r="F20" s="4">
        <f>1-1/E20</f>
        <v>0</v>
      </c>
      <c r="G20" s="4">
        <f t="shared" ref="G20:G37" si="3">INDEX(LINEST(E20:E35,C20:C35),1)</f>
        <v>10.722349473831255</v>
      </c>
      <c r="H20" s="4">
        <f t="shared" ref="H20:H37" si="4">INDEX(LINEST(E20:E35,C20:C35),2)</f>
        <v>-6.1826863332007065</v>
      </c>
      <c r="I20" s="4">
        <f t="shared" ref="I20:I37" si="5">SQRT(CORREL(E20:E35,C20:C35))</f>
        <v>0.99979428351845978</v>
      </c>
    </row>
    <row r="21" spans="1:9" x14ac:dyDescent="0.25">
      <c r="B21">
        <v>0.1</v>
      </c>
      <c r="C21" s="4">
        <f t="shared" si="0"/>
        <v>1.1111111111111112</v>
      </c>
      <c r="D21">
        <v>837.08</v>
      </c>
      <c r="E21" s="4">
        <f t="shared" ref="E21:E35" si="6">D21/$D$20</f>
        <v>3.0532758482335005</v>
      </c>
      <c r="F21" s="4">
        <f t="shared" ref="F21:F35" si="7">1-1/E21</f>
        <v>0.67248291680604</v>
      </c>
    </row>
    <row r="22" spans="1:9" x14ac:dyDescent="0.25">
      <c r="B22">
        <v>0.2</v>
      </c>
      <c r="C22" s="4">
        <f t="shared" si="0"/>
        <v>1.25</v>
      </c>
      <c r="D22">
        <v>1444.4190000000001</v>
      </c>
      <c r="E22" s="4">
        <f t="shared" si="6"/>
        <v>5.2685641126649596</v>
      </c>
      <c r="F22" s="4">
        <f t="shared" si="7"/>
        <v>0.81019496420360015</v>
      </c>
    </row>
    <row r="23" spans="1:9" x14ac:dyDescent="0.25">
      <c r="B23">
        <v>0.3</v>
      </c>
      <c r="C23" s="4">
        <f t="shared" si="0"/>
        <v>1.4285714285714286</v>
      </c>
      <c r="D23">
        <v>1831.0340000000001</v>
      </c>
      <c r="E23" s="4">
        <f t="shared" si="6"/>
        <v>6.6787545867711318</v>
      </c>
      <c r="F23" s="4">
        <f t="shared" si="7"/>
        <v>0.85027148594728441</v>
      </c>
    </row>
    <row r="24" spans="1:9" x14ac:dyDescent="0.25">
      <c r="B24">
        <v>0.4</v>
      </c>
      <c r="C24" s="4">
        <f t="shared" si="0"/>
        <v>1.6666666666666667</v>
      </c>
      <c r="D24">
        <v>2742.3850000000002</v>
      </c>
      <c r="E24" s="4">
        <f t="shared" si="6"/>
        <v>10.002936263030808</v>
      </c>
      <c r="F24" s="4">
        <f t="shared" si="7"/>
        <v>0.90002935401119832</v>
      </c>
    </row>
    <row r="25" spans="1:9" x14ac:dyDescent="0.25">
      <c r="B25">
        <v>0.5</v>
      </c>
      <c r="C25" s="4">
        <f t="shared" si="0"/>
        <v>2</v>
      </c>
      <c r="D25">
        <v>3639.1019999999999</v>
      </c>
      <c r="E25" s="4">
        <f t="shared" si="6"/>
        <v>13.273739960168953</v>
      </c>
      <c r="F25" s="4">
        <f t="shared" si="7"/>
        <v>0.92466328231525252</v>
      </c>
    </row>
    <row r="26" spans="1:9" x14ac:dyDescent="0.25">
      <c r="B26">
        <v>0.55000000000000004</v>
      </c>
      <c r="C26" s="4">
        <f t="shared" si="0"/>
        <v>2.2222222222222223</v>
      </c>
      <c r="D26">
        <v>4448.1629999999996</v>
      </c>
      <c r="E26" s="4">
        <f t="shared" si="6"/>
        <v>16.224815617271791</v>
      </c>
      <c r="F26" s="4">
        <f t="shared" si="7"/>
        <v>0.93836601761221428</v>
      </c>
    </row>
    <row r="27" spans="1:9" x14ac:dyDescent="0.25">
      <c r="B27">
        <v>0.6</v>
      </c>
      <c r="C27" s="4">
        <f t="shared" si="0"/>
        <v>2.5</v>
      </c>
      <c r="D27">
        <v>5763.643</v>
      </c>
      <c r="E27" s="4">
        <f t="shared" si="6"/>
        <v>21.023070638099199</v>
      </c>
      <c r="F27" s="4">
        <f t="shared" si="7"/>
        <v>0.95243320934346554</v>
      </c>
    </row>
    <row r="28" spans="1:9" x14ac:dyDescent="0.25">
      <c r="B28">
        <v>0.65</v>
      </c>
      <c r="C28" s="4">
        <f t="shared" si="0"/>
        <v>2.8571428571428572</v>
      </c>
      <c r="D28">
        <v>5764.4139999999998</v>
      </c>
      <c r="E28" s="4">
        <f t="shared" si="6"/>
        <v>21.025882885051683</v>
      </c>
      <c r="F28" s="4">
        <f t="shared" si="7"/>
        <v>0.9524395714811601</v>
      </c>
    </row>
    <row r="29" spans="1:9" x14ac:dyDescent="0.25">
      <c r="B29">
        <v>0.7</v>
      </c>
      <c r="C29" s="4">
        <f t="shared" si="0"/>
        <v>3.333333333333333</v>
      </c>
      <c r="D29">
        <v>8686.268</v>
      </c>
      <c r="E29" s="4">
        <f t="shared" si="6"/>
        <v>31.683438017493561</v>
      </c>
      <c r="F29" s="4">
        <f t="shared" si="7"/>
        <v>0.96843776867119458</v>
      </c>
    </row>
    <row r="30" spans="1:9" x14ac:dyDescent="0.25">
      <c r="B30">
        <v>0.75</v>
      </c>
      <c r="C30" s="4">
        <f t="shared" si="0"/>
        <v>4</v>
      </c>
      <c r="D30">
        <v>8990.1959999999999</v>
      </c>
      <c r="E30" s="4">
        <f t="shared" si="6"/>
        <v>32.792025036657691</v>
      </c>
      <c r="F30" s="4">
        <f t="shared" si="7"/>
        <v>0.96950478054093592</v>
      </c>
    </row>
    <row r="31" spans="1:9" x14ac:dyDescent="0.25">
      <c r="B31">
        <v>0.8</v>
      </c>
      <c r="C31" s="4">
        <f t="shared" si="0"/>
        <v>5.0000000000000009</v>
      </c>
      <c r="D31">
        <v>12224.101000000001</v>
      </c>
      <c r="E31" s="4">
        <f t="shared" si="6"/>
        <v>44.587796088386987</v>
      </c>
      <c r="F31" s="4">
        <f t="shared" si="7"/>
        <v>0.97757233844844704</v>
      </c>
    </row>
    <row r="32" spans="1:9" x14ac:dyDescent="0.25">
      <c r="B32">
        <v>0.85</v>
      </c>
      <c r="C32" s="4">
        <f t="shared" si="0"/>
        <v>6.6666666666666661</v>
      </c>
      <c r="D32">
        <v>17678.916000000001</v>
      </c>
      <c r="E32" s="4">
        <f t="shared" si="6"/>
        <v>64.484406801917146</v>
      </c>
      <c r="F32" s="4">
        <f t="shared" si="7"/>
        <v>0.9844923749849821</v>
      </c>
    </row>
    <row r="33" spans="1:9" x14ac:dyDescent="0.25">
      <c r="B33">
        <v>0.9</v>
      </c>
      <c r="C33" s="4">
        <f t="shared" si="0"/>
        <v>10.000000000000002</v>
      </c>
      <c r="D33">
        <v>28277.109</v>
      </c>
      <c r="E33" s="4">
        <f t="shared" si="6"/>
        <v>103.14165189416322</v>
      </c>
      <c r="F33" s="4">
        <f t="shared" si="7"/>
        <v>0.99030459584818231</v>
      </c>
    </row>
    <row r="34" spans="1:9" x14ac:dyDescent="0.25">
      <c r="B34">
        <v>0.95</v>
      </c>
      <c r="C34" s="4">
        <f t="shared" si="0"/>
        <v>19.999999999999982</v>
      </c>
      <c r="D34">
        <v>64536.146999999997</v>
      </c>
      <c r="E34" s="4">
        <f t="shared" si="6"/>
        <v>235.39764296500556</v>
      </c>
      <c r="F34" s="4">
        <f t="shared" si="7"/>
        <v>0.9957518691036823</v>
      </c>
    </row>
    <row r="35" spans="1:9" x14ac:dyDescent="0.25">
      <c r="B35">
        <v>0.99</v>
      </c>
      <c r="C35" s="4">
        <f t="shared" si="0"/>
        <v>99.999999999999915</v>
      </c>
      <c r="D35">
        <v>290884.27600000001</v>
      </c>
      <c r="E35" s="4">
        <f t="shared" si="6"/>
        <v>1061.0096221886649</v>
      </c>
      <c r="F35" s="4">
        <f t="shared" si="7"/>
        <v>0.99905750147869798</v>
      </c>
    </row>
    <row r="36" spans="1:9" s="8" customFormat="1" x14ac:dyDescent="0.25">
      <c r="A36" s="9" t="s">
        <v>0</v>
      </c>
    </row>
    <row r="37" spans="1:9" x14ac:dyDescent="0.25">
      <c r="B37" s="4">
        <v>0</v>
      </c>
      <c r="C37" s="4">
        <f t="shared" si="0"/>
        <v>1</v>
      </c>
      <c r="D37">
        <v>3852.902</v>
      </c>
      <c r="E37" s="4">
        <f>D37/$D$37</f>
        <v>1</v>
      </c>
      <c r="F37" s="4">
        <f>1-1/E37</f>
        <v>0</v>
      </c>
      <c r="G37" s="4">
        <f t="shared" si="3"/>
        <v>0.25803611010127575</v>
      </c>
      <c r="H37" s="4">
        <f t="shared" si="4"/>
        <v>0.37211785296554245</v>
      </c>
      <c r="I37" s="4">
        <f t="shared" si="5"/>
        <v>0.99899711403052482</v>
      </c>
    </row>
    <row r="38" spans="1:9" x14ac:dyDescent="0.25">
      <c r="B38" s="4">
        <v>0.1</v>
      </c>
      <c r="C38" s="4">
        <f t="shared" si="0"/>
        <v>1.1111111111111112</v>
      </c>
      <c r="D38">
        <v>4505.82</v>
      </c>
      <c r="E38" s="4">
        <f t="shared" ref="E38:E52" si="8">D38/$D$37</f>
        <v>1.1694613566605119</v>
      </c>
      <c r="F38" s="4">
        <f t="shared" ref="F38:F52" si="9">1-1/E38</f>
        <v>0.144905477804262</v>
      </c>
    </row>
    <row r="39" spans="1:9" x14ac:dyDescent="0.25">
      <c r="B39" s="4">
        <v>0.2</v>
      </c>
      <c r="C39" s="4">
        <f t="shared" si="0"/>
        <v>1.25</v>
      </c>
      <c r="D39">
        <v>4092.49</v>
      </c>
      <c r="E39" s="4">
        <f t="shared" si="8"/>
        <v>1.0621837773190181</v>
      </c>
      <c r="F39" s="4">
        <f t="shared" si="9"/>
        <v>5.8543331810218091E-2</v>
      </c>
    </row>
    <row r="40" spans="1:9" x14ac:dyDescent="0.25">
      <c r="B40" s="4">
        <v>0.3</v>
      </c>
      <c r="C40" s="4">
        <f t="shared" si="0"/>
        <v>1.4285714285714286</v>
      </c>
      <c r="D40">
        <v>4063.5149999999999</v>
      </c>
      <c r="E40" s="4">
        <f t="shared" si="8"/>
        <v>1.0546634718453778</v>
      </c>
      <c r="F40" s="4">
        <f t="shared" si="9"/>
        <v>5.1830250411281753E-2</v>
      </c>
    </row>
    <row r="41" spans="1:9" x14ac:dyDescent="0.25">
      <c r="B41" s="4">
        <v>0.4</v>
      </c>
      <c r="C41" s="4">
        <f t="shared" si="0"/>
        <v>1.6666666666666667</v>
      </c>
      <c r="D41">
        <v>3900.7330000000002</v>
      </c>
      <c r="E41" s="4">
        <f t="shared" si="8"/>
        <v>1.0124142788993855</v>
      </c>
      <c r="F41" s="4">
        <f t="shared" si="9"/>
        <v>1.2262054336967032E-2</v>
      </c>
    </row>
    <row r="42" spans="1:9" x14ac:dyDescent="0.25">
      <c r="B42" s="4">
        <v>0.5</v>
      </c>
      <c r="C42" s="4">
        <f t="shared" si="0"/>
        <v>2</v>
      </c>
      <c r="D42">
        <v>3249.873</v>
      </c>
      <c r="E42" s="4">
        <f t="shared" si="8"/>
        <v>0.84348706507458537</v>
      </c>
      <c r="F42" s="4">
        <f t="shared" si="9"/>
        <v>-0.18555463551960338</v>
      </c>
    </row>
    <row r="43" spans="1:9" x14ac:dyDescent="0.25">
      <c r="B43" s="4">
        <v>0.55000000000000004</v>
      </c>
      <c r="C43" s="4">
        <f t="shared" si="0"/>
        <v>2.2222222222222223</v>
      </c>
      <c r="D43">
        <v>4076.223</v>
      </c>
      <c r="E43" s="4">
        <f t="shared" si="8"/>
        <v>1.0579617649242052</v>
      </c>
      <c r="F43" s="4">
        <f t="shared" si="9"/>
        <v>5.4786256787226817E-2</v>
      </c>
    </row>
    <row r="44" spans="1:9" x14ac:dyDescent="0.25">
      <c r="B44" s="4">
        <v>0.6</v>
      </c>
      <c r="C44" s="4">
        <f t="shared" si="0"/>
        <v>2.5</v>
      </c>
      <c r="D44">
        <v>4053.5569999999998</v>
      </c>
      <c r="E44" s="4">
        <f t="shared" si="8"/>
        <v>1.0520789264819088</v>
      </c>
      <c r="F44" s="4">
        <f t="shared" si="9"/>
        <v>4.9500969148823959E-2</v>
      </c>
    </row>
    <row r="45" spans="1:9" x14ac:dyDescent="0.25">
      <c r="B45" s="4">
        <v>0.65</v>
      </c>
      <c r="C45" s="4">
        <f t="shared" si="0"/>
        <v>2.8571428571428572</v>
      </c>
      <c r="D45">
        <v>4285.9759999999997</v>
      </c>
      <c r="E45" s="4">
        <f t="shared" si="8"/>
        <v>1.1124020283931435</v>
      </c>
      <c r="F45" s="4">
        <f t="shared" si="9"/>
        <v>0.10104442955350179</v>
      </c>
    </row>
    <row r="46" spans="1:9" x14ac:dyDescent="0.25">
      <c r="B46" s="4">
        <v>0.7</v>
      </c>
      <c r="C46" s="4">
        <f t="shared" si="0"/>
        <v>3.333333333333333</v>
      </c>
      <c r="D46">
        <v>4153.866</v>
      </c>
      <c r="E46" s="4">
        <f t="shared" si="8"/>
        <v>1.0781135881473238</v>
      </c>
      <c r="F46" s="4">
        <f t="shared" si="9"/>
        <v>7.2453950127423505E-2</v>
      </c>
    </row>
    <row r="47" spans="1:9" x14ac:dyDescent="0.25">
      <c r="B47" s="4">
        <v>0.75</v>
      </c>
      <c r="C47" s="4">
        <f t="shared" si="0"/>
        <v>4</v>
      </c>
      <c r="D47">
        <v>4527.357</v>
      </c>
      <c r="E47" s="4">
        <f t="shared" si="8"/>
        <v>1.1750511692225756</v>
      </c>
      <c r="F47" s="4">
        <f t="shared" si="9"/>
        <v>0.14897323096013848</v>
      </c>
    </row>
    <row r="48" spans="1:9" x14ac:dyDescent="0.25">
      <c r="B48" s="4">
        <v>0.8</v>
      </c>
      <c r="C48" s="4">
        <f t="shared" si="0"/>
        <v>5.0000000000000009</v>
      </c>
      <c r="D48">
        <v>5043.7349999999997</v>
      </c>
      <c r="E48" s="4">
        <f t="shared" si="8"/>
        <v>1.3090743029539811</v>
      </c>
      <c r="F48" s="4">
        <f t="shared" si="9"/>
        <v>0.23610142087163577</v>
      </c>
    </row>
    <row r="49" spans="1:9" x14ac:dyDescent="0.25">
      <c r="B49" s="4">
        <v>0.85</v>
      </c>
      <c r="C49" s="4">
        <f t="shared" si="0"/>
        <v>6.6666666666666661</v>
      </c>
      <c r="D49">
        <v>5860.9</v>
      </c>
      <c r="E49" s="4">
        <f t="shared" si="8"/>
        <v>1.5211650854343037</v>
      </c>
      <c r="F49" s="4">
        <f t="shared" si="9"/>
        <v>0.34260915559043825</v>
      </c>
    </row>
    <row r="50" spans="1:9" x14ac:dyDescent="0.25">
      <c r="B50" s="4">
        <v>0.9</v>
      </c>
      <c r="C50" s="4">
        <f t="shared" si="0"/>
        <v>10.000000000000002</v>
      </c>
      <c r="D50">
        <v>7468.3509999999997</v>
      </c>
      <c r="E50" s="4">
        <f t="shared" si="8"/>
        <v>1.9383703504527237</v>
      </c>
      <c r="F50" s="4">
        <f t="shared" si="9"/>
        <v>0.48410271557938289</v>
      </c>
    </row>
    <row r="51" spans="1:9" x14ac:dyDescent="0.25">
      <c r="B51" s="4">
        <v>0.95</v>
      </c>
      <c r="C51" s="4">
        <f t="shared" si="0"/>
        <v>19.999999999999982</v>
      </c>
      <c r="D51">
        <v>22748.474999999999</v>
      </c>
      <c r="E51" s="4">
        <f t="shared" si="8"/>
        <v>5.9042443851413813</v>
      </c>
      <c r="F51" s="4">
        <f t="shared" si="9"/>
        <v>0.83063031697729184</v>
      </c>
    </row>
    <row r="52" spans="1:9" x14ac:dyDescent="0.25">
      <c r="B52" s="4">
        <v>0.99</v>
      </c>
      <c r="C52" s="4">
        <f t="shared" si="0"/>
        <v>99.999999999999915</v>
      </c>
      <c r="D52">
        <v>101132.466</v>
      </c>
      <c r="E52" s="4">
        <f t="shared" si="8"/>
        <v>26.248387838569474</v>
      </c>
      <c r="F52" s="4">
        <f t="shared" si="9"/>
        <v>0.96190242211635579</v>
      </c>
    </row>
    <row r="53" spans="1:9" s="8" customFormat="1" x14ac:dyDescent="0.25">
      <c r="A53" s="9" t="s">
        <v>3</v>
      </c>
    </row>
    <row r="54" spans="1:9" x14ac:dyDescent="0.25">
      <c r="B54" s="4">
        <v>0</v>
      </c>
      <c r="C54" s="4">
        <f t="shared" si="0"/>
        <v>1</v>
      </c>
      <c r="D54">
        <v>3443.2829999999999</v>
      </c>
      <c r="E54" s="4">
        <f>D54/$D$54</f>
        <v>1</v>
      </c>
      <c r="F54" s="4">
        <f>1-1/E54</f>
        <v>0</v>
      </c>
      <c r="G54" s="4">
        <f>INDEX(LINEST(E54:E68,C54:C68),1)</f>
        <v>5.5613062776458975</v>
      </c>
      <c r="H54" s="4">
        <f>INDEX(LINEST(E54:E68,C54:C68),2)</f>
        <v>-3.5215439818670475</v>
      </c>
      <c r="I54" s="4">
        <f>SQRT(CORREL(E54:E68,C54:C68))</f>
        <v>0.9999028899635104</v>
      </c>
    </row>
    <row r="55" spans="1:9" x14ac:dyDescent="0.25">
      <c r="B55" s="4">
        <v>0.1</v>
      </c>
      <c r="C55" s="4">
        <f t="shared" si="0"/>
        <v>1.1111111111111112</v>
      </c>
      <c r="D55">
        <v>6970.4459999999999</v>
      </c>
      <c r="E55" s="4">
        <f t="shared" ref="E55:E68" si="10">D55/$D$54</f>
        <v>2.0243604722585973</v>
      </c>
      <c r="F55" s="4">
        <f t="shared" ref="F55:F68" si="11">1-1/E55</f>
        <v>0.50601683163458977</v>
      </c>
    </row>
    <row r="56" spans="1:9" x14ac:dyDescent="0.25">
      <c r="B56" s="4">
        <v>0.2</v>
      </c>
      <c r="C56" s="4">
        <f t="shared" si="0"/>
        <v>1.25</v>
      </c>
      <c r="D56">
        <v>9999.7639999999992</v>
      </c>
      <c r="E56" s="4">
        <f t="shared" si="10"/>
        <v>2.9041365464296716</v>
      </c>
      <c r="F56" s="4">
        <f t="shared" si="11"/>
        <v>0.65566357366033834</v>
      </c>
    </row>
    <row r="57" spans="1:9" x14ac:dyDescent="0.25">
      <c r="B57" s="4">
        <v>0.3</v>
      </c>
      <c r="C57" s="4">
        <f t="shared" si="0"/>
        <v>1.4285714285714286</v>
      </c>
      <c r="D57">
        <v>13741.855</v>
      </c>
      <c r="E57" s="4">
        <f t="shared" si="10"/>
        <v>3.9909165177535511</v>
      </c>
      <c r="F57" s="4">
        <f t="shared" si="11"/>
        <v>0.7494309902120202</v>
      </c>
    </row>
    <row r="58" spans="1:9" x14ac:dyDescent="0.25">
      <c r="B58" s="4">
        <v>0.4</v>
      </c>
      <c r="C58" s="4">
        <f t="shared" si="0"/>
        <v>1.6666666666666667</v>
      </c>
      <c r="D58">
        <v>20304.606</v>
      </c>
      <c r="E58" s="4">
        <f t="shared" si="10"/>
        <v>5.8968740007719376</v>
      </c>
      <c r="F58" s="4">
        <f t="shared" si="11"/>
        <v>0.83041862521242715</v>
      </c>
    </row>
    <row r="59" spans="1:9" x14ac:dyDescent="0.25">
      <c r="B59" s="4">
        <v>0.5</v>
      </c>
      <c r="C59" s="4">
        <f t="shared" si="0"/>
        <v>2</v>
      </c>
      <c r="D59">
        <v>27775.797999999999</v>
      </c>
      <c r="E59" s="4">
        <f t="shared" si="10"/>
        <v>8.0666613810134109</v>
      </c>
      <c r="F59" s="4">
        <f t="shared" si="11"/>
        <v>0.87603297662230983</v>
      </c>
    </row>
    <row r="60" spans="1:9" x14ac:dyDescent="0.25">
      <c r="B60" s="4">
        <v>0.55000000000000004</v>
      </c>
      <c r="C60" s="4">
        <f t="shared" si="0"/>
        <v>2.2222222222222223</v>
      </c>
      <c r="D60">
        <v>32117.577000000001</v>
      </c>
      <c r="E60" s="4">
        <f t="shared" si="10"/>
        <v>9.3276030462787993</v>
      </c>
      <c r="F60" s="4">
        <f t="shared" si="11"/>
        <v>0.8927913210887608</v>
      </c>
    </row>
    <row r="61" spans="1:9" x14ac:dyDescent="0.25">
      <c r="B61" s="4">
        <v>0.6</v>
      </c>
      <c r="C61" s="4">
        <f t="shared" si="0"/>
        <v>2.5</v>
      </c>
      <c r="D61">
        <v>36970.084000000003</v>
      </c>
      <c r="E61" s="4">
        <f t="shared" si="10"/>
        <v>10.736870597043579</v>
      </c>
      <c r="F61" s="4">
        <f t="shared" si="11"/>
        <v>0.90686299225070732</v>
      </c>
    </row>
    <row r="62" spans="1:9" x14ac:dyDescent="0.25">
      <c r="B62" s="4">
        <v>0.65</v>
      </c>
      <c r="C62" s="4">
        <f t="shared" si="0"/>
        <v>2.8571428571428572</v>
      </c>
      <c r="D62">
        <v>44340.084999999999</v>
      </c>
      <c r="E62" s="4">
        <f t="shared" si="10"/>
        <v>12.877270035602651</v>
      </c>
      <c r="F62" s="4">
        <f t="shared" si="11"/>
        <v>0.92234378892146918</v>
      </c>
    </row>
    <row r="63" spans="1:9" x14ac:dyDescent="0.25">
      <c r="B63" s="4">
        <v>0.7</v>
      </c>
      <c r="C63" s="4">
        <f t="shared" si="0"/>
        <v>3.333333333333333</v>
      </c>
      <c r="D63">
        <v>54446.686999999998</v>
      </c>
      <c r="E63" s="4">
        <f t="shared" si="10"/>
        <v>15.8124345283266</v>
      </c>
      <c r="F63" s="4">
        <f t="shared" si="11"/>
        <v>0.9367586314296773</v>
      </c>
    </row>
    <row r="64" spans="1:9" x14ac:dyDescent="0.25">
      <c r="B64" s="4">
        <v>0.75</v>
      </c>
      <c r="C64" s="4">
        <f t="shared" si="0"/>
        <v>4</v>
      </c>
      <c r="D64">
        <v>64443.684000000001</v>
      </c>
      <c r="E64" s="4">
        <f t="shared" si="10"/>
        <v>18.715767481209067</v>
      </c>
      <c r="F64" s="4">
        <f t="shared" si="11"/>
        <v>0.94656911606729377</v>
      </c>
    </row>
    <row r="65" spans="2:6" x14ac:dyDescent="0.25">
      <c r="B65" s="4">
        <v>0.8</v>
      </c>
      <c r="C65" s="4">
        <f t="shared" si="0"/>
        <v>5.0000000000000009</v>
      </c>
      <c r="D65">
        <v>85753.513000000006</v>
      </c>
      <c r="E65" s="4">
        <f t="shared" si="10"/>
        <v>24.904578856864223</v>
      </c>
      <c r="F65" s="4">
        <f t="shared" si="11"/>
        <v>0.95984674120580926</v>
      </c>
    </row>
    <row r="66" spans="2:6" x14ac:dyDescent="0.25">
      <c r="B66" s="4">
        <v>0.85</v>
      </c>
      <c r="C66" s="4">
        <f t="shared" ref="C66:C69" si="12">1/(1-B66)</f>
        <v>6.6666666666666661</v>
      </c>
      <c r="D66">
        <v>113630.837</v>
      </c>
      <c r="E66" s="4">
        <f t="shared" si="10"/>
        <v>33.000725470430403</v>
      </c>
      <c r="F66" s="4">
        <f t="shared" si="11"/>
        <v>0.96969763586270163</v>
      </c>
    </row>
    <row r="67" spans="2:6" x14ac:dyDescent="0.25">
      <c r="B67" s="4">
        <v>0.9</v>
      </c>
      <c r="C67" s="4">
        <f t="shared" si="12"/>
        <v>10.000000000000002</v>
      </c>
      <c r="D67">
        <v>179279.85</v>
      </c>
      <c r="E67" s="4">
        <f t="shared" si="10"/>
        <v>52.066545212809984</v>
      </c>
      <c r="F67" s="4">
        <f t="shared" si="11"/>
        <v>0.98079380923176807</v>
      </c>
    </row>
    <row r="68" spans="2:6" x14ac:dyDescent="0.25">
      <c r="B68" s="4">
        <v>0.95</v>
      </c>
      <c r="C68" s="4">
        <f t="shared" si="12"/>
        <v>19.999999999999982</v>
      </c>
      <c r="D68">
        <v>370275.58</v>
      </c>
      <c r="E68" s="4">
        <f t="shared" si="10"/>
        <v>107.53562225352957</v>
      </c>
      <c r="F68" s="4">
        <f t="shared" si="11"/>
        <v>0.99070075590726236</v>
      </c>
    </row>
    <row r="69" spans="2:6" x14ac:dyDescent="0.25">
      <c r="B69" s="4">
        <v>0.99</v>
      </c>
      <c r="C69" s="4">
        <f t="shared" si="12"/>
        <v>99.999999999999915</v>
      </c>
      <c r="E69"/>
    </row>
    <row r="70" spans="2:6" x14ac:dyDescent="0.25">
      <c r="D70"/>
      <c r="E70"/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8150-47DB-4501-BC2E-02836466FEF5}">
  <dimension ref="A1"/>
  <sheetViews>
    <sheetView zoomScale="86" zoomScaleNormal="100" workbookViewId="0">
      <selection activeCell="T8" sqref="T8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AC00-F707-4EA0-AC7E-F3753AC7C7FF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J J 9 H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k n 0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9 H S w u k a t f Y A Q A A 0 B c A A B M A H A B G b 3 J t d W x h c y 9 T Z W N 0 a W 9 u M S 5 t I K I Y A C i g F A A A A A A A A A A A A A A A A A A A A A A A A A A A A O 2 Y T W v C M B j H 7 4 L f I c R L h V C w 2 h 0 2 e t I N d h l s e l u H 1 P p M M 5 q k J K k o w + + + b H U 2 e 3 E v H l o 2 0 k v T 5 2 m f F 3 7 / h K Q K U k 0 F R + P y 3 j t r t 9 o t t U w k z F F G O U w X Q i m a o w h l o N s t Z K 6 x K G Q K x j J U K 3 8 k 0 o I B 1 9 4 F z c A f C q 7 N g / L w 6 D T W S 9 g A T 1 j C 4 5 E U + U y s 4 1 T M I Y a M r q k 0 4 z w 8 6 Y V x L s W D S R 7 E V j o / V S v c J b c j 8 y 6 j G m S E C S Z o K L K C c R U N C D r n J h b l i 6 g X h A F B 1 4 X Q M N a b D K J q 6 F 8 J D n d d U p b d w c N l w h e m r 8 k m B 2 z q n y Q z 8 9 J E J l z d C 8 n K 6 M 9 O 5 Z U 9 k s d H X F p 7 J r s 2 H q R h r b c E v d q D A / a + s V 9 y f T L w n + N Z j s H r B 7 x g M 5 D b b V X e D T C x M u X t u q w q L B 0 7 s / e u D 2 K X u K 9 q 2 2 2 3 K D 8 U 2 Y Z 8 X 2 R Z j Z C t d A 5 y b Z A p y 4 P 5 N F c F q 4 O x h F x I P Z 0 n O o m r z N / g D v 8 P 7 s o T 1 i O E / b B f D c N f y K O D L Y F 4 Q R c 7 l T i V f K K S H a P a 5 e G 0 8 W e 0 0 c j y 4 f R h 6 c N G 9 q b 2 D 7 u + J v Y D + 8 Q O 1 o 9 h v R y M m o C 1 T + x g / R h W B 1 d z q 4 m 1 0 E 2 w Y 5 h V U 6 w J Z m 6 e H c P M P r P 0 3 Z n l j 1 B r E p n j d R S v 8 n f d d C Z 4 o Z p g Z u d 3 7 L 5 m 9 w R Q S w E C L Q A U A A I A C A A k n 0 d L d K t 0 G q Y A A A D 4 A A A A E g A A A A A A A A A A A A A A A A A A A A A A Q 2 9 u Z m l n L 1 B h Y 2 t h Z 2 U u e G 1 s U E s B A i 0 A F A A C A A g A J J 9 H S w / K 6 a u k A A A A 6 Q A A A B M A A A A A A A A A A A A A A A A A 8 g A A A F t D b 2 5 0 Z W 5 0 X 1 R 5 c G V z X S 5 4 b W x Q S w E C L Q A U A A I A C A A k n 0 d L C 6 R q 1 9 g B A A D Q F w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a A A A A A A A A P F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n b 3 N z a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w L T A 3 V D E 5 O j Q 3 O j M z L j c w O D M z N D h a I i A v P j x F b n R y e S B U e X B l P S J G a W x s Q 2 9 s d W 1 u T m F t Z X M i I F Z h b H V l P S J z W y Z x d W 9 0 O 0 N v b H V t b j M m c X V v d D s s J n F 1 b 3 Q 7 Q 2 9 s d W 1 u N C Z x d W 9 0 O 1 0 i I C 8 + P E V u d H J 5 I F R 5 c G U 9 I k Z p b G x F c n J v c k N v Z G U i I F Z h b H V l P S J z V W 5 r b m 9 3 b i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b m V f Z 2 9 z c 2 l w L 0 N o Y W 5 n Z W Q g V H l w Z S 5 7 Q 2 9 s d W 1 u M y w y f S Z x d W 9 0 O y w m c X V v d D t T Z W N 0 a W 9 u M S 9 s a W 5 l X 2 d v c 3 N p c C 9 D a G F u Z 2 V k I F R 5 c G U u e 0 N v b H V t b j Q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u Z V 9 n b 3 N z a X A v Q 2 h h b m d l Z C B U e X B l L n t D b 2 x 1 b W 4 z L D J 9 J n F 1 b 3 Q 7 L C Z x d W 9 0 O 1 N l Y 3 R p b 2 4 x L 2 x p b m V f Z 2 9 z c 2 l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u Z V 9 n b 3 N z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n b 3 N z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X 2 d v c 3 N p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x f Z 2 9 z c 2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C 0 w N 1 Q x O T o 1 N D o w N S 4 5 N D c 5 N T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M m c X V v d D s s J n F 1 b 3 Q 7 Q 2 9 s d W 1 u N C Z x d W 9 0 O 1 0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X 2 d v c 3 N p c C 9 D a G F u Z 2 V k I F R 5 c G U u e 0 N v b H V t b j M s M n 0 m c X V v d D s s J n F 1 b 3 Q 7 U 2 V j d G l v b j E v Z n V s b F 9 n b 3 N z a X A v Q 2 h h b m d l Z C B U e X B l L n t D b 2 x 1 b W 4 0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1 b G x f Z 2 9 z c 2 l w L 0 N o Y W 5 n Z W Q g V H l w Z S 5 7 Q 2 9 s d W 1 u M y w y f S Z x d W 9 0 O y w m c X V v d D t T Z W N 0 a W 9 u M S 9 m d W x s X 2 d v c 3 N p c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G x f Z 2 9 z c 2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x f Z 2 9 z c 2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n b 3 N z a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A y Z F 9 w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w O j E 3 O j E y L j I 3 N j U x M z Z a I i A v P j x F b n R y e S B U e X B l P S J G a W x s R X J y b 3 J D b 2 R l I i B W Y W x 1 Z T 0 i c 1 V u a 2 5 v d 2 4 i I C 8 + P E V u d H J 5 I F R 5 c G U 9 I k Z p b G x D b 2 x 1 b W 5 O Y W 1 l c y I g V m F s d W U 9 I n N b J n F 1 b 3 Q 7 Q 2 9 s d W 1 u N C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A y Z F 9 w c 3 V t L 0 N o Y W 5 n Z W Q g V H l w Z S 5 7 Q 2 9 s d W 1 u N C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X A y Z F 9 w c 3 V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M m R f c H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A y Z F 9 w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M m R f c H N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D J k X 3 B z d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d U M j A 6 M j Y 6 N T k u M j Q 2 N j g 2 N F o i I C 8 + P E V u d H J 5 I F R 5 c G U 9 I k Z p b G x F c n J v c k N v Z G U i I F Z h b H V l P S J z V W 5 r b m 9 3 b i I g L z 4 8 R W 5 0 c n k g V H l w Z T 0 i R m l s b E N v b H V t b k 5 h b W V z I i B W Y W x 1 Z T 0 i c 1 s m c X V v d D t D b 2 x 1 b W 4 0 J n F 1 b 3 Q 7 X S I g L z 4 8 R W 5 0 c n k g V H l w Z T 0 i R m l s b E N v b H V t b l R 5 c G V z I i B W Y W x 1 Z T 0 i c 0 J R P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D J k X 3 B z d W 0 g K D I p L 0 N o Y W 5 n Z W Q g V H l w Z S 5 7 Q 2 9 s d W 1 u N C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b X A y Z F 9 w c 3 V t I C g y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D J k X 3 B z d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M m R f c H N 1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D J k X 3 B z d W 0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F 9 w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w O j M 2 O j U z L j c 4 N T U 3 O D F a I i A v P j x F b n R y e S B U e X B l P S J G a W x s R X J y b 3 J D b 2 R l I i B W Y W x 1 Z T 0 i c 1 V u a 2 5 v d 2 4 i I C 8 + P E V u d H J 5 I F R 5 c G U 9 I k Z p b G x D b 2 x 1 b W 5 O Y W 1 l c y I g V m F s d W U 9 I n N b J n F 1 b 3 Q 7 Q 2 9 s d W 1 u N C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F 9 w c 3 V t L 0 N o Y W 5 n Z W Q g V H l w Z S 5 7 Q 2 9 s d W 1 u N C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Z F 9 w c 3 V t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R f c H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F 9 w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R f c H N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X 3 B z d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d U M j A 6 N D A 6 M T I u N D A 5 M D c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E J R V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k X 3 B z d W 0 g K D I p L 0 N o Y W 5 n Z W Q g V H l w Z S 5 7 Q 2 9 s d W 1 u M S w w f S Z x d W 9 0 O y w m c X V v d D t T Z W N 0 a W 9 u M S 8 y Z F 9 w c 3 V t I C g y K S 9 D a G F u Z 2 V k I F R 5 c G U u e 0 N v b H V t b j I s M X 0 m c X V v d D s s J n F 1 b 3 Q 7 U 2 V j d G l v b j E v M m R f c H N 1 b S A o M i k v Q 2 h h b m d l Z C B U e X B l L n t D b 2 x 1 b W 4 z L D J 9 J n F 1 b 3 Q 7 L C Z x d W 9 0 O 1 N l Y 3 R p b 2 4 x L z J k X 3 B z d W 0 g K D I p L 0 N o Y W 5 n Z W Q g V H l w Z S 5 7 Q 2 9 s d W 1 u N C w z f S Z x d W 9 0 O y w m c X V v d D t T Z W N 0 a W 9 u M S 8 y Z F 9 w c 3 V t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m R f c H N 1 b S A o M i k v Q 2 h h b m d l Z C B U e X B l L n t D b 2 x 1 b W 4 x L D B 9 J n F 1 b 3 Q 7 L C Z x d W 9 0 O 1 N l Y 3 R p b 2 4 x L z J k X 3 B z d W 0 g K D I p L 0 N o Y W 5 n Z W Q g V H l w Z S 5 7 Q 2 9 s d W 1 u M i w x f S Z x d W 9 0 O y w m c X V v d D t T Z W N 0 a W 9 u M S 8 y Z F 9 w c 3 V t I C g y K S 9 D a G F u Z 2 V k I F R 5 c G U u e 0 N v b H V t b j M s M n 0 m c X V v d D s s J n F 1 b 3 Q 7 U 2 V j d G l v b j E v M m R f c H N 1 b S A o M i k v Q 2 h h b m d l Z C B U e X B l L n t D b 2 x 1 b W 4 0 L D N 9 J n F 1 b 3 Q 7 L C Z x d W 9 0 O 1 N l Y 3 R p b 2 4 x L z J k X 3 B z d W 0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R f c H N 1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F 9 w c 3 V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w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x O j E w O j A 5 L j g w N z Y 2 N j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R C U V U 9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X 3 B z d W 0 v Q 2 h h b m d l Z C B U e X B l L n t D b 2 x 1 b W 4 x L D B 9 J n F 1 b 3 Q 7 L C Z x d W 9 0 O 1 N l Y 3 R p b 2 4 x L 2 Z 1 b G x f c H N 1 b S 9 D a G F u Z 2 V k I F R 5 c G U u e 0 N v b H V t b j I s M X 0 m c X V v d D s s J n F 1 b 3 Q 7 U 2 V j d G l v b j E v Z n V s b F 9 w c 3 V t L 0 N o Y W 5 n Z W Q g V H l w Z S 5 7 Q 2 9 s d W 1 u M y w y f S Z x d W 9 0 O y w m c X V v d D t T Z W N 0 a W 9 u M S 9 m d W x s X 3 B z d W 0 v Q 2 h h b m d l Z C B U e X B l L n t D b 2 x 1 b W 4 0 L D N 9 J n F 1 b 3 Q 7 L C Z x d W 9 0 O 1 N l Y 3 R p b 2 4 x L 2 Z 1 b G x f c H N 1 b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s b F 9 w c 3 V t L 0 N o Y W 5 n Z W Q g V H l w Z S 5 7 Q 2 9 s d W 1 u M S w w f S Z x d W 9 0 O y w m c X V v d D t T Z W N 0 a W 9 u M S 9 m d W x s X 3 B z d W 0 v Q 2 h h b m d l Z C B U e X B l L n t D b 2 x 1 b W 4 y L D F 9 J n F 1 b 3 Q 7 L C Z x d W 9 0 O 1 N l Y 3 R p b 2 4 x L 2 Z 1 b G x f c H N 1 b S 9 D a G F u Z 2 V k I F R 5 c G U u e 0 N v b H V t b j M s M n 0 m c X V v d D s s J n F 1 b 3 Q 7 U 2 V j d G l v b j E v Z n V s b F 9 w c 3 V t L 0 N o Y W 5 n Z W Q g V H l w Z S 5 7 Q 2 9 s d W 1 u N C w z f S Z x d W 9 0 O y w m c X V v d D t T Z W N 0 a W 9 u M S 9 m d W x s X 3 B z d W 0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x s X 3 B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w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w c 3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x O j I w O j I z L j k 5 N T Q 0 N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R C U V U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5 l X 3 B z d W 0 v Q 2 h h b m d l Z C B U e X B l L n t D b 2 x 1 b W 4 x L D B 9 J n F 1 b 3 Q 7 L C Z x d W 9 0 O 1 N l Y 3 R p b 2 4 x L 2 x p b m V f c H N 1 b S 9 D a G F u Z 2 V k I F R 5 c G U u e 0 N v b H V t b j I s M X 0 m c X V v d D s s J n F 1 b 3 Q 7 U 2 V j d G l v b j E v b G l u Z V 9 w c 3 V t L 0 N o Y W 5 n Z W Q g V H l w Z S 5 7 Q 2 9 s d W 1 u M y w y f S Z x d W 9 0 O y w m c X V v d D t T Z W N 0 a W 9 u M S 9 s a W 5 l X 3 B z d W 0 v Q 2 h h b m d l Z C B U e X B l L n t D b 2 x 1 b W 4 0 L D N 9 J n F 1 b 3 Q 7 L C Z x d W 9 0 O 1 N l Y 3 R p b 2 4 x L 2 x p b m V f c H N 1 b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l u Z V 9 w c 3 V t L 0 N o Y W 5 n Z W Q g V H l w Z S 5 7 Q 2 9 s d W 1 u M S w w f S Z x d W 9 0 O y w m c X V v d D t T Z W N 0 a W 9 u M S 9 s a W 5 l X 3 B z d W 0 v Q 2 h h b m d l Z C B U e X B l L n t D b 2 x 1 b W 4 y L D F 9 J n F 1 b 3 Q 7 L C Z x d W 9 0 O 1 N l Y 3 R p b 2 4 x L 2 x p b m V f c H N 1 b S 9 D a G F u Z 2 V k I F R 5 c G U u e 0 N v b H V t b j M s M n 0 m c X V v d D s s J n F 1 b 3 Q 7 U 2 V j d G l v b j E v b G l u Z V 9 w c 3 V t L 0 N o Y W 5 n Z W Q g V H l w Z S 5 7 Q 2 9 s d W 1 u N C w z f S Z x d W 9 0 O y w m c X V v d D t T Z W N 0 a W 9 u M S 9 s a W 5 l X 3 B z d W 0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5 l X 3 B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V 9 w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s b F 9 w c 3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x O j M x O j Q y L j Y 0 M z A x N D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R C U V U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x s X 3 B z d W 0 g K D I p L 0 N o Y W 5 n Z W Q g V H l w Z S 5 7 Q 2 9 s d W 1 u M S w w f S Z x d W 9 0 O y w m c X V v d D t T Z W N 0 a W 9 u M S 9 m d W x s X 3 B z d W 0 g K D I p L 0 N o Y W 5 n Z W Q g V H l w Z S 5 7 Q 2 9 s d W 1 u M i w x f S Z x d W 9 0 O y w m c X V v d D t T Z W N 0 a W 9 u M S 9 m d W x s X 3 B z d W 0 g K D I p L 0 N o Y W 5 n Z W Q g V H l w Z S 5 7 Q 2 9 s d W 1 u M y w y f S Z x d W 9 0 O y w m c X V v d D t T Z W N 0 a W 9 u M S 9 m d W x s X 3 B z d W 0 g K D I p L 0 N o Y W 5 n Z W Q g V H l w Z S 5 7 Q 2 9 s d W 1 u N C w z f S Z x d W 9 0 O y w m c X V v d D t T Z W N 0 a W 9 u M S 9 m d W x s X 3 B z d W 0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x s X 3 B z d W 0 g K D I p L 0 N o Y W 5 n Z W Q g V H l w Z S 5 7 Q 2 9 s d W 1 u M S w w f S Z x d W 9 0 O y w m c X V v d D t T Z W N 0 a W 9 u M S 9 m d W x s X 3 B z d W 0 g K D I p L 0 N o Y W 5 n Z W Q g V H l w Z S 5 7 Q 2 9 s d W 1 u M i w x f S Z x d W 9 0 O y w m c X V v d D t T Z W N 0 a W 9 u M S 9 m d W x s X 3 B z d W 0 g K D I p L 0 N o Y W 5 n Z W Q g V H l w Z S 5 7 Q 2 9 s d W 1 u M y w y f S Z x d W 9 0 O y w m c X V v d D t T Z W N 0 a W 9 u M S 9 m d W x s X 3 B z d W 0 g K D I p L 0 N o Y W 5 n Z W Q g V H l w Z S 5 7 Q 2 9 s d W 1 u N C w z f S Z x d W 9 0 O y w m c X V v d D t T Z W N 0 a W 9 u M S 9 m d W x s X 3 B z d W 0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s b F 9 w c 3 V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G x f c H N 1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f c H N 1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N 1 Q y M T o z N T o y O C 4 2 O T g 4 M T A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E Q l F V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Z V 9 w c 3 V t I C g y K S 9 D a G F u Z 2 V k I F R 5 c G U u e 0 N v b H V t b j E s M H 0 m c X V v d D s s J n F 1 b 3 Q 7 U 2 V j d G l v b j E v b G l u Z V 9 w c 3 V t I C g y K S 9 D a G F u Z 2 V k I F R 5 c G U u e 0 N v b H V t b j I s M X 0 m c X V v d D s s J n F 1 b 3 Q 7 U 2 V j d G l v b j E v b G l u Z V 9 w c 3 V t I C g y K S 9 D a G F u Z 2 V k I F R 5 c G U u e 0 N v b H V t b j M s M n 0 m c X V v d D s s J n F 1 b 3 Q 7 U 2 V j d G l v b j E v b G l u Z V 9 w c 3 V t I C g y K S 9 D a G F u Z 2 V k I F R 5 c G U u e 0 N v b H V t b j Q s M 3 0 m c X V v d D s s J n F 1 b 3 Q 7 U 2 V j d G l v b j E v b G l u Z V 9 w c 3 V t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l u Z V 9 w c 3 V t I C g y K S 9 D a G F u Z 2 V k I F R 5 c G U u e 0 N v b H V t b j E s M H 0 m c X V v d D s s J n F 1 b 3 Q 7 U 2 V j d G l v b j E v b G l u Z V 9 w c 3 V t I C g y K S 9 D a G F u Z 2 V k I F R 5 c G U u e 0 N v b H V t b j I s M X 0 m c X V v d D s s J n F 1 b 3 Q 7 U 2 V j d G l v b j E v b G l u Z V 9 w c 3 V t I C g y K S 9 D a G F u Z 2 V k I F R 5 c G U u e 0 N v b H V t b j M s M n 0 m c X V v d D s s J n F 1 b 3 Q 7 U 2 V j d G l v b j E v b G l u Z V 9 w c 3 V t I C g y K S 9 D a G F u Z 2 V k I F R 5 c G U u e 0 N v b H V t b j Q s M 3 0 m c X V v d D s s J n F 1 b 3 Q 7 U 2 V j d G l v b j E v b G l u Z V 9 w c 3 V t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m V f c H N 1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5 l X 3 B z d W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A y Z F 9 w c 3 V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x O j M 5 O j I 4 L j g z M D k 1 M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R C U V U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A y Z F 9 w c 3 V t I C g z K S 9 D a G F u Z 2 V k I F R 5 c G U u e 0 N v b H V t b j E s M H 0 m c X V v d D s s J n F 1 b 3 Q 7 U 2 V j d G l v b j E v a W 1 w M m R f c H N 1 b S A o M y k v Q 2 h h b m d l Z C B U e X B l L n t D b 2 x 1 b W 4 y L D F 9 J n F 1 b 3 Q 7 L C Z x d W 9 0 O 1 N l Y 3 R p b 2 4 x L 2 l t c D J k X 3 B z d W 0 g K D M p L 0 N o Y W 5 n Z W Q g V H l w Z S 5 7 Q 2 9 s d W 1 u M y w y f S Z x d W 9 0 O y w m c X V v d D t T Z W N 0 a W 9 u M S 9 p b X A y Z F 9 w c 3 V t I C g z K S 9 D a G F u Z 2 V k I F R 5 c G U u e 0 N v b H V t b j Q s M 3 0 m c X V v d D s s J n F 1 b 3 Q 7 U 2 V j d G l v b j E v a W 1 w M m R f c H N 1 b S A o M y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t c D J k X 3 B z d W 0 g K D M p L 0 N o Y W 5 n Z W Q g V H l w Z S 5 7 Q 2 9 s d W 1 u M S w w f S Z x d W 9 0 O y w m c X V v d D t T Z W N 0 a W 9 u M S 9 p b X A y Z F 9 w c 3 V t I C g z K S 9 D a G F u Z 2 V k I F R 5 c G U u e 0 N v b H V t b j I s M X 0 m c X V v d D s s J n F 1 b 3 Q 7 U 2 V j d G l v b j E v a W 1 w M m R f c H N 1 b S A o M y k v Q 2 h h b m d l Z C B U e X B l L n t D b 2 x 1 b W 4 z L D J 9 J n F 1 b 3 Q 7 L C Z x d W 9 0 O 1 N l Y 3 R p b 2 4 x L 2 l t c D J k X 3 B z d W 0 g K D M p L 0 N o Y W 5 n Z W Q g V H l w Z S 5 7 Q 2 9 s d W 1 u N C w z f S Z x d W 9 0 O y w m c X V v d D t T Z W N 0 a W 9 u M S 9 p b X A y Z F 9 w c 3 V t I C g z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D J k X 3 B z d W 0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M m R f c H N 1 b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k X 3 B z d W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d U M j E 6 N D E 6 M T c u N z Q 0 M z g 4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E J R V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k X 3 B z d W 0 g K D M p L 0 N o Y W 5 n Z W Q g V H l w Z S 5 7 Q 2 9 s d W 1 u M S w w f S Z x d W 9 0 O y w m c X V v d D t T Z W N 0 a W 9 u M S 8 y Z F 9 w c 3 V t I C g z K S 9 D a G F u Z 2 V k I F R 5 c G U u e 0 N v b H V t b j I s M X 0 m c X V v d D s s J n F 1 b 3 Q 7 U 2 V j d G l v b j E v M m R f c H N 1 b S A o M y k v Q 2 h h b m d l Z C B U e X B l L n t D b 2 x 1 b W 4 z L D J 9 J n F 1 b 3 Q 7 L C Z x d W 9 0 O 1 N l Y 3 R p b 2 4 x L z J k X 3 B z d W 0 g K D M p L 0 N o Y W 5 n Z W Q g V H l w Z S 5 7 Q 2 9 s d W 1 u N C w z f S Z x d W 9 0 O y w m c X V v d D t T Z W N 0 a W 9 u M S 8 y Z F 9 w c 3 V t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m R f c H N 1 b S A o M y k v Q 2 h h b m d l Z C B U e X B l L n t D b 2 x 1 b W 4 x L D B 9 J n F 1 b 3 Q 7 L C Z x d W 9 0 O 1 N l Y 3 R p b 2 4 x L z J k X 3 B z d W 0 g K D M p L 0 N o Y W 5 n Z W Q g V H l w Z S 5 7 Q 2 9 s d W 1 u M i w x f S Z x d W 9 0 O y w m c X V v d D t T Z W N 0 a W 9 u M S 8 y Z F 9 w c 3 V t I C g z K S 9 D a G F u Z 2 V k I F R 5 c G U u e 0 N v b H V t b j M s M n 0 m c X V v d D s s J n F 1 b 3 Q 7 U 2 V j d G l v b j E v M m R f c H N 1 b S A o M y k v Q 2 h h b m d l Z C B U e X B l L n t D b 2 x 1 b W 4 0 L D N 9 J n F 1 b 3 Q 7 L C Z x d W 9 0 O 1 N l Y 3 R p b 2 4 x L z J k X 3 B z d W 0 g K D M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R f c H N 1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F 9 w c 3 V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R f Z 2 9 z c 2 l w X 2 J v b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A 3 V D I z O j U 2 O j I 5 L j A 5 O T M 1 N D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R C U V U 9 I i A v P j x F b n R y e S B U e X B l P S J G a W x s R X J y b 3 J D b 3 V u d C I g V m F s d W U 9 I m w w I i A v P j x F b n R y e S B U e X B l P S J G a W x s Q 2 9 1 b n Q i I F Z h b H V l P S J s M T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Z F 9 n b 3 N z a X B f Y m 9 u d X M v Q 2 h h b m d l Z C B U e X B l L n t D b 2 x 1 b W 4 x L D B 9 J n F 1 b 3 Q 7 L C Z x d W 9 0 O 1 N l Y 3 R p b 2 4 x L z J k X 2 d v c 3 N p c F 9 i b 2 5 1 c y 9 D a G F u Z 2 V k I F R 5 c G U u e 0 N v b H V t b j I s M X 0 m c X V v d D s s J n F 1 b 3 Q 7 U 2 V j d G l v b j E v M m R f Z 2 9 z c 2 l w X 2 J v b n V z L 0 N o Y W 5 n Z W Q g V H l w Z S 5 7 Q 2 9 s d W 1 u M y w y f S Z x d W 9 0 O y w m c X V v d D t T Z W N 0 a W 9 u M S 8 y Z F 9 n b 3 N z a X B f Y m 9 u d X M v Q 2 h h b m d l Z C B U e X B l L n t D b 2 x 1 b W 4 0 L D N 9 J n F 1 b 3 Q 7 L C Z x d W 9 0 O 1 N l Y 3 R p b 2 4 x L z J k X 2 d v c 3 N p c F 9 i b 2 5 1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m R f Z 2 9 z c 2 l w X 2 J v b n V z L 0 N o Y W 5 n Z W Q g V H l w Z S 5 7 Q 2 9 s d W 1 u M S w w f S Z x d W 9 0 O y w m c X V v d D t T Z W N 0 a W 9 u M S 8 y Z F 9 n b 3 N z a X B f Y m 9 u d X M v Q 2 h h b m d l Z C B U e X B l L n t D b 2 x 1 b W 4 y L D F 9 J n F 1 b 3 Q 7 L C Z x d W 9 0 O 1 N l Y 3 R p b 2 4 x L z J k X 2 d v c 3 N p c F 9 i b 2 5 1 c y 9 D a G F u Z 2 V k I F R 5 c G U u e 0 N v b H V t b j M s M n 0 m c X V v d D s s J n F 1 b 3 Q 7 U 2 V j d G l v b j E v M m R f Z 2 9 z c 2 l w X 2 J v b n V z L 0 N o Y W 5 n Z W Q g V H l w Z S 5 7 Q 2 9 s d W 1 u N C w z f S Z x d W 9 0 O y w m c X V v d D t T Z W N 0 a W 9 u M S 8 y Z F 9 n b 3 N z a X B f Y m 9 u d X M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Z F 9 n b 3 N z a X B f Y m 9 u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R f Z 2 9 z c 2 l w X 2 J v b n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5 0 1 n C I O B J s 4 Q + o C v P z 6 Q A A A A A A g A A A A A A E G Y A A A A B A A A g A A A A n x r B o O l o H n b u J + 5 3 h B o H j L P 4 7 o u z U t R 5 V R u B B p S R t S Y A A A A A D o A A A A A C A A A g A A A A 6 S w X M 9 j r v v L U t k 2 p g 6 n X n g N q L R f r L 2 J M Z Z v 8 1 N s Q y 4 p Q A A A A j B h Z s l O x d G 3 G u Y I 1 i 7 9 v X 2 y M o X M J z L H V n P Z M w P M c / V s 8 + 2 l Y y h f h Z W S q a y q 4 h Q C W l s E T 1 e r s E r u x t r u d F C a W p w 9 W B 7 6 V v Q + Q B Y I o g 9 Q 7 X p B A A A A A g 6 D 8 r p u g o C a t U / D W W Y W k I q R B J Y G y N p b h F r 6 T J + w p e Z A x c T q w M c l Y h 8 y x t 7 D u z s h 1 5 S 5 7 v C D p H P o C B g i l i 6 2 K A w = = < / D a t a M a s h u p > 
</file>

<file path=customXml/itemProps1.xml><?xml version="1.0" encoding="utf-8"?>
<ds:datastoreItem xmlns:ds="http://schemas.openxmlformats.org/officeDocument/2006/customXml" ds:itemID="{6E59E177-D6EE-44BE-AB0D-F65913763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GossipData</vt:lpstr>
      <vt:lpstr>GossipChart</vt:lpstr>
      <vt:lpstr>GossipChartImage</vt:lpstr>
      <vt:lpstr>PushSumData</vt:lpstr>
      <vt:lpstr>PushSumChart</vt:lpstr>
      <vt:lpstr>PushSumImage</vt:lpstr>
      <vt:lpstr>BONUS_FailureData</vt:lpstr>
      <vt:lpstr>BONUS_FailureChart</vt:lpstr>
      <vt:lpstr>BONUS_FragilityChart</vt:lpstr>
      <vt:lpstr>BONUS_FailureChart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Yenamandra</dc:creator>
  <cp:lastModifiedBy>Vaibhav Yenamandra</cp:lastModifiedBy>
  <dcterms:created xsi:type="dcterms:W3CDTF">2017-10-07T19:27:11Z</dcterms:created>
  <dcterms:modified xsi:type="dcterms:W3CDTF">2017-10-08T03:20:04Z</dcterms:modified>
</cp:coreProperties>
</file>