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562EB4CD-AF5B-FA4D-98B0-56572AECDD8B}" xr6:coauthVersionLast="47" xr6:coauthVersionMax="47" xr10:uidLastSave="{00000000-0000-0000-0000-000000000000}"/>
  <bookViews>
    <workbookView xWindow="2800" yWindow="1240" windowWidth="25500" windowHeight="158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4" i="1"/>
  <c r="E21" i="1"/>
  <c r="B5" i="1"/>
  <c r="B4" i="1"/>
  <c r="B6" i="1"/>
  <c r="B7" i="1"/>
  <c r="B8" i="1"/>
  <c r="B9" i="1"/>
  <c r="E20" i="1"/>
  <c r="A6" i="1"/>
  <c r="A7" i="1" s="1"/>
  <c r="A8" i="1" s="1"/>
  <c r="A9" i="1" s="1"/>
  <c r="A5" i="1"/>
</calcChain>
</file>

<file path=xl/sharedStrings.xml><?xml version="1.0" encoding="utf-8"?>
<sst xmlns="http://schemas.openxmlformats.org/spreadsheetml/2006/main" count="9" uniqueCount="9">
  <si>
    <t>Non-inverting comparator</t>
  </si>
  <si>
    <t>Section 4.1</t>
  </si>
  <si>
    <t>R</t>
  </si>
  <si>
    <t>C</t>
  </si>
  <si>
    <t>t(us)</t>
  </si>
  <si>
    <t>Predicted Output Voltage (V)</t>
  </si>
  <si>
    <t>Measured Output Voltage (V)</t>
  </si>
  <si>
    <t>New Predicted Output Voltage (V)</t>
  </si>
  <si>
    <t>new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</si>
</sst>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Predicted Output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2.6161968566551508</c:v>
                </c:pt>
                <c:pt idx="2">
                  <c:v>3.8634965147558429</c:v>
                </c:pt>
                <c:pt idx="3">
                  <c:v>4.458159883890521</c:v>
                </c:pt>
                <c:pt idx="4">
                  <c:v>4.741671965605577</c:v>
                </c:pt>
                <c:pt idx="5">
                  <c:v>4.876839363919296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A-BC49-8500-9003059DDEEC}"/>
            </c:ext>
          </c:extLst>
        </c:ser>
        <c:ser>
          <c:idx val="1"/>
          <c:order val="1"/>
          <c:tx>
            <c:v>Measured Output Voltage (V)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2.48</c:v>
                </c:pt>
                <c:pt idx="2">
                  <c:v>3.72</c:v>
                </c:pt>
                <c:pt idx="3">
                  <c:v>4.32</c:v>
                </c:pt>
                <c:pt idx="4">
                  <c:v>4.5999999999999996</c:v>
                </c:pt>
                <c:pt idx="5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4-8349-BA0A-74B27293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70704"/>
        <c:axId val="402970312"/>
      </c:scatterChart>
      <c:valAx>
        <c:axId val="40297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0312"/>
        <c:crosses val="autoZero"/>
        <c:crossBetween val="midCat"/>
      </c:valAx>
      <c:valAx>
        <c:axId val="4029703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647347</xdr:colOff>
      <xdr:row>0</xdr:row>
      <xdr:rowOff>40779</xdr:rowOff>
    </xdr:from>
    <xdr:to>
      <xdr:col>12</xdr:col>
      <xdr:colOff>281203</xdr:colOff>
      <xdr:row>15</xdr:row>
      <xdr:rowOff>40779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C1" zoomScale="179" workbookViewId="0">
      <selection activeCell="D12" sqref="D12"/>
    </sheetView>
  </sheetViews>
  <sheetFormatPr baseColWidth="10" defaultColWidth="8.83203125" defaultRowHeight="15" x14ac:dyDescent="0.2"/>
  <cols>
    <col min="2" max="2" width="22.83203125" customWidth="1"/>
    <col min="3" max="3" width="22" customWidth="1"/>
    <col min="4" max="4" width="25.33203125" customWidth="1"/>
    <col min="5" max="5" width="10.1640625" bestFit="1" customWidth="1"/>
  </cols>
  <sheetData>
    <row r="1" spans="1:4" x14ac:dyDescent="0.2">
      <c r="A1" t="s">
        <v>1</v>
      </c>
    </row>
    <row r="2" spans="1:4" x14ac:dyDescent="0.2">
      <c r="A2" t="s">
        <v>0</v>
      </c>
    </row>
    <row r="3" spans="1:4" x14ac:dyDescent="0.2">
      <c r="A3" t="s">
        <v>4</v>
      </c>
      <c r="B3" t="s">
        <v>5</v>
      </c>
      <c r="C3" t="s">
        <v>6</v>
      </c>
      <c r="D3" t="s">
        <v>7</v>
      </c>
    </row>
    <row r="4" spans="1:4" x14ac:dyDescent="0.2">
      <c r="A4" s="2">
        <v>0</v>
      </c>
      <c r="B4" s="2">
        <f>5*(1-EXP(-1/($D$20*$E$20)*A4*(0.000001)))</f>
        <v>0</v>
      </c>
      <c r="C4">
        <v>0</v>
      </c>
      <c r="D4">
        <f>5*(1-EXP(-1/(E21)*A4*(0.000001)))</f>
        <v>0</v>
      </c>
    </row>
    <row r="5" spans="1:4" x14ac:dyDescent="0.2">
      <c r="A5" s="2">
        <f>A4+20</f>
        <v>20</v>
      </c>
      <c r="B5" s="2">
        <f>5*(1-EXP(-1/($D$20*$E$20)*A5*(0.000001)))</f>
        <v>2.6161968566551508</v>
      </c>
      <c r="C5">
        <v>2.48</v>
      </c>
      <c r="D5">
        <f>5*(1-EXP(-1/($E$21)*A5*(0.000001)))</f>
        <v>2.4102970562728587</v>
      </c>
    </row>
    <row r="6" spans="1:4" x14ac:dyDescent="0.2">
      <c r="A6" s="2">
        <f t="shared" ref="A6:A9" si="0">A5+20</f>
        <v>40</v>
      </c>
      <c r="B6" s="2">
        <f t="shared" ref="B6:B9" si="1">5*(1-EXP(-1/($D$20*$E$20)*A6*(0.000001)))</f>
        <v>3.8634965147558429</v>
      </c>
      <c r="C6">
        <v>3.72</v>
      </c>
      <c r="D6">
        <f t="shared" ref="D6:D9" si="2">5*(1-EXP(-1/($E$21)*A6*(0.000001)))</f>
        <v>3.6586877326501952</v>
      </c>
    </row>
    <row r="7" spans="1:4" x14ac:dyDescent="0.2">
      <c r="A7" s="2">
        <f t="shared" si="0"/>
        <v>60</v>
      </c>
      <c r="B7" s="2">
        <f t="shared" si="1"/>
        <v>4.458159883890521</v>
      </c>
      <c r="C7">
        <v>4.32</v>
      </c>
      <c r="D7">
        <f t="shared" si="2"/>
        <v>4.3052799345573769</v>
      </c>
    </row>
    <row r="8" spans="1:4" x14ac:dyDescent="0.2">
      <c r="A8" s="2">
        <f t="shared" si="0"/>
        <v>80</v>
      </c>
      <c r="B8" s="2">
        <f t="shared" si="1"/>
        <v>4.741671965605577</v>
      </c>
      <c r="C8">
        <v>4.5999999999999996</v>
      </c>
      <c r="D8">
        <f t="shared" si="2"/>
        <v>4.6401762802913851</v>
      </c>
    </row>
    <row r="9" spans="1:4" x14ac:dyDescent="0.2">
      <c r="A9" s="2">
        <f t="shared" si="0"/>
        <v>100</v>
      </c>
      <c r="B9" s="2">
        <f t="shared" si="1"/>
        <v>4.876839363919296</v>
      </c>
      <c r="C9">
        <v>4.8</v>
      </c>
      <c r="D9">
        <f t="shared" si="2"/>
        <v>4.8136326907695501</v>
      </c>
    </row>
    <row r="10" spans="1:4" x14ac:dyDescent="0.2">
      <c r="A10" s="2"/>
      <c r="B10" s="2"/>
      <c r="C10" s="2"/>
    </row>
    <row r="11" spans="1:4" x14ac:dyDescent="0.2">
      <c r="A11" s="2"/>
      <c r="B11" s="2"/>
    </row>
    <row r="12" spans="1:4" x14ac:dyDescent="0.2">
      <c r="A12" s="2"/>
      <c r="B12" s="2"/>
    </row>
    <row r="13" spans="1:4" x14ac:dyDescent="0.2">
      <c r="A13" s="2"/>
      <c r="B13" s="2"/>
    </row>
    <row r="14" spans="1:4" x14ac:dyDescent="0.2">
      <c r="A14" s="2"/>
      <c r="B14" s="2"/>
    </row>
    <row r="19" spans="4:5" x14ac:dyDescent="0.2">
      <c r="D19" s="1" t="s">
        <v>2</v>
      </c>
      <c r="E19" s="1" t="s">
        <v>3</v>
      </c>
    </row>
    <row r="20" spans="4:5" x14ac:dyDescent="0.2">
      <c r="D20">
        <v>270</v>
      </c>
      <c r="E20">
        <f>0.0000001</f>
        <v>9.9999999999999995E-8</v>
      </c>
    </row>
    <row r="21" spans="4:5" x14ac:dyDescent="0.2">
      <c r="D21" t="s">
        <v>8</v>
      </c>
      <c r="E21">
        <f>30.4*0.000001</f>
        <v>3.0399999999999997E-5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2024-11-27T04:16:16Z</dcterms:modified>
</cp:coreProperties>
</file>