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BOM2MCL\"/>
    </mc:Choice>
  </mc:AlternateContent>
  <bookViews>
    <workbookView xWindow="0" yWindow="0" windowWidth="25200" windowHeight="11730"/>
  </bookViews>
  <sheets>
    <sheet name="石墨材料明细表" sheetId="5" r:id="rId1"/>
    <sheet name="石墨材料类别" sheetId="7" r:id="rId2"/>
    <sheet name="石墨BOM信息" sheetId="12" r:id="rId3"/>
    <sheet name="石墨RO信息" sheetId="13" r:id="rId4"/>
    <sheet name="石墨必填信息说明" sheetId="15" r:id="rId5"/>
    <sheet name="可以查询的老物料号" sheetId="16" r:id="rId6"/>
    <sheet name="石墨块，石墨封头图号对照表" sheetId="17" r:id="rId7"/>
  </sheets>
  <externalReferences>
    <externalReference r:id="rId8"/>
  </externalReferences>
  <definedNames>
    <definedName name="_xlnm._FilterDatabase" localSheetId="0" hidden="1">石墨材料明细表!$A$9:$U$32</definedName>
    <definedName name="BarSteelStd">#REF!</definedName>
    <definedName name="ElectrodeRodStd">#REF!</definedName>
    <definedName name="MatCat">#REF!</definedName>
    <definedName name="PaintingStd">#REF!</definedName>
    <definedName name="PlateStd">#REF!</definedName>
    <definedName name="_xlnm.Print_Area" localSheetId="0">石墨材料明细表!$A$1:$V$32</definedName>
    <definedName name="_xlnm.Print_Titles" localSheetId="0">石墨材料明细表!$1:$10</definedName>
    <definedName name="ProfileSteelStd">#REF!</definedName>
    <definedName name="TubeStd">#REF!</definedName>
    <definedName name="WeldingFluxStd">#REF!</definedName>
    <definedName name="WireStd">#REF!</definedName>
    <definedName name="材料">石墨材料类别!$F$1:$F$25</definedName>
    <definedName name="材料编码头">石墨材料类别!$A$1:$A$26</definedName>
    <definedName name="材料分组">#REF!</definedName>
    <definedName name="公称直径">石墨材料类别!$B$22:$B$28</definedName>
    <definedName name="类型">石墨材料类别!$B$1:$B$13</definedName>
  </definedNames>
  <calcPr calcId="171027"/>
</workbook>
</file>

<file path=xl/calcChain.xml><?xml version="1.0" encoding="utf-8"?>
<calcChain xmlns="http://schemas.openxmlformats.org/spreadsheetml/2006/main">
  <c r="E10" i="7" l="1"/>
  <c r="E9" i="7"/>
  <c r="E8" i="7"/>
  <c r="E7" i="7"/>
  <c r="E6" i="7"/>
  <c r="E5" i="7"/>
  <c r="E4" i="7"/>
  <c r="E3" i="7"/>
  <c r="E2" i="7"/>
  <c r="E11" i="7"/>
  <c r="U1" i="5" l="1"/>
</calcChain>
</file>

<file path=xl/sharedStrings.xml><?xml version="1.0" encoding="utf-8"?>
<sst xmlns="http://schemas.openxmlformats.org/spreadsheetml/2006/main" count="569" uniqueCount="425">
  <si>
    <r>
      <rPr>
        <sz val="11"/>
        <rFont val="宋体"/>
        <family val="3"/>
        <charset val="134"/>
      </rPr>
      <t xml:space="preserve">工艺下料尺寸
</t>
    </r>
    <r>
      <rPr>
        <sz val="11"/>
        <rFont val="Arial"/>
        <family val="2"/>
      </rPr>
      <t>Process Size(mm)</t>
    </r>
  </si>
  <si>
    <r>
      <t xml:space="preserve">MXSC
</t>
    </r>
    <r>
      <rPr>
        <b/>
        <sz val="12"/>
        <rFont val="华文新魏"/>
        <family val="3"/>
        <charset val="134"/>
      </rPr>
      <t>上海贤达美尔森
过程设备有限公司</t>
    </r>
  </si>
  <si>
    <t>材料请购及工艺路线表
Bill of Material Purchase Requisition &amp; Process Routing</t>
    <phoneticPr fontId="11" type="noConversion"/>
  </si>
  <si>
    <t>标准垫片</t>
    <phoneticPr fontId="17" type="noConversion"/>
  </si>
  <si>
    <t>非标准垫片</t>
    <phoneticPr fontId="17" type="noConversion"/>
  </si>
  <si>
    <t>盘根</t>
    <phoneticPr fontId="17" type="noConversion"/>
  </si>
  <si>
    <r>
      <t>O</t>
    </r>
    <r>
      <rPr>
        <sz val="11"/>
        <rFont val="宋体"/>
        <family val="3"/>
        <charset val="134"/>
      </rPr>
      <t>型圈</t>
    </r>
    <phoneticPr fontId="17" type="noConversion"/>
  </si>
  <si>
    <r>
      <t>GRE</t>
    </r>
    <r>
      <rPr>
        <sz val="11"/>
        <rFont val="宋体"/>
        <family val="3"/>
        <charset val="134"/>
      </rPr>
      <t>封头</t>
    </r>
    <phoneticPr fontId="17" type="noConversion"/>
  </si>
  <si>
    <t>石墨环</t>
    <phoneticPr fontId="17" type="noConversion"/>
  </si>
  <si>
    <t>石墨块</t>
    <phoneticPr fontId="17" type="noConversion"/>
  </si>
  <si>
    <t>石墨棒</t>
    <phoneticPr fontId="17" type="noConversion"/>
  </si>
  <si>
    <t>石墨管</t>
    <phoneticPr fontId="17" type="noConversion"/>
  </si>
  <si>
    <t>封头与上下法兰盖垫片</t>
    <phoneticPr fontId="17" type="noConversion"/>
  </si>
  <si>
    <t>块间垫片</t>
    <phoneticPr fontId="17" type="noConversion"/>
  </si>
  <si>
    <t>块与封头间垫片</t>
    <phoneticPr fontId="17" type="noConversion"/>
  </si>
  <si>
    <t>复合垫片</t>
    <phoneticPr fontId="17" type="noConversion"/>
  </si>
  <si>
    <t>无石棉</t>
    <phoneticPr fontId="17" type="noConversion"/>
  </si>
  <si>
    <t>PTFE</t>
    <phoneticPr fontId="17" type="noConversion"/>
  </si>
  <si>
    <t>石墨</t>
    <phoneticPr fontId="17" type="noConversion"/>
  </si>
  <si>
    <t>橡胶</t>
    <phoneticPr fontId="17" type="noConversion"/>
  </si>
  <si>
    <t>氟橡胶</t>
    <phoneticPr fontId="17" type="noConversion"/>
  </si>
  <si>
    <t>复合材料</t>
    <phoneticPr fontId="17" type="noConversion"/>
  </si>
  <si>
    <t>NOA</t>
    <phoneticPr fontId="17" type="noConversion"/>
  </si>
  <si>
    <t>PFE</t>
    <phoneticPr fontId="17" type="noConversion"/>
  </si>
  <si>
    <t>GRA</t>
    <phoneticPr fontId="17" type="noConversion"/>
  </si>
  <si>
    <t>EPM</t>
    <phoneticPr fontId="17" type="noConversion"/>
  </si>
  <si>
    <t>FKM</t>
    <phoneticPr fontId="17" type="noConversion"/>
  </si>
  <si>
    <t>GRC</t>
    <phoneticPr fontId="17" type="noConversion"/>
  </si>
  <si>
    <t>盘根</t>
    <phoneticPr fontId="17" type="noConversion"/>
  </si>
  <si>
    <r>
      <t>PTFE+25%</t>
    </r>
    <r>
      <rPr>
        <sz val="11"/>
        <rFont val="宋体"/>
        <family val="3"/>
        <charset val="134"/>
      </rPr>
      <t>石墨</t>
    </r>
    <phoneticPr fontId="17" type="noConversion"/>
  </si>
  <si>
    <r>
      <t>O</t>
    </r>
    <r>
      <rPr>
        <sz val="11"/>
        <rFont val="宋体"/>
        <family val="3"/>
        <charset val="134"/>
      </rPr>
      <t>型圈</t>
    </r>
    <phoneticPr fontId="17" type="noConversion"/>
  </si>
  <si>
    <t>橡胶</t>
    <phoneticPr fontId="17" type="noConversion"/>
  </si>
  <si>
    <r>
      <t>GRE</t>
    </r>
    <r>
      <rPr>
        <sz val="11"/>
        <rFont val="宋体"/>
        <family val="3"/>
        <charset val="134"/>
      </rPr>
      <t>封头</t>
    </r>
    <phoneticPr fontId="17" type="noConversion"/>
  </si>
  <si>
    <t>BS</t>
    <phoneticPr fontId="17" type="noConversion"/>
  </si>
  <si>
    <t>XC</t>
    <phoneticPr fontId="17" type="noConversion"/>
  </si>
  <si>
    <t>XBS</t>
    <phoneticPr fontId="17" type="noConversion"/>
  </si>
  <si>
    <t>XTH</t>
    <phoneticPr fontId="17" type="noConversion"/>
  </si>
  <si>
    <t>石墨块</t>
  </si>
  <si>
    <t>石墨管</t>
    <phoneticPr fontId="17" type="noConversion"/>
  </si>
  <si>
    <t>石墨换热块</t>
  </si>
  <si>
    <t>石墨换热块</t>
    <phoneticPr fontId="17" type="noConversion"/>
  </si>
  <si>
    <t>IMP</t>
    <phoneticPr fontId="17" type="noConversion"/>
  </si>
  <si>
    <t>GRE</t>
    <phoneticPr fontId="17" type="noConversion"/>
  </si>
  <si>
    <t>石墨棒</t>
  </si>
  <si>
    <t>石墨棒</t>
    <phoneticPr fontId="17" type="noConversion"/>
  </si>
  <si>
    <t>石墨块</t>
    <phoneticPr fontId="17" type="noConversion"/>
  </si>
  <si>
    <t>标准垫片</t>
    <phoneticPr fontId="17" type="noConversion"/>
  </si>
  <si>
    <t>非标准垫片</t>
    <phoneticPr fontId="17" type="noConversion"/>
  </si>
  <si>
    <t>石墨换热块</t>
    <phoneticPr fontId="17" type="noConversion"/>
  </si>
  <si>
    <t>特殊符号</t>
    <phoneticPr fontId="17" type="noConversion"/>
  </si>
  <si>
    <t>可以查询的老物料号</t>
  </si>
  <si>
    <t>序号</t>
  </si>
  <si>
    <t>物料分类</t>
  </si>
  <si>
    <t>材料编号</t>
  </si>
  <si>
    <t>PL-板材                                               Plate</t>
  </si>
  <si>
    <t>标准垫片（GRE&amp;FPE）</t>
  </si>
  <si>
    <t>非标准垫片</t>
  </si>
  <si>
    <t>编制密封带（盘根）</t>
  </si>
  <si>
    <t>O型圈</t>
  </si>
  <si>
    <t>GRE封头</t>
  </si>
  <si>
    <t>石墨环</t>
  </si>
  <si>
    <t>石墨管</t>
  </si>
  <si>
    <t>法兰</t>
  </si>
  <si>
    <t>异径管</t>
  </si>
  <si>
    <t>GFP-垫片/紧固件外购 gasket/fastener</t>
  </si>
  <si>
    <t>弯头</t>
  </si>
  <si>
    <t>PFP-管件外购                                    pipe fittings</t>
  </si>
  <si>
    <t>等径三通</t>
  </si>
  <si>
    <t>WIP-小五金外购                          wires</t>
  </si>
  <si>
    <t>异径三通</t>
  </si>
  <si>
    <t>OOP-其他外购零部件                     other outsourcing parts</t>
  </si>
  <si>
    <t>PTFE衬里弯头</t>
  </si>
  <si>
    <t>RO-圆钢                                                     Bar steel</t>
  </si>
  <si>
    <t>PTFE衬里等径三通</t>
  </si>
  <si>
    <t xml:space="preserve">HA-角钢                                            Angle steel </t>
  </si>
  <si>
    <t>PTFE衬里异径三通</t>
  </si>
  <si>
    <t xml:space="preserve">HF-扁钢                                                       Flat steel </t>
  </si>
  <si>
    <t>PTFE衬里仪表三通</t>
  </si>
  <si>
    <t>HC-槽钢                                         Channel steel</t>
  </si>
  <si>
    <t>PTFE膜片</t>
  </si>
  <si>
    <t>HS-方钢                                            Square steel</t>
  </si>
  <si>
    <t>PTFE膨胀节</t>
  </si>
  <si>
    <t>HH-H 型钢                                                   H- steel</t>
  </si>
  <si>
    <t>弹簧</t>
  </si>
  <si>
    <t>HI-I 型钢                                                      I- steel</t>
  </si>
  <si>
    <t>HP-矩形管                                  Rectangle steelpipe</t>
  </si>
  <si>
    <t>盘焊丝</t>
  </si>
  <si>
    <t>直焊丝</t>
  </si>
  <si>
    <t>焊条</t>
  </si>
  <si>
    <t>正在输入</t>
    <phoneticPr fontId="17" type="noConversion"/>
  </si>
  <si>
    <t>已输入</t>
    <phoneticPr fontId="17" type="noConversion"/>
  </si>
  <si>
    <t>物料分类</t>
    <phoneticPr fontId="17" type="noConversion"/>
  </si>
  <si>
    <t>材料级别</t>
    <phoneticPr fontId="17" type="noConversion"/>
  </si>
  <si>
    <t>长/内径A</t>
    <phoneticPr fontId="17" type="noConversion"/>
  </si>
  <si>
    <t>宽/外径B</t>
    <phoneticPr fontId="17" type="noConversion"/>
  </si>
  <si>
    <t>厚/高C</t>
    <phoneticPr fontId="17" type="noConversion"/>
  </si>
  <si>
    <t>类型</t>
    <phoneticPr fontId="17" type="noConversion"/>
  </si>
  <si>
    <t>公称直径</t>
    <phoneticPr fontId="17" type="noConversion"/>
  </si>
  <si>
    <t>数量及备件数量</t>
    <phoneticPr fontId="17" type="noConversion"/>
  </si>
  <si>
    <t>标准垫片</t>
    <phoneticPr fontId="17" type="noConversion"/>
  </si>
  <si>
    <t>非标准垫片</t>
    <phoneticPr fontId="17" type="noConversion"/>
  </si>
  <si>
    <t>O型圈</t>
    <phoneticPr fontId="17" type="noConversion"/>
  </si>
  <si>
    <t>GRE封头</t>
    <phoneticPr fontId="17" type="noConversion"/>
  </si>
  <si>
    <t>石墨块</t>
    <phoneticPr fontId="17" type="noConversion"/>
  </si>
  <si>
    <t>石墨棒</t>
    <phoneticPr fontId="17" type="noConversion"/>
  </si>
  <si>
    <t>石墨管</t>
    <phoneticPr fontId="17" type="noConversion"/>
  </si>
  <si>
    <t>石墨换热块</t>
    <phoneticPr fontId="17" type="noConversion"/>
  </si>
  <si>
    <t>*</t>
    <phoneticPr fontId="17" type="noConversion"/>
  </si>
  <si>
    <t>*</t>
    <phoneticPr fontId="17" type="noConversion"/>
  </si>
  <si>
    <t>+</t>
    <phoneticPr fontId="17" type="noConversion"/>
  </si>
  <si>
    <t>+</t>
    <phoneticPr fontId="17" type="noConversion"/>
  </si>
  <si>
    <t>*</t>
    <phoneticPr fontId="17" type="noConversion"/>
  </si>
  <si>
    <t>制造标准号
（图号）</t>
    <phoneticPr fontId="17" type="noConversion"/>
  </si>
  <si>
    <t>*</t>
    <phoneticPr fontId="17" type="noConversion"/>
  </si>
  <si>
    <t>石墨必填信息说明</t>
    <phoneticPr fontId="17" type="noConversion"/>
  </si>
  <si>
    <r>
      <t xml:space="preserve">* </t>
    </r>
    <r>
      <rPr>
        <sz val="12"/>
        <rFont val="宋体"/>
        <family val="3"/>
        <charset val="134"/>
      </rPr>
      <t>用于生成编码</t>
    </r>
    <r>
      <rPr>
        <sz val="12"/>
        <rFont val="Arial"/>
        <family val="2"/>
      </rPr>
      <t xml:space="preserve"> 
</t>
    </r>
    <r>
      <rPr>
        <sz val="12"/>
        <color rgb="FFFF0000"/>
        <rFont val="Arial"/>
        <family val="2"/>
      </rPr>
      <t>+</t>
    </r>
    <r>
      <rPr>
        <sz val="12"/>
        <rFont val="宋体"/>
        <family val="3"/>
        <charset val="134"/>
      </rPr>
      <t>用于统计数量</t>
    </r>
    <phoneticPr fontId="17" type="noConversion"/>
  </si>
  <si>
    <r>
      <t>*(</t>
    </r>
    <r>
      <rPr>
        <sz val="16"/>
        <rFont val="宋体"/>
        <family val="3"/>
        <charset val="134"/>
      </rPr>
      <t>长</t>
    </r>
    <r>
      <rPr>
        <sz val="16"/>
        <rFont val="Arial"/>
        <family val="2"/>
      </rPr>
      <t>)</t>
    </r>
    <phoneticPr fontId="17" type="noConversion"/>
  </si>
  <si>
    <t>+</t>
    <phoneticPr fontId="17" type="noConversion"/>
  </si>
  <si>
    <t>PTFE膨胀节</t>
    <phoneticPr fontId="17" type="noConversion"/>
  </si>
  <si>
    <t>石英管</t>
    <phoneticPr fontId="17" type="noConversion"/>
  </si>
  <si>
    <t>弹簧</t>
    <phoneticPr fontId="17" type="noConversion"/>
  </si>
  <si>
    <t>G216</t>
    <phoneticPr fontId="17" type="noConversion"/>
  </si>
  <si>
    <t>V216</t>
    <phoneticPr fontId="17" type="noConversion"/>
  </si>
  <si>
    <t>G210</t>
    <phoneticPr fontId="17" type="noConversion"/>
  </si>
  <si>
    <t>V210</t>
    <phoneticPr fontId="17" type="noConversion"/>
  </si>
  <si>
    <t>抗静电</t>
    <phoneticPr fontId="17" type="noConversion"/>
  </si>
  <si>
    <r>
      <rPr>
        <sz val="10"/>
        <rFont val="宋体"/>
        <family val="3"/>
        <charset val="134"/>
      </rPr>
      <t>抗静电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黑色</t>
    </r>
    <r>
      <rPr>
        <sz val="10"/>
        <rFont val="Arial"/>
        <family val="2"/>
      </rPr>
      <t>)</t>
    </r>
    <phoneticPr fontId="17" type="noConversion"/>
  </si>
  <si>
    <t>A</t>
    <phoneticPr fontId="17" type="noConversion"/>
  </si>
  <si>
    <r>
      <rPr>
        <sz val="10"/>
        <rFont val="宋体"/>
        <family val="3"/>
        <charset val="134"/>
      </rPr>
      <t>不抗静电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白色</t>
    </r>
    <r>
      <rPr>
        <sz val="10"/>
        <rFont val="Arial"/>
        <family val="2"/>
      </rPr>
      <t>)</t>
    </r>
    <phoneticPr fontId="17" type="noConversion"/>
  </si>
  <si>
    <t>B</t>
    <phoneticPr fontId="17" type="noConversion"/>
  </si>
  <si>
    <t>法兰标准</t>
    <phoneticPr fontId="17" type="noConversion"/>
  </si>
  <si>
    <t>HG20615</t>
    <phoneticPr fontId="17" type="noConversion"/>
  </si>
  <si>
    <t>A</t>
    <phoneticPr fontId="17" type="noConversion"/>
  </si>
  <si>
    <t>HG20592</t>
    <phoneticPr fontId="17" type="noConversion"/>
  </si>
  <si>
    <t>E</t>
    <phoneticPr fontId="17" type="noConversion"/>
  </si>
  <si>
    <t>ASME B16.5</t>
    <phoneticPr fontId="17" type="noConversion"/>
  </si>
  <si>
    <t>U</t>
    <phoneticPr fontId="17" type="noConversion"/>
  </si>
  <si>
    <t>DIN</t>
    <phoneticPr fontId="17" type="noConversion"/>
  </si>
  <si>
    <t>D</t>
    <phoneticPr fontId="17" type="noConversion"/>
  </si>
  <si>
    <t>PTFE膨胀节</t>
    <phoneticPr fontId="17" type="noConversion"/>
  </si>
  <si>
    <t>弹簧</t>
    <phoneticPr fontId="17" type="noConversion"/>
  </si>
  <si>
    <t>密度</t>
    <phoneticPr fontId="17" type="noConversion"/>
  </si>
  <si>
    <t>下料说明</t>
    <phoneticPr fontId="17" type="noConversion"/>
  </si>
  <si>
    <t>*</t>
    <phoneticPr fontId="17" type="noConversion"/>
  </si>
  <si>
    <t>*</t>
    <phoneticPr fontId="17" type="noConversion"/>
  </si>
  <si>
    <r>
      <t>*(</t>
    </r>
    <r>
      <rPr>
        <sz val="16"/>
        <rFont val="宋体"/>
        <family val="3"/>
        <charset val="134"/>
      </rPr>
      <t>型号</t>
    </r>
    <r>
      <rPr>
        <sz val="16"/>
        <rFont val="Arial"/>
        <family val="2"/>
      </rPr>
      <t>)</t>
    </r>
    <phoneticPr fontId="17" type="noConversion"/>
  </si>
  <si>
    <t>*</t>
    <phoneticPr fontId="17" type="noConversion"/>
  </si>
  <si>
    <r>
      <t>*(</t>
    </r>
    <r>
      <rPr>
        <sz val="16"/>
        <rFont val="宋体"/>
        <family val="3"/>
        <charset val="134"/>
      </rPr>
      <t>波纹数</t>
    </r>
    <r>
      <rPr>
        <sz val="16"/>
        <rFont val="Arial"/>
        <family val="2"/>
      </rPr>
      <t>)</t>
    </r>
    <phoneticPr fontId="17" type="noConversion"/>
  </si>
  <si>
    <r>
      <t>*(</t>
    </r>
    <r>
      <rPr>
        <sz val="16"/>
        <rFont val="宋体"/>
        <family val="3"/>
        <charset val="134"/>
      </rPr>
      <t>抗静电</t>
    </r>
    <r>
      <rPr>
        <sz val="16"/>
        <rFont val="Arial"/>
        <family val="2"/>
      </rPr>
      <t>)</t>
    </r>
    <phoneticPr fontId="17" type="noConversion"/>
  </si>
  <si>
    <r>
      <t>*(</t>
    </r>
    <r>
      <rPr>
        <sz val="16"/>
        <rFont val="宋体"/>
        <family val="3"/>
        <charset val="134"/>
      </rPr>
      <t>法兰标准</t>
    </r>
    <r>
      <rPr>
        <sz val="16"/>
        <rFont val="Arial"/>
        <family val="2"/>
      </rPr>
      <t>)</t>
    </r>
    <phoneticPr fontId="17" type="noConversion"/>
  </si>
  <si>
    <t>编号生成结束</t>
  </si>
  <si>
    <t>数量统计结束</t>
  </si>
  <si>
    <t>描述1生成结束</t>
  </si>
  <si>
    <t>描述2生成结束</t>
  </si>
  <si>
    <t>PTFE管子</t>
  </si>
  <si>
    <t>GSK-NOA-D300-P40915</t>
    <phoneticPr fontId="17" type="noConversion"/>
  </si>
  <si>
    <t>GSK-NOA-06920-05520-040</t>
    <phoneticPr fontId="17" type="noConversion"/>
  </si>
  <si>
    <t>GR-RI-2890-0130-0078-0040</t>
    <phoneticPr fontId="17" type="noConversion"/>
  </si>
  <si>
    <t>可以查询的老物料号</t>
    <phoneticPr fontId="17" type="noConversion"/>
  </si>
  <si>
    <t>PTFE膜</t>
    <phoneticPr fontId="17" type="noConversion"/>
  </si>
  <si>
    <t>PTFE+SS</t>
    <phoneticPr fontId="17" type="noConversion"/>
  </si>
  <si>
    <t>Armylor G</t>
    <phoneticPr fontId="17" type="noConversion"/>
  </si>
  <si>
    <t>Armylor V</t>
    <phoneticPr fontId="17" type="noConversion"/>
  </si>
  <si>
    <t>G207</t>
    <phoneticPr fontId="17" type="noConversion"/>
  </si>
  <si>
    <t>V207</t>
    <phoneticPr fontId="17" type="noConversion"/>
  </si>
  <si>
    <t>G227</t>
    <phoneticPr fontId="17" type="noConversion"/>
  </si>
  <si>
    <t>V227</t>
    <phoneticPr fontId="17" type="noConversion"/>
  </si>
  <si>
    <t>50CV4</t>
    <phoneticPr fontId="17" type="noConversion"/>
  </si>
  <si>
    <t>EPDM</t>
    <phoneticPr fontId="17" type="noConversion"/>
  </si>
  <si>
    <t>GRAPHILOR N</t>
    <phoneticPr fontId="17" type="noConversion"/>
  </si>
  <si>
    <t>Q235-B/20</t>
    <phoneticPr fontId="17" type="noConversion"/>
  </si>
  <si>
    <t>Q235-B</t>
    <phoneticPr fontId="17" type="noConversion"/>
  </si>
  <si>
    <t>SA-516 Gr.70/SA-106 Gr.B</t>
    <phoneticPr fontId="17" type="noConversion"/>
  </si>
  <si>
    <t>SA-516 Gr.70</t>
    <phoneticPr fontId="17" type="noConversion"/>
  </si>
  <si>
    <t>SA-105</t>
    <phoneticPr fontId="17" type="noConversion"/>
  </si>
  <si>
    <t>S30408</t>
    <phoneticPr fontId="17" type="noConversion"/>
  </si>
  <si>
    <t>S31603</t>
    <phoneticPr fontId="17" type="noConversion"/>
  </si>
  <si>
    <t>碳纤维布</t>
    <phoneticPr fontId="17" type="noConversion"/>
  </si>
  <si>
    <t>冲击记录仪</t>
    <phoneticPr fontId="17" type="noConversion"/>
  </si>
  <si>
    <t>硬碳套</t>
    <phoneticPr fontId="17" type="noConversion"/>
  </si>
  <si>
    <t>树脂</t>
    <phoneticPr fontId="17" type="noConversion"/>
  </si>
  <si>
    <t>石墨粉</t>
    <phoneticPr fontId="17" type="noConversion"/>
  </si>
  <si>
    <t>次磷酸</t>
    <phoneticPr fontId="17" type="noConversion"/>
  </si>
  <si>
    <t>螺柱、螺栓、螺母、垫圈、拉杆</t>
    <phoneticPr fontId="17" type="noConversion"/>
  </si>
  <si>
    <t>弹簧盒</t>
    <phoneticPr fontId="17" type="noConversion"/>
  </si>
  <si>
    <t>弹簧垫圈</t>
    <phoneticPr fontId="17" type="noConversion"/>
  </si>
  <si>
    <t>堵头</t>
    <phoneticPr fontId="17" type="noConversion"/>
  </si>
  <si>
    <t>铆钉</t>
    <phoneticPr fontId="17" type="noConversion"/>
  </si>
  <si>
    <r>
      <rPr>
        <sz val="9"/>
        <rFont val="宋体"/>
        <family val="3"/>
        <charset val="134"/>
      </rPr>
      <t>文件号</t>
    </r>
    <r>
      <rPr>
        <sz val="9"/>
        <rFont val="Arial"/>
        <family val="2"/>
      </rPr>
      <t xml:space="preserve">Doc.No.                    </t>
    </r>
  </si>
  <si>
    <r>
      <rPr>
        <sz val="9"/>
        <rFont val="宋体"/>
        <family val="3"/>
        <charset val="134"/>
      </rPr>
      <t>修改号</t>
    </r>
    <r>
      <rPr>
        <sz val="9"/>
        <rFont val="Arial"/>
        <family val="2"/>
      </rPr>
      <t xml:space="preserve">Rev. </t>
    </r>
  </si>
  <si>
    <r>
      <rPr>
        <sz val="11"/>
        <rFont val="宋体"/>
        <family val="3"/>
        <charset val="134"/>
      </rPr>
      <t>制造台数</t>
    </r>
    <r>
      <rPr>
        <sz val="11"/>
        <rFont val="Arial"/>
        <family val="2"/>
      </rPr>
      <t xml:space="preserve">
QTY.</t>
    </r>
  </si>
  <si>
    <r>
      <rPr>
        <sz val="11"/>
        <rFont val="宋体"/>
        <family val="3"/>
        <charset val="134"/>
      </rPr>
      <t>项目名称</t>
    </r>
    <r>
      <rPr>
        <sz val="11"/>
        <rFont val="Arial"/>
        <family val="2"/>
      </rPr>
      <t xml:space="preserve">
Item Name </t>
    </r>
  </si>
  <si>
    <r>
      <rPr>
        <sz val="11"/>
        <rFont val="宋体"/>
        <family val="3"/>
        <charset val="134"/>
      </rPr>
      <t>合同号</t>
    </r>
    <r>
      <rPr>
        <sz val="11"/>
        <rFont val="Arial"/>
        <family val="2"/>
      </rPr>
      <t xml:space="preserve">
Project No.</t>
    </r>
  </si>
  <si>
    <r>
      <rPr>
        <sz val="11"/>
        <rFont val="宋体"/>
        <family val="3"/>
        <charset val="134"/>
      </rPr>
      <t>编制</t>
    </r>
    <r>
      <rPr>
        <sz val="11"/>
        <rFont val="Arial"/>
        <family val="2"/>
      </rPr>
      <t xml:space="preserve">
Prepared </t>
    </r>
  </si>
  <si>
    <r>
      <rPr>
        <sz val="11"/>
        <rFont val="宋体"/>
        <family val="3"/>
        <charset val="134"/>
      </rPr>
      <t>审核</t>
    </r>
    <r>
      <rPr>
        <sz val="11"/>
        <rFont val="Arial"/>
        <family val="2"/>
      </rPr>
      <t xml:space="preserve">
Reviewed </t>
    </r>
  </si>
  <si>
    <r>
      <rPr>
        <sz val="11"/>
        <rFont val="宋体"/>
        <family val="3"/>
        <charset val="134"/>
      </rPr>
      <t>序号</t>
    </r>
    <r>
      <rPr>
        <sz val="11"/>
        <rFont val="Arial"/>
        <family val="2"/>
      </rPr>
      <t xml:space="preserve">
No.</t>
    </r>
  </si>
  <si>
    <r>
      <rPr>
        <sz val="11"/>
        <rFont val="宋体"/>
        <family val="3"/>
        <charset val="134"/>
      </rPr>
      <t>标记</t>
    </r>
    <r>
      <rPr>
        <sz val="11"/>
        <rFont val="Arial"/>
        <family val="2"/>
      </rPr>
      <t xml:space="preserve">*(2)
Mark </t>
    </r>
  </si>
  <si>
    <r>
      <rPr>
        <sz val="11"/>
        <rFont val="宋体"/>
        <family val="3"/>
        <charset val="134"/>
      </rPr>
      <t xml:space="preserve">物料分类
</t>
    </r>
    <r>
      <rPr>
        <sz val="11"/>
        <rFont val="Arial"/>
        <family val="2"/>
      </rPr>
      <t xml:space="preserve">Mat. Cat. </t>
    </r>
  </si>
  <si>
    <r>
      <rPr>
        <sz val="11"/>
        <rFont val="宋体"/>
        <family val="3"/>
        <charset val="134"/>
      </rPr>
      <t>零件名称</t>
    </r>
    <r>
      <rPr>
        <sz val="11"/>
        <rFont val="Arial"/>
        <family val="2"/>
      </rPr>
      <t xml:space="preserve">
Part Name</t>
    </r>
  </si>
  <si>
    <r>
      <rPr>
        <sz val="11"/>
        <rFont val="宋体"/>
        <family val="3"/>
        <charset val="134"/>
      </rPr>
      <t xml:space="preserve">材料标准号
</t>
    </r>
    <r>
      <rPr>
        <sz val="11"/>
        <rFont val="Arial"/>
        <family val="2"/>
      </rPr>
      <t>Material Specification</t>
    </r>
  </si>
  <si>
    <r>
      <rPr>
        <sz val="11"/>
        <rFont val="宋体"/>
        <family val="3"/>
        <charset val="134"/>
      </rPr>
      <t xml:space="preserve">材料级别
</t>
    </r>
    <r>
      <rPr>
        <sz val="11"/>
        <rFont val="Arial"/>
        <family val="2"/>
      </rPr>
      <t>Material Grade</t>
    </r>
  </si>
  <si>
    <r>
      <rPr>
        <sz val="11"/>
        <rFont val="宋体"/>
        <family val="3"/>
        <charset val="134"/>
      </rPr>
      <t>规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格</t>
    </r>
    <r>
      <rPr>
        <sz val="11"/>
        <rFont val="Arial"/>
        <family val="2"/>
      </rPr>
      <t xml:space="preserve">
Required Size</t>
    </r>
  </si>
  <si>
    <r>
      <rPr>
        <sz val="11"/>
        <rFont val="宋体"/>
        <family val="3"/>
        <charset val="134"/>
      </rPr>
      <t xml:space="preserve">处理工艺
</t>
    </r>
    <r>
      <rPr>
        <sz val="11"/>
        <rFont val="Arial"/>
        <family val="2"/>
      </rPr>
      <t>Processing Type</t>
    </r>
    <phoneticPr fontId="11" type="noConversion"/>
  </si>
  <si>
    <r>
      <rPr>
        <sz val="11"/>
        <rFont val="宋体"/>
        <family val="3"/>
        <charset val="134"/>
      </rPr>
      <t xml:space="preserve">特殊处理
</t>
    </r>
    <r>
      <rPr>
        <sz val="11"/>
        <rFont val="Arial"/>
        <family val="2"/>
      </rPr>
      <t>Special Treatment</t>
    </r>
    <phoneticPr fontId="11" type="noConversion"/>
  </si>
  <si>
    <r>
      <rPr>
        <sz val="11"/>
        <rFont val="宋体"/>
        <family val="3"/>
        <charset val="134"/>
      </rPr>
      <t xml:space="preserve">密度
</t>
    </r>
    <r>
      <rPr>
        <sz val="11"/>
        <rFont val="Arial"/>
        <family val="2"/>
      </rPr>
      <t>Density</t>
    </r>
  </si>
  <si>
    <r>
      <rPr>
        <sz val="11"/>
        <rFont val="宋体"/>
        <family val="3"/>
        <charset val="134"/>
      </rPr>
      <t xml:space="preserve">下料说明
</t>
    </r>
    <r>
      <rPr>
        <sz val="11"/>
        <rFont val="Arial"/>
        <family val="2"/>
      </rPr>
      <t>Process Remark</t>
    </r>
  </si>
  <si>
    <r>
      <rPr>
        <sz val="11"/>
        <rFont val="宋体"/>
        <family val="3"/>
        <charset val="134"/>
      </rPr>
      <t>单台数量</t>
    </r>
    <r>
      <rPr>
        <sz val="11"/>
        <rFont val="Arial"/>
        <family val="2"/>
      </rPr>
      <t xml:space="preserve">
Unit QTY.</t>
    </r>
  </si>
  <si>
    <r>
      <rPr>
        <sz val="11"/>
        <rFont val="宋体"/>
        <family val="3"/>
        <charset val="134"/>
      </rPr>
      <t>备件数量</t>
    </r>
    <r>
      <rPr>
        <sz val="11"/>
        <rFont val="Arial"/>
        <family val="2"/>
      </rPr>
      <t xml:space="preserve">
Spare Part QTY.</t>
    </r>
  </si>
  <si>
    <r>
      <rPr>
        <sz val="11"/>
        <rFont val="宋体"/>
        <family val="3"/>
        <charset val="134"/>
      </rPr>
      <t xml:space="preserve">材料请购单号
</t>
    </r>
    <r>
      <rPr>
        <sz val="11"/>
        <rFont val="Arial"/>
        <family val="2"/>
      </rPr>
      <t>M. R. No.</t>
    </r>
  </si>
  <si>
    <r>
      <rPr>
        <sz val="11"/>
        <rFont val="宋体"/>
        <family val="3"/>
        <charset val="134"/>
      </rPr>
      <t>工艺路线</t>
    </r>
    <r>
      <rPr>
        <sz val="11"/>
        <rFont val="Arial"/>
        <family val="2"/>
      </rPr>
      <t>*(1)
Process Route</t>
    </r>
  </si>
  <si>
    <r>
      <rPr>
        <sz val="11"/>
        <rFont val="宋体"/>
        <family val="3"/>
        <charset val="134"/>
      </rPr>
      <t xml:space="preserve">制造标准号
</t>
    </r>
    <r>
      <rPr>
        <sz val="11"/>
        <rFont val="Arial"/>
        <family val="2"/>
      </rPr>
      <t>MFR.Std.</t>
    </r>
  </si>
  <si>
    <r>
      <rPr>
        <sz val="11"/>
        <rFont val="宋体"/>
        <family val="3"/>
        <charset val="134"/>
      </rPr>
      <t xml:space="preserve">材料编号
</t>
    </r>
    <r>
      <rPr>
        <sz val="11"/>
        <rFont val="Arial"/>
        <family val="2"/>
      </rPr>
      <t>Pur.Mat Label</t>
    </r>
  </si>
  <si>
    <r>
      <rPr>
        <sz val="11"/>
        <rFont val="宋体"/>
        <family val="3"/>
        <charset val="134"/>
      </rPr>
      <t>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内径</t>
    </r>
    <r>
      <rPr>
        <sz val="11"/>
        <rFont val="Arial"/>
        <family val="2"/>
      </rPr>
      <t>A</t>
    </r>
    <phoneticPr fontId="11" type="noConversion"/>
  </si>
  <si>
    <r>
      <rPr>
        <sz val="11"/>
        <rFont val="宋体"/>
        <family val="3"/>
        <charset val="134"/>
      </rPr>
      <t>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外径</t>
    </r>
    <r>
      <rPr>
        <sz val="11"/>
        <rFont val="Arial"/>
        <family val="2"/>
      </rPr>
      <t>B</t>
    </r>
    <phoneticPr fontId="11" type="noConversion"/>
  </si>
  <si>
    <r>
      <rPr>
        <sz val="11"/>
        <rFont val="宋体"/>
        <family val="3"/>
        <charset val="134"/>
      </rPr>
      <t>厚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高</t>
    </r>
    <r>
      <rPr>
        <sz val="11"/>
        <rFont val="Arial"/>
        <family val="2"/>
      </rPr>
      <t>C</t>
    </r>
    <phoneticPr fontId="11" type="noConversion"/>
  </si>
  <si>
    <r>
      <rPr>
        <sz val="11"/>
        <rFont val="宋体"/>
        <family val="3"/>
        <charset val="134"/>
      </rPr>
      <t>类型</t>
    </r>
    <phoneticPr fontId="11" type="noConversion"/>
  </si>
  <si>
    <r>
      <rPr>
        <sz val="11"/>
        <rFont val="宋体"/>
        <family val="3"/>
        <charset val="134"/>
      </rPr>
      <t>公称直径（</t>
    </r>
    <r>
      <rPr>
        <sz val="11"/>
        <rFont val="Arial"/>
        <family val="2"/>
      </rPr>
      <t>mm</t>
    </r>
    <r>
      <rPr>
        <sz val="11"/>
        <rFont val="宋体"/>
        <family val="3"/>
        <charset val="134"/>
      </rPr>
      <t>）</t>
    </r>
    <phoneticPr fontId="11" type="noConversion"/>
  </si>
  <si>
    <r>
      <t>*(1) 1.</t>
    </r>
    <r>
      <rPr>
        <sz val="11"/>
        <rFont val="宋体"/>
        <family val="3"/>
        <charset val="134"/>
      </rPr>
      <t>下料</t>
    </r>
    <r>
      <rPr>
        <sz val="11"/>
        <rFont val="Arial"/>
        <family val="2"/>
      </rPr>
      <t>Cutting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2.</t>
    </r>
    <r>
      <rPr>
        <sz val="11"/>
        <rFont val="宋体"/>
        <family val="3"/>
        <charset val="134"/>
      </rPr>
      <t>刨坡口</t>
    </r>
    <r>
      <rPr>
        <sz val="11"/>
        <rFont val="Arial"/>
        <family val="2"/>
      </rPr>
      <t>Groove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卷板</t>
    </r>
    <r>
      <rPr>
        <sz val="11"/>
        <rFont val="Arial"/>
        <family val="2"/>
      </rPr>
      <t>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4.</t>
    </r>
    <r>
      <rPr>
        <sz val="11"/>
        <rFont val="宋体"/>
        <family val="3"/>
        <charset val="134"/>
      </rPr>
      <t>焊接</t>
    </r>
    <r>
      <rPr>
        <sz val="11"/>
        <rFont val="Arial"/>
        <family val="2"/>
      </rPr>
      <t>Welding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5.</t>
    </r>
    <r>
      <rPr>
        <sz val="11"/>
        <rFont val="宋体"/>
        <family val="3"/>
        <charset val="134"/>
      </rPr>
      <t>矫圆</t>
    </r>
    <r>
      <rPr>
        <sz val="11"/>
        <rFont val="Arial"/>
        <family val="2"/>
      </rPr>
      <t>Re-Rolling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6.</t>
    </r>
    <r>
      <rPr>
        <sz val="11"/>
        <rFont val="宋体"/>
        <family val="3"/>
        <charset val="134"/>
      </rPr>
      <t>划线开孔</t>
    </r>
    <r>
      <rPr>
        <sz val="11"/>
        <rFont val="Arial"/>
        <family val="2"/>
      </rPr>
      <t>Opening</t>
    </r>
    <r>
      <rPr>
        <sz val="11"/>
        <rFont val="宋体"/>
        <family val="3"/>
        <charset val="134"/>
      </rPr>
      <t xml:space="preserve">；
</t>
    </r>
    <r>
      <rPr>
        <sz val="11"/>
        <rFont val="Arial"/>
        <family val="2"/>
      </rPr>
      <t xml:space="preserve">        7.</t>
    </r>
    <r>
      <rPr>
        <sz val="11"/>
        <rFont val="宋体"/>
        <family val="3"/>
        <charset val="134"/>
      </rPr>
      <t>金加工</t>
    </r>
    <r>
      <rPr>
        <sz val="11"/>
        <rFont val="Arial"/>
        <family val="2"/>
      </rPr>
      <t>Machine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8.</t>
    </r>
    <r>
      <rPr>
        <sz val="11"/>
        <rFont val="宋体"/>
        <family val="3"/>
        <charset val="134"/>
      </rPr>
      <t>无损探伤</t>
    </r>
    <r>
      <rPr>
        <sz val="11"/>
        <rFont val="Arial"/>
        <family val="2"/>
      </rPr>
      <t>NDE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9.</t>
    </r>
    <r>
      <rPr>
        <sz val="11"/>
        <rFont val="宋体"/>
        <family val="3"/>
        <charset val="134"/>
      </rPr>
      <t>热处理</t>
    </r>
    <r>
      <rPr>
        <sz val="11"/>
        <rFont val="Arial"/>
        <family val="2"/>
      </rPr>
      <t>H.T.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10.</t>
    </r>
    <r>
      <rPr>
        <sz val="11"/>
        <rFont val="宋体"/>
        <family val="3"/>
        <charset val="134"/>
      </rPr>
      <t>外购</t>
    </r>
    <r>
      <rPr>
        <sz val="11"/>
        <rFont val="Arial"/>
        <family val="2"/>
      </rPr>
      <t>Purchase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11.</t>
    </r>
    <r>
      <rPr>
        <sz val="11"/>
        <rFont val="宋体"/>
        <family val="3"/>
        <charset val="134"/>
      </rPr>
      <t>外协</t>
    </r>
    <r>
      <rPr>
        <sz val="11"/>
        <rFont val="Arial"/>
        <family val="2"/>
      </rPr>
      <t>Subcontract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12.</t>
    </r>
    <r>
      <rPr>
        <sz val="11"/>
        <rFont val="宋体"/>
        <family val="3"/>
        <charset val="134"/>
      </rPr>
      <t>锻</t>
    </r>
    <r>
      <rPr>
        <sz val="11"/>
        <rFont val="Arial"/>
        <family val="2"/>
      </rPr>
      <t>Forging</t>
    </r>
    <r>
      <rPr>
        <sz val="11"/>
        <rFont val="宋体"/>
        <family val="3"/>
        <charset val="134"/>
      </rPr>
      <t xml:space="preserve">。
</t>
    </r>
    <r>
      <rPr>
        <sz val="11"/>
        <rFont val="Arial"/>
        <family val="2"/>
      </rPr>
      <t xml:space="preserve">*(2) </t>
    </r>
    <r>
      <rPr>
        <sz val="11"/>
        <rFont val="宋体"/>
        <family val="3"/>
        <charset val="134"/>
      </rPr>
      <t>★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主要受压元件</t>
    </r>
    <r>
      <rPr>
        <sz val="11"/>
        <rFont val="Arial"/>
        <family val="2"/>
      </rPr>
      <t>Major Pressure Part</t>
    </r>
    <r>
      <rPr>
        <sz val="11"/>
        <rFont val="宋体"/>
        <family val="3"/>
        <charset val="134"/>
      </rPr>
      <t>。</t>
    </r>
    <phoneticPr fontId="11" type="noConversion"/>
  </si>
  <si>
    <r>
      <rPr>
        <sz val="11"/>
        <rFont val="宋体"/>
        <family val="3"/>
        <charset val="134"/>
      </rPr>
      <t>产品名称</t>
    </r>
    <r>
      <rPr>
        <sz val="11"/>
        <rFont val="Arial"/>
        <family val="2"/>
      </rPr>
      <t xml:space="preserve">
Product Name</t>
    </r>
  </si>
  <si>
    <r>
      <rPr>
        <sz val="11"/>
        <rFont val="宋体"/>
        <family val="3"/>
        <charset val="134"/>
      </rPr>
      <t>图号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位号
</t>
    </r>
    <r>
      <rPr>
        <sz val="11"/>
        <rFont val="Arial"/>
        <family val="2"/>
      </rPr>
      <t>DWG.No/ITEM No</t>
    </r>
  </si>
  <si>
    <r>
      <rPr>
        <sz val="11"/>
        <rFont val="宋体"/>
        <family val="3"/>
        <charset val="134"/>
      </rPr>
      <t>工作令</t>
    </r>
    <r>
      <rPr>
        <sz val="11"/>
        <rFont val="Arial"/>
        <family val="2"/>
      </rPr>
      <t xml:space="preserve">
Job No.</t>
    </r>
  </si>
  <si>
    <t>Ф</t>
  </si>
  <si>
    <t>服务折柳条</t>
    <phoneticPr fontId="17" type="noConversion"/>
  </si>
  <si>
    <t>PTFE直管</t>
    <phoneticPr fontId="17" type="noConversion"/>
  </si>
  <si>
    <t>35CrMoA</t>
  </si>
  <si>
    <t>30CrMoA</t>
  </si>
  <si>
    <t>200HV</t>
  </si>
  <si>
    <t>x</t>
    <phoneticPr fontId="17" type="noConversion"/>
  </si>
  <si>
    <t>★</t>
    <phoneticPr fontId="17" type="noConversion"/>
  </si>
  <si>
    <t>△</t>
    <phoneticPr fontId="17" type="noConversion"/>
  </si>
  <si>
    <t>≤</t>
    <phoneticPr fontId="17" type="noConversion"/>
  </si>
  <si>
    <t>τ</t>
  </si>
  <si>
    <t>σ</t>
    <phoneticPr fontId="17" type="noConversion"/>
  </si>
  <si>
    <t>≥</t>
    <phoneticPr fontId="17" type="noConversion"/>
  </si>
  <si>
    <t>≈</t>
    <phoneticPr fontId="17" type="noConversion"/>
  </si>
  <si>
    <t>℃</t>
    <phoneticPr fontId="17" type="noConversion"/>
  </si>
  <si>
    <t>BAR-PFE-10-10</t>
    <phoneticPr fontId="17" type="noConversion"/>
  </si>
  <si>
    <t>OTP-EPM-D04310-100</t>
    <phoneticPr fontId="17" type="noConversion"/>
  </si>
  <si>
    <t>HDR-XBS-D400/200-P442585</t>
    <phoneticPr fontId="17" type="noConversion"/>
  </si>
  <si>
    <t>GR-BLO-2890-0333X029X016</t>
    <phoneticPr fontId="17" type="noConversion"/>
  </si>
  <si>
    <t>GR-RO-2890-D06020×04820</t>
    <phoneticPr fontId="17" type="noConversion"/>
  </si>
  <si>
    <t>GR-TUB-25-16/0900-IMP</t>
    <phoneticPr fontId="17" type="noConversion"/>
  </si>
  <si>
    <t>GR-HX-BLOC-310S-XTH</t>
    <phoneticPr fontId="17" type="noConversion"/>
  </si>
  <si>
    <t>ELB-PLS-90D-025</t>
    <phoneticPr fontId="17" type="noConversion"/>
  </si>
  <si>
    <t>TEQ-STL-DN040</t>
    <phoneticPr fontId="17" type="noConversion"/>
  </si>
  <si>
    <t>FIT-RTE-ASM-DN2/1</t>
    <phoneticPr fontId="17" type="noConversion"/>
  </si>
  <si>
    <t>ELEL0259D002-ASU</t>
    <phoneticPr fontId="17" type="noConversion"/>
  </si>
  <si>
    <t>TWED100001-AFU</t>
    <phoneticPr fontId="17" type="noConversion"/>
  </si>
  <si>
    <t>TWRD040025001-AFU</t>
    <phoneticPr fontId="17" type="noConversion"/>
  </si>
  <si>
    <t>TWIU400025003-AYU</t>
    <phoneticPr fontId="17" type="noConversion"/>
  </si>
  <si>
    <t>MEM-V216-DN100-3W-B</t>
    <phoneticPr fontId="17" type="noConversion"/>
  </si>
  <si>
    <t>BLW-G207-DN040-5W-B-U</t>
    <phoneticPr fontId="17" type="noConversion"/>
  </si>
  <si>
    <t>SPG-P41802-D90/36</t>
    <phoneticPr fontId="17" type="noConversion"/>
  </si>
  <si>
    <t>STD-PNC600-11-1P</t>
    <phoneticPr fontId="17" type="noConversion"/>
  </si>
  <si>
    <t>STD-PNC600-11-5P</t>
    <phoneticPr fontId="17" type="noConversion"/>
  </si>
  <si>
    <t>补偿器</t>
    <phoneticPr fontId="17" type="noConversion"/>
  </si>
  <si>
    <t>COM-G283-DN100-B-U</t>
    <phoneticPr fontId="17" type="noConversion"/>
  </si>
  <si>
    <t xml:space="preserve">AMO-51-38/50     
</t>
    <phoneticPr fontId="17" type="noConversion"/>
  </si>
  <si>
    <t>焊剂</t>
    <phoneticPr fontId="17" type="noConversion"/>
  </si>
  <si>
    <t>WF101</t>
    <phoneticPr fontId="17" type="noConversion"/>
  </si>
  <si>
    <t xml:space="preserve">碳纤维布 </t>
    <phoneticPr fontId="17" type="noConversion"/>
  </si>
  <si>
    <t>RGL</t>
    <phoneticPr fontId="17" type="noConversion"/>
  </si>
  <si>
    <t>分布器石墨块</t>
    <phoneticPr fontId="17" type="noConversion"/>
  </si>
  <si>
    <t>GR-BLOC-XC+-P54006</t>
    <phoneticPr fontId="17" type="noConversion"/>
  </si>
  <si>
    <t>冲击记录仪Impact Recorder</t>
    <phoneticPr fontId="17" type="noConversion"/>
  </si>
  <si>
    <t>IR</t>
    <phoneticPr fontId="17" type="noConversion"/>
  </si>
  <si>
    <t xml:space="preserve"> 碳纤维带</t>
    <phoneticPr fontId="17" type="noConversion"/>
  </si>
  <si>
    <t>CF-035</t>
    <phoneticPr fontId="17" type="noConversion"/>
  </si>
  <si>
    <t>RSN-P2102-RESIN</t>
    <phoneticPr fontId="17" type="noConversion"/>
  </si>
  <si>
    <t>CHM-ACD-HYPOPHOSPHOROUS</t>
    <phoneticPr fontId="17" type="noConversion"/>
  </si>
  <si>
    <t>螺柱、螺栓、拉杆、螺母、垫圈</t>
    <phoneticPr fontId="17" type="noConversion"/>
  </si>
  <si>
    <t>ST0309N08UM20X145-C</t>
    <phoneticPr fontId="17" type="noConversion"/>
  </si>
  <si>
    <t>弹簧盒</t>
    <phoneticPr fontId="17" type="noConversion"/>
  </si>
  <si>
    <t>SB-P51101</t>
    <phoneticPr fontId="17" type="noConversion"/>
  </si>
  <si>
    <t>SW-P51102</t>
    <phoneticPr fontId="17" type="noConversion"/>
  </si>
  <si>
    <t>PG-01-01-1-1/4</t>
    <phoneticPr fontId="17" type="noConversion"/>
  </si>
  <si>
    <t>RIVET-01-025-10</t>
    <phoneticPr fontId="17" type="noConversion"/>
  </si>
  <si>
    <t>AN石墨粉</t>
    <phoneticPr fontId="17" type="noConversion"/>
  </si>
  <si>
    <t>NRP-AN--GRAPHITE-POWDER</t>
    <phoneticPr fontId="17" type="noConversion"/>
  </si>
  <si>
    <t>石墨管口</t>
    <phoneticPr fontId="17" type="noConversion"/>
  </si>
  <si>
    <t>PTFE异径管</t>
    <phoneticPr fontId="17" type="noConversion"/>
  </si>
  <si>
    <t>REEC080065002-EFU</t>
    <phoneticPr fontId="17" type="noConversion"/>
  </si>
  <si>
    <t>PTFE管子</t>
    <phoneticPr fontId="17" type="noConversion"/>
  </si>
  <si>
    <t>24GB-150-3PCL</t>
    <phoneticPr fontId="17" type="noConversion"/>
  </si>
  <si>
    <t>方形石墨换热块</t>
    <phoneticPr fontId="17" type="noConversion"/>
  </si>
  <si>
    <t>方封头</t>
    <phoneticPr fontId="17" type="noConversion"/>
  </si>
  <si>
    <t>方管口</t>
    <phoneticPr fontId="17" type="noConversion"/>
  </si>
  <si>
    <t>PL10203N00400</t>
    <phoneticPr fontId="41" type="noConversion"/>
  </si>
  <si>
    <r>
      <t>TS-</t>
    </r>
    <r>
      <rPr>
        <sz val="14"/>
        <rFont val="宋体"/>
        <family val="3"/>
        <charset val="134"/>
      </rPr>
      <t>无缝换热管                  Seamless Tube</t>
    </r>
  </si>
  <si>
    <t>TS11701N025000200</t>
    <phoneticPr fontId="41" type="noConversion"/>
  </si>
  <si>
    <r>
      <t>TW-</t>
    </r>
    <r>
      <rPr>
        <sz val="14"/>
        <rFont val="宋体"/>
        <family val="3"/>
        <charset val="134"/>
      </rPr>
      <t>焊接换热管                   Welded Tube</t>
    </r>
  </si>
  <si>
    <t>TW22102N050800100</t>
    <phoneticPr fontId="41" type="noConversion"/>
  </si>
  <si>
    <r>
      <t>PS-</t>
    </r>
    <r>
      <rPr>
        <sz val="14"/>
        <rFont val="宋体"/>
        <family val="3"/>
        <charset val="134"/>
      </rPr>
      <t>无缝管件                Seamless Pipe</t>
    </r>
  </si>
  <si>
    <t>PS22102N045000350</t>
    <phoneticPr fontId="41" type="noConversion"/>
  </si>
  <si>
    <r>
      <t>PW-</t>
    </r>
    <r>
      <rPr>
        <sz val="14"/>
        <rFont val="宋体"/>
        <family val="3"/>
        <charset val="134"/>
      </rPr>
      <t>焊接管件                             Welded Pipe</t>
    </r>
  </si>
  <si>
    <t>PW37202N033400338</t>
    <phoneticPr fontId="41" type="noConversion"/>
  </si>
  <si>
    <r>
      <t>FGP-</t>
    </r>
    <r>
      <rPr>
        <sz val="14"/>
        <rFont val="宋体"/>
        <family val="3"/>
        <charset val="134"/>
      </rPr>
      <t>锻件外购                        forging</t>
    </r>
  </si>
  <si>
    <t>FGP130425.V1-1</t>
    <phoneticPr fontId="41" type="noConversion"/>
  </si>
  <si>
    <r>
      <t>FGM-</t>
    </r>
    <r>
      <rPr>
        <sz val="14"/>
        <rFont val="宋体"/>
        <family val="3"/>
        <charset val="134"/>
      </rPr>
      <t>锻件半成品                  forging</t>
    </r>
  </si>
  <si>
    <t>FGM140098.2CNA-9</t>
    <phoneticPr fontId="41" type="noConversion"/>
  </si>
  <si>
    <r>
      <t>FLP-</t>
    </r>
    <r>
      <rPr>
        <sz val="14"/>
        <rFont val="宋体"/>
        <family val="3"/>
        <charset val="134"/>
      </rPr>
      <t>法兰/法兰盖外购 flange/blind flange</t>
    </r>
  </si>
  <si>
    <t>FLP140098.2CNA-2</t>
    <phoneticPr fontId="41" type="noConversion"/>
  </si>
  <si>
    <r>
      <t>FLM-</t>
    </r>
    <r>
      <rPr>
        <sz val="14"/>
        <rFont val="宋体"/>
        <family val="3"/>
        <charset val="134"/>
      </rPr>
      <t xml:space="preserve">法兰/法兰盖半成品 flange/blind flange </t>
    </r>
  </si>
  <si>
    <t>FLM130469.12-1</t>
    <phoneticPr fontId="41" type="noConversion"/>
  </si>
  <si>
    <r>
      <t>EJP-</t>
    </r>
    <r>
      <rPr>
        <sz val="14"/>
        <rFont val="宋体"/>
        <family val="3"/>
        <charset val="134"/>
      </rPr>
      <t xml:space="preserve">膨胀节外购                 expansion joint </t>
    </r>
  </si>
  <si>
    <t>EJP130369.5</t>
    <phoneticPr fontId="41" type="noConversion"/>
  </si>
  <si>
    <r>
      <t>EJM-</t>
    </r>
    <r>
      <rPr>
        <sz val="14"/>
        <rFont val="宋体"/>
        <family val="3"/>
        <charset val="134"/>
      </rPr>
      <t xml:space="preserve">膨胀节半成品                expansion joint </t>
    </r>
  </si>
  <si>
    <r>
      <t>FHP-</t>
    </r>
    <r>
      <rPr>
        <sz val="14"/>
        <rFont val="宋体"/>
        <family val="3"/>
        <charset val="134"/>
      </rPr>
      <t xml:space="preserve">成形封头外购                 formed head </t>
    </r>
  </si>
  <si>
    <t>FHP130425.1-1/15-2</t>
    <phoneticPr fontId="41" type="noConversion"/>
  </si>
  <si>
    <t>GFP140098.2CNA-D-6</t>
    <phoneticPr fontId="41" type="noConversion"/>
  </si>
  <si>
    <t>PFP140098.1CN-2</t>
    <phoneticPr fontId="41" type="noConversion"/>
  </si>
  <si>
    <t>WIP130425.8-3</t>
    <phoneticPr fontId="41" type="noConversion"/>
  </si>
  <si>
    <t>OOP140126.81-1</t>
    <phoneticPr fontId="41" type="noConversion"/>
  </si>
  <si>
    <t>RO23402N036</t>
    <phoneticPr fontId="41" type="noConversion"/>
  </si>
  <si>
    <t>HA30202N063080063080</t>
    <phoneticPr fontId="41" type="noConversion"/>
  </si>
  <si>
    <t>HF10603N045030</t>
    <phoneticPr fontId="41" type="noConversion"/>
  </si>
  <si>
    <t>HC109145-63-40-4.8</t>
    <phoneticPr fontId="41" type="noConversion"/>
  </si>
  <si>
    <t>HS23002N040025040025</t>
    <phoneticPr fontId="41" type="noConversion"/>
  </si>
  <si>
    <t>HH101150-150-7-10</t>
    <phoneticPr fontId="41" type="noConversion"/>
  </si>
  <si>
    <t>HI102016</t>
    <phoneticPr fontId="41" type="noConversion"/>
  </si>
  <si>
    <t>石英管</t>
    <phoneticPr fontId="17" type="noConversion"/>
  </si>
  <si>
    <t>TUB-QTZ-42762</t>
    <phoneticPr fontId="17" type="noConversion"/>
  </si>
  <si>
    <t>HP22902N040032060</t>
    <phoneticPr fontId="41" type="noConversion"/>
  </si>
  <si>
    <t>24VB-150-3PCL</t>
    <phoneticPr fontId="17" type="noConversion"/>
  </si>
  <si>
    <t>WM1S9512</t>
    <phoneticPr fontId="41" type="noConversion"/>
  </si>
  <si>
    <t>STD-石墨标准钢件图</t>
    <phoneticPr fontId="17" type="noConversion"/>
  </si>
  <si>
    <t>STD-PNC600-10</t>
    <phoneticPr fontId="17" type="noConversion"/>
  </si>
  <si>
    <t>WT2T8016</t>
    <phoneticPr fontId="41" type="noConversion"/>
  </si>
  <si>
    <t>WS4S5120</t>
    <phoneticPr fontId="41" type="noConversion"/>
  </si>
  <si>
    <t>RPTFE</t>
    <phoneticPr fontId="17" type="noConversion"/>
  </si>
  <si>
    <t>RPF</t>
    <phoneticPr fontId="17" type="noConversion"/>
  </si>
  <si>
    <t>1</t>
    <phoneticPr fontId="11" type="noConversion"/>
  </si>
  <si>
    <t>★</t>
  </si>
  <si>
    <t>固定端封头</t>
    <phoneticPr fontId="11" type="noConversion"/>
  </si>
  <si>
    <t>XBS</t>
  </si>
  <si>
    <t>10-7</t>
    <phoneticPr fontId="11" type="noConversion"/>
  </si>
  <si>
    <t>2</t>
    <phoneticPr fontId="11" type="noConversion"/>
  </si>
  <si>
    <t>浮动端封头</t>
    <phoneticPr fontId="11" type="noConversion"/>
  </si>
  <si>
    <t>石墨块</t>
    <phoneticPr fontId="11" type="noConversion"/>
  </si>
  <si>
    <t>3-2</t>
    <phoneticPr fontId="11" type="noConversion"/>
  </si>
  <si>
    <t>19</t>
    <phoneticPr fontId="11" type="noConversion"/>
  </si>
  <si>
    <t>标准垫片</t>
  </si>
  <si>
    <t>块与封头间垫片</t>
    <phoneticPr fontId="11" type="noConversion"/>
  </si>
  <si>
    <t>块间垫片</t>
    <phoneticPr fontId="11" type="noConversion"/>
  </si>
  <si>
    <t>弹簧</t>
    <phoneticPr fontId="11" type="noConversion"/>
  </si>
  <si>
    <t>20</t>
    <phoneticPr fontId="11" type="noConversion"/>
  </si>
  <si>
    <t>43</t>
    <phoneticPr fontId="11" type="noConversion"/>
  </si>
  <si>
    <t>PTFE+25%石墨</t>
  </si>
  <si>
    <t>50CV4</t>
  </si>
  <si>
    <t>块与封头间垫片</t>
  </si>
  <si>
    <t>块间垫片</t>
  </si>
  <si>
    <t>10</t>
    <phoneticPr fontId="11" type="noConversion"/>
  </si>
  <si>
    <t>BLOCK</t>
    <phoneticPr fontId="45" type="noConversion"/>
  </si>
  <si>
    <t>HEADER</t>
    <phoneticPr fontId="45" type="noConversion"/>
  </si>
  <si>
    <t>DN25</t>
    <phoneticPr fontId="45" type="noConversion"/>
  </si>
  <si>
    <t>DN32</t>
    <phoneticPr fontId="45" type="noConversion"/>
  </si>
  <si>
    <t>DN40</t>
    <phoneticPr fontId="45" type="noConversion"/>
  </si>
  <si>
    <t>DN50</t>
    <phoneticPr fontId="45" type="noConversion"/>
  </si>
  <si>
    <t>DN65</t>
    <phoneticPr fontId="45" type="noConversion"/>
  </si>
  <si>
    <t>DN80</t>
    <phoneticPr fontId="45" type="noConversion"/>
  </si>
  <si>
    <t>1PP</t>
    <phoneticPr fontId="45" type="noConversion"/>
  </si>
  <si>
    <t>3PP</t>
    <phoneticPr fontId="45" type="noConversion"/>
  </si>
  <si>
    <t>5PP</t>
    <phoneticPr fontId="45" type="noConversion"/>
  </si>
  <si>
    <t>块孔式石墨换热器NC300</t>
    <phoneticPr fontId="45" type="noConversion"/>
  </si>
  <si>
    <t>NC310S</t>
    <phoneticPr fontId="45" type="noConversion"/>
  </si>
  <si>
    <t>NC310D</t>
    <phoneticPr fontId="17" type="noConversion"/>
  </si>
  <si>
    <t>NC310G</t>
    <phoneticPr fontId="17" type="noConversion"/>
  </si>
  <si>
    <t>NC316S</t>
    <phoneticPr fontId="17" type="noConversion"/>
  </si>
  <si>
    <t>NC316D</t>
    <phoneticPr fontId="17" type="noConversion"/>
  </si>
  <si>
    <t>NC316G</t>
    <phoneticPr fontId="17" type="noConversion"/>
  </si>
  <si>
    <t>NC324G</t>
    <phoneticPr fontId="17" type="noConversion"/>
  </si>
  <si>
    <t>/</t>
    <phoneticPr fontId="17" type="noConversion"/>
  </si>
  <si>
    <t>Ф345x172</t>
    <phoneticPr fontId="11" type="noConversion"/>
  </si>
  <si>
    <t>Ф347x340</t>
    <phoneticPr fontId="11" type="noConversion"/>
  </si>
  <si>
    <t>333X31X18</t>
    <phoneticPr fontId="11" type="noConversion"/>
  </si>
  <si>
    <t>Ф343/Ф319x5.5</t>
    <phoneticPr fontId="11" type="noConversion"/>
  </si>
  <si>
    <t>Ф391/Ф319x5.5</t>
    <phoneticPr fontId="11" type="noConversion"/>
  </si>
  <si>
    <t>8</t>
    <phoneticPr fontId="11" type="noConversion"/>
  </si>
  <si>
    <t>Ф62/Ф28x140</t>
    <phoneticPr fontId="11" type="noConversion"/>
  </si>
  <si>
    <t>GR-RO-2890-D03450X01720</t>
    <phoneticPr fontId="11" type="noConversion"/>
  </si>
  <si>
    <t>GR-RO-2890-D03470X03400</t>
    <phoneticPr fontId="11" type="noConversion"/>
  </si>
  <si>
    <t>GR-BLO-2890-0333X031X018</t>
    <phoneticPr fontId="11" type="noConversion"/>
  </si>
  <si>
    <t>GHB-PGR-D300-P40907</t>
  </si>
  <si>
    <t>GBB-PGR-D300-P40933</t>
  </si>
  <si>
    <t>SPG-P31500-D62/28</t>
    <phoneticPr fontId="11" type="noConversion"/>
  </si>
  <si>
    <t>块间垫片 P40933</t>
  </si>
  <si>
    <t>块与封头间垫片 P40907</t>
  </si>
  <si>
    <t>GR-BLO-2890-0333X031X018</t>
  </si>
  <si>
    <t>石墨块 333X31X18</t>
  </si>
  <si>
    <t>2890</t>
  </si>
  <si>
    <t>GR-RO-2890-D03450X01720</t>
  </si>
  <si>
    <t>石墨棒 O.D.345X172</t>
  </si>
  <si>
    <t>GR-RO-2890-D03470X03400</t>
  </si>
  <si>
    <t>石墨棒 O.D.347X340</t>
  </si>
  <si>
    <t>SPG-P31500-D62/28</t>
  </si>
  <si>
    <t>弹簧 O.D.62/I.D.28</t>
  </si>
  <si>
    <t>P31500</t>
  </si>
  <si>
    <t>XBS</t>
    <phoneticPr fontId="11" type="noConversion"/>
  </si>
  <si>
    <r>
      <t xml:space="preserve"> </t>
    </r>
    <r>
      <rPr>
        <sz val="10"/>
        <rFont val="宋体"/>
        <family val="3"/>
        <charset val="134"/>
      </rPr>
      <t>锁定密码：</t>
    </r>
    <r>
      <rPr>
        <sz val="10"/>
        <rFont val="Arial"/>
        <family val="2"/>
      </rPr>
      <t>999999</t>
    </r>
    <phoneticPr fontId="11" type="noConversion"/>
  </si>
  <si>
    <t>Ф345x170</t>
    <phoneticPr fontId="11" type="noConversion"/>
  </si>
  <si>
    <t>Ф347x343</t>
    <phoneticPr fontId="11" type="noConversion"/>
  </si>
  <si>
    <t>韩国美尔森</t>
    <phoneticPr fontId="11" type="noConversion"/>
  </si>
  <si>
    <t>E-7401</t>
    <phoneticPr fontId="11" type="noConversion"/>
  </si>
  <si>
    <r>
      <rPr>
        <sz val="12"/>
        <rFont val="宋体"/>
        <family val="3"/>
        <charset val="134"/>
      </rPr>
      <t>块孔式石墨换热器</t>
    </r>
    <r>
      <rPr>
        <sz val="12"/>
        <color rgb="FFFF0000"/>
        <rFont val="Arial"/>
        <family val="2"/>
      </rPr>
      <t xml:space="preserve"> NCH315S-5B</t>
    </r>
    <phoneticPr fontId="11" type="noConversion"/>
  </si>
  <si>
    <t>0130-17</t>
    <phoneticPr fontId="11" type="noConversion"/>
  </si>
  <si>
    <t>PTFE膜</t>
  </si>
  <si>
    <t>膜</t>
  </si>
  <si>
    <t>PTFE+SS</t>
  </si>
  <si>
    <t>不抗静电(白色)</t>
  </si>
  <si>
    <t>1</t>
  </si>
  <si>
    <t>10</t>
  </si>
  <si>
    <t>50-2</t>
    <phoneticPr fontId="11" type="noConversion"/>
  </si>
  <si>
    <t>G210-DN80-3waves</t>
    <phoneticPr fontId="11" type="noConversion"/>
  </si>
  <si>
    <t>MEM-G210-DN080-3W-B</t>
    <phoneticPr fontId="11" type="noConversion"/>
  </si>
  <si>
    <t>55-1</t>
    <phoneticPr fontId="11" type="noConversion"/>
  </si>
  <si>
    <t>G210-DN100-3waves</t>
    <phoneticPr fontId="11" type="noConversion"/>
  </si>
  <si>
    <t>MEM-G210-DN100-3W-B</t>
    <phoneticPr fontId="11" type="noConversion"/>
  </si>
  <si>
    <t>17-0253GSU</t>
    <phoneticPr fontId="11" type="noConversion"/>
  </si>
  <si>
    <t>17A164E-05</t>
    <phoneticPr fontId="11" type="noConversion"/>
  </si>
  <si>
    <t>17A164E-04</t>
    <phoneticPr fontId="11" type="noConversion"/>
  </si>
  <si>
    <r>
      <rPr>
        <sz val="16"/>
        <rFont val="Arial Unicode MS"/>
        <family val="2"/>
        <charset val="134"/>
      </rPr>
      <t>要求及说明</t>
    </r>
    <r>
      <rPr>
        <sz val="16"/>
        <rFont val="Arial"/>
        <family val="2"/>
      </rPr>
      <t xml:space="preserve"> Description &amp; Requirements:  </t>
    </r>
    <r>
      <rPr>
        <sz val="16"/>
        <rFont val="Arial Unicode MS"/>
        <family val="2"/>
        <charset val="134"/>
      </rPr>
      <t xml:space="preserve">石墨先行料单（先行备料）石墨块和封头施工，修改见阴影
</t>
    </r>
    <r>
      <rPr>
        <sz val="16"/>
        <rFont val="Arial"/>
        <family val="2"/>
      </rPr>
      <t>1.</t>
    </r>
    <r>
      <rPr>
        <sz val="16"/>
        <rFont val="Arial Unicode MS"/>
        <family val="2"/>
        <charset val="134"/>
      </rPr>
      <t>石墨材料采用酚醛树脂浸渍石墨（</t>
    </r>
    <r>
      <rPr>
        <sz val="16"/>
        <rFont val="Arial"/>
        <family val="2"/>
      </rPr>
      <t>XBS);</t>
    </r>
    <r>
      <rPr>
        <sz val="16"/>
        <rFont val="Arial Unicode MS"/>
        <family val="2"/>
        <charset val="134"/>
      </rPr>
      <t xml:space="preserve">
2.石墨零部件的内外表面应光滑，无气泡、砂眼、凹坑和裂纹，不得有突变的尖锐划痕等缺陷。
</t>
    </r>
    <phoneticPr fontId="11" type="noConversion"/>
  </si>
  <si>
    <t>GR-RO-2890-D04470X03920</t>
  </si>
  <si>
    <t>3-1a</t>
    <phoneticPr fontId="11" type="noConversion"/>
  </si>
  <si>
    <t>3-1b</t>
    <phoneticPr fontId="11" type="noConversion"/>
  </si>
  <si>
    <t>Φ446.5*395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</si>
</sst>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"/>
    <numFmt numFmtId="165" formatCode="0.0"/>
  </numFmts>
  <fonts count="53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黑体"/>
      <family val="3"/>
      <charset val="134"/>
    </font>
    <font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宋体"/>
      <family val="3"/>
      <charset val="134"/>
    </font>
    <font>
      <sz val="6"/>
      <name val="Arial"/>
      <family val="2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Arial"/>
      <family val="2"/>
    </font>
    <font>
      <sz val="16"/>
      <name val="黑体"/>
      <family val="3"/>
      <charset val="134"/>
    </font>
    <font>
      <sz val="12"/>
      <color indexed="21"/>
      <name val="Vineta BT"/>
      <family val="2"/>
    </font>
    <font>
      <b/>
      <sz val="12"/>
      <name val="华文新魏"/>
      <family val="3"/>
      <charset val="134"/>
    </font>
    <font>
      <sz val="16"/>
      <name val="Arial Unicode MS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16"/>
      <color rgb="FFFF0000"/>
      <name val="Arial"/>
      <family val="2"/>
    </font>
    <font>
      <sz val="12"/>
      <color rgb="FFFF0000"/>
      <name val="Arial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2"/>
      <color rgb="FF000000"/>
      <name val="宋体"/>
      <family val="3"/>
      <charset val="134"/>
    </font>
    <font>
      <sz val="14"/>
      <color rgb="FF000000"/>
      <name val="宋体"/>
      <family val="2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1"/>
      <color rgb="FF000000"/>
      <name val="Calibri"/>
      <family val="2"/>
    </font>
    <font>
      <sz val="12"/>
      <color theme="1"/>
      <name val="宋体"/>
      <family val="3"/>
      <charset val="134"/>
    </font>
    <font>
      <sz val="11"/>
      <color rgb="FFFF0000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8"/>
      <color theme="1"/>
      <name val="Calibri"/>
      <family val="3"/>
      <charset val="134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76">
    <xf numFmtId="0" fontId="0" fillId="0" borderId="0">
      <alignment vertical="center"/>
    </xf>
    <xf numFmtId="0" fontId="10" fillId="0" borderId="0"/>
    <xf numFmtId="0" fontId="24" fillId="0" borderId="0">
      <alignment vertical="center"/>
    </xf>
    <xf numFmtId="9" fontId="24" fillId="0" borderId="0" applyFont="0" applyFill="0" applyBorder="0" applyAlignment="0" applyProtection="0"/>
    <xf numFmtId="0" fontId="9" fillId="0" borderId="0"/>
    <xf numFmtId="9" fontId="24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</cellStyleXfs>
  <cellXfs count="181">
    <xf numFmtId="0" fontId="0" fillId="0" borderId="0" xfId="0">
      <alignment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Font="1" applyFill="1" applyBorder="1" applyAlignment="1"/>
    <xf numFmtId="0" fontId="33" fillId="0" borderId="0" xfId="0" applyFont="1" applyFill="1" applyBorder="1" applyAlignment="1"/>
    <xf numFmtId="0" fontId="0" fillId="0" borderId="0" xfId="0" applyFont="1" applyFill="1" applyBorder="1">
      <alignment vertical="center"/>
    </xf>
    <xf numFmtId="0" fontId="38" fillId="0" borderId="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0" fillId="0" borderId="0" xfId="0" quotePrefix="1" applyFill="1" applyAlignment="1">
      <alignment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49" fontId="14" fillId="0" borderId="1" xfId="0" applyNumberFormat="1" applyFont="1" applyFill="1" applyBorder="1" applyAlignment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 wrapText="1" shrinkToFit="1"/>
      <protection locked="0"/>
    </xf>
    <xf numFmtId="49" fontId="19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 applyProtection="1">
      <alignment vertical="center" shrinkToFit="1"/>
      <protection locked="0"/>
    </xf>
    <xf numFmtId="0" fontId="19" fillId="0" borderId="0" xfId="0" applyFont="1" applyFill="1" applyProtection="1">
      <alignment vertical="center"/>
      <protection locked="0"/>
    </xf>
    <xf numFmtId="0" fontId="18" fillId="0" borderId="0" xfId="0" applyFont="1" applyFill="1" applyProtection="1">
      <alignment vertical="center"/>
      <protection locked="0"/>
    </xf>
    <xf numFmtId="49" fontId="35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42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0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5" fillId="0" borderId="1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Alignment="1" applyProtection="1">
      <alignment vertical="center" wrapText="1"/>
      <protection locked="0"/>
    </xf>
    <xf numFmtId="164" fontId="3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Protection="1">
      <alignment vertical="center"/>
      <protection locked="0"/>
    </xf>
    <xf numFmtId="49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11" xfId="0" applyFont="1" applyFill="1" applyBorder="1" applyAlignment="1" applyProtection="1">
      <alignment horizontal="center" vertical="center" wrapText="1"/>
    </xf>
    <xf numFmtId="164" fontId="35" fillId="0" borderId="12" xfId="0" applyNumberFormat="1" applyFont="1" applyFill="1" applyBorder="1" applyAlignment="1" applyProtection="1">
      <alignment horizontal="center" vertical="center" wrapText="1"/>
    </xf>
    <xf numFmtId="49" fontId="35" fillId="0" borderId="1" xfId="0" applyNumberFormat="1" applyFont="1" applyFill="1" applyBorder="1" applyAlignment="1" applyProtection="1">
      <alignment horizontal="center" vertical="center" wrapText="1" shrinkToFit="1"/>
    </xf>
    <xf numFmtId="0" fontId="35" fillId="0" borderId="1" xfId="0" applyNumberFormat="1" applyFont="1" applyFill="1" applyBorder="1" applyAlignment="1" applyProtection="1">
      <alignment horizontal="center" vertical="center" wrapText="1" shrinkToFi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165" fontId="35" fillId="0" borderId="1" xfId="0" applyNumberFormat="1" applyFont="1" applyFill="1" applyBorder="1" applyAlignment="1" applyProtection="1">
      <alignment horizontal="center" vertical="center" wrapText="1"/>
    </xf>
    <xf numFmtId="2" fontId="35" fillId="0" borderId="1" xfId="0" applyNumberFormat="1" applyFont="1" applyFill="1" applyBorder="1" applyAlignment="1" applyProtection="1">
      <alignment horizontal="center" vertical="center" wrapText="1"/>
    </xf>
    <xf numFmtId="0" fontId="42" fillId="0" borderId="0" xfId="0" applyFont="1" applyFill="1" applyAlignment="1" applyProtection="1">
      <alignment horizontal="center" vertical="center"/>
      <protection locked="0"/>
    </xf>
    <xf numFmtId="165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3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vertical="center"/>
    </xf>
    <xf numFmtId="0" fontId="25" fillId="0" borderId="8" xfId="0" applyFont="1" applyFill="1" applyBorder="1" applyAlignment="1" applyProtection="1">
      <alignment horizontal="center" vertical="center" shrinkToFit="1"/>
      <protection locked="0"/>
    </xf>
    <xf numFmtId="0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0" xfId="0" quotePrefix="1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49" fontId="35" fillId="9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5" fillId="9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2" fillId="9" borderId="1" xfId="0" applyFont="1" applyFill="1" applyBorder="1" applyAlignment="1">
      <alignment horizontal="center" vertical="center"/>
    </xf>
    <xf numFmtId="0" fontId="35" fillId="9" borderId="12" xfId="0" applyFont="1" applyFill="1" applyBorder="1" applyAlignment="1" applyProtection="1">
      <alignment horizontal="center" vertical="center" wrapText="1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 shrinkToFit="1"/>
      <protection locked="0"/>
    </xf>
    <xf numFmtId="0" fontId="19" fillId="0" borderId="12" xfId="0" applyFont="1" applyFill="1" applyBorder="1" applyAlignment="1" applyProtection="1">
      <alignment horizontal="center" vertical="center" wrapText="1" shrinkToFit="1"/>
      <protection locked="0"/>
    </xf>
    <xf numFmtId="0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9" borderId="8" xfId="0" applyFont="1" applyFill="1" applyBorder="1" applyAlignment="1" applyProtection="1">
      <alignment horizontal="center" vertical="center"/>
      <protection locked="0"/>
    </xf>
    <xf numFmtId="0" fontId="14" fillId="9" borderId="14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left" vertical="top" wrapText="1" shrinkToFit="1"/>
      <protection locked="0"/>
    </xf>
    <xf numFmtId="0" fontId="19" fillId="0" borderId="13" xfId="0" applyFont="1" applyFill="1" applyBorder="1" applyAlignment="1" applyProtection="1">
      <alignment horizontal="left" vertical="top" wrapText="1" shrinkToFit="1"/>
      <protection locked="0"/>
    </xf>
    <xf numFmtId="0" fontId="19" fillId="0" borderId="14" xfId="0" applyFont="1" applyFill="1" applyBorder="1" applyAlignment="1" applyProtection="1">
      <alignment horizontal="left" vertical="top" wrapText="1" shrinkToFit="1"/>
      <protection locked="0"/>
    </xf>
    <xf numFmtId="0" fontId="29" fillId="0" borderId="9" xfId="0" applyFont="1" applyFill="1" applyBorder="1" applyAlignment="1" applyProtection="1">
      <alignment vertical="top" wrapText="1" shrinkToFit="1"/>
      <protection locked="0"/>
    </xf>
    <xf numFmtId="0" fontId="19" fillId="0" borderId="3" xfId="0" applyFont="1" applyFill="1" applyBorder="1" applyAlignment="1" applyProtection="1">
      <alignment vertical="top" wrapText="1" shrinkToFit="1"/>
      <protection locked="0"/>
    </xf>
    <xf numFmtId="0" fontId="19" fillId="0" borderId="4" xfId="0" applyFont="1" applyFill="1" applyBorder="1" applyAlignment="1" applyProtection="1">
      <alignment vertical="top" wrapText="1" shrinkToFit="1"/>
      <protection locked="0"/>
    </xf>
    <xf numFmtId="0" fontId="19" fillId="0" borderId="10" xfId="0" applyFont="1" applyFill="1" applyBorder="1" applyAlignment="1" applyProtection="1">
      <alignment vertical="top" wrapText="1" shrinkToFit="1"/>
      <protection locked="0"/>
    </xf>
    <xf numFmtId="0" fontId="19" fillId="0" borderId="0" xfId="0" applyFont="1" applyFill="1" applyBorder="1" applyAlignment="1" applyProtection="1">
      <alignment vertical="top" wrapText="1" shrinkToFit="1"/>
      <protection locked="0"/>
    </xf>
    <xf numFmtId="0" fontId="19" fillId="0" borderId="7" xfId="0" applyFont="1" applyFill="1" applyBorder="1" applyAlignment="1" applyProtection="1">
      <alignment vertical="top" wrapText="1" shrinkToFit="1"/>
      <protection locked="0"/>
    </xf>
    <xf numFmtId="0" fontId="19" fillId="0" borderId="11" xfId="0" applyFont="1" applyFill="1" applyBorder="1" applyAlignment="1" applyProtection="1">
      <alignment vertical="top" wrapText="1" shrinkToFit="1"/>
      <protection locked="0"/>
    </xf>
    <xf numFmtId="0" fontId="19" fillId="0" borderId="6" xfId="0" applyFont="1" applyFill="1" applyBorder="1" applyAlignment="1" applyProtection="1">
      <alignment vertical="top" wrapText="1" shrinkToFit="1"/>
      <protection locked="0"/>
    </xf>
    <xf numFmtId="0" fontId="19" fillId="0" borderId="5" xfId="0" applyFont="1" applyFill="1" applyBorder="1" applyAlignment="1" applyProtection="1">
      <alignment vertical="top" wrapText="1" shrinkToFi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0" fontId="20" fillId="0" borderId="9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7" xfId="0" applyFont="1" applyFill="1" applyBorder="1" applyAlignment="1" applyProtection="1">
      <alignment horizontal="center" vertical="center" wrapText="1"/>
      <protection locked="0"/>
    </xf>
    <xf numFmtId="0" fontId="20" fillId="0" borderId="11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 shrinkToFit="1"/>
      <protection locked="0"/>
    </xf>
    <xf numFmtId="0" fontId="19" fillId="0" borderId="14" xfId="0" applyFont="1" applyFill="1" applyBorder="1" applyAlignment="1" applyProtection="1">
      <alignment horizontal="center" vertical="center" wrapText="1" shrinkToFit="1"/>
      <protection locked="0"/>
    </xf>
    <xf numFmtId="14" fontId="14" fillId="0" borderId="8" xfId="0" applyNumberFormat="1" applyFont="1" applyFill="1" applyBorder="1" applyAlignment="1" applyProtection="1">
      <alignment horizontal="right" vertical="center"/>
      <protection locked="0"/>
    </xf>
    <xf numFmtId="0" fontId="14" fillId="0" borderId="14" xfId="0" applyFont="1" applyFill="1" applyBorder="1" applyAlignment="1" applyProtection="1">
      <alignment horizontal="right" vertical="center"/>
      <protection locked="0"/>
    </xf>
    <xf numFmtId="0" fontId="14" fillId="0" borderId="8" xfId="0" applyFont="1" applyFill="1" applyBorder="1" applyAlignment="1" applyProtection="1">
      <alignment horizontal="center" vertical="center" wrapText="1" shrinkToFit="1"/>
      <protection locked="0"/>
    </xf>
    <xf numFmtId="0" fontId="14" fillId="0" borderId="14" xfId="0" applyFont="1" applyFill="1" applyBorder="1" applyAlignment="1" applyProtection="1">
      <alignment horizontal="center" vertical="center" wrapText="1" shrinkToFit="1"/>
      <protection locked="0"/>
    </xf>
    <xf numFmtId="0" fontId="14" fillId="0" borderId="8" xfId="0" applyFont="1" applyFill="1" applyBorder="1" applyAlignment="1" applyProtection="1">
      <alignment horizontal="center" vertical="center" shrinkToFit="1"/>
      <protection locked="0"/>
    </xf>
    <xf numFmtId="0" fontId="14" fillId="0" borderId="14" xfId="0" applyFont="1" applyFill="1" applyBorder="1" applyAlignment="1" applyProtection="1">
      <alignment horizontal="center" vertical="center" shrinkToFit="1"/>
      <protection locked="0"/>
    </xf>
    <xf numFmtId="0" fontId="25" fillId="0" borderId="8" xfId="0" applyFont="1" applyFill="1" applyBorder="1" applyAlignment="1" applyProtection="1">
      <alignment horizontal="center" vertical="center" shrinkToFit="1"/>
      <protection locked="0"/>
    </xf>
    <xf numFmtId="49" fontId="14" fillId="0" borderId="8" xfId="0" quotePrefix="1" applyNumberFormat="1" applyFont="1" applyFill="1" applyBorder="1" applyAlignment="1" applyProtection="1">
      <alignment horizontal="center" vertical="center"/>
      <protection locked="0"/>
    </xf>
    <xf numFmtId="49" fontId="14" fillId="0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Fill="1" applyBorder="1" applyAlignment="1" applyProtection="1">
      <alignment horizontal="center" vertical="center" wrapText="1"/>
      <protection locked="0"/>
    </xf>
    <xf numFmtId="0" fontId="14" fillId="5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</cellXfs>
  <cellStyles count="476">
    <cellStyle name="百分比 2" xfId="3"/>
    <cellStyle name="百分比 3" xfId="5"/>
    <cellStyle name="百分比 4" xfId="395"/>
    <cellStyle name="常规" xfId="0" builtinId="0"/>
    <cellStyle name="常规 2" xfId="2"/>
    <cellStyle name="常规 3" xfId="1"/>
    <cellStyle name="常规 3 10" xfId="121"/>
    <cellStyle name="常规 3 10 2" xfId="355"/>
    <cellStyle name="常规 3 10 3" xfId="238"/>
    <cellStyle name="常规 3 11" xfId="43"/>
    <cellStyle name="常规 3 11 2" xfId="277"/>
    <cellStyle name="常规 3 12" xfId="160"/>
    <cellStyle name="常规 3 13" xfId="396"/>
    <cellStyle name="常规 3 2" xfId="4"/>
    <cellStyle name="常规 3 2 10" xfId="161"/>
    <cellStyle name="常规 3 2 11" xfId="397"/>
    <cellStyle name="常规 3 2 2" xfId="7"/>
    <cellStyle name="常规 3 2 2 10" xfId="398"/>
    <cellStyle name="常规 3 2 2 2" xfId="12"/>
    <cellStyle name="常规 3 2 2 2 2" xfId="22"/>
    <cellStyle name="常规 3 2 2 2 2 2" xfId="100"/>
    <cellStyle name="常规 3 2 2 2 2 2 2" xfId="334"/>
    <cellStyle name="常规 3 2 2 2 2 2 3" xfId="217"/>
    <cellStyle name="常规 3 2 2 2 2 2 4" xfId="401"/>
    <cellStyle name="常规 3 2 2 2 2 3" xfId="139"/>
    <cellStyle name="常规 3 2 2 2 2 3 2" xfId="373"/>
    <cellStyle name="常规 3 2 2 2 2 3 3" xfId="256"/>
    <cellStyle name="常规 3 2 2 2 2 4" xfId="61"/>
    <cellStyle name="常规 3 2 2 2 2 4 2" xfId="295"/>
    <cellStyle name="常规 3 2 2 2 2 5" xfId="178"/>
    <cellStyle name="常规 3 2 2 2 2 6" xfId="400"/>
    <cellStyle name="常规 3 2 2 2 3" xfId="31"/>
    <cellStyle name="常规 3 2 2 2 3 2" xfId="109"/>
    <cellStyle name="常规 3 2 2 2 3 2 2" xfId="343"/>
    <cellStyle name="常规 3 2 2 2 3 2 3" xfId="226"/>
    <cellStyle name="常规 3 2 2 2 3 2 4" xfId="403"/>
    <cellStyle name="常规 3 2 2 2 3 3" xfId="148"/>
    <cellStyle name="常规 3 2 2 2 3 3 2" xfId="382"/>
    <cellStyle name="常规 3 2 2 2 3 3 3" xfId="265"/>
    <cellStyle name="常规 3 2 2 2 3 4" xfId="70"/>
    <cellStyle name="常规 3 2 2 2 3 4 2" xfId="304"/>
    <cellStyle name="常规 3 2 2 2 3 5" xfId="187"/>
    <cellStyle name="常规 3 2 2 2 3 6" xfId="402"/>
    <cellStyle name="常规 3 2 2 2 4" xfId="41"/>
    <cellStyle name="常规 3 2 2 2 4 2" xfId="119"/>
    <cellStyle name="常规 3 2 2 2 4 2 2" xfId="353"/>
    <cellStyle name="常规 3 2 2 2 4 2 3" xfId="236"/>
    <cellStyle name="常规 3 2 2 2 4 2 4" xfId="405"/>
    <cellStyle name="常规 3 2 2 2 4 3" xfId="158"/>
    <cellStyle name="常规 3 2 2 2 4 3 2" xfId="392"/>
    <cellStyle name="常规 3 2 2 2 4 3 3" xfId="275"/>
    <cellStyle name="常规 3 2 2 2 4 4" xfId="80"/>
    <cellStyle name="常规 3 2 2 2 4 4 2" xfId="314"/>
    <cellStyle name="常规 3 2 2 2 4 5" xfId="197"/>
    <cellStyle name="常规 3 2 2 2 4 6" xfId="404"/>
    <cellStyle name="常规 3 2 2 2 5" xfId="90"/>
    <cellStyle name="常规 3 2 2 2 5 2" xfId="324"/>
    <cellStyle name="常规 3 2 2 2 5 3" xfId="207"/>
    <cellStyle name="常规 3 2 2 2 5 4" xfId="406"/>
    <cellStyle name="常规 3 2 2 2 6" xfId="129"/>
    <cellStyle name="常规 3 2 2 2 6 2" xfId="363"/>
    <cellStyle name="常规 3 2 2 2 6 3" xfId="246"/>
    <cellStyle name="常规 3 2 2 2 7" xfId="51"/>
    <cellStyle name="常规 3 2 2 2 7 2" xfId="285"/>
    <cellStyle name="常规 3 2 2 2 8" xfId="168"/>
    <cellStyle name="常规 3 2 2 2 9" xfId="399"/>
    <cellStyle name="常规 3 2 2 3" xfId="17"/>
    <cellStyle name="常规 3 2 2 3 2" xfId="95"/>
    <cellStyle name="常规 3 2 2 3 2 2" xfId="329"/>
    <cellStyle name="常规 3 2 2 3 2 3" xfId="212"/>
    <cellStyle name="常规 3 2 2 3 2 4" xfId="408"/>
    <cellStyle name="常规 3 2 2 3 3" xfId="134"/>
    <cellStyle name="常规 3 2 2 3 3 2" xfId="368"/>
    <cellStyle name="常规 3 2 2 3 3 3" xfId="251"/>
    <cellStyle name="常规 3 2 2 3 4" xfId="56"/>
    <cellStyle name="常规 3 2 2 3 4 2" xfId="290"/>
    <cellStyle name="常规 3 2 2 3 5" xfId="173"/>
    <cellStyle name="常规 3 2 2 3 6" xfId="407"/>
    <cellStyle name="常规 3 2 2 4" xfId="26"/>
    <cellStyle name="常规 3 2 2 4 2" xfId="104"/>
    <cellStyle name="常规 3 2 2 4 2 2" xfId="338"/>
    <cellStyle name="常规 3 2 2 4 2 3" xfId="221"/>
    <cellStyle name="常规 3 2 2 4 2 4" xfId="410"/>
    <cellStyle name="常规 3 2 2 4 3" xfId="143"/>
    <cellStyle name="常规 3 2 2 4 3 2" xfId="377"/>
    <cellStyle name="常规 3 2 2 4 3 3" xfId="260"/>
    <cellStyle name="常规 3 2 2 4 4" xfId="65"/>
    <cellStyle name="常规 3 2 2 4 4 2" xfId="299"/>
    <cellStyle name="常规 3 2 2 4 5" xfId="182"/>
    <cellStyle name="常规 3 2 2 4 6" xfId="409"/>
    <cellStyle name="常规 3 2 2 5" xfId="36"/>
    <cellStyle name="常规 3 2 2 5 2" xfId="114"/>
    <cellStyle name="常规 3 2 2 5 2 2" xfId="348"/>
    <cellStyle name="常规 3 2 2 5 2 3" xfId="231"/>
    <cellStyle name="常规 3 2 2 5 2 4" xfId="412"/>
    <cellStyle name="常规 3 2 2 5 3" xfId="153"/>
    <cellStyle name="常规 3 2 2 5 3 2" xfId="387"/>
    <cellStyle name="常规 3 2 2 5 3 3" xfId="270"/>
    <cellStyle name="常规 3 2 2 5 4" xfId="75"/>
    <cellStyle name="常规 3 2 2 5 4 2" xfId="309"/>
    <cellStyle name="常规 3 2 2 5 5" xfId="192"/>
    <cellStyle name="常规 3 2 2 5 6" xfId="411"/>
    <cellStyle name="常规 3 2 2 6" xfId="85"/>
    <cellStyle name="常规 3 2 2 6 2" xfId="319"/>
    <cellStyle name="常规 3 2 2 6 3" xfId="202"/>
    <cellStyle name="常规 3 2 2 6 4" xfId="413"/>
    <cellStyle name="常规 3 2 2 7" xfId="124"/>
    <cellStyle name="常规 3 2 2 7 2" xfId="358"/>
    <cellStyle name="常规 3 2 2 7 3" xfId="241"/>
    <cellStyle name="常规 3 2 2 8" xfId="46"/>
    <cellStyle name="常规 3 2 2 8 2" xfId="280"/>
    <cellStyle name="常规 3 2 2 9" xfId="163"/>
    <cellStyle name="常规 3 2 3" xfId="10"/>
    <cellStyle name="常规 3 2 3 2" xfId="20"/>
    <cellStyle name="常规 3 2 3 2 2" xfId="98"/>
    <cellStyle name="常规 3 2 3 2 2 2" xfId="332"/>
    <cellStyle name="常规 3 2 3 2 2 3" xfId="215"/>
    <cellStyle name="常规 3 2 3 2 2 4" xfId="416"/>
    <cellStyle name="常规 3 2 3 2 3" xfId="137"/>
    <cellStyle name="常规 3 2 3 2 3 2" xfId="371"/>
    <cellStyle name="常规 3 2 3 2 3 3" xfId="254"/>
    <cellStyle name="常规 3 2 3 2 4" xfId="59"/>
    <cellStyle name="常规 3 2 3 2 4 2" xfId="293"/>
    <cellStyle name="常规 3 2 3 2 5" xfId="176"/>
    <cellStyle name="常规 3 2 3 2 6" xfId="415"/>
    <cellStyle name="常规 3 2 3 3" xfId="29"/>
    <cellStyle name="常规 3 2 3 3 2" xfId="107"/>
    <cellStyle name="常规 3 2 3 3 2 2" xfId="341"/>
    <cellStyle name="常规 3 2 3 3 2 3" xfId="224"/>
    <cellStyle name="常规 3 2 3 3 2 4" xfId="418"/>
    <cellStyle name="常规 3 2 3 3 3" xfId="146"/>
    <cellStyle name="常规 3 2 3 3 3 2" xfId="380"/>
    <cellStyle name="常规 3 2 3 3 3 3" xfId="263"/>
    <cellStyle name="常规 3 2 3 3 4" xfId="68"/>
    <cellStyle name="常规 3 2 3 3 4 2" xfId="302"/>
    <cellStyle name="常规 3 2 3 3 5" xfId="185"/>
    <cellStyle name="常规 3 2 3 3 6" xfId="417"/>
    <cellStyle name="常规 3 2 3 4" xfId="39"/>
    <cellStyle name="常规 3 2 3 4 2" xfId="117"/>
    <cellStyle name="常规 3 2 3 4 2 2" xfId="351"/>
    <cellStyle name="常规 3 2 3 4 2 3" xfId="234"/>
    <cellStyle name="常规 3 2 3 4 2 4" xfId="420"/>
    <cellStyle name="常规 3 2 3 4 3" xfId="156"/>
    <cellStyle name="常规 3 2 3 4 3 2" xfId="390"/>
    <cellStyle name="常规 3 2 3 4 3 3" xfId="273"/>
    <cellStyle name="常规 3 2 3 4 4" xfId="78"/>
    <cellStyle name="常规 3 2 3 4 4 2" xfId="312"/>
    <cellStyle name="常规 3 2 3 4 5" xfId="195"/>
    <cellStyle name="常规 3 2 3 4 6" xfId="419"/>
    <cellStyle name="常规 3 2 3 5" xfId="88"/>
    <cellStyle name="常规 3 2 3 5 2" xfId="322"/>
    <cellStyle name="常规 3 2 3 5 3" xfId="205"/>
    <cellStyle name="常规 3 2 3 5 4" xfId="421"/>
    <cellStyle name="常规 3 2 3 6" xfId="127"/>
    <cellStyle name="常规 3 2 3 6 2" xfId="361"/>
    <cellStyle name="常规 3 2 3 6 3" xfId="244"/>
    <cellStyle name="常规 3 2 3 7" xfId="49"/>
    <cellStyle name="常规 3 2 3 7 2" xfId="283"/>
    <cellStyle name="常规 3 2 3 8" xfId="166"/>
    <cellStyle name="常规 3 2 3 9" xfId="414"/>
    <cellStyle name="常规 3 2 4" xfId="15"/>
    <cellStyle name="常规 3 2 4 2" xfId="93"/>
    <cellStyle name="常规 3 2 4 2 2" xfId="327"/>
    <cellStyle name="常规 3 2 4 2 3" xfId="210"/>
    <cellStyle name="常规 3 2 4 2 4" xfId="423"/>
    <cellStyle name="常规 3 2 4 3" xfId="132"/>
    <cellStyle name="常规 3 2 4 3 2" xfId="366"/>
    <cellStyle name="常规 3 2 4 3 3" xfId="249"/>
    <cellStyle name="常规 3 2 4 4" xfId="54"/>
    <cellStyle name="常规 3 2 4 4 2" xfId="288"/>
    <cellStyle name="常规 3 2 4 5" xfId="171"/>
    <cellStyle name="常规 3 2 4 6" xfId="422"/>
    <cellStyle name="常规 3 2 5" xfId="24"/>
    <cellStyle name="常规 3 2 5 2" xfId="102"/>
    <cellStyle name="常规 3 2 5 2 2" xfId="336"/>
    <cellStyle name="常规 3 2 5 2 3" xfId="219"/>
    <cellStyle name="常规 3 2 5 2 4" xfId="425"/>
    <cellStyle name="常规 3 2 5 3" xfId="141"/>
    <cellStyle name="常规 3 2 5 3 2" xfId="375"/>
    <cellStyle name="常规 3 2 5 3 3" xfId="258"/>
    <cellStyle name="常规 3 2 5 4" xfId="63"/>
    <cellStyle name="常规 3 2 5 4 2" xfId="297"/>
    <cellStyle name="常规 3 2 5 5" xfId="180"/>
    <cellStyle name="常规 3 2 5 6" xfId="424"/>
    <cellStyle name="常规 3 2 6" xfId="34"/>
    <cellStyle name="常规 3 2 6 2" xfId="112"/>
    <cellStyle name="常规 3 2 6 2 2" xfId="346"/>
    <cellStyle name="常规 3 2 6 2 3" xfId="229"/>
    <cellStyle name="常规 3 2 6 2 4" xfId="427"/>
    <cellStyle name="常规 3 2 6 3" xfId="151"/>
    <cellStyle name="常规 3 2 6 3 2" xfId="385"/>
    <cellStyle name="常规 3 2 6 3 3" xfId="268"/>
    <cellStyle name="常规 3 2 6 4" xfId="73"/>
    <cellStyle name="常规 3 2 6 4 2" xfId="307"/>
    <cellStyle name="常规 3 2 6 5" xfId="190"/>
    <cellStyle name="常规 3 2 6 6" xfId="426"/>
    <cellStyle name="常规 3 2 7" xfId="83"/>
    <cellStyle name="常规 3 2 7 2" xfId="317"/>
    <cellStyle name="常规 3 2 7 3" xfId="200"/>
    <cellStyle name="常规 3 2 7 4" xfId="428"/>
    <cellStyle name="常规 3 2 8" xfId="122"/>
    <cellStyle name="常规 3 2 8 2" xfId="356"/>
    <cellStyle name="常规 3 2 8 3" xfId="239"/>
    <cellStyle name="常规 3 2 9" xfId="44"/>
    <cellStyle name="常规 3 2 9 2" xfId="278"/>
    <cellStyle name="常规 3 3" xfId="6"/>
    <cellStyle name="常规 3 3 10" xfId="429"/>
    <cellStyle name="常规 3 3 2" xfId="11"/>
    <cellStyle name="常规 3 3 2 2" xfId="21"/>
    <cellStyle name="常规 3 3 2 2 2" xfId="99"/>
    <cellStyle name="常规 3 3 2 2 2 2" xfId="333"/>
    <cellStyle name="常规 3 3 2 2 2 3" xfId="216"/>
    <cellStyle name="常规 3 3 2 2 2 4" xfId="432"/>
    <cellStyle name="常规 3 3 2 2 3" xfId="138"/>
    <cellStyle name="常规 3 3 2 2 3 2" xfId="372"/>
    <cellStyle name="常规 3 3 2 2 3 3" xfId="255"/>
    <cellStyle name="常规 3 3 2 2 4" xfId="60"/>
    <cellStyle name="常规 3 3 2 2 4 2" xfId="294"/>
    <cellStyle name="常规 3 3 2 2 5" xfId="177"/>
    <cellStyle name="常规 3 3 2 2 6" xfId="431"/>
    <cellStyle name="常规 3 3 2 3" xfId="30"/>
    <cellStyle name="常规 3 3 2 3 2" xfId="108"/>
    <cellStyle name="常规 3 3 2 3 2 2" xfId="342"/>
    <cellStyle name="常规 3 3 2 3 2 3" xfId="225"/>
    <cellStyle name="常规 3 3 2 3 2 4" xfId="434"/>
    <cellStyle name="常规 3 3 2 3 3" xfId="147"/>
    <cellStyle name="常规 3 3 2 3 3 2" xfId="381"/>
    <cellStyle name="常规 3 3 2 3 3 3" xfId="264"/>
    <cellStyle name="常规 3 3 2 3 4" xfId="69"/>
    <cellStyle name="常规 3 3 2 3 4 2" xfId="303"/>
    <cellStyle name="常规 3 3 2 3 5" xfId="186"/>
    <cellStyle name="常规 3 3 2 3 6" xfId="433"/>
    <cellStyle name="常规 3 3 2 4" xfId="40"/>
    <cellStyle name="常规 3 3 2 4 2" xfId="118"/>
    <cellStyle name="常规 3 3 2 4 2 2" xfId="352"/>
    <cellStyle name="常规 3 3 2 4 2 3" xfId="235"/>
    <cellStyle name="常规 3 3 2 4 2 4" xfId="436"/>
    <cellStyle name="常规 3 3 2 4 3" xfId="157"/>
    <cellStyle name="常规 3 3 2 4 3 2" xfId="391"/>
    <cellStyle name="常规 3 3 2 4 3 3" xfId="274"/>
    <cellStyle name="常规 3 3 2 4 4" xfId="79"/>
    <cellStyle name="常规 3 3 2 4 4 2" xfId="313"/>
    <cellStyle name="常规 3 3 2 4 5" xfId="196"/>
    <cellStyle name="常规 3 3 2 4 6" xfId="435"/>
    <cellStyle name="常规 3 3 2 5" xfId="89"/>
    <cellStyle name="常规 3 3 2 5 2" xfId="323"/>
    <cellStyle name="常规 3 3 2 5 3" xfId="206"/>
    <cellStyle name="常规 3 3 2 5 4" xfId="437"/>
    <cellStyle name="常规 3 3 2 6" xfId="128"/>
    <cellStyle name="常规 3 3 2 6 2" xfId="362"/>
    <cellStyle name="常规 3 3 2 6 3" xfId="245"/>
    <cellStyle name="常规 3 3 2 7" xfId="50"/>
    <cellStyle name="常规 3 3 2 7 2" xfId="284"/>
    <cellStyle name="常规 3 3 2 8" xfId="167"/>
    <cellStyle name="常规 3 3 2 9" xfId="430"/>
    <cellStyle name="常规 3 3 3" xfId="16"/>
    <cellStyle name="常规 3 3 3 2" xfId="94"/>
    <cellStyle name="常规 3 3 3 2 2" xfId="328"/>
    <cellStyle name="常规 3 3 3 2 3" xfId="211"/>
    <cellStyle name="常规 3 3 3 2 4" xfId="439"/>
    <cellStyle name="常规 3 3 3 3" xfId="133"/>
    <cellStyle name="常规 3 3 3 3 2" xfId="367"/>
    <cellStyle name="常规 3 3 3 3 3" xfId="250"/>
    <cellStyle name="常规 3 3 3 4" xfId="55"/>
    <cellStyle name="常规 3 3 3 4 2" xfId="289"/>
    <cellStyle name="常规 3 3 3 5" xfId="172"/>
    <cellStyle name="常规 3 3 3 6" xfId="438"/>
    <cellStyle name="常规 3 3 4" xfId="25"/>
    <cellStyle name="常规 3 3 4 2" xfId="103"/>
    <cellStyle name="常规 3 3 4 2 2" xfId="337"/>
    <cellStyle name="常规 3 3 4 2 3" xfId="220"/>
    <cellStyle name="常规 3 3 4 2 4" xfId="441"/>
    <cellStyle name="常规 3 3 4 3" xfId="142"/>
    <cellStyle name="常规 3 3 4 3 2" xfId="376"/>
    <cellStyle name="常规 3 3 4 3 3" xfId="259"/>
    <cellStyle name="常规 3 3 4 4" xfId="64"/>
    <cellStyle name="常规 3 3 4 4 2" xfId="298"/>
    <cellStyle name="常规 3 3 4 5" xfId="181"/>
    <cellStyle name="常规 3 3 4 6" xfId="440"/>
    <cellStyle name="常规 3 3 5" xfId="35"/>
    <cellStyle name="常规 3 3 5 2" xfId="113"/>
    <cellStyle name="常规 3 3 5 2 2" xfId="347"/>
    <cellStyle name="常规 3 3 5 2 3" xfId="230"/>
    <cellStyle name="常规 3 3 5 2 4" xfId="443"/>
    <cellStyle name="常规 3 3 5 3" xfId="152"/>
    <cellStyle name="常规 3 3 5 3 2" xfId="386"/>
    <cellStyle name="常规 3 3 5 3 3" xfId="269"/>
    <cellStyle name="常规 3 3 5 4" xfId="74"/>
    <cellStyle name="常规 3 3 5 4 2" xfId="308"/>
    <cellStyle name="常规 3 3 5 5" xfId="191"/>
    <cellStyle name="常规 3 3 5 6" xfId="442"/>
    <cellStyle name="常规 3 3 6" xfId="84"/>
    <cellStyle name="常规 3 3 6 2" xfId="318"/>
    <cellStyle name="常规 3 3 6 3" xfId="201"/>
    <cellStyle name="常规 3 3 6 4" xfId="444"/>
    <cellStyle name="常规 3 3 7" xfId="123"/>
    <cellStyle name="常规 3 3 7 2" xfId="357"/>
    <cellStyle name="常规 3 3 7 3" xfId="240"/>
    <cellStyle name="常规 3 3 8" xfId="45"/>
    <cellStyle name="常规 3 3 8 2" xfId="279"/>
    <cellStyle name="常规 3 3 9" xfId="162"/>
    <cellStyle name="常规 3 4" xfId="8"/>
    <cellStyle name="常规 3 4 10" xfId="445"/>
    <cellStyle name="常规 3 4 2" xfId="13"/>
    <cellStyle name="常规 3 4 2 2" xfId="32"/>
    <cellStyle name="常规 3 4 2 2 2" xfId="110"/>
    <cellStyle name="常规 3 4 2 2 2 2" xfId="344"/>
    <cellStyle name="常规 3 4 2 2 2 3" xfId="227"/>
    <cellStyle name="常规 3 4 2 2 2 4" xfId="448"/>
    <cellStyle name="常规 3 4 2 2 3" xfId="149"/>
    <cellStyle name="常规 3 4 2 2 3 2" xfId="383"/>
    <cellStyle name="常规 3 4 2 2 3 3" xfId="266"/>
    <cellStyle name="常规 3 4 2 2 4" xfId="71"/>
    <cellStyle name="常规 3 4 2 2 4 2" xfId="305"/>
    <cellStyle name="常规 3 4 2 2 5" xfId="188"/>
    <cellStyle name="常规 3 4 2 2 6" xfId="447"/>
    <cellStyle name="常规 3 4 2 3" xfId="42"/>
    <cellStyle name="常规 3 4 2 3 2" xfId="120"/>
    <cellStyle name="常规 3 4 2 3 2 2" xfId="354"/>
    <cellStyle name="常规 3 4 2 3 2 3" xfId="237"/>
    <cellStyle name="常规 3 4 2 3 2 4" xfId="450"/>
    <cellStyle name="常规 3 4 2 3 3" xfId="159"/>
    <cellStyle name="常规 3 4 2 3 3 2" xfId="393"/>
    <cellStyle name="常规 3 4 2 3 3 3" xfId="276"/>
    <cellStyle name="常规 3 4 2 3 4" xfId="81"/>
    <cellStyle name="常规 3 4 2 3 4 2" xfId="315"/>
    <cellStyle name="常规 3 4 2 3 5" xfId="198"/>
    <cellStyle name="常规 3 4 2 3 6" xfId="449"/>
    <cellStyle name="常规 3 4 2 4" xfId="91"/>
    <cellStyle name="常规 3 4 2 4 2" xfId="325"/>
    <cellStyle name="常规 3 4 2 4 3" xfId="208"/>
    <cellStyle name="常规 3 4 2 4 4" xfId="451"/>
    <cellStyle name="常规 3 4 2 5" xfId="130"/>
    <cellStyle name="常规 3 4 2 5 2" xfId="364"/>
    <cellStyle name="常规 3 4 2 5 3" xfId="247"/>
    <cellStyle name="常规 3 4 2 6" xfId="52"/>
    <cellStyle name="常规 3 4 2 6 2" xfId="286"/>
    <cellStyle name="常规 3 4 2 7" xfId="169"/>
    <cellStyle name="常规 3 4 2 8" xfId="446"/>
    <cellStyle name="常规 3 4 3" xfId="18"/>
    <cellStyle name="常规 3 4 3 2" xfId="96"/>
    <cellStyle name="常规 3 4 3 2 2" xfId="330"/>
    <cellStyle name="常规 3 4 3 2 3" xfId="213"/>
    <cellStyle name="常规 3 4 3 2 4" xfId="453"/>
    <cellStyle name="常规 3 4 3 3" xfId="135"/>
    <cellStyle name="常规 3 4 3 3 2" xfId="369"/>
    <cellStyle name="常规 3 4 3 3 3" xfId="252"/>
    <cellStyle name="常规 3 4 3 4" xfId="57"/>
    <cellStyle name="常规 3 4 3 4 2" xfId="291"/>
    <cellStyle name="常规 3 4 3 5" xfId="174"/>
    <cellStyle name="常规 3 4 3 6" xfId="452"/>
    <cellStyle name="常规 3 4 4" xfId="27"/>
    <cellStyle name="常规 3 4 4 2" xfId="105"/>
    <cellStyle name="常规 3 4 4 2 2" xfId="339"/>
    <cellStyle name="常规 3 4 4 2 3" xfId="222"/>
    <cellStyle name="常规 3 4 4 2 4" xfId="455"/>
    <cellStyle name="常规 3 4 4 3" xfId="144"/>
    <cellStyle name="常规 3 4 4 3 2" xfId="378"/>
    <cellStyle name="常规 3 4 4 3 3" xfId="261"/>
    <cellStyle name="常规 3 4 4 4" xfId="66"/>
    <cellStyle name="常规 3 4 4 4 2" xfId="300"/>
    <cellStyle name="常规 3 4 4 5" xfId="183"/>
    <cellStyle name="常规 3 4 4 6" xfId="454"/>
    <cellStyle name="常规 3 4 5" xfId="37"/>
    <cellStyle name="常规 3 4 5 2" xfId="115"/>
    <cellStyle name="常规 3 4 5 2 2" xfId="349"/>
    <cellStyle name="常规 3 4 5 2 3" xfId="232"/>
    <cellStyle name="常规 3 4 5 2 4" xfId="457"/>
    <cellStyle name="常规 3 4 5 3" xfId="154"/>
    <cellStyle name="常规 3 4 5 3 2" xfId="388"/>
    <cellStyle name="常规 3 4 5 3 3" xfId="271"/>
    <cellStyle name="常规 3 4 5 4" xfId="76"/>
    <cellStyle name="常规 3 4 5 4 2" xfId="310"/>
    <cellStyle name="常规 3 4 5 5" xfId="193"/>
    <cellStyle name="常规 3 4 5 6" xfId="456"/>
    <cellStyle name="常规 3 4 6" xfId="86"/>
    <cellStyle name="常规 3 4 6 2" xfId="320"/>
    <cellStyle name="常规 3 4 6 3" xfId="203"/>
    <cellStyle name="常规 3 4 6 4" xfId="458"/>
    <cellStyle name="常规 3 4 7" xfId="125"/>
    <cellStyle name="常规 3 4 7 2" xfId="359"/>
    <cellStyle name="常规 3 4 7 3" xfId="242"/>
    <cellStyle name="常规 3 4 8" xfId="47"/>
    <cellStyle name="常规 3 4 8 2" xfId="281"/>
    <cellStyle name="常规 3 4 9" xfId="164"/>
    <cellStyle name="常规 3 5" xfId="9"/>
    <cellStyle name="常规 3 5 2" xfId="19"/>
    <cellStyle name="常规 3 5 2 2" xfId="97"/>
    <cellStyle name="常规 3 5 2 2 2" xfId="331"/>
    <cellStyle name="常规 3 5 2 2 3" xfId="214"/>
    <cellStyle name="常规 3 5 2 2 4" xfId="461"/>
    <cellStyle name="常规 3 5 2 3" xfId="136"/>
    <cellStyle name="常规 3 5 2 3 2" xfId="370"/>
    <cellStyle name="常规 3 5 2 3 3" xfId="253"/>
    <cellStyle name="常规 3 5 2 4" xfId="58"/>
    <cellStyle name="常规 3 5 2 4 2" xfId="292"/>
    <cellStyle name="常规 3 5 2 5" xfId="175"/>
    <cellStyle name="常规 3 5 2 6" xfId="460"/>
    <cellStyle name="常规 3 5 3" xfId="28"/>
    <cellStyle name="常规 3 5 3 2" xfId="106"/>
    <cellStyle name="常规 3 5 3 2 2" xfId="340"/>
    <cellStyle name="常规 3 5 3 2 3" xfId="223"/>
    <cellStyle name="常规 3 5 3 2 4" xfId="463"/>
    <cellStyle name="常规 3 5 3 3" xfId="145"/>
    <cellStyle name="常规 3 5 3 3 2" xfId="379"/>
    <cellStyle name="常规 3 5 3 3 3" xfId="262"/>
    <cellStyle name="常规 3 5 3 4" xfId="67"/>
    <cellStyle name="常规 3 5 3 4 2" xfId="301"/>
    <cellStyle name="常规 3 5 3 5" xfId="184"/>
    <cellStyle name="常规 3 5 3 6" xfId="462"/>
    <cellStyle name="常规 3 5 4" xfId="38"/>
    <cellStyle name="常规 3 5 4 2" xfId="116"/>
    <cellStyle name="常规 3 5 4 2 2" xfId="350"/>
    <cellStyle name="常规 3 5 4 2 3" xfId="233"/>
    <cellStyle name="常规 3 5 4 2 4" xfId="465"/>
    <cellStyle name="常规 3 5 4 3" xfId="155"/>
    <cellStyle name="常规 3 5 4 3 2" xfId="389"/>
    <cellStyle name="常规 3 5 4 3 3" xfId="272"/>
    <cellStyle name="常规 3 5 4 4" xfId="77"/>
    <cellStyle name="常规 3 5 4 4 2" xfId="311"/>
    <cellStyle name="常规 3 5 4 5" xfId="194"/>
    <cellStyle name="常规 3 5 4 6" xfId="464"/>
    <cellStyle name="常规 3 5 5" xfId="87"/>
    <cellStyle name="常规 3 5 5 2" xfId="321"/>
    <cellStyle name="常规 3 5 5 3" xfId="204"/>
    <cellStyle name="常规 3 5 5 4" xfId="466"/>
    <cellStyle name="常规 3 5 6" xfId="126"/>
    <cellStyle name="常规 3 5 6 2" xfId="360"/>
    <cellStyle name="常规 3 5 6 3" xfId="243"/>
    <cellStyle name="常规 3 5 7" xfId="48"/>
    <cellStyle name="常规 3 5 7 2" xfId="282"/>
    <cellStyle name="常规 3 5 8" xfId="165"/>
    <cellStyle name="常规 3 5 9" xfId="459"/>
    <cellStyle name="常规 3 6" xfId="14"/>
    <cellStyle name="常规 3 6 2" xfId="92"/>
    <cellStyle name="常规 3 6 2 2" xfId="326"/>
    <cellStyle name="常规 3 6 2 3" xfId="209"/>
    <cellStyle name="常规 3 6 2 4" xfId="468"/>
    <cellStyle name="常规 3 6 3" xfId="131"/>
    <cellStyle name="常规 3 6 3 2" xfId="365"/>
    <cellStyle name="常规 3 6 3 3" xfId="248"/>
    <cellStyle name="常规 3 6 4" xfId="53"/>
    <cellStyle name="常规 3 6 4 2" xfId="287"/>
    <cellStyle name="常规 3 6 5" xfId="170"/>
    <cellStyle name="常规 3 6 6" xfId="467"/>
    <cellStyle name="常规 3 7" xfId="23"/>
    <cellStyle name="常规 3 7 2" xfId="101"/>
    <cellStyle name="常规 3 7 2 2" xfId="335"/>
    <cellStyle name="常规 3 7 2 3" xfId="218"/>
    <cellStyle name="常规 3 7 2 4" xfId="470"/>
    <cellStyle name="常规 3 7 3" xfId="140"/>
    <cellStyle name="常规 3 7 3 2" xfId="374"/>
    <cellStyle name="常规 3 7 3 3" xfId="257"/>
    <cellStyle name="常规 3 7 4" xfId="62"/>
    <cellStyle name="常规 3 7 4 2" xfId="296"/>
    <cellStyle name="常规 3 7 5" xfId="179"/>
    <cellStyle name="常规 3 7 6" xfId="469"/>
    <cellStyle name="常规 3 8" xfId="33"/>
    <cellStyle name="常规 3 8 2" xfId="111"/>
    <cellStyle name="常规 3 8 2 2" xfId="345"/>
    <cellStyle name="常规 3 8 2 3" xfId="228"/>
    <cellStyle name="常规 3 8 2 4" xfId="472"/>
    <cellStyle name="常规 3 8 3" xfId="150"/>
    <cellStyle name="常规 3 8 3 2" xfId="384"/>
    <cellStyle name="常规 3 8 3 3" xfId="267"/>
    <cellStyle name="常规 3 8 4" xfId="72"/>
    <cellStyle name="常规 3 8 4 2" xfId="306"/>
    <cellStyle name="常规 3 8 5" xfId="189"/>
    <cellStyle name="常规 3 8 6" xfId="471"/>
    <cellStyle name="常规 3 9" xfId="82"/>
    <cellStyle name="常规 3 9 2" xfId="316"/>
    <cellStyle name="常规 3 9 3" xfId="199"/>
    <cellStyle name="常规 3 9 4" xfId="473"/>
    <cellStyle name="常规 4" xfId="474"/>
    <cellStyle name="常规 5" xfId="475"/>
    <cellStyle name="常规 6" xfId="394"/>
  </cellStyles>
  <dxfs count="4">
    <dxf>
      <fill>
        <patternFill>
          <bgColor rgb="FF66FF99"/>
        </patternFill>
      </fill>
    </dxf>
    <dxf>
      <font>
        <color rgb="FFFF0000"/>
      </font>
    </dxf>
    <dxf>
      <fill>
        <patternFill>
          <bgColor rgb="FF66FF99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612321</xdr:colOff>
      <xdr:row>6</xdr:row>
      <xdr:rowOff>462642</xdr:rowOff>
    </xdr:from>
    <xdr:to>
      <xdr:col>21</xdr:col>
      <xdr:colOff>243207</xdr:colOff>
      <xdr:row>6</xdr:row>
      <xdr:rowOff>750632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9571" y="2721428"/>
          <a:ext cx="733065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421822</xdr:colOff>
      <xdr:row>7</xdr:row>
      <xdr:rowOff>108857</xdr:rowOff>
    </xdr:from>
    <xdr:to>
      <xdr:col>21</xdr:col>
      <xdr:colOff>545045</xdr:colOff>
      <xdr:row>7</xdr:row>
      <xdr:rowOff>505131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9072" y="3524250"/>
          <a:ext cx="1225402" cy="3962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.xiao\Desktop\&#22359;&#23380;&#24335;&#30707;&#22696;&#25442;&#28909;&#22120;&#20808;&#34892;&#26009;&#21333;\NC100\NC100%20&#22359;&#23380;&#24335;&#30707;&#22696;&#25442;&#28909;&#22120;&#30707;&#22696;&#20808;&#34892;&#26009;&#21333;-rev.0-2017.2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石墨材料明细表"/>
      <sheetName val="石墨材料类别"/>
      <sheetName val="石墨BOM信息"/>
      <sheetName val="石墨RO信息"/>
      <sheetName val="石墨必填信息说明"/>
      <sheetName val="可以查询的老物料号"/>
      <sheetName val="石墨块，石墨封头图号对照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X32"/>
  <sheetViews>
    <sheetView tabSelected="1" view="pageBreakPreview" zoomScale="85" zoomScaleNormal="115" zoomScaleSheetLayoutView="85" zoomScalePageLayoutView="70" workbookViewId="0">
      <selection activeCell="E12" sqref="E12"/>
    </sheetView>
  </sheetViews>
  <sheetFormatPr defaultRowHeight="12.75"/>
  <cols>
    <col min="1" max="1" width="9.42578125" style="70" customWidth="1"/>
    <col min="2" max="2" width="9" style="71" customWidth="1"/>
    <col min="3" max="3" width="22.42578125" style="72" customWidth="1"/>
    <col min="4" max="4" width="17.5703125" style="71" customWidth="1"/>
    <col min="5" max="5" width="18.140625" style="71" customWidth="1"/>
    <col min="6" max="6" width="19.28515625" style="71" customWidth="1"/>
    <col min="7" max="7" width="24.140625" style="71" customWidth="1"/>
    <col min="8" max="8" width="20" style="71" customWidth="1"/>
    <col min="9" max="9" width="22.5703125" style="71" customWidth="1"/>
    <col min="10" max="10" width="9.140625" style="73" hidden="1" customWidth="1"/>
    <col min="11" max="11" width="12" style="73" hidden="1" customWidth="1"/>
    <col min="12" max="12" width="20" style="73" hidden="1" customWidth="1"/>
    <col min="13" max="13" width="15.7109375" style="73" hidden="1" customWidth="1"/>
    <col min="14" max="14" width="16.7109375" style="73" hidden="1" customWidth="1"/>
    <col min="15" max="15" width="20.7109375" style="73" hidden="1" customWidth="1"/>
    <col min="16" max="16" width="22.7109375" style="71" customWidth="1"/>
    <col min="17" max="17" width="12" style="70" customWidth="1"/>
    <col min="18" max="18" width="10.28515625" style="71" customWidth="1"/>
    <col min="19" max="19" width="13.7109375" style="71" customWidth="1"/>
    <col min="20" max="20" width="20.28515625" style="70" customWidth="1"/>
    <col min="21" max="21" width="16.5703125" style="71" customWidth="1"/>
    <col min="22" max="22" width="18" style="74" customWidth="1"/>
    <col min="23" max="23" width="18.7109375" style="54" customWidth="1"/>
    <col min="24" max="16384" width="9.140625" style="54"/>
  </cols>
  <sheetData>
    <row r="1" spans="1:24" ht="20.45" customHeight="1">
      <c r="A1" s="124" t="s">
        <v>1</v>
      </c>
      <c r="B1" s="124"/>
      <c r="C1" s="124"/>
      <c r="D1" s="124"/>
      <c r="E1" s="125" t="s">
        <v>2</v>
      </c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  <c r="T1" s="53" t="s">
        <v>188</v>
      </c>
      <c r="U1" s="107" t="str">
        <f>"BOM-"&amp;C4</f>
        <v>BOM-17-0253GSU</v>
      </c>
      <c r="V1" s="108"/>
      <c r="X1" s="54" t="s">
        <v>398</v>
      </c>
    </row>
    <row r="2" spans="1:24" ht="20.25" customHeight="1">
      <c r="A2" s="124"/>
      <c r="B2" s="124"/>
      <c r="C2" s="124"/>
      <c r="D2" s="124"/>
      <c r="E2" s="128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  <c r="T2" s="53" t="s">
        <v>189</v>
      </c>
      <c r="U2" s="109">
        <v>2</v>
      </c>
      <c r="V2" s="110"/>
    </row>
    <row r="3" spans="1:24" ht="34.5" customHeight="1">
      <c r="A3" s="124"/>
      <c r="B3" s="124"/>
      <c r="C3" s="124"/>
      <c r="D3" s="124"/>
      <c r="E3" s="131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3"/>
      <c r="T3" s="55"/>
      <c r="U3" s="111"/>
      <c r="V3" s="108"/>
    </row>
    <row r="4" spans="1:24" s="58" customFormat="1" ht="27.75" customHeight="1">
      <c r="A4" s="134" t="s">
        <v>220</v>
      </c>
      <c r="B4" s="135"/>
      <c r="C4" s="138" t="s">
        <v>417</v>
      </c>
      <c r="D4" s="139"/>
      <c r="E4" s="56" t="s">
        <v>219</v>
      </c>
      <c r="F4" s="89" t="s">
        <v>402</v>
      </c>
      <c r="G4" s="56" t="s">
        <v>218</v>
      </c>
      <c r="H4" s="145" t="s">
        <v>403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7"/>
      <c r="T4" s="57" t="s">
        <v>190</v>
      </c>
      <c r="U4" s="140">
        <v>1</v>
      </c>
      <c r="V4" s="141"/>
    </row>
    <row r="5" spans="1:24" s="58" customFormat="1" ht="37.5" customHeight="1">
      <c r="A5" s="115" t="s">
        <v>420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7"/>
      <c r="T5" s="57" t="s">
        <v>191</v>
      </c>
      <c r="U5" s="142" t="s">
        <v>401</v>
      </c>
      <c r="V5" s="141"/>
    </row>
    <row r="6" spans="1:24" s="59" customFormat="1" ht="37.5" customHeight="1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20"/>
      <c r="T6" s="57" t="s">
        <v>192</v>
      </c>
      <c r="U6" s="143" t="s">
        <v>404</v>
      </c>
      <c r="V6" s="144"/>
    </row>
    <row r="7" spans="1:24" s="59" customFormat="1" ht="91.5" customHeight="1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  <c r="T7" s="57" t="s">
        <v>193</v>
      </c>
      <c r="U7" s="136">
        <v>43111</v>
      </c>
      <c r="V7" s="137"/>
    </row>
    <row r="8" spans="1:24" s="59" customFormat="1" ht="44.25" customHeight="1">
      <c r="A8" s="112" t="s">
        <v>217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57" t="s">
        <v>194</v>
      </c>
      <c r="U8" s="136">
        <v>43111</v>
      </c>
      <c r="V8" s="137"/>
    </row>
    <row r="9" spans="1:24" s="60" customFormat="1" ht="40.5" customHeight="1">
      <c r="A9" s="103" t="s">
        <v>195</v>
      </c>
      <c r="B9" s="98" t="s">
        <v>196</v>
      </c>
      <c r="C9" s="98" t="s">
        <v>197</v>
      </c>
      <c r="D9" s="98" t="s">
        <v>198</v>
      </c>
      <c r="E9" s="98" t="s">
        <v>199</v>
      </c>
      <c r="F9" s="98" t="s">
        <v>200</v>
      </c>
      <c r="G9" s="98" t="s">
        <v>201</v>
      </c>
      <c r="H9" s="98" t="s">
        <v>202</v>
      </c>
      <c r="I9" s="98" t="s">
        <v>203</v>
      </c>
      <c r="J9" s="102" t="s">
        <v>0</v>
      </c>
      <c r="K9" s="102"/>
      <c r="L9" s="102"/>
      <c r="M9" s="102"/>
      <c r="N9" s="102"/>
      <c r="O9" s="105" t="s">
        <v>204</v>
      </c>
      <c r="P9" s="98" t="s">
        <v>205</v>
      </c>
      <c r="Q9" s="103" t="s">
        <v>206</v>
      </c>
      <c r="R9" s="100" t="s">
        <v>207</v>
      </c>
      <c r="S9" s="98" t="s">
        <v>208</v>
      </c>
      <c r="T9" s="103" t="s">
        <v>209</v>
      </c>
      <c r="U9" s="98" t="s">
        <v>210</v>
      </c>
      <c r="V9" s="98" t="s">
        <v>211</v>
      </c>
    </row>
    <row r="10" spans="1:24" s="60" customFormat="1" ht="27.75" customHeight="1">
      <c r="A10" s="104"/>
      <c r="B10" s="99"/>
      <c r="C10" s="99"/>
      <c r="D10" s="99"/>
      <c r="E10" s="99"/>
      <c r="F10" s="99"/>
      <c r="G10" s="99"/>
      <c r="H10" s="99"/>
      <c r="I10" s="99"/>
      <c r="J10" s="90" t="s">
        <v>212</v>
      </c>
      <c r="K10" s="90" t="s">
        <v>213</v>
      </c>
      <c r="L10" s="90" t="s">
        <v>214</v>
      </c>
      <c r="M10" s="90" t="s">
        <v>215</v>
      </c>
      <c r="N10" s="90" t="s">
        <v>216</v>
      </c>
      <c r="O10" s="106"/>
      <c r="P10" s="99"/>
      <c r="Q10" s="104"/>
      <c r="R10" s="101"/>
      <c r="S10" s="99"/>
      <c r="T10" s="104"/>
      <c r="U10" s="99"/>
      <c r="V10" s="99"/>
    </row>
    <row r="11" spans="1:24" s="60" customFormat="1" ht="27.75" customHeight="1">
      <c r="A11" s="61" t="s">
        <v>331</v>
      </c>
      <c r="B11" s="62" t="s">
        <v>332</v>
      </c>
      <c r="C11" s="63" t="s">
        <v>43</v>
      </c>
      <c r="D11" s="62" t="s">
        <v>333</v>
      </c>
      <c r="E11" s="61" t="s">
        <v>389</v>
      </c>
      <c r="F11" s="61" t="s">
        <v>334</v>
      </c>
      <c r="G11" s="78" t="s">
        <v>399</v>
      </c>
      <c r="H11" s="61"/>
      <c r="I11" s="61"/>
      <c r="J11" s="80"/>
      <c r="K11" s="80">
        <v>345</v>
      </c>
      <c r="L11" s="80">
        <v>172</v>
      </c>
      <c r="M11" s="80"/>
      <c r="N11" s="80"/>
      <c r="O11" s="64"/>
      <c r="P11" s="78" t="s">
        <v>372</v>
      </c>
      <c r="Q11" s="86" t="s">
        <v>331</v>
      </c>
      <c r="R11" s="61"/>
      <c r="S11" s="65"/>
      <c r="T11" s="78" t="s">
        <v>335</v>
      </c>
      <c r="U11" s="68" t="s">
        <v>418</v>
      </c>
      <c r="V11" s="76" t="s">
        <v>379</v>
      </c>
      <c r="W11" s="87"/>
    </row>
    <row r="12" spans="1:24" s="60" customFormat="1" ht="27.75" customHeight="1">
      <c r="A12" s="61" t="s">
        <v>336</v>
      </c>
      <c r="B12" s="62" t="s">
        <v>332</v>
      </c>
      <c r="C12" s="63" t="s">
        <v>43</v>
      </c>
      <c r="D12" s="62" t="s">
        <v>337</v>
      </c>
      <c r="E12" s="61"/>
      <c r="F12" s="61" t="s">
        <v>397</v>
      </c>
      <c r="G12" s="78" t="s">
        <v>399</v>
      </c>
      <c r="H12" s="61"/>
      <c r="I12" s="61"/>
      <c r="J12" s="80"/>
      <c r="K12" s="80">
        <v>345</v>
      </c>
      <c r="L12" s="80">
        <v>172</v>
      </c>
      <c r="M12" s="80"/>
      <c r="N12" s="80"/>
      <c r="O12" s="64"/>
      <c r="P12" s="78" t="s">
        <v>372</v>
      </c>
      <c r="Q12" s="86" t="s">
        <v>331</v>
      </c>
      <c r="R12" s="61"/>
      <c r="S12" s="65"/>
      <c r="T12" s="78" t="s">
        <v>335</v>
      </c>
      <c r="U12" s="68" t="s">
        <v>418</v>
      </c>
      <c r="V12" s="76" t="s">
        <v>379</v>
      </c>
      <c r="W12" s="87"/>
    </row>
    <row r="13" spans="1:24" s="60" customFormat="1" ht="27.75" customHeight="1">
      <c r="A13" s="94" t="s">
        <v>422</v>
      </c>
      <c r="B13" s="62" t="s">
        <v>332</v>
      </c>
      <c r="C13" s="63" t="s">
        <v>43</v>
      </c>
      <c r="D13" s="62" t="s">
        <v>338</v>
      </c>
      <c r="E13" s="61"/>
      <c r="F13" s="61" t="s">
        <v>334</v>
      </c>
      <c r="G13" s="78" t="s">
        <v>373</v>
      </c>
      <c r="H13" s="61"/>
      <c r="I13" s="61"/>
      <c r="J13" s="80"/>
      <c r="K13" s="80">
        <v>347</v>
      </c>
      <c r="L13" s="80">
        <v>340</v>
      </c>
      <c r="M13" s="80"/>
      <c r="N13" s="80"/>
      <c r="O13" s="64"/>
      <c r="P13" s="78" t="s">
        <v>400</v>
      </c>
      <c r="Q13" s="95">
        <v>3</v>
      </c>
      <c r="R13" s="61"/>
      <c r="S13" s="65"/>
      <c r="T13" s="78" t="s">
        <v>335</v>
      </c>
      <c r="U13" s="68" t="s">
        <v>419</v>
      </c>
      <c r="V13" s="75" t="s">
        <v>380</v>
      </c>
      <c r="W13" s="67"/>
    </row>
    <row r="14" spans="1:24" s="60" customFormat="1" ht="27.75" customHeight="1">
      <c r="A14" s="94" t="s">
        <v>423</v>
      </c>
      <c r="B14" s="62" t="s">
        <v>332</v>
      </c>
      <c r="C14" s="63" t="s">
        <v>43</v>
      </c>
      <c r="D14" s="62" t="s">
        <v>338</v>
      </c>
      <c r="E14" s="61"/>
      <c r="F14" s="61" t="s">
        <v>334</v>
      </c>
      <c r="G14" s="78" t="s">
        <v>373</v>
      </c>
      <c r="H14" s="61"/>
      <c r="I14" s="61"/>
      <c r="J14" s="80"/>
      <c r="K14" s="80">
        <v>347</v>
      </c>
      <c r="L14" s="80">
        <v>340</v>
      </c>
      <c r="M14" s="80"/>
      <c r="N14" s="80"/>
      <c r="O14" s="64"/>
      <c r="P14" s="96" t="s">
        <v>424</v>
      </c>
      <c r="Q14" s="95">
        <v>2</v>
      </c>
      <c r="R14" s="61"/>
      <c r="S14" s="65"/>
      <c r="T14" s="78" t="s">
        <v>335</v>
      </c>
      <c r="U14" s="68" t="s">
        <v>419</v>
      </c>
      <c r="V14" s="97" t="s">
        <v>421</v>
      </c>
      <c r="W14" s="67"/>
    </row>
    <row r="15" spans="1:24" s="60" customFormat="1" ht="27.75" customHeight="1">
      <c r="A15" s="61" t="s">
        <v>339</v>
      </c>
      <c r="B15" s="61"/>
      <c r="C15" s="63" t="s">
        <v>37</v>
      </c>
      <c r="D15" s="62" t="s">
        <v>338</v>
      </c>
      <c r="E15" s="61"/>
      <c r="F15" s="61" t="s">
        <v>334</v>
      </c>
      <c r="G15" s="78" t="s">
        <v>374</v>
      </c>
      <c r="H15" s="61"/>
      <c r="I15" s="61"/>
      <c r="J15" s="80">
        <v>333</v>
      </c>
      <c r="K15" s="80">
        <v>31</v>
      </c>
      <c r="L15" s="80">
        <v>18</v>
      </c>
      <c r="M15" s="80"/>
      <c r="N15" s="80"/>
      <c r="O15" s="64"/>
      <c r="P15" s="61"/>
      <c r="Q15" s="79">
        <v>10</v>
      </c>
      <c r="R15" s="61"/>
      <c r="S15" s="65"/>
      <c r="T15" s="78" t="s">
        <v>335</v>
      </c>
      <c r="U15" s="68">
        <v>43505</v>
      </c>
      <c r="V15" s="75" t="s">
        <v>381</v>
      </c>
    </row>
    <row r="16" spans="1:24" s="60" customFormat="1" ht="27.75" customHeight="1">
      <c r="A16" s="61" t="s">
        <v>340</v>
      </c>
      <c r="B16" s="61"/>
      <c r="C16" s="63" t="s">
        <v>341</v>
      </c>
      <c r="D16" s="62" t="s">
        <v>342</v>
      </c>
      <c r="E16" s="61"/>
      <c r="F16" s="78" t="s">
        <v>347</v>
      </c>
      <c r="G16" s="78" t="s">
        <v>375</v>
      </c>
      <c r="H16" s="61"/>
      <c r="I16" s="61"/>
      <c r="J16" s="81">
        <v>319</v>
      </c>
      <c r="K16" s="81">
        <v>343</v>
      </c>
      <c r="L16" s="82">
        <v>5.5</v>
      </c>
      <c r="M16" s="80" t="s">
        <v>349</v>
      </c>
      <c r="N16" s="80">
        <v>300</v>
      </c>
      <c r="O16" s="64"/>
      <c r="P16" s="61"/>
      <c r="Q16" s="86" t="s">
        <v>336</v>
      </c>
      <c r="R16" s="61"/>
      <c r="S16" s="65"/>
      <c r="T16" s="78" t="s">
        <v>351</v>
      </c>
      <c r="U16" s="77">
        <v>40907</v>
      </c>
      <c r="V16" s="75" t="s">
        <v>382</v>
      </c>
    </row>
    <row r="17" spans="1:23" s="60" customFormat="1" ht="27.75" customHeight="1">
      <c r="A17" s="61" t="s">
        <v>345</v>
      </c>
      <c r="B17" s="61"/>
      <c r="C17" s="63" t="s">
        <v>341</v>
      </c>
      <c r="D17" s="62" t="s">
        <v>343</v>
      </c>
      <c r="E17" s="61"/>
      <c r="F17" s="78" t="s">
        <v>347</v>
      </c>
      <c r="G17" s="78" t="s">
        <v>376</v>
      </c>
      <c r="H17" s="61"/>
      <c r="I17" s="61"/>
      <c r="J17" s="81">
        <v>319</v>
      </c>
      <c r="K17" s="81">
        <v>391</v>
      </c>
      <c r="L17" s="82">
        <v>5.5</v>
      </c>
      <c r="M17" s="80" t="s">
        <v>350</v>
      </c>
      <c r="N17" s="80">
        <v>300</v>
      </c>
      <c r="O17" s="64"/>
      <c r="P17" s="61"/>
      <c r="Q17" s="79">
        <v>4</v>
      </c>
      <c r="R17" s="61"/>
      <c r="S17" s="65"/>
      <c r="T17" s="78" t="s">
        <v>351</v>
      </c>
      <c r="U17" s="77">
        <v>40933</v>
      </c>
      <c r="V17" s="75" t="s">
        <v>383</v>
      </c>
    </row>
    <row r="18" spans="1:23" s="60" customFormat="1" ht="27.75" customHeight="1">
      <c r="A18" s="61" t="s">
        <v>346</v>
      </c>
      <c r="B18" s="61"/>
      <c r="C18" s="63" t="s">
        <v>83</v>
      </c>
      <c r="D18" s="62" t="s">
        <v>344</v>
      </c>
      <c r="E18" s="61"/>
      <c r="F18" s="78" t="s">
        <v>348</v>
      </c>
      <c r="G18" s="78" t="s">
        <v>378</v>
      </c>
      <c r="H18" s="61"/>
      <c r="I18" s="61"/>
      <c r="J18" s="81">
        <v>28</v>
      </c>
      <c r="K18" s="81">
        <v>62</v>
      </c>
      <c r="L18" s="82">
        <v>140</v>
      </c>
      <c r="M18" s="80"/>
      <c r="N18" s="80"/>
      <c r="O18" s="64"/>
      <c r="P18" s="61"/>
      <c r="Q18" s="79" t="s">
        <v>377</v>
      </c>
      <c r="R18" s="61"/>
      <c r="S18" s="65"/>
      <c r="T18" s="78" t="s">
        <v>351</v>
      </c>
      <c r="U18" s="77">
        <v>31500</v>
      </c>
      <c r="V18" s="75" t="s">
        <v>384</v>
      </c>
    </row>
    <row r="19" spans="1:23" s="60" customFormat="1" ht="27.75" customHeight="1">
      <c r="A19" s="61" t="s">
        <v>411</v>
      </c>
      <c r="B19" s="61"/>
      <c r="C19" s="63" t="s">
        <v>405</v>
      </c>
      <c r="D19" s="83" t="s">
        <v>406</v>
      </c>
      <c r="E19" s="61"/>
      <c r="F19" s="61" t="s">
        <v>407</v>
      </c>
      <c r="G19" s="61" t="s">
        <v>412</v>
      </c>
      <c r="H19" s="61"/>
      <c r="I19" s="61"/>
      <c r="J19" s="84"/>
      <c r="K19" s="84"/>
      <c r="L19" s="85"/>
      <c r="M19" s="85"/>
      <c r="N19" s="85"/>
      <c r="O19" s="85"/>
      <c r="P19" s="61" t="s">
        <v>408</v>
      </c>
      <c r="Q19" s="61" t="s">
        <v>409</v>
      </c>
      <c r="R19" s="61"/>
      <c r="S19" s="65"/>
      <c r="T19" s="61" t="s">
        <v>410</v>
      </c>
      <c r="U19" s="68"/>
      <c r="V19" s="66" t="s">
        <v>413</v>
      </c>
      <c r="W19" s="66" t="s">
        <v>413</v>
      </c>
    </row>
    <row r="20" spans="1:23" s="60" customFormat="1" ht="27.75" customHeight="1">
      <c r="A20" s="61" t="s">
        <v>414</v>
      </c>
      <c r="B20" s="61"/>
      <c r="C20" s="63" t="s">
        <v>405</v>
      </c>
      <c r="D20" s="83" t="s">
        <v>406</v>
      </c>
      <c r="E20" s="61"/>
      <c r="F20" s="61" t="s">
        <v>407</v>
      </c>
      <c r="G20" s="61" t="s">
        <v>415</v>
      </c>
      <c r="H20" s="61"/>
      <c r="I20" s="61"/>
      <c r="J20" s="84"/>
      <c r="K20" s="84"/>
      <c r="L20" s="85"/>
      <c r="M20" s="85"/>
      <c r="N20" s="85"/>
      <c r="O20" s="85"/>
      <c r="P20" s="61" t="s">
        <v>408</v>
      </c>
      <c r="Q20" s="61" t="s">
        <v>409</v>
      </c>
      <c r="R20" s="61"/>
      <c r="S20" s="65"/>
      <c r="T20" s="61" t="s">
        <v>410</v>
      </c>
      <c r="U20" s="68"/>
      <c r="V20" s="66" t="s">
        <v>416</v>
      </c>
      <c r="W20" s="66" t="s">
        <v>416</v>
      </c>
    </row>
    <row r="21" spans="1:23" s="69" customFormat="1" ht="28.5" customHeight="1">
      <c r="A21" s="61"/>
      <c r="B21" s="61"/>
      <c r="C21" s="63"/>
      <c r="D21" s="61"/>
      <c r="E21" s="61"/>
      <c r="F21" s="61"/>
      <c r="G21" s="61"/>
      <c r="H21" s="61"/>
      <c r="I21" s="61"/>
      <c r="J21" s="64"/>
      <c r="K21" s="64"/>
      <c r="L21" s="64"/>
      <c r="M21" s="64"/>
      <c r="N21" s="64"/>
      <c r="O21" s="64"/>
      <c r="P21" s="61"/>
      <c r="Q21" s="61"/>
      <c r="R21" s="61"/>
      <c r="S21" s="65"/>
      <c r="T21" s="61"/>
      <c r="U21" s="68"/>
      <c r="V21" s="66"/>
    </row>
    <row r="22" spans="1:23" s="69" customFormat="1" ht="28.5" customHeight="1">
      <c r="A22" s="61"/>
      <c r="B22" s="61"/>
      <c r="C22" s="63"/>
      <c r="D22" s="61"/>
      <c r="E22" s="61"/>
      <c r="F22" s="61"/>
      <c r="G22" s="61"/>
      <c r="H22" s="61"/>
      <c r="I22" s="61"/>
      <c r="J22" s="64"/>
      <c r="K22" s="64"/>
      <c r="L22" s="64"/>
      <c r="M22" s="64"/>
      <c r="N22" s="64"/>
      <c r="O22" s="64"/>
      <c r="P22" s="61"/>
      <c r="Q22" s="61"/>
      <c r="R22" s="61"/>
      <c r="S22" s="65"/>
      <c r="T22" s="61"/>
      <c r="U22" s="68"/>
      <c r="V22" s="66"/>
    </row>
    <row r="23" spans="1:23" s="69" customFormat="1" ht="28.5" customHeight="1">
      <c r="A23" s="61"/>
      <c r="B23" s="61"/>
      <c r="C23" s="63"/>
      <c r="D23" s="61"/>
      <c r="E23" s="61"/>
      <c r="F23" s="61"/>
      <c r="G23" s="61"/>
      <c r="H23" s="61"/>
      <c r="I23" s="61"/>
      <c r="J23" s="64"/>
      <c r="K23" s="64"/>
      <c r="L23" s="64"/>
      <c r="M23" s="64"/>
      <c r="N23" s="64"/>
      <c r="O23" s="64"/>
      <c r="P23" s="61"/>
      <c r="Q23" s="61"/>
      <c r="R23" s="61"/>
      <c r="S23" s="65"/>
      <c r="T23" s="61"/>
      <c r="U23" s="68"/>
      <c r="V23" s="66"/>
    </row>
    <row r="24" spans="1:23" s="69" customFormat="1" ht="28.5" customHeight="1">
      <c r="A24" s="61"/>
      <c r="B24" s="61"/>
      <c r="C24" s="63"/>
      <c r="D24" s="61"/>
      <c r="E24" s="61"/>
      <c r="F24" s="61"/>
      <c r="G24" s="61"/>
      <c r="H24" s="61"/>
      <c r="I24" s="61"/>
      <c r="J24" s="64"/>
      <c r="K24" s="64"/>
      <c r="L24" s="64"/>
      <c r="M24" s="64"/>
      <c r="N24" s="64"/>
      <c r="O24" s="64"/>
      <c r="P24" s="61"/>
      <c r="Q24" s="61"/>
      <c r="R24" s="61"/>
      <c r="S24" s="65"/>
      <c r="T24" s="61"/>
      <c r="U24" s="68"/>
      <c r="V24" s="66"/>
    </row>
    <row r="25" spans="1:23" s="69" customFormat="1" ht="28.5" customHeight="1">
      <c r="A25" s="61"/>
      <c r="B25" s="61"/>
      <c r="C25" s="63"/>
      <c r="D25" s="61"/>
      <c r="E25" s="61"/>
      <c r="F25" s="61"/>
      <c r="G25" s="61"/>
      <c r="H25" s="61"/>
      <c r="I25" s="61"/>
      <c r="J25" s="64"/>
      <c r="K25" s="64"/>
      <c r="L25" s="64"/>
      <c r="M25" s="64"/>
      <c r="N25" s="64"/>
      <c r="O25" s="64"/>
      <c r="P25" s="61"/>
      <c r="Q25" s="61"/>
      <c r="R25" s="61"/>
      <c r="S25" s="65"/>
      <c r="T25" s="61"/>
      <c r="U25" s="68"/>
      <c r="V25" s="66"/>
    </row>
    <row r="26" spans="1:23" s="69" customFormat="1" ht="28.5" customHeight="1">
      <c r="A26" s="61"/>
      <c r="B26" s="61"/>
      <c r="C26" s="63"/>
      <c r="D26" s="61"/>
      <c r="E26" s="61"/>
      <c r="F26" s="61"/>
      <c r="G26" s="61"/>
      <c r="H26" s="61"/>
      <c r="I26" s="61"/>
      <c r="J26" s="64"/>
      <c r="K26" s="64"/>
      <c r="L26" s="64"/>
      <c r="M26" s="64"/>
      <c r="N26" s="64"/>
      <c r="O26" s="64"/>
      <c r="P26" s="61"/>
      <c r="Q26" s="61"/>
      <c r="R26" s="61"/>
      <c r="S26" s="65"/>
      <c r="T26" s="61"/>
      <c r="U26" s="68"/>
      <c r="V26" s="66"/>
    </row>
    <row r="27" spans="1:23" s="69" customFormat="1" ht="28.5" customHeight="1">
      <c r="A27" s="61"/>
      <c r="B27" s="61"/>
      <c r="C27" s="63"/>
      <c r="D27" s="61"/>
      <c r="E27" s="61"/>
      <c r="F27" s="61"/>
      <c r="G27" s="61"/>
      <c r="H27" s="61"/>
      <c r="I27" s="61"/>
      <c r="J27" s="64"/>
      <c r="K27" s="64"/>
      <c r="L27" s="64"/>
      <c r="M27" s="64"/>
      <c r="N27" s="64"/>
      <c r="O27" s="64"/>
      <c r="P27" s="61"/>
      <c r="Q27" s="61"/>
      <c r="R27" s="61"/>
      <c r="S27" s="65"/>
      <c r="T27" s="61"/>
      <c r="U27" s="68"/>
      <c r="V27" s="66"/>
    </row>
    <row r="28" spans="1:23" s="69" customFormat="1" ht="28.5" customHeight="1">
      <c r="A28" s="61"/>
      <c r="B28" s="61"/>
      <c r="C28" s="63"/>
      <c r="D28" s="61"/>
      <c r="E28" s="61"/>
      <c r="F28" s="61"/>
      <c r="G28" s="61"/>
      <c r="H28" s="61"/>
      <c r="I28" s="61"/>
      <c r="J28" s="64"/>
      <c r="K28" s="64"/>
      <c r="L28" s="64"/>
      <c r="M28" s="64"/>
      <c r="N28" s="64"/>
      <c r="O28" s="64"/>
      <c r="P28" s="61"/>
      <c r="Q28" s="61"/>
      <c r="R28" s="61"/>
      <c r="S28" s="65"/>
      <c r="T28" s="61"/>
      <c r="U28" s="68"/>
      <c r="V28" s="66"/>
    </row>
    <row r="29" spans="1:23" s="69" customFormat="1" ht="28.5" customHeight="1">
      <c r="A29" s="61"/>
      <c r="B29" s="61"/>
      <c r="C29" s="63"/>
      <c r="D29" s="61"/>
      <c r="E29" s="61"/>
      <c r="F29" s="61"/>
      <c r="G29" s="61"/>
      <c r="H29" s="61"/>
      <c r="I29" s="61"/>
      <c r="J29" s="64"/>
      <c r="K29" s="64"/>
      <c r="L29" s="64"/>
      <c r="M29" s="64"/>
      <c r="N29" s="64"/>
      <c r="O29" s="64"/>
      <c r="P29" s="61"/>
      <c r="Q29" s="61"/>
      <c r="R29" s="61"/>
      <c r="S29" s="65"/>
      <c r="T29" s="61"/>
      <c r="U29" s="68"/>
      <c r="V29" s="66"/>
    </row>
    <row r="30" spans="1:23" s="69" customFormat="1" ht="28.5" customHeight="1">
      <c r="A30" s="61"/>
      <c r="B30" s="61"/>
      <c r="C30" s="63"/>
      <c r="D30" s="61"/>
      <c r="E30" s="61"/>
      <c r="F30" s="61"/>
      <c r="G30" s="61"/>
      <c r="H30" s="61"/>
      <c r="I30" s="61"/>
      <c r="J30" s="64"/>
      <c r="K30" s="64"/>
      <c r="L30" s="64"/>
      <c r="M30" s="64"/>
      <c r="N30" s="64"/>
      <c r="O30" s="64"/>
      <c r="P30" s="61"/>
      <c r="Q30" s="61"/>
      <c r="R30" s="61"/>
      <c r="S30" s="65"/>
      <c r="T30" s="61"/>
      <c r="U30" s="68"/>
      <c r="V30" s="66"/>
    </row>
    <row r="31" spans="1:23" s="69" customFormat="1" ht="28.5" customHeight="1">
      <c r="A31" s="61"/>
      <c r="B31" s="61"/>
      <c r="C31" s="63"/>
      <c r="D31" s="61"/>
      <c r="E31" s="61"/>
      <c r="F31" s="61"/>
      <c r="G31" s="61"/>
      <c r="H31" s="61"/>
      <c r="I31" s="61"/>
      <c r="J31" s="64"/>
      <c r="K31" s="64"/>
      <c r="L31" s="64"/>
      <c r="M31" s="64"/>
      <c r="N31" s="64"/>
      <c r="O31" s="64"/>
      <c r="P31" s="61"/>
      <c r="Q31" s="61"/>
      <c r="R31" s="61"/>
      <c r="S31" s="65"/>
      <c r="T31" s="61"/>
      <c r="U31" s="68"/>
      <c r="V31" s="66"/>
    </row>
    <row r="32" spans="1:23" s="69" customFormat="1" ht="28.5" customHeight="1">
      <c r="A32" s="61"/>
      <c r="B32" s="61"/>
      <c r="C32" s="63"/>
      <c r="D32" s="61"/>
      <c r="E32" s="61"/>
      <c r="F32" s="61"/>
      <c r="G32" s="61"/>
      <c r="H32" s="61"/>
      <c r="I32" s="61"/>
      <c r="J32" s="64"/>
      <c r="K32" s="64"/>
      <c r="L32" s="64"/>
      <c r="M32" s="64"/>
      <c r="N32" s="64"/>
      <c r="O32" s="64"/>
      <c r="P32" s="61"/>
      <c r="Q32" s="61"/>
      <c r="R32" s="61"/>
      <c r="S32" s="65"/>
      <c r="T32" s="61"/>
      <c r="U32" s="68"/>
      <c r="V32" s="66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33">
    <mergeCell ref="U1:V1"/>
    <mergeCell ref="U2:V2"/>
    <mergeCell ref="U3:V3"/>
    <mergeCell ref="A8:S8"/>
    <mergeCell ref="A5:S7"/>
    <mergeCell ref="A1:D3"/>
    <mergeCell ref="E1:S3"/>
    <mergeCell ref="A4:B4"/>
    <mergeCell ref="U8:V8"/>
    <mergeCell ref="C4:D4"/>
    <mergeCell ref="U4:V4"/>
    <mergeCell ref="U5:V5"/>
    <mergeCell ref="U6:V6"/>
    <mergeCell ref="U7:V7"/>
    <mergeCell ref="H4:S4"/>
    <mergeCell ref="F9:F10"/>
    <mergeCell ref="P9:P10"/>
    <mergeCell ref="Q9:Q10"/>
    <mergeCell ref="O9:O10"/>
    <mergeCell ref="A9:A10"/>
    <mergeCell ref="B9:B10"/>
    <mergeCell ref="C9:C10"/>
    <mergeCell ref="D9:D10"/>
    <mergeCell ref="E9:E10"/>
    <mergeCell ref="U9:U10"/>
    <mergeCell ref="V9:V10"/>
    <mergeCell ref="G9:G10"/>
    <mergeCell ref="R9:R10"/>
    <mergeCell ref="J9:N9"/>
    <mergeCell ref="H9:H10"/>
    <mergeCell ref="I9:I10"/>
    <mergeCell ref="S9:S10"/>
    <mergeCell ref="T9:T10"/>
  </mergeCells>
  <phoneticPr fontId="11" type="noConversion"/>
  <conditionalFormatting sqref="P14">
    <cfRule type="cellIs" dxfId="3" priority="1" operator="lessThan">
      <formula>0</formula>
    </cfRule>
    <cfRule type="cellIs" dxfId="2" priority="2" operator="equal">
      <formula>"完成"</formula>
    </cfRule>
  </conditionalFormatting>
  <dataValidations count="5">
    <dataValidation type="list" allowBlank="1" showInputMessage="1" showErrorMessage="1" sqref="I11:I32">
      <formula1>"Y,N"</formula1>
    </dataValidation>
    <dataValidation type="list" allowBlank="1" showInputMessage="1" showErrorMessage="1" sqref="M11:M32">
      <formula1>类型</formula1>
    </dataValidation>
    <dataValidation type="list" allowBlank="1" showInputMessage="1" showErrorMessage="1" sqref="N11:N32">
      <formula1>公称直径</formula1>
    </dataValidation>
    <dataValidation type="list" allowBlank="1" showInputMessage="1" showErrorMessage="1" sqref="C11:C32">
      <formula1>材料编码头</formula1>
    </dataValidation>
    <dataValidation type="list" allowBlank="1" showInputMessage="1" showErrorMessage="1" sqref="F11:F32">
      <formula1>材料</formula1>
    </dataValidation>
  </dataValidations>
  <printOptions horizontalCentered="1"/>
  <pageMargins left="0.39370078740157483" right="0.39370078740157483" top="0.74803149606299213" bottom="0.51181102362204722" header="0.39370078740157483" footer="0.35433070866141736"/>
  <pageSetup paperSize="9" scale="51" fitToHeight="0" orientation="landscape" r:id="rId1"/>
  <headerFooter scaleWithDoc="0" alignWithMargins="0">
    <oddHeader xml:space="preserve">&amp;L&amp;G&amp;R&amp;"宋体,常规"
&amp;"Arial,常规"                                                              
&amp;"宋体,常规"&amp;8页&amp;"Arial,常规"  &amp;"宋体,常规"次&amp;"Arial,常规"                     Page &amp;P  of  &amp;N&amp;"宋体,常规"
&amp;"Arial,常规"       &amp;9
</oddHeader>
    <oddFooter>&amp;R&amp;8Form No.4-11   Ed. C  Rev. 1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石墨材料类别!$C$105:$C$106</xm:f>
          </x14:formula1>
          <xm:sqref>P1:P3 P8 P15:P1048576</xm:sqref>
        </x14:dataValidation>
        <x14:dataValidation type="list" allowBlank="1" showInputMessage="1" showErrorMessage="1">
          <x14:formula1>
            <xm:f>石墨材料类别!$B$1:$B$13</xm:f>
          </x14:formula1>
          <xm:sqref>M1:M3 M8:M9</xm:sqref>
        </x14:dataValidation>
        <x14:dataValidation type="list" allowBlank="1" showInputMessage="1" showErrorMessage="1">
          <x14:formula1>
            <xm:f>石墨材料类别!$A$1:$A$26</xm:f>
          </x14:formula1>
          <xm:sqref>C1:C3 C8</xm:sqref>
        </x14:dataValidation>
        <x14:dataValidation type="list" allowBlank="1" showInputMessage="1" showErrorMessage="1">
          <x14:formula1>
            <xm:f>石墨材料类别!$F$1:$F$29</xm:f>
          </x14:formula1>
          <xm:sqref>F1:F3 F8</xm:sqref>
        </x14:dataValidation>
        <x14:dataValidation type="list" allowBlank="1" showInputMessage="1" showErrorMessage="1">
          <x14:formula1>
            <xm:f>'C:\Users\lin.xiao\Desktop\块孔式石墨换热器先行料单\NC100\[NC100 块孔式石墨换热器石墨先行料单-rev.0-2017.2.17.xlsx]石墨材料类别'!#REF!</xm:f>
          </x14:formula1>
          <xm:sqref>P5:P7 M5:M7 C5:C7 F5:F7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I113"/>
  <sheetViews>
    <sheetView workbookViewId="0">
      <selection activeCell="E99" sqref="E99"/>
    </sheetView>
  </sheetViews>
  <sheetFormatPr defaultRowHeight="12.75"/>
  <cols>
    <col min="1" max="1" width="51.140625" style="12" customWidth="1"/>
    <col min="2" max="2" width="35" style="12" bestFit="1" customWidth="1"/>
    <col min="3" max="3" width="26" style="12" customWidth="1"/>
    <col min="4" max="4" width="19.42578125" style="12" customWidth="1"/>
    <col min="5" max="5" width="29.140625" style="12" customWidth="1"/>
    <col min="6" max="6" width="36.28515625" customWidth="1"/>
  </cols>
  <sheetData>
    <row r="1" spans="1:9" ht="19.5" customHeight="1">
      <c r="A1" s="17" t="s">
        <v>3</v>
      </c>
      <c r="B1" s="15" t="s">
        <v>12</v>
      </c>
      <c r="C1" s="5"/>
      <c r="D1" s="5"/>
      <c r="E1" s="7" t="s">
        <v>39</v>
      </c>
      <c r="F1" s="19" t="s">
        <v>16</v>
      </c>
      <c r="G1" s="1"/>
      <c r="H1" s="1"/>
      <c r="I1" s="1"/>
    </row>
    <row r="2" spans="1:9" ht="19.5" customHeight="1">
      <c r="A2" s="17" t="s">
        <v>4</v>
      </c>
      <c r="B2" s="15" t="s">
        <v>13</v>
      </c>
      <c r="C2" s="5"/>
      <c r="D2" s="5"/>
      <c r="E2" s="5" t="str">
        <f ca="1">IF(OFFSET($C$1,MATCH($E$1,$C:$C,0),0)=0,"",OFFSET($C$1,MATCH($E$1,$C:$C,0),0))</f>
        <v>XTH</v>
      </c>
      <c r="F2" s="20" t="s">
        <v>17</v>
      </c>
      <c r="G2" s="1"/>
      <c r="H2" s="1"/>
      <c r="I2" s="1"/>
    </row>
    <row r="3" spans="1:9" ht="19.5" customHeight="1">
      <c r="A3" s="17" t="s">
        <v>5</v>
      </c>
      <c r="B3" s="15" t="s">
        <v>14</v>
      </c>
      <c r="C3" s="9" t="s">
        <v>46</v>
      </c>
      <c r="D3" s="5"/>
      <c r="E3" s="5" t="str">
        <f ca="1">IF(OFFSET($C$1,MATCH($E$1,$C:$C,0)+1,0)=0,"",OFFSET($C$1,MATCH($E$1,$C:$C,0)+1,0))</f>
        <v>XC</v>
      </c>
      <c r="F3" s="19" t="s">
        <v>18</v>
      </c>
      <c r="G3" s="1"/>
      <c r="H3" s="1"/>
      <c r="I3" s="1"/>
    </row>
    <row r="4" spans="1:9" ht="19.5" customHeight="1">
      <c r="A4" s="18" t="s">
        <v>6</v>
      </c>
      <c r="B4" s="15" t="s">
        <v>15</v>
      </c>
      <c r="C4" s="10" t="s">
        <v>16</v>
      </c>
      <c r="D4" s="11" t="s">
        <v>22</v>
      </c>
      <c r="E4" s="5" t="str">
        <f ca="1">IF(OFFSET($C$1,MATCH($E$1,$C:$C,0)+2,0)=0,"",OFFSET($C$1,MATCH($E$1,$C:$C,0)+2,0))</f>
        <v/>
      </c>
      <c r="F4" s="19" t="s">
        <v>19</v>
      </c>
      <c r="G4" s="1"/>
      <c r="H4" s="1"/>
      <c r="I4" s="1"/>
    </row>
    <row r="5" spans="1:9" ht="19.5" customHeight="1">
      <c r="A5" s="18" t="s">
        <v>7</v>
      </c>
      <c r="B5" s="15" t="s">
        <v>222</v>
      </c>
      <c r="C5" s="11" t="s">
        <v>17</v>
      </c>
      <c r="D5" s="11" t="s">
        <v>23</v>
      </c>
      <c r="E5" s="5" t="str">
        <f ca="1">IF(OFFSET($C$1,MATCH($E$1,$C:$C,0)+3,0)=0,"",OFFSET($C$1,MATCH($E$1,$C:$C,0)+3,0))</f>
        <v/>
      </c>
      <c r="F5" s="19" t="s">
        <v>20</v>
      </c>
      <c r="G5" s="1"/>
      <c r="H5" s="1"/>
      <c r="I5" s="1"/>
    </row>
    <row r="6" spans="1:9" ht="19.5" customHeight="1">
      <c r="A6" s="17" t="s">
        <v>8</v>
      </c>
      <c r="B6" s="15" t="s">
        <v>121</v>
      </c>
      <c r="C6" s="10" t="s">
        <v>18</v>
      </c>
      <c r="D6" s="11" t="s">
        <v>24</v>
      </c>
      <c r="E6" s="5" t="str">
        <f ca="1">IF(OFFSET($C$1,MATCH($E$1,$C:$C,0)+4,0)=0,"",OFFSET($C$1,MATCH($E$1,$C:$C,0)+4,0))</f>
        <v/>
      </c>
      <c r="F6" s="19" t="s">
        <v>168</v>
      </c>
      <c r="G6" s="1"/>
      <c r="H6" s="1"/>
      <c r="I6" s="1"/>
    </row>
    <row r="7" spans="1:9" ht="19.5" customHeight="1">
      <c r="A7" s="17" t="s">
        <v>9</v>
      </c>
      <c r="B7" s="15" t="s">
        <v>122</v>
      </c>
      <c r="C7" s="10" t="s">
        <v>19</v>
      </c>
      <c r="D7" s="11" t="s">
        <v>25</v>
      </c>
      <c r="E7" s="5" t="str">
        <f ca="1">IF(OFFSET($C$1,MATCH($E$1,$C:$C,0)+5,0)=0,"",OFFSET($C$1,MATCH($E$1,$C:$C,0)+5,0))</f>
        <v/>
      </c>
      <c r="F7" s="19" t="s">
        <v>21</v>
      </c>
      <c r="G7" s="1"/>
      <c r="H7" s="1"/>
      <c r="I7" s="1"/>
    </row>
    <row r="8" spans="1:9" ht="19.5" customHeight="1">
      <c r="A8" s="17" t="s">
        <v>10</v>
      </c>
      <c r="B8" s="15" t="s">
        <v>123</v>
      </c>
      <c r="C8" s="10" t="s">
        <v>20</v>
      </c>
      <c r="D8" s="11" t="s">
        <v>26</v>
      </c>
      <c r="E8" s="5" t="str">
        <f ca="1">IF(OFFSET($C$1,MATCH($E$1,$C:$C,0)+6,0)=0,"",OFFSET($C$1,MATCH($E$1,$C:$C,0)+6,0))</f>
        <v/>
      </c>
      <c r="F8" s="20" t="s">
        <v>33</v>
      </c>
      <c r="G8" s="1"/>
      <c r="H8" s="1"/>
      <c r="I8" s="1"/>
    </row>
    <row r="9" spans="1:9" ht="19.5" customHeight="1">
      <c r="A9" s="17" t="s">
        <v>11</v>
      </c>
      <c r="B9" s="15" t="s">
        <v>124</v>
      </c>
      <c r="C9" s="10" t="s">
        <v>21</v>
      </c>
      <c r="D9" s="11" t="s">
        <v>27</v>
      </c>
      <c r="E9" s="5" t="str">
        <f ca="1">IF(OFFSET($C$1,MATCH($E$1,$C:$C,0)+7,0)=0,"",OFFSET($C$1,MATCH($E$1,$C:$C,0)+7,0))</f>
        <v/>
      </c>
      <c r="F9" s="20" t="s">
        <v>34</v>
      </c>
      <c r="G9" s="1"/>
      <c r="H9" s="1"/>
      <c r="I9" s="1"/>
    </row>
    <row r="10" spans="1:9" s="4" customFormat="1" ht="19.5" customHeight="1">
      <c r="A10" s="17" t="s">
        <v>48</v>
      </c>
      <c r="B10" s="15" t="s">
        <v>163</v>
      </c>
      <c r="C10" s="10"/>
      <c r="D10" s="11"/>
      <c r="E10" s="5" t="str">
        <f ca="1">IF(OFFSET($C$1,MATCH($E$1,$C:$C,0)+8,0)=0,"",OFFSET($C$1,MATCH($E$1,$C:$C,0)+8,0))</f>
        <v/>
      </c>
      <c r="F10" s="20" t="s">
        <v>35</v>
      </c>
      <c r="G10" s="1"/>
      <c r="H10" s="1"/>
      <c r="I10" s="1"/>
    </row>
    <row r="11" spans="1:9" ht="19.5" customHeight="1">
      <c r="A11" s="17" t="s">
        <v>118</v>
      </c>
      <c r="B11" s="15" t="s">
        <v>164</v>
      </c>
      <c r="C11" s="5"/>
      <c r="D11" s="5"/>
      <c r="E11" s="5" t="e">
        <f ca="1">IF(OFFSET($C$1,MATCH(石墨材料明细表!#REF!,$C:$C,0)+9,0)=0,"",OFFSET($C$1,MATCH(石墨材料明细表!#REF!,$C:$C,0)+9,0))</f>
        <v>#REF!</v>
      </c>
      <c r="F11" s="20" t="s">
        <v>36</v>
      </c>
      <c r="G11" s="3"/>
      <c r="H11" s="3"/>
      <c r="I11" s="3"/>
    </row>
    <row r="12" spans="1:9" ht="19.5" customHeight="1">
      <c r="A12" s="17" t="s">
        <v>159</v>
      </c>
      <c r="B12" s="15" t="s">
        <v>165</v>
      </c>
      <c r="C12" s="5"/>
      <c r="D12" s="5"/>
      <c r="E12" s="5"/>
      <c r="F12" s="20" t="s">
        <v>29</v>
      </c>
      <c r="G12" s="3"/>
      <c r="H12" s="3"/>
      <c r="I12" s="3"/>
    </row>
    <row r="13" spans="1:9" ht="19.5" customHeight="1">
      <c r="A13" s="17" t="s">
        <v>223</v>
      </c>
      <c r="B13" s="15" t="s">
        <v>166</v>
      </c>
      <c r="C13" s="5"/>
      <c r="D13" s="5"/>
      <c r="E13" s="5"/>
      <c r="F13" s="20" t="s">
        <v>41</v>
      </c>
      <c r="G13" s="3"/>
      <c r="H13" s="3"/>
      <c r="I13" s="3"/>
    </row>
    <row r="14" spans="1:9" ht="19.5" customHeight="1">
      <c r="A14" s="17" t="s">
        <v>120</v>
      </c>
      <c r="B14" s="7"/>
      <c r="C14" s="9" t="s">
        <v>28</v>
      </c>
      <c r="D14" s="5"/>
      <c r="F14" s="20" t="s">
        <v>160</v>
      </c>
      <c r="G14" s="6"/>
      <c r="H14" s="6"/>
      <c r="I14" s="6"/>
    </row>
    <row r="15" spans="1:9" ht="19.5" customHeight="1">
      <c r="A15" s="17" t="s">
        <v>119</v>
      </c>
      <c r="B15" s="7"/>
      <c r="C15" s="11" t="s">
        <v>17</v>
      </c>
      <c r="D15" s="11" t="s">
        <v>23</v>
      </c>
      <c r="F15" s="20" t="s">
        <v>161</v>
      </c>
      <c r="G15" s="6"/>
      <c r="H15" s="6"/>
      <c r="I15" s="6"/>
    </row>
    <row r="16" spans="1:9" ht="19.5" customHeight="1">
      <c r="A16" s="17" t="s">
        <v>177</v>
      </c>
      <c r="B16" s="7"/>
      <c r="C16" s="11" t="s">
        <v>29</v>
      </c>
      <c r="D16" s="11" t="s">
        <v>42</v>
      </c>
      <c r="F16" s="20" t="s">
        <v>162</v>
      </c>
      <c r="G16" s="6"/>
      <c r="H16" s="6"/>
      <c r="I16" s="6"/>
    </row>
    <row r="17" spans="1:9" ht="19.5" customHeight="1">
      <c r="A17" s="17" t="s">
        <v>178</v>
      </c>
      <c r="B17" s="7"/>
      <c r="C17" s="10" t="s">
        <v>18</v>
      </c>
      <c r="D17" s="11" t="s">
        <v>24</v>
      </c>
      <c r="E17" s="5"/>
      <c r="F17" s="20" t="s">
        <v>167</v>
      </c>
      <c r="G17" s="6"/>
      <c r="H17" s="6"/>
      <c r="I17" s="6"/>
    </row>
    <row r="18" spans="1:9" s="4" customFormat="1" ht="19.5" customHeight="1">
      <c r="A18" s="17" t="s">
        <v>179</v>
      </c>
      <c r="B18" s="7"/>
      <c r="C18" s="10"/>
      <c r="D18" s="11"/>
      <c r="E18" s="5"/>
      <c r="F18" s="20" t="s">
        <v>169</v>
      </c>
      <c r="G18" s="6"/>
      <c r="H18" s="6"/>
      <c r="I18" s="6"/>
    </row>
    <row r="19" spans="1:9" s="4" customFormat="1" ht="19.5" customHeight="1">
      <c r="A19" s="17" t="s">
        <v>180</v>
      </c>
      <c r="B19" s="7"/>
      <c r="C19" s="10"/>
      <c r="D19" s="11"/>
      <c r="E19" s="5"/>
      <c r="F19" s="20" t="s">
        <v>170</v>
      </c>
      <c r="G19" s="6"/>
      <c r="H19" s="6"/>
      <c r="I19" s="6"/>
    </row>
    <row r="20" spans="1:9" s="4" customFormat="1" ht="19.5" customHeight="1">
      <c r="A20" s="17" t="s">
        <v>181</v>
      </c>
      <c r="B20" s="7"/>
      <c r="C20" s="10"/>
      <c r="D20" s="11"/>
      <c r="E20" s="5"/>
      <c r="F20" s="20" t="s">
        <v>171</v>
      </c>
      <c r="G20" s="6"/>
      <c r="H20" s="6"/>
      <c r="I20" s="6"/>
    </row>
    <row r="21" spans="1:9" ht="19.5" customHeight="1">
      <c r="A21" s="17" t="s">
        <v>182</v>
      </c>
      <c r="B21" s="7"/>
      <c r="C21" s="5"/>
      <c r="D21" s="5"/>
      <c r="E21" s="5"/>
      <c r="F21" s="20" t="s">
        <v>172</v>
      </c>
      <c r="G21" s="3"/>
      <c r="H21" s="3"/>
      <c r="I21" s="3"/>
    </row>
    <row r="22" spans="1:9" s="4" customFormat="1" ht="19.5" customHeight="1">
      <c r="A22" s="17" t="s">
        <v>183</v>
      </c>
      <c r="B22" s="16">
        <v>100</v>
      </c>
      <c r="C22" s="5"/>
      <c r="D22" s="5"/>
      <c r="E22" s="5"/>
      <c r="F22" s="20" t="s">
        <v>173</v>
      </c>
      <c r="G22" s="5"/>
      <c r="H22" s="5"/>
      <c r="I22" s="5"/>
    </row>
    <row r="23" spans="1:9" s="4" customFormat="1" ht="19.5" customHeight="1">
      <c r="A23" s="17" t="s">
        <v>184</v>
      </c>
      <c r="B23" s="16">
        <v>200</v>
      </c>
      <c r="C23" s="5"/>
      <c r="D23" s="5"/>
      <c r="E23" s="5"/>
      <c r="F23" s="20" t="s">
        <v>174</v>
      </c>
      <c r="G23" s="5"/>
      <c r="H23" s="5"/>
      <c r="I23" s="5"/>
    </row>
    <row r="24" spans="1:9" s="4" customFormat="1" ht="19.5" customHeight="1">
      <c r="A24" s="17" t="s">
        <v>185</v>
      </c>
      <c r="B24" s="16">
        <v>300</v>
      </c>
      <c r="C24" s="5"/>
      <c r="D24" s="5"/>
      <c r="E24" s="5"/>
      <c r="F24" s="20" t="s">
        <v>175</v>
      </c>
      <c r="G24" s="5"/>
      <c r="H24" s="5"/>
      <c r="I24" s="5"/>
    </row>
    <row r="25" spans="1:9" s="4" customFormat="1" ht="19.5" customHeight="1">
      <c r="A25" s="17" t="s">
        <v>186</v>
      </c>
      <c r="B25" s="16">
        <v>400</v>
      </c>
      <c r="C25" s="5"/>
      <c r="D25" s="5"/>
      <c r="E25" s="5"/>
      <c r="F25" s="20" t="s">
        <v>176</v>
      </c>
      <c r="G25" s="5"/>
      <c r="H25" s="5"/>
      <c r="I25" s="5"/>
    </row>
    <row r="26" spans="1:9" s="4" customFormat="1" ht="19.5" customHeight="1">
      <c r="A26" s="17" t="s">
        <v>187</v>
      </c>
      <c r="B26" s="16">
        <v>500</v>
      </c>
      <c r="C26" s="5"/>
      <c r="D26" s="5"/>
      <c r="E26" s="5"/>
      <c r="F26" s="20" t="s">
        <v>224</v>
      </c>
      <c r="G26" s="5"/>
      <c r="H26" s="5"/>
      <c r="I26" s="5"/>
    </row>
    <row r="27" spans="1:9" ht="19.5" customHeight="1">
      <c r="A27" s="5"/>
      <c r="B27" s="16">
        <v>600</v>
      </c>
      <c r="C27" s="5"/>
      <c r="D27" s="5"/>
      <c r="E27" s="5"/>
      <c r="F27" s="20" t="s">
        <v>225</v>
      </c>
      <c r="G27" s="3"/>
      <c r="H27" s="3"/>
      <c r="I27" s="3"/>
    </row>
    <row r="28" spans="1:9" ht="19.5" customHeight="1">
      <c r="A28" s="5"/>
      <c r="B28" s="16">
        <v>800</v>
      </c>
      <c r="C28" s="8" t="s">
        <v>30</v>
      </c>
      <c r="D28" s="5"/>
      <c r="F28" s="20" t="s">
        <v>226</v>
      </c>
      <c r="G28" s="3"/>
      <c r="H28" s="3"/>
      <c r="I28" s="3"/>
    </row>
    <row r="29" spans="1:9" ht="19.5" customHeight="1">
      <c r="A29" s="5"/>
      <c r="B29" s="7"/>
      <c r="C29" s="10" t="s">
        <v>31</v>
      </c>
      <c r="D29" s="11" t="s">
        <v>25</v>
      </c>
      <c r="F29" s="20">
        <v>20</v>
      </c>
      <c r="G29" s="3"/>
      <c r="H29" s="3"/>
      <c r="I29" s="3"/>
    </row>
    <row r="30" spans="1:9" ht="19.5" customHeight="1">
      <c r="A30" s="5"/>
      <c r="B30" s="7"/>
      <c r="C30" s="10" t="s">
        <v>20</v>
      </c>
      <c r="D30" s="11" t="s">
        <v>26</v>
      </c>
      <c r="E30" s="5"/>
      <c r="F30" s="3"/>
      <c r="G30" s="3"/>
      <c r="H30" s="3"/>
      <c r="I30" s="3"/>
    </row>
    <row r="31" spans="1:9" s="4" customFormat="1" ht="19.5" customHeight="1">
      <c r="A31" s="5"/>
      <c r="B31" s="7"/>
      <c r="C31" s="10"/>
      <c r="D31" s="11"/>
      <c r="E31" s="5"/>
      <c r="F31" s="5"/>
      <c r="G31" s="5"/>
      <c r="H31" s="5"/>
      <c r="I31" s="5"/>
    </row>
    <row r="32" spans="1:9" s="4" customFormat="1" ht="19.5" customHeight="1">
      <c r="A32" s="5"/>
      <c r="B32" s="7"/>
      <c r="C32" s="10"/>
      <c r="D32" s="11"/>
      <c r="E32" s="5"/>
      <c r="F32" s="5"/>
      <c r="G32" s="5"/>
      <c r="H32" s="5"/>
      <c r="I32" s="5"/>
    </row>
    <row r="33" spans="1:9" s="4" customFormat="1" ht="19.5" customHeight="1">
      <c r="A33" s="5"/>
      <c r="B33" s="7"/>
      <c r="C33" s="10"/>
      <c r="D33" s="11"/>
      <c r="E33" s="5"/>
      <c r="F33" s="5"/>
      <c r="G33" s="5"/>
      <c r="H33" s="5"/>
      <c r="I33" s="5"/>
    </row>
    <row r="34" spans="1:9" ht="19.5" customHeight="1">
      <c r="A34" s="30" t="s">
        <v>49</v>
      </c>
      <c r="B34" s="7"/>
      <c r="C34" s="5"/>
      <c r="D34" s="5"/>
      <c r="E34" s="5"/>
      <c r="F34" s="1"/>
      <c r="G34" s="1"/>
      <c r="H34" s="1"/>
      <c r="I34" s="1"/>
    </row>
    <row r="35" spans="1:9" ht="19.5" customHeight="1">
      <c r="A35" s="31" t="s">
        <v>227</v>
      </c>
      <c r="B35" s="7"/>
      <c r="C35" s="5"/>
      <c r="D35" s="5"/>
      <c r="E35" s="5"/>
      <c r="F35" s="1"/>
      <c r="G35" s="1"/>
      <c r="H35" s="1"/>
      <c r="I35" s="1"/>
    </row>
    <row r="36" spans="1:9" ht="19.5" customHeight="1">
      <c r="A36" s="31" t="s">
        <v>221</v>
      </c>
      <c r="B36" s="7"/>
      <c r="C36" s="5"/>
      <c r="D36" s="5"/>
      <c r="E36" s="5"/>
      <c r="F36" s="1"/>
      <c r="G36" s="1"/>
      <c r="H36" s="1"/>
      <c r="I36" s="1"/>
    </row>
    <row r="37" spans="1:9" ht="14.25">
      <c r="A37" s="32" t="s">
        <v>235</v>
      </c>
      <c r="B37" s="5"/>
      <c r="C37" s="5"/>
      <c r="D37" s="5"/>
      <c r="E37" s="5"/>
      <c r="F37" s="1"/>
      <c r="G37" s="1"/>
      <c r="H37" s="1"/>
      <c r="I37" s="1"/>
    </row>
    <row r="38" spans="1:9" ht="15">
      <c r="A38" s="32" t="s">
        <v>228</v>
      </c>
      <c r="B38" s="13"/>
      <c r="C38" s="13"/>
      <c r="D38" s="13"/>
      <c r="E38" s="13"/>
      <c r="F38" s="2"/>
      <c r="G38" s="2"/>
      <c r="H38" s="2"/>
      <c r="I38" s="2"/>
    </row>
    <row r="39" spans="1:9" ht="15">
      <c r="A39" s="32" t="s">
        <v>229</v>
      </c>
      <c r="B39" s="13"/>
      <c r="C39" s="14" t="s">
        <v>40</v>
      </c>
      <c r="D39" s="13"/>
      <c r="E39" s="13"/>
      <c r="F39" s="2"/>
      <c r="G39" s="2"/>
      <c r="H39" s="2"/>
      <c r="I39" s="2"/>
    </row>
    <row r="40" spans="1:9" ht="14.25">
      <c r="A40" s="32" t="s">
        <v>234</v>
      </c>
      <c r="B40" s="5"/>
      <c r="C40" s="11" t="s">
        <v>36</v>
      </c>
      <c r="D40" s="5"/>
      <c r="E40" s="5"/>
      <c r="F40" s="1"/>
      <c r="G40" s="1"/>
      <c r="H40" s="1"/>
      <c r="I40" s="1"/>
    </row>
    <row r="41" spans="1:9" ht="14.25">
      <c r="A41" s="32" t="s">
        <v>230</v>
      </c>
      <c r="B41" s="5"/>
      <c r="C41" s="11" t="s">
        <v>34</v>
      </c>
      <c r="D41" s="5"/>
      <c r="E41" s="5"/>
      <c r="F41" s="1"/>
      <c r="G41" s="1"/>
      <c r="H41" s="1"/>
      <c r="I41" s="1"/>
    </row>
    <row r="42" spans="1:9" s="4" customFormat="1" ht="14.25">
      <c r="A42" s="32" t="s">
        <v>233</v>
      </c>
      <c r="B42" s="5"/>
      <c r="C42" s="11"/>
      <c r="D42" s="5"/>
      <c r="E42" s="5"/>
      <c r="F42" s="1"/>
      <c r="G42" s="1"/>
      <c r="H42" s="1"/>
      <c r="I42" s="1"/>
    </row>
    <row r="43" spans="1:9" s="4" customFormat="1" ht="14.25">
      <c r="A43" s="31" t="s">
        <v>232</v>
      </c>
      <c r="B43" s="5"/>
      <c r="C43" s="11"/>
      <c r="D43" s="5"/>
      <c r="E43" s="5"/>
      <c r="F43" s="1"/>
      <c r="G43" s="1"/>
      <c r="H43" s="1"/>
      <c r="I43" s="1"/>
    </row>
    <row r="44" spans="1:9" ht="14.25">
      <c r="A44" s="12" t="s">
        <v>231</v>
      </c>
      <c r="B44" s="5"/>
      <c r="C44" s="5"/>
      <c r="D44" s="5"/>
      <c r="E44" s="5"/>
      <c r="F44" s="1"/>
      <c r="G44" s="1"/>
      <c r="H44" s="1"/>
      <c r="I44" s="1"/>
    </row>
    <row r="45" spans="1:9" ht="14.25">
      <c r="A45" s="5"/>
      <c r="B45" s="5"/>
      <c r="C45" s="5"/>
      <c r="D45" s="5"/>
      <c r="E45" s="5"/>
      <c r="F45" s="1"/>
      <c r="G45" s="1"/>
      <c r="H45" s="1"/>
      <c r="I45" s="1"/>
    </row>
    <row r="46" spans="1:9" s="4" customFormat="1" ht="14.25">
      <c r="A46" s="5"/>
      <c r="B46" s="5"/>
      <c r="C46" s="5"/>
      <c r="D46" s="5"/>
      <c r="E46" s="5"/>
      <c r="F46" s="1"/>
      <c r="G46" s="1"/>
      <c r="H46" s="1"/>
      <c r="I46" s="1"/>
    </row>
    <row r="47" spans="1:9" s="4" customFormat="1" ht="14.25">
      <c r="A47" s="5"/>
      <c r="B47" s="5"/>
      <c r="C47" s="5"/>
      <c r="D47" s="5"/>
      <c r="E47" s="5"/>
      <c r="F47" s="1"/>
      <c r="G47" s="1"/>
      <c r="H47" s="1"/>
      <c r="I47" s="1"/>
    </row>
    <row r="48" spans="1:9" s="4" customFormat="1" ht="14.25">
      <c r="A48" s="5"/>
      <c r="B48" s="5"/>
      <c r="C48" s="5"/>
      <c r="D48" s="5"/>
      <c r="E48" s="5"/>
      <c r="F48" s="1"/>
      <c r="G48" s="1"/>
      <c r="H48" s="1"/>
      <c r="I48" s="1"/>
    </row>
    <row r="49" spans="1:9" s="4" customFormat="1" ht="14.25">
      <c r="A49" s="5"/>
      <c r="B49" s="5"/>
      <c r="C49" s="5"/>
      <c r="D49" s="5"/>
      <c r="E49" s="5"/>
      <c r="F49" s="1"/>
      <c r="G49" s="1"/>
      <c r="H49" s="1"/>
      <c r="I49" s="1"/>
    </row>
    <row r="50" spans="1:9" ht="14.25">
      <c r="A50" s="5"/>
      <c r="B50" s="5"/>
      <c r="C50" s="5"/>
      <c r="D50" s="5"/>
      <c r="E50" s="5"/>
      <c r="F50" s="1"/>
      <c r="G50" s="1"/>
      <c r="H50" s="1"/>
      <c r="I50" s="1"/>
    </row>
    <row r="51" spans="1:9" ht="14.25">
      <c r="A51" s="5"/>
      <c r="B51" s="5"/>
      <c r="C51" s="5"/>
      <c r="D51" s="5"/>
      <c r="E51" s="5"/>
      <c r="F51" s="1"/>
      <c r="G51" s="1"/>
      <c r="H51" s="1"/>
      <c r="I51" s="1"/>
    </row>
    <row r="52" spans="1:9" ht="14.25">
      <c r="A52" s="5"/>
    </row>
    <row r="53" spans="1:9" ht="14.25">
      <c r="A53" s="5"/>
    </row>
    <row r="54" spans="1:9" ht="14.25">
      <c r="C54" s="8" t="s">
        <v>32</v>
      </c>
    </row>
    <row r="55" spans="1:9" ht="14.25">
      <c r="C55" s="11" t="s">
        <v>33</v>
      </c>
    </row>
    <row r="56" spans="1:9" s="4" customFormat="1" ht="14.25">
      <c r="A56" s="12"/>
      <c r="B56" s="12"/>
      <c r="C56" s="11" t="s">
        <v>34</v>
      </c>
      <c r="D56" s="12"/>
      <c r="E56" s="12"/>
    </row>
    <row r="57" spans="1:9" ht="14.25">
      <c r="C57" s="11" t="s">
        <v>35</v>
      </c>
    </row>
    <row r="58" spans="1:9" ht="14.25">
      <c r="C58" s="11" t="s">
        <v>36</v>
      </c>
    </row>
    <row r="60" spans="1:9" s="4" customFormat="1" ht="14.25">
      <c r="A60" s="12"/>
      <c r="B60" s="12"/>
      <c r="C60" s="11"/>
      <c r="D60" s="12"/>
      <c r="E60" s="12"/>
    </row>
    <row r="61" spans="1:9" s="4" customFormat="1" ht="14.25">
      <c r="A61" s="12"/>
      <c r="B61" s="12"/>
      <c r="C61" s="11"/>
      <c r="D61" s="12"/>
      <c r="E61" s="12"/>
    </row>
    <row r="65" spans="1:5" ht="14.25">
      <c r="C65" s="9" t="s">
        <v>45</v>
      </c>
      <c r="D65" s="5"/>
    </row>
    <row r="66" spans="1:5" ht="14.25">
      <c r="C66" s="11" t="s">
        <v>35</v>
      </c>
      <c r="D66" s="11">
        <v>2890</v>
      </c>
    </row>
    <row r="67" spans="1:5" ht="14.25">
      <c r="C67" s="11" t="s">
        <v>33</v>
      </c>
      <c r="D67" s="11">
        <v>6507</v>
      </c>
    </row>
    <row r="68" spans="1:5" s="4" customFormat="1" ht="14.25">
      <c r="A68" s="12"/>
      <c r="B68" s="12"/>
      <c r="C68" s="11"/>
      <c r="D68" s="11"/>
      <c r="E68" s="12"/>
    </row>
    <row r="69" spans="1:5" s="4" customFormat="1" ht="14.25">
      <c r="A69" s="12"/>
      <c r="B69" s="12"/>
      <c r="C69" s="11"/>
      <c r="D69" s="11"/>
      <c r="E69" s="12"/>
    </row>
    <row r="70" spans="1:5" s="4" customFormat="1" ht="14.25">
      <c r="A70" s="12"/>
      <c r="B70" s="12"/>
      <c r="C70" s="11"/>
      <c r="D70" s="11"/>
      <c r="E70" s="12"/>
    </row>
    <row r="71" spans="1:5" s="4" customFormat="1" ht="14.25">
      <c r="A71" s="12"/>
      <c r="B71" s="12"/>
      <c r="C71" s="11"/>
      <c r="D71" s="11"/>
      <c r="E71" s="12"/>
    </row>
    <row r="72" spans="1:5" s="4" customFormat="1" ht="14.25">
      <c r="A72" s="12"/>
      <c r="B72" s="12"/>
      <c r="C72" s="11"/>
      <c r="D72" s="11"/>
      <c r="E72" s="12"/>
    </row>
    <row r="77" spans="1:5" ht="13.5">
      <c r="C77" s="9" t="s">
        <v>38</v>
      </c>
    </row>
    <row r="78" spans="1:5" ht="14.25">
      <c r="C78" s="11" t="s">
        <v>41</v>
      </c>
    </row>
    <row r="87" spans="3:4" ht="14.25">
      <c r="C87" s="9" t="s">
        <v>47</v>
      </c>
      <c r="D87" s="5"/>
    </row>
    <row r="88" spans="3:4" ht="14.25">
      <c r="C88" s="10" t="s">
        <v>16</v>
      </c>
      <c r="D88" s="11" t="s">
        <v>22</v>
      </c>
    </row>
    <row r="89" spans="3:4" ht="14.25">
      <c r="C89" s="11" t="s">
        <v>17</v>
      </c>
      <c r="D89" s="11" t="s">
        <v>23</v>
      </c>
    </row>
    <row r="90" spans="3:4" ht="14.25">
      <c r="C90" s="10" t="s">
        <v>18</v>
      </c>
      <c r="D90" s="11" t="s">
        <v>24</v>
      </c>
    </row>
    <row r="91" spans="3:4" ht="14.25">
      <c r="C91" s="10" t="s">
        <v>19</v>
      </c>
      <c r="D91" s="11" t="s">
        <v>25</v>
      </c>
    </row>
    <row r="92" spans="3:4" ht="14.25">
      <c r="C92" s="10" t="s">
        <v>20</v>
      </c>
      <c r="D92" s="11" t="s">
        <v>26</v>
      </c>
    </row>
    <row r="93" spans="3:4" ht="14.25">
      <c r="C93" s="10" t="s">
        <v>21</v>
      </c>
      <c r="D93" s="11" t="s">
        <v>27</v>
      </c>
    </row>
    <row r="94" spans="3:4" ht="14.25">
      <c r="C94" s="10" t="s">
        <v>329</v>
      </c>
      <c r="D94" s="11" t="s">
        <v>330</v>
      </c>
    </row>
    <row r="98" spans="3:4" ht="14.25">
      <c r="C98" s="9" t="s">
        <v>44</v>
      </c>
      <c r="D98" s="5"/>
    </row>
    <row r="99" spans="3:4" ht="14.25">
      <c r="C99" s="11" t="s">
        <v>35</v>
      </c>
      <c r="D99" s="11">
        <v>2890</v>
      </c>
    </row>
    <row r="100" spans="3:4" ht="14.25">
      <c r="C100" s="11" t="s">
        <v>33</v>
      </c>
      <c r="D100" s="11">
        <v>6507</v>
      </c>
    </row>
    <row r="104" spans="3:4" ht="13.5">
      <c r="C104" s="9" t="s">
        <v>125</v>
      </c>
    </row>
    <row r="105" spans="3:4" ht="14.25">
      <c r="C105" s="11" t="s">
        <v>126</v>
      </c>
      <c r="D105" s="11" t="s">
        <v>127</v>
      </c>
    </row>
    <row r="106" spans="3:4" ht="14.25">
      <c r="C106" s="11" t="s">
        <v>128</v>
      </c>
      <c r="D106" s="11" t="s">
        <v>129</v>
      </c>
    </row>
    <row r="109" spans="3:4" ht="13.5">
      <c r="C109" s="9" t="s">
        <v>130</v>
      </c>
    </row>
    <row r="110" spans="3:4" ht="14.25">
      <c r="C110" s="11" t="s">
        <v>131</v>
      </c>
      <c r="D110" s="11" t="s">
        <v>132</v>
      </c>
    </row>
    <row r="111" spans="3:4" ht="14.25">
      <c r="C111" s="11" t="s">
        <v>133</v>
      </c>
      <c r="D111" s="11" t="s">
        <v>134</v>
      </c>
    </row>
    <row r="112" spans="3:4" ht="14.25">
      <c r="C112" s="11" t="s">
        <v>135</v>
      </c>
      <c r="D112" s="11" t="s">
        <v>136</v>
      </c>
    </row>
    <row r="113" spans="3:4" ht="14.25">
      <c r="C113" s="11" t="s">
        <v>137</v>
      </c>
      <c r="D113" s="11" t="s">
        <v>138</v>
      </c>
    </row>
  </sheetData>
  <phoneticPr fontId="17" type="noConversion"/>
  <dataValidations disablePrompts="1" count="1">
    <dataValidation type="list" allowBlank="1" showInputMessage="1" showErrorMessage="1" sqref="E1">
      <formula1>$A$1:$A$10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I8"/>
  <sheetViews>
    <sheetView workbookViewId="0">
      <selection activeCell="A7" sqref="A7:XFD7"/>
    </sheetView>
  </sheetViews>
  <sheetFormatPr defaultRowHeight="12.75"/>
  <cols>
    <col min="1" max="1" width="27.85546875" style="21" bestFit="1" customWidth="1"/>
    <col min="2" max="2" width="13.140625" style="21" bestFit="1" customWidth="1"/>
    <col min="3" max="3" width="23" style="21" bestFit="1" customWidth="1"/>
    <col min="4" max="4" width="15.5703125" style="21" bestFit="1" customWidth="1"/>
    <col min="5" max="5" width="12.85546875" style="22" customWidth="1"/>
    <col min="6" max="16384" width="9.140625" style="22"/>
  </cols>
  <sheetData>
    <row r="1" spans="1:9">
      <c r="A1" s="21" t="s">
        <v>383</v>
      </c>
      <c r="B1" s="21">
        <v>4</v>
      </c>
      <c r="C1" s="52" t="s">
        <v>385</v>
      </c>
      <c r="D1" s="52" t="s">
        <v>347</v>
      </c>
    </row>
    <row r="2" spans="1:9">
      <c r="A2" s="21" t="s">
        <v>382</v>
      </c>
      <c r="B2" s="21">
        <v>2</v>
      </c>
      <c r="C2" s="52" t="s">
        <v>386</v>
      </c>
      <c r="D2" s="52" t="s">
        <v>347</v>
      </c>
    </row>
    <row r="3" spans="1:9">
      <c r="A3" s="21" t="s">
        <v>387</v>
      </c>
      <c r="B3" s="21">
        <v>10</v>
      </c>
      <c r="C3" s="52" t="s">
        <v>388</v>
      </c>
      <c r="D3" s="52" t="s">
        <v>389</v>
      </c>
    </row>
    <row r="4" spans="1:9">
      <c r="A4" s="21" t="s">
        <v>390</v>
      </c>
      <c r="B4" s="88">
        <v>2</v>
      </c>
      <c r="C4" s="52" t="s">
        <v>391</v>
      </c>
      <c r="D4" s="52" t="s">
        <v>389</v>
      </c>
    </row>
    <row r="5" spans="1:9">
      <c r="A5" s="21" t="s">
        <v>392</v>
      </c>
      <c r="B5" s="88">
        <v>3</v>
      </c>
      <c r="C5" s="52" t="s">
        <v>393</v>
      </c>
      <c r="D5" s="52" t="s">
        <v>389</v>
      </c>
      <c r="I5" s="29" t="s">
        <v>89</v>
      </c>
    </row>
    <row r="6" spans="1:9" s="92" customFormat="1">
      <c r="A6" s="21" t="s">
        <v>421</v>
      </c>
      <c r="B6" s="88">
        <v>2</v>
      </c>
      <c r="C6" s="91"/>
      <c r="D6" s="91"/>
      <c r="I6" s="93"/>
    </row>
    <row r="7" spans="1:9">
      <c r="A7" s="21" t="s">
        <v>394</v>
      </c>
      <c r="B7" s="88">
        <v>8</v>
      </c>
      <c r="C7" s="52" t="s">
        <v>395</v>
      </c>
      <c r="D7" s="52" t="s">
        <v>396</v>
      </c>
      <c r="I7" s="29" t="s">
        <v>90</v>
      </c>
    </row>
    <row r="8" spans="1:9">
      <c r="A8" s="23" t="s">
        <v>150</v>
      </c>
      <c r="B8" s="23" t="s">
        <v>151</v>
      </c>
      <c r="C8" s="23" t="s">
        <v>152</v>
      </c>
      <c r="D8" s="23" t="s">
        <v>153</v>
      </c>
    </row>
  </sheetData>
  <phoneticPr fontId="17" type="noConversion"/>
  <conditionalFormatting sqref="A6">
    <cfRule type="cellIs" dxfId="1" priority="1" operator="lessThan">
      <formula>0</formula>
    </cfRule>
    <cfRule type="cellIs" dxfId="0" priority="2" operator="equal">
      <formula>"完成"</formula>
    </cfRule>
  </conditionalFormatting>
  <dataValidations disablePrompts="1" count="1">
    <dataValidation type="list" allowBlank="1" showInputMessage="1" showErrorMessage="1" sqref="E1:E1048576">
      <formula1>$I$5:$I$7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:B7"/>
  <sheetViews>
    <sheetView workbookViewId="0">
      <selection activeCell="A38" sqref="A38"/>
    </sheetView>
  </sheetViews>
  <sheetFormatPr defaultRowHeight="12.75"/>
  <cols>
    <col min="1" max="1" width="27.85546875" style="21" bestFit="1" customWidth="1"/>
    <col min="2" max="2" width="13.140625" style="21" bestFit="1" customWidth="1"/>
    <col min="3" max="16384" width="9.140625" style="22"/>
  </cols>
  <sheetData>
    <row r="1" spans="1:2">
      <c r="A1" s="21" t="s">
        <v>383</v>
      </c>
      <c r="B1" s="21">
        <v>1</v>
      </c>
    </row>
    <row r="2" spans="1:2">
      <c r="A2" s="21" t="s">
        <v>382</v>
      </c>
      <c r="B2" s="21">
        <v>2</v>
      </c>
    </row>
    <row r="3" spans="1:2">
      <c r="A3" s="21" t="s">
        <v>387</v>
      </c>
      <c r="B3" s="21">
        <v>4</v>
      </c>
    </row>
    <row r="4" spans="1:2">
      <c r="A4" s="21" t="s">
        <v>390</v>
      </c>
      <c r="B4" s="21">
        <v>2</v>
      </c>
    </row>
    <row r="5" spans="1:2">
      <c r="A5" s="21" t="s">
        <v>392</v>
      </c>
      <c r="B5" s="21">
        <v>2</v>
      </c>
    </row>
    <row r="6" spans="1:2">
      <c r="A6" s="21" t="s">
        <v>394</v>
      </c>
      <c r="B6" s="21">
        <v>8</v>
      </c>
    </row>
    <row r="7" spans="1:2">
      <c r="A7" s="23" t="s">
        <v>150</v>
      </c>
      <c r="B7" s="23" t="s">
        <v>151</v>
      </c>
    </row>
  </sheetData>
  <phoneticPr fontId="1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石墨BOM信息!$I$5:$I$7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L16"/>
  <sheetViews>
    <sheetView topLeftCell="C1" workbookViewId="0">
      <selection activeCell="H31" sqref="H31"/>
    </sheetView>
  </sheetViews>
  <sheetFormatPr defaultRowHeight="12.75"/>
  <cols>
    <col min="2" max="8" width="17.42578125" customWidth="1"/>
    <col min="9" max="10" width="17.42578125" style="4" customWidth="1"/>
    <col min="11" max="12" width="17.42578125" customWidth="1"/>
  </cols>
  <sheetData>
    <row r="2" spans="2:12" ht="32.25" customHeight="1">
      <c r="B2" s="150" t="s">
        <v>114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2:12" ht="28.5">
      <c r="B3" s="25" t="s">
        <v>91</v>
      </c>
      <c r="C3" s="25" t="s">
        <v>92</v>
      </c>
      <c r="D3" s="25" t="s">
        <v>93</v>
      </c>
      <c r="E3" s="25" t="s">
        <v>94</v>
      </c>
      <c r="F3" s="25" t="s">
        <v>95</v>
      </c>
      <c r="G3" s="25" t="s">
        <v>96</v>
      </c>
      <c r="H3" s="25" t="s">
        <v>97</v>
      </c>
      <c r="I3" s="25" t="s">
        <v>141</v>
      </c>
      <c r="J3" s="25" t="s">
        <v>142</v>
      </c>
      <c r="K3" s="26" t="s">
        <v>112</v>
      </c>
      <c r="L3" s="25" t="s">
        <v>98</v>
      </c>
    </row>
    <row r="4" spans="2:12" ht="20.25">
      <c r="B4" s="24" t="s">
        <v>99</v>
      </c>
      <c r="C4" s="27" t="s">
        <v>107</v>
      </c>
      <c r="D4" s="27"/>
      <c r="E4" s="27"/>
      <c r="F4" s="27"/>
      <c r="G4" s="27" t="s">
        <v>108</v>
      </c>
      <c r="H4" s="27" t="s">
        <v>108</v>
      </c>
      <c r="I4" s="27"/>
      <c r="J4" s="27"/>
      <c r="K4" s="27" t="s">
        <v>108</v>
      </c>
      <c r="L4" s="28" t="s">
        <v>109</v>
      </c>
    </row>
    <row r="5" spans="2:12" ht="20.25">
      <c r="B5" s="24" t="s">
        <v>100</v>
      </c>
      <c r="C5" s="27" t="s">
        <v>108</v>
      </c>
      <c r="D5" s="27" t="s">
        <v>108</v>
      </c>
      <c r="E5" s="27" t="s">
        <v>108</v>
      </c>
      <c r="F5" s="27" t="s">
        <v>107</v>
      </c>
      <c r="G5" s="27" t="s">
        <v>143</v>
      </c>
      <c r="H5" s="27"/>
      <c r="I5" s="27"/>
      <c r="J5" s="27"/>
      <c r="K5" s="27"/>
      <c r="L5" s="28" t="s">
        <v>109</v>
      </c>
    </row>
    <row r="6" spans="2:12" ht="20.25">
      <c r="B6" s="24" t="s">
        <v>28</v>
      </c>
      <c r="C6" s="27" t="s">
        <v>108</v>
      </c>
      <c r="D6" s="28" t="s">
        <v>109</v>
      </c>
      <c r="E6" s="27" t="s">
        <v>108</v>
      </c>
      <c r="F6" s="27" t="s">
        <v>108</v>
      </c>
      <c r="G6" s="27"/>
      <c r="H6" s="27"/>
      <c r="I6" s="27"/>
      <c r="J6" s="27"/>
      <c r="K6" s="27"/>
      <c r="L6" s="28" t="s">
        <v>117</v>
      </c>
    </row>
    <row r="7" spans="2:12" ht="20.25">
      <c r="B7" s="24" t="s">
        <v>101</v>
      </c>
      <c r="C7" s="27" t="s">
        <v>108</v>
      </c>
      <c r="D7" s="27" t="s">
        <v>107</v>
      </c>
      <c r="E7" s="27"/>
      <c r="F7" s="27" t="s">
        <v>108</v>
      </c>
      <c r="G7" s="27"/>
      <c r="H7" s="27"/>
      <c r="I7" s="27"/>
      <c r="J7" s="27"/>
      <c r="K7" s="27"/>
      <c r="L7" s="28" t="s">
        <v>109</v>
      </c>
    </row>
    <row r="8" spans="2:12" ht="20.25">
      <c r="B8" s="24" t="s">
        <v>102</v>
      </c>
      <c r="C8" s="27" t="s">
        <v>108</v>
      </c>
      <c r="D8" s="27" t="s">
        <v>107</v>
      </c>
      <c r="E8" s="27"/>
      <c r="F8" s="27"/>
      <c r="G8" s="27"/>
      <c r="H8" s="27" t="s">
        <v>108</v>
      </c>
      <c r="I8" s="27"/>
      <c r="J8" s="27"/>
      <c r="K8" s="27" t="s">
        <v>108</v>
      </c>
      <c r="L8" s="28" t="s">
        <v>109</v>
      </c>
    </row>
    <row r="9" spans="2:12" ht="20.25">
      <c r="B9" s="24" t="s">
        <v>103</v>
      </c>
      <c r="C9" s="27" t="s">
        <v>108</v>
      </c>
      <c r="D9" s="27" t="s">
        <v>108</v>
      </c>
      <c r="E9" s="27" t="s">
        <v>108</v>
      </c>
      <c r="F9" s="27" t="s">
        <v>108</v>
      </c>
      <c r="G9" s="27"/>
      <c r="H9" s="27"/>
      <c r="I9" s="27"/>
      <c r="J9" s="27"/>
      <c r="K9" s="27"/>
      <c r="L9" s="28" t="s">
        <v>109</v>
      </c>
    </row>
    <row r="10" spans="2:12" ht="20.25">
      <c r="B10" s="24" t="s">
        <v>104</v>
      </c>
      <c r="C10" s="27" t="s">
        <v>107</v>
      </c>
      <c r="D10" s="27"/>
      <c r="E10" s="27" t="s">
        <v>108</v>
      </c>
      <c r="F10" s="27" t="s">
        <v>116</v>
      </c>
      <c r="G10" s="27"/>
      <c r="H10" s="27"/>
      <c r="I10" s="27"/>
      <c r="J10" s="27"/>
      <c r="K10" s="27"/>
      <c r="L10" s="28" t="s">
        <v>110</v>
      </c>
    </row>
    <row r="11" spans="2:12" ht="20.25">
      <c r="B11" s="24" t="s">
        <v>105</v>
      </c>
      <c r="C11" s="27" t="s">
        <v>107</v>
      </c>
      <c r="D11" s="27" t="s">
        <v>108</v>
      </c>
      <c r="E11" s="27" t="s">
        <v>108</v>
      </c>
      <c r="F11" s="27" t="s">
        <v>116</v>
      </c>
      <c r="G11" s="27"/>
      <c r="H11" s="27"/>
      <c r="I11" s="27"/>
      <c r="J11" s="27"/>
      <c r="K11" s="27"/>
      <c r="L11" s="28" t="s">
        <v>110</v>
      </c>
    </row>
    <row r="12" spans="2:12" ht="20.25">
      <c r="B12" s="24" t="s">
        <v>106</v>
      </c>
      <c r="C12" s="27" t="s">
        <v>113</v>
      </c>
      <c r="D12" s="27"/>
      <c r="E12" s="27"/>
      <c r="F12" s="27"/>
      <c r="G12" s="27"/>
      <c r="H12" s="27" t="s">
        <v>111</v>
      </c>
      <c r="I12" s="27"/>
      <c r="J12" s="27"/>
      <c r="K12" s="27"/>
      <c r="L12" s="28" t="s">
        <v>110</v>
      </c>
    </row>
    <row r="13" spans="2:12" s="4" customFormat="1" ht="20.25">
      <c r="B13" s="24" t="s">
        <v>139</v>
      </c>
      <c r="C13" s="27"/>
      <c r="D13" s="27"/>
      <c r="E13" s="27"/>
      <c r="F13" s="27"/>
      <c r="G13" s="27" t="s">
        <v>145</v>
      </c>
      <c r="H13" s="27" t="s">
        <v>146</v>
      </c>
      <c r="I13" s="27" t="s">
        <v>147</v>
      </c>
      <c r="J13" s="27" t="s">
        <v>148</v>
      </c>
      <c r="K13" s="27" t="s">
        <v>149</v>
      </c>
      <c r="L13" s="28" t="s">
        <v>109</v>
      </c>
    </row>
    <row r="14" spans="2:12" s="4" customFormat="1" ht="20.25">
      <c r="B14" s="24" t="s">
        <v>140</v>
      </c>
      <c r="C14" s="27"/>
      <c r="D14" s="27" t="s">
        <v>144</v>
      </c>
      <c r="E14" s="27" t="s">
        <v>144</v>
      </c>
      <c r="F14" s="27"/>
      <c r="G14" s="27"/>
      <c r="H14" s="27"/>
      <c r="I14" s="27"/>
      <c r="J14" s="27"/>
      <c r="K14" s="27" t="s">
        <v>144</v>
      </c>
      <c r="L14" s="28" t="s">
        <v>109</v>
      </c>
    </row>
    <row r="15" spans="2:12" s="4" customFormat="1" ht="20.25">
      <c r="B15" s="24" t="s">
        <v>119</v>
      </c>
      <c r="C15" s="27"/>
      <c r="D15" s="27"/>
      <c r="E15" s="27"/>
      <c r="F15" s="27"/>
      <c r="G15" s="27"/>
      <c r="H15" s="27"/>
      <c r="I15" s="27"/>
      <c r="J15" s="27"/>
      <c r="K15" s="27" t="s">
        <v>144</v>
      </c>
      <c r="L15" s="28" t="s">
        <v>109</v>
      </c>
    </row>
    <row r="16" spans="2:12" ht="32.25" customHeight="1">
      <c r="B16" s="148" t="s">
        <v>115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</row>
  </sheetData>
  <mergeCells count="2">
    <mergeCell ref="B16:L16"/>
    <mergeCell ref="B2:L2"/>
  </mergeCells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0" zoomScaleNormal="70" workbookViewId="0">
      <selection activeCell="H58" sqref="H58"/>
    </sheetView>
  </sheetViews>
  <sheetFormatPr defaultRowHeight="12.75"/>
  <cols>
    <col min="1" max="1" width="9.140625" style="35"/>
    <col min="2" max="2" width="10.140625" style="35" customWidth="1"/>
    <col min="3" max="3" width="38" style="42" customWidth="1"/>
    <col min="4" max="4" width="44.28515625" style="35" customWidth="1"/>
    <col min="5" max="5" width="9.140625" style="35"/>
    <col min="6" max="6" width="12.140625" style="35" customWidth="1"/>
    <col min="7" max="7" width="31.85546875" style="43" customWidth="1"/>
    <col min="8" max="8" width="50.42578125" style="35" customWidth="1"/>
    <col min="9" max="16384" width="9.140625" style="35"/>
  </cols>
  <sheetData>
    <row r="1" spans="1:8" ht="27">
      <c r="A1" s="33"/>
      <c r="B1" s="152" t="s">
        <v>158</v>
      </c>
      <c r="C1" s="152"/>
      <c r="D1" s="152"/>
      <c r="E1" s="34"/>
      <c r="F1" s="153" t="s">
        <v>50</v>
      </c>
      <c r="G1" s="153"/>
      <c r="H1" s="153"/>
    </row>
    <row r="2" spans="1:8" ht="20.25">
      <c r="A2" s="36"/>
      <c r="B2" s="37" t="s">
        <v>51</v>
      </c>
      <c r="C2" s="38" t="s">
        <v>52</v>
      </c>
      <c r="D2" s="37" t="s">
        <v>53</v>
      </c>
      <c r="E2" s="39"/>
      <c r="F2" s="37" t="s">
        <v>51</v>
      </c>
      <c r="G2" s="38" t="s">
        <v>52</v>
      </c>
      <c r="H2" s="37" t="s">
        <v>53</v>
      </c>
    </row>
    <row r="3" spans="1:8" ht="45.75" customHeight="1">
      <c r="A3" s="36"/>
      <c r="B3" s="40">
        <v>1</v>
      </c>
      <c r="C3" s="41" t="s">
        <v>54</v>
      </c>
      <c r="D3" s="41" t="s">
        <v>287</v>
      </c>
      <c r="E3" s="39"/>
      <c r="F3" s="40">
        <v>1</v>
      </c>
      <c r="G3" s="41" t="s">
        <v>55</v>
      </c>
      <c r="H3" s="41" t="s">
        <v>155</v>
      </c>
    </row>
    <row r="4" spans="1:8" ht="45.75" customHeight="1">
      <c r="A4" s="36"/>
      <c r="B4" s="40">
        <v>2</v>
      </c>
      <c r="C4" s="41" t="s">
        <v>288</v>
      </c>
      <c r="D4" s="41" t="s">
        <v>289</v>
      </c>
      <c r="E4" s="39"/>
      <c r="F4" s="40">
        <v>2</v>
      </c>
      <c r="G4" s="41" t="s">
        <v>56</v>
      </c>
      <c r="H4" s="41" t="s">
        <v>156</v>
      </c>
    </row>
    <row r="5" spans="1:8" ht="45.75" customHeight="1">
      <c r="A5" s="36"/>
      <c r="B5" s="40">
        <v>3</v>
      </c>
      <c r="C5" s="41" t="s">
        <v>290</v>
      </c>
      <c r="D5" s="41" t="s">
        <v>291</v>
      </c>
      <c r="E5" s="39"/>
      <c r="F5" s="40">
        <v>3</v>
      </c>
      <c r="G5" s="41" t="s">
        <v>57</v>
      </c>
      <c r="H5" s="41" t="s">
        <v>236</v>
      </c>
    </row>
    <row r="6" spans="1:8" ht="45.75" customHeight="1">
      <c r="A6" s="36"/>
      <c r="B6" s="40">
        <v>4</v>
      </c>
      <c r="C6" s="41" t="s">
        <v>292</v>
      </c>
      <c r="D6" s="41" t="s">
        <v>293</v>
      </c>
      <c r="E6" s="39"/>
      <c r="F6" s="40">
        <v>4</v>
      </c>
      <c r="G6" s="41" t="s">
        <v>58</v>
      </c>
      <c r="H6" s="41" t="s">
        <v>237</v>
      </c>
    </row>
    <row r="7" spans="1:8" ht="45.75" customHeight="1">
      <c r="A7" s="36"/>
      <c r="B7" s="40">
        <v>5</v>
      </c>
      <c r="C7" s="41" t="s">
        <v>294</v>
      </c>
      <c r="D7" s="41" t="s">
        <v>295</v>
      </c>
      <c r="E7" s="39"/>
      <c r="F7" s="40">
        <v>5</v>
      </c>
      <c r="G7" s="41" t="s">
        <v>59</v>
      </c>
      <c r="H7" s="41" t="s">
        <v>238</v>
      </c>
    </row>
    <row r="8" spans="1:8" ht="45.75" customHeight="1">
      <c r="A8" s="36"/>
      <c r="B8" s="40">
        <v>6</v>
      </c>
      <c r="C8" s="41" t="s">
        <v>296</v>
      </c>
      <c r="D8" s="41" t="s">
        <v>297</v>
      </c>
      <c r="E8" s="39"/>
      <c r="F8" s="40">
        <v>6</v>
      </c>
      <c r="G8" s="41" t="s">
        <v>60</v>
      </c>
      <c r="H8" s="41" t="s">
        <v>157</v>
      </c>
    </row>
    <row r="9" spans="1:8" ht="45.75" customHeight="1">
      <c r="A9" s="36"/>
      <c r="B9" s="40">
        <v>7</v>
      </c>
      <c r="C9" s="41" t="s">
        <v>298</v>
      </c>
      <c r="D9" s="41" t="s">
        <v>299</v>
      </c>
      <c r="E9" s="39"/>
      <c r="F9" s="40">
        <v>7</v>
      </c>
      <c r="G9" s="41" t="s">
        <v>37</v>
      </c>
      <c r="H9" s="41" t="s">
        <v>239</v>
      </c>
    </row>
    <row r="10" spans="1:8" ht="45.75" customHeight="1">
      <c r="A10" s="36"/>
      <c r="B10" s="40">
        <v>8</v>
      </c>
      <c r="C10" s="41" t="s">
        <v>300</v>
      </c>
      <c r="D10" s="41" t="s">
        <v>301</v>
      </c>
      <c r="E10" s="39"/>
      <c r="F10" s="40">
        <v>8</v>
      </c>
      <c r="G10" s="41" t="s">
        <v>43</v>
      </c>
      <c r="H10" s="41" t="s">
        <v>240</v>
      </c>
    </row>
    <row r="11" spans="1:8" ht="45.75" customHeight="1">
      <c r="A11" s="36"/>
      <c r="B11" s="40">
        <v>9</v>
      </c>
      <c r="C11" s="41" t="s">
        <v>302</v>
      </c>
      <c r="D11" s="41" t="s">
        <v>303</v>
      </c>
      <c r="E11" s="39"/>
      <c r="F11" s="40">
        <v>9</v>
      </c>
      <c r="G11" s="41" t="s">
        <v>61</v>
      </c>
      <c r="H11" s="41" t="s">
        <v>241</v>
      </c>
    </row>
    <row r="12" spans="1:8" ht="45.75" customHeight="1">
      <c r="A12" s="36"/>
      <c r="B12" s="40">
        <v>10</v>
      </c>
      <c r="C12" s="41" t="s">
        <v>304</v>
      </c>
      <c r="D12" s="41" t="s">
        <v>305</v>
      </c>
      <c r="E12" s="39"/>
      <c r="F12" s="40">
        <v>10</v>
      </c>
      <c r="G12" s="41" t="s">
        <v>39</v>
      </c>
      <c r="H12" s="41" t="s">
        <v>242</v>
      </c>
    </row>
    <row r="13" spans="1:8" ht="45.75" customHeight="1">
      <c r="A13" s="36"/>
      <c r="B13" s="40">
        <v>11</v>
      </c>
      <c r="C13" s="41" t="s">
        <v>306</v>
      </c>
      <c r="D13" s="41"/>
      <c r="E13" s="39"/>
      <c r="F13" s="40">
        <v>11</v>
      </c>
      <c r="G13" s="41" t="s">
        <v>62</v>
      </c>
      <c r="H13" s="41"/>
    </row>
    <row r="14" spans="1:8" ht="45.75" customHeight="1">
      <c r="A14" s="36"/>
      <c r="B14" s="40">
        <v>12</v>
      </c>
      <c r="C14" s="41" t="s">
        <v>307</v>
      </c>
      <c r="D14" s="41" t="s">
        <v>308</v>
      </c>
      <c r="E14" s="39"/>
      <c r="F14" s="40">
        <v>12</v>
      </c>
      <c r="G14" s="41" t="s">
        <v>63</v>
      </c>
      <c r="H14" s="41"/>
    </row>
    <row r="15" spans="1:8" ht="45.75" customHeight="1">
      <c r="A15" s="36"/>
      <c r="B15" s="40">
        <v>13</v>
      </c>
      <c r="C15" s="41" t="s">
        <v>64</v>
      </c>
      <c r="D15" s="41" t="s">
        <v>309</v>
      </c>
      <c r="E15" s="39"/>
      <c r="F15" s="40">
        <v>13</v>
      </c>
      <c r="G15" s="41" t="s">
        <v>65</v>
      </c>
      <c r="H15" s="41" t="s">
        <v>243</v>
      </c>
    </row>
    <row r="16" spans="1:8" ht="45.75" customHeight="1">
      <c r="A16" s="36"/>
      <c r="B16" s="40">
        <v>14</v>
      </c>
      <c r="C16" s="41" t="s">
        <v>66</v>
      </c>
      <c r="D16" s="41" t="s">
        <v>310</v>
      </c>
      <c r="E16" s="39"/>
      <c r="F16" s="40">
        <v>14</v>
      </c>
      <c r="G16" s="41" t="s">
        <v>67</v>
      </c>
      <c r="H16" s="41" t="s">
        <v>244</v>
      </c>
    </row>
    <row r="17" spans="1:8" ht="45.75" customHeight="1">
      <c r="A17" s="36"/>
      <c r="B17" s="40">
        <v>15</v>
      </c>
      <c r="C17" s="41" t="s">
        <v>68</v>
      </c>
      <c r="D17" s="41" t="s">
        <v>311</v>
      </c>
      <c r="E17" s="39"/>
      <c r="F17" s="40">
        <v>15</v>
      </c>
      <c r="G17" s="41" t="s">
        <v>69</v>
      </c>
      <c r="H17" s="41" t="s">
        <v>245</v>
      </c>
    </row>
    <row r="18" spans="1:8" ht="45.75" customHeight="1">
      <c r="A18" s="36"/>
      <c r="B18" s="40">
        <v>16</v>
      </c>
      <c r="C18" s="41" t="s">
        <v>70</v>
      </c>
      <c r="D18" s="41" t="s">
        <v>312</v>
      </c>
      <c r="E18" s="39"/>
      <c r="F18" s="40">
        <v>16</v>
      </c>
      <c r="G18" s="41" t="s">
        <v>71</v>
      </c>
      <c r="H18" s="41" t="s">
        <v>246</v>
      </c>
    </row>
    <row r="19" spans="1:8" ht="45.75" customHeight="1">
      <c r="A19" s="36"/>
      <c r="B19" s="40">
        <v>17</v>
      </c>
      <c r="C19" s="41" t="s">
        <v>72</v>
      </c>
      <c r="D19" s="41" t="s">
        <v>313</v>
      </c>
      <c r="E19" s="39"/>
      <c r="F19" s="40">
        <v>17</v>
      </c>
      <c r="G19" s="41" t="s">
        <v>73</v>
      </c>
      <c r="H19" s="41" t="s">
        <v>247</v>
      </c>
    </row>
    <row r="20" spans="1:8" ht="45.75" customHeight="1">
      <c r="A20" s="36"/>
      <c r="B20" s="40">
        <v>18</v>
      </c>
      <c r="C20" s="41" t="s">
        <v>74</v>
      </c>
      <c r="D20" s="41" t="s">
        <v>314</v>
      </c>
      <c r="E20" s="39"/>
      <c r="F20" s="40">
        <v>18</v>
      </c>
      <c r="G20" s="41" t="s">
        <v>75</v>
      </c>
      <c r="H20" s="41" t="s">
        <v>248</v>
      </c>
    </row>
    <row r="21" spans="1:8" ht="45.75" customHeight="1">
      <c r="A21" s="36"/>
      <c r="B21" s="40">
        <v>19</v>
      </c>
      <c r="C21" s="41" t="s">
        <v>76</v>
      </c>
      <c r="D21" s="41" t="s">
        <v>315</v>
      </c>
      <c r="E21" s="39"/>
      <c r="F21" s="40">
        <v>19</v>
      </c>
      <c r="G21" s="41" t="s">
        <v>77</v>
      </c>
      <c r="H21" s="41" t="s">
        <v>249</v>
      </c>
    </row>
    <row r="22" spans="1:8" ht="45.75" customHeight="1">
      <c r="A22" s="36"/>
      <c r="B22" s="40">
        <v>20</v>
      </c>
      <c r="C22" s="41" t="s">
        <v>78</v>
      </c>
      <c r="D22" s="41" t="s">
        <v>316</v>
      </c>
      <c r="E22" s="39"/>
      <c r="F22" s="40">
        <v>20</v>
      </c>
      <c r="G22" s="41" t="s">
        <v>79</v>
      </c>
      <c r="H22" s="41" t="s">
        <v>250</v>
      </c>
    </row>
    <row r="23" spans="1:8" ht="45.75" customHeight="1">
      <c r="A23" s="36"/>
      <c r="B23" s="40">
        <v>21</v>
      </c>
      <c r="C23" s="41" t="s">
        <v>80</v>
      </c>
      <c r="D23" s="41" t="s">
        <v>317</v>
      </c>
      <c r="E23" s="39"/>
      <c r="F23" s="40">
        <v>21</v>
      </c>
      <c r="G23" s="41" t="s">
        <v>81</v>
      </c>
      <c r="H23" s="41" t="s">
        <v>251</v>
      </c>
    </row>
    <row r="24" spans="1:8" ht="45.75" customHeight="1">
      <c r="A24" s="36"/>
      <c r="B24" s="40">
        <v>22</v>
      </c>
      <c r="C24" s="41" t="s">
        <v>82</v>
      </c>
      <c r="D24" s="41" t="s">
        <v>318</v>
      </c>
      <c r="E24" s="39"/>
      <c r="F24" s="40">
        <v>22</v>
      </c>
      <c r="G24" s="41" t="s">
        <v>83</v>
      </c>
      <c r="H24" s="41" t="s">
        <v>252</v>
      </c>
    </row>
    <row r="25" spans="1:8" ht="45.75" customHeight="1">
      <c r="A25" s="36"/>
      <c r="B25" s="40">
        <v>23</v>
      </c>
      <c r="C25" s="41" t="s">
        <v>84</v>
      </c>
      <c r="D25" s="41" t="s">
        <v>319</v>
      </c>
      <c r="E25" s="39"/>
      <c r="F25" s="40">
        <v>23</v>
      </c>
      <c r="G25" s="41" t="s">
        <v>320</v>
      </c>
      <c r="H25" s="41" t="s">
        <v>321</v>
      </c>
    </row>
    <row r="26" spans="1:8" ht="45.75" customHeight="1">
      <c r="A26" s="36"/>
      <c r="B26" s="40">
        <v>24</v>
      </c>
      <c r="C26" s="41" t="s">
        <v>85</v>
      </c>
      <c r="D26" s="41" t="s">
        <v>322</v>
      </c>
      <c r="E26" s="39"/>
      <c r="F26" s="40">
        <v>24</v>
      </c>
      <c r="G26" s="41" t="s">
        <v>154</v>
      </c>
      <c r="H26" s="41" t="s">
        <v>323</v>
      </c>
    </row>
    <row r="27" spans="1:8" ht="28.5" customHeight="1">
      <c r="A27" s="36"/>
      <c r="B27" s="40">
        <v>25</v>
      </c>
      <c r="C27" s="41" t="s">
        <v>86</v>
      </c>
      <c r="D27" s="41" t="s">
        <v>324</v>
      </c>
      <c r="E27" s="39"/>
      <c r="F27" s="154">
        <v>28</v>
      </c>
      <c r="G27" s="157" t="s">
        <v>325</v>
      </c>
      <c r="H27" s="41" t="s">
        <v>326</v>
      </c>
    </row>
    <row r="28" spans="1:8" ht="28.5" customHeight="1">
      <c r="A28" s="36"/>
      <c r="B28" s="40">
        <v>26</v>
      </c>
      <c r="C28" s="41" t="s">
        <v>87</v>
      </c>
      <c r="D28" s="41" t="s">
        <v>327</v>
      </c>
      <c r="E28" s="39"/>
      <c r="F28" s="155"/>
      <c r="G28" s="158"/>
      <c r="H28" s="41" t="s">
        <v>253</v>
      </c>
    </row>
    <row r="29" spans="1:8" ht="28.5" customHeight="1">
      <c r="A29" s="36"/>
      <c r="B29" s="40">
        <v>27</v>
      </c>
      <c r="C29" s="41" t="s">
        <v>88</v>
      </c>
      <c r="D29" s="41" t="s">
        <v>328</v>
      </c>
      <c r="E29" s="39"/>
      <c r="F29" s="156"/>
      <c r="G29" s="159"/>
      <c r="H29" s="41" t="s">
        <v>254</v>
      </c>
    </row>
    <row r="30" spans="1:8" ht="28.5" customHeight="1">
      <c r="A30" s="36"/>
      <c r="B30" s="40"/>
      <c r="C30" s="41"/>
      <c r="D30" s="41"/>
      <c r="E30" s="39"/>
      <c r="F30" s="40">
        <v>29</v>
      </c>
      <c r="G30" s="41" t="s">
        <v>255</v>
      </c>
      <c r="H30" s="41" t="s">
        <v>256</v>
      </c>
    </row>
    <row r="31" spans="1:8" ht="28.5" customHeight="1">
      <c r="A31" s="36"/>
      <c r="B31" s="40"/>
      <c r="C31" s="41"/>
      <c r="D31" s="41"/>
      <c r="E31" s="39"/>
      <c r="F31" s="40">
        <v>30</v>
      </c>
      <c r="G31" s="41" t="s">
        <v>179</v>
      </c>
      <c r="H31" s="41" t="s">
        <v>257</v>
      </c>
    </row>
    <row r="32" spans="1:8" ht="28.5" customHeight="1">
      <c r="A32" s="36"/>
      <c r="B32" s="40"/>
      <c r="C32" s="41"/>
      <c r="D32" s="41"/>
      <c r="E32" s="39"/>
      <c r="F32" s="40">
        <v>31</v>
      </c>
      <c r="G32" s="41" t="s">
        <v>258</v>
      </c>
      <c r="H32" s="41" t="s">
        <v>259</v>
      </c>
    </row>
    <row r="33" spans="1:8" ht="28.5" customHeight="1">
      <c r="A33" s="36"/>
      <c r="B33" s="40"/>
      <c r="C33" s="41"/>
      <c r="D33" s="41"/>
      <c r="E33" s="39"/>
      <c r="F33" s="40">
        <v>32</v>
      </c>
      <c r="G33" s="41" t="s">
        <v>260</v>
      </c>
      <c r="H33" s="41" t="s">
        <v>261</v>
      </c>
    </row>
    <row r="34" spans="1:8" ht="28.5" customHeight="1">
      <c r="A34" s="36"/>
      <c r="B34" s="40"/>
      <c r="C34" s="41"/>
      <c r="D34" s="41"/>
      <c r="E34" s="39"/>
      <c r="F34" s="40">
        <v>33</v>
      </c>
      <c r="G34" s="41" t="s">
        <v>262</v>
      </c>
      <c r="H34" s="41" t="s">
        <v>263</v>
      </c>
    </row>
    <row r="35" spans="1:8" ht="51" customHeight="1">
      <c r="A35" s="36"/>
      <c r="B35" s="40"/>
      <c r="C35" s="41"/>
      <c r="D35" s="41"/>
      <c r="E35" s="39"/>
      <c r="F35" s="40">
        <v>34</v>
      </c>
      <c r="G35" s="41" t="s">
        <v>264</v>
      </c>
      <c r="H35" s="41" t="s">
        <v>265</v>
      </c>
    </row>
    <row r="36" spans="1:8" ht="28.5" customHeight="1">
      <c r="A36" s="36"/>
      <c r="B36" s="40"/>
      <c r="C36" s="41"/>
      <c r="D36" s="41"/>
      <c r="E36" s="39"/>
      <c r="F36" s="40">
        <v>35</v>
      </c>
      <c r="G36" s="41" t="s">
        <v>266</v>
      </c>
      <c r="H36" s="41" t="s">
        <v>267</v>
      </c>
    </row>
    <row r="37" spans="1:8" ht="28.5" customHeight="1">
      <c r="A37" s="36"/>
      <c r="B37" s="40"/>
      <c r="C37" s="41"/>
      <c r="D37" s="41"/>
      <c r="E37" s="39"/>
      <c r="F37" s="40">
        <v>36</v>
      </c>
      <c r="G37" s="41" t="s">
        <v>180</v>
      </c>
      <c r="H37" s="41" t="s">
        <v>268</v>
      </c>
    </row>
    <row r="38" spans="1:8" ht="28.5" customHeight="1">
      <c r="A38" s="36"/>
      <c r="B38" s="40"/>
      <c r="C38" s="41"/>
      <c r="D38" s="41"/>
      <c r="E38" s="39"/>
      <c r="F38" s="40">
        <v>37</v>
      </c>
      <c r="G38" s="41" t="s">
        <v>182</v>
      </c>
      <c r="H38" s="41" t="s">
        <v>269</v>
      </c>
    </row>
    <row r="39" spans="1:8" ht="43.5" customHeight="1">
      <c r="A39" s="36"/>
      <c r="B39" s="40"/>
      <c r="C39" s="41"/>
      <c r="D39" s="41"/>
      <c r="E39" s="39"/>
      <c r="F39" s="40">
        <v>38</v>
      </c>
      <c r="G39" s="41" t="s">
        <v>270</v>
      </c>
      <c r="H39" s="41" t="s">
        <v>271</v>
      </c>
    </row>
    <row r="40" spans="1:8" ht="28.5" customHeight="1">
      <c r="A40" s="36"/>
      <c r="B40" s="40"/>
      <c r="C40" s="41"/>
      <c r="D40" s="41"/>
      <c r="E40" s="39"/>
      <c r="F40" s="40">
        <v>39</v>
      </c>
      <c r="G40" s="41" t="s">
        <v>272</v>
      </c>
      <c r="H40" s="41" t="s">
        <v>273</v>
      </c>
    </row>
    <row r="41" spans="1:8" ht="28.5" customHeight="1">
      <c r="A41" s="36"/>
      <c r="B41" s="40"/>
      <c r="C41" s="41"/>
      <c r="D41" s="41"/>
      <c r="E41" s="39"/>
      <c r="F41" s="40">
        <v>40</v>
      </c>
      <c r="G41" s="41" t="s">
        <v>185</v>
      </c>
      <c r="H41" s="41" t="s">
        <v>274</v>
      </c>
    </row>
    <row r="42" spans="1:8" ht="28.5" customHeight="1">
      <c r="A42" s="36"/>
      <c r="B42" s="40"/>
      <c r="C42" s="41"/>
      <c r="D42" s="41"/>
      <c r="E42" s="39"/>
      <c r="F42" s="40">
        <v>41</v>
      </c>
      <c r="G42" s="41" t="s">
        <v>186</v>
      </c>
      <c r="H42" s="41" t="s">
        <v>275</v>
      </c>
    </row>
    <row r="43" spans="1:8" ht="28.5" customHeight="1">
      <c r="A43" s="36"/>
      <c r="B43" s="40"/>
      <c r="C43" s="41"/>
      <c r="D43" s="41"/>
      <c r="E43" s="39"/>
      <c r="F43" s="40">
        <v>42</v>
      </c>
      <c r="G43" s="41" t="s">
        <v>187</v>
      </c>
      <c r="H43" s="41" t="s">
        <v>276</v>
      </c>
    </row>
    <row r="44" spans="1:8" ht="28.5" customHeight="1">
      <c r="A44" s="36"/>
      <c r="B44" s="40"/>
      <c r="C44" s="41"/>
      <c r="D44" s="41"/>
      <c r="E44" s="39"/>
      <c r="F44" s="40">
        <v>43</v>
      </c>
      <c r="G44" s="41" t="s">
        <v>277</v>
      </c>
      <c r="H44" s="41" t="s">
        <v>278</v>
      </c>
    </row>
    <row r="45" spans="1:8" ht="28.5" customHeight="1">
      <c r="A45" s="36"/>
      <c r="B45" s="40"/>
      <c r="C45" s="41"/>
      <c r="D45" s="41"/>
      <c r="E45" s="39"/>
      <c r="F45" s="40">
        <v>44</v>
      </c>
      <c r="G45" s="41" t="s">
        <v>279</v>
      </c>
      <c r="H45" s="41"/>
    </row>
    <row r="46" spans="1:8" ht="28.5" customHeight="1">
      <c r="A46" s="36"/>
      <c r="B46" s="40"/>
      <c r="C46" s="41"/>
      <c r="D46" s="41"/>
      <c r="E46" s="39"/>
      <c r="F46" s="40">
        <v>46</v>
      </c>
      <c r="G46" s="41" t="s">
        <v>280</v>
      </c>
      <c r="H46" s="41" t="s">
        <v>281</v>
      </c>
    </row>
    <row r="47" spans="1:8" ht="28.5" customHeight="1">
      <c r="A47" s="36"/>
      <c r="B47" s="40"/>
      <c r="C47" s="41"/>
      <c r="D47" s="41"/>
      <c r="E47" s="39"/>
      <c r="F47" s="40">
        <v>47</v>
      </c>
      <c r="G47" s="41" t="s">
        <v>282</v>
      </c>
      <c r="H47" s="41" t="s">
        <v>283</v>
      </c>
    </row>
    <row r="48" spans="1:8" ht="28.5" customHeight="1">
      <c r="A48" s="36"/>
      <c r="B48" s="40"/>
      <c r="C48" s="41"/>
      <c r="D48" s="41"/>
      <c r="E48" s="39"/>
      <c r="F48" s="40">
        <v>48</v>
      </c>
      <c r="G48" s="41" t="s">
        <v>284</v>
      </c>
      <c r="H48" s="41"/>
    </row>
    <row r="49" spans="1:8" ht="28.5" customHeight="1">
      <c r="A49" s="36"/>
      <c r="B49" s="40"/>
      <c r="C49" s="41"/>
      <c r="D49" s="41"/>
      <c r="E49" s="39"/>
      <c r="F49" s="40">
        <v>49</v>
      </c>
      <c r="G49" s="41" t="s">
        <v>285</v>
      </c>
      <c r="H49" s="41"/>
    </row>
    <row r="50" spans="1:8" ht="28.5" customHeight="1">
      <c r="A50" s="36"/>
      <c r="B50" s="40"/>
      <c r="C50" s="41"/>
      <c r="D50" s="41"/>
      <c r="E50" s="39"/>
      <c r="F50" s="40">
        <v>50</v>
      </c>
      <c r="G50" s="41" t="s">
        <v>286</v>
      </c>
      <c r="H50" s="41"/>
    </row>
  </sheetData>
  <mergeCells count="4">
    <mergeCell ref="B1:D1"/>
    <mergeCell ref="F1:H1"/>
    <mergeCell ref="F27:F29"/>
    <mergeCell ref="G27:G29"/>
  </mergeCells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70" zoomScaleNormal="70" workbookViewId="0">
      <selection activeCell="K6" sqref="K6"/>
    </sheetView>
  </sheetViews>
  <sheetFormatPr defaultRowHeight="12.75"/>
  <cols>
    <col min="1" max="1" width="15.7109375" customWidth="1"/>
    <col min="2" max="6" width="15.7109375" style="4" customWidth="1"/>
    <col min="7" max="7" width="15.7109375" customWidth="1"/>
    <col min="8" max="8" width="16.85546875" customWidth="1"/>
    <col min="9" max="9" width="23.5703125" customWidth="1"/>
    <col min="10" max="10" width="16.5703125" customWidth="1"/>
    <col min="11" max="11" width="19.42578125" customWidth="1"/>
    <col min="12" max="12" width="25" customWidth="1"/>
    <col min="13" max="13" width="20.5703125" customWidth="1"/>
    <col min="14" max="14" width="19.5703125" customWidth="1"/>
  </cols>
  <sheetData>
    <row r="1" spans="1:14" ht="26.25">
      <c r="A1" s="165" t="s">
        <v>363</v>
      </c>
      <c r="B1" s="166"/>
      <c r="C1" s="166"/>
      <c r="D1" s="166"/>
      <c r="E1" s="166"/>
      <c r="F1" s="166"/>
      <c r="G1" s="167"/>
      <c r="H1" s="167"/>
      <c r="I1" s="167"/>
      <c r="J1" s="167"/>
      <c r="K1" s="167"/>
      <c r="L1" s="167"/>
      <c r="M1" s="167"/>
      <c r="N1" s="168"/>
    </row>
    <row r="2" spans="1:14" ht="26.25">
      <c r="A2" s="169" t="s">
        <v>352</v>
      </c>
      <c r="B2" s="170"/>
      <c r="C2" s="170"/>
      <c r="D2" s="170"/>
      <c r="E2" s="170"/>
      <c r="F2" s="170"/>
      <c r="G2" s="171"/>
      <c r="H2" s="172" t="s">
        <v>353</v>
      </c>
      <c r="I2" s="172"/>
      <c r="J2" s="172"/>
      <c r="K2" s="172"/>
      <c r="L2" s="172"/>
      <c r="M2" s="172"/>
      <c r="N2" s="173"/>
    </row>
    <row r="3" spans="1:14" ht="23.25">
      <c r="A3" s="174" t="s">
        <v>364</v>
      </c>
      <c r="B3" s="180" t="s">
        <v>365</v>
      </c>
      <c r="C3" s="163" t="s">
        <v>366</v>
      </c>
      <c r="D3" s="163" t="s">
        <v>367</v>
      </c>
      <c r="E3" s="163" t="s">
        <v>368</v>
      </c>
      <c r="F3" s="163" t="s">
        <v>369</v>
      </c>
      <c r="G3" s="163" t="s">
        <v>370</v>
      </c>
      <c r="H3" s="44"/>
      <c r="I3" s="45" t="s">
        <v>354</v>
      </c>
      <c r="J3" s="45" t="s">
        <v>355</v>
      </c>
      <c r="K3" s="45" t="s">
        <v>356</v>
      </c>
      <c r="L3" s="45" t="s">
        <v>357</v>
      </c>
      <c r="M3" s="45" t="s">
        <v>358</v>
      </c>
      <c r="N3" s="47" t="s">
        <v>359</v>
      </c>
    </row>
    <row r="4" spans="1:14" ht="26.25">
      <c r="A4" s="174"/>
      <c r="B4" s="180"/>
      <c r="C4" s="164"/>
      <c r="D4" s="164"/>
      <c r="E4" s="164"/>
      <c r="F4" s="164"/>
      <c r="G4" s="164"/>
      <c r="H4" s="175" t="s">
        <v>360</v>
      </c>
      <c r="I4" s="46">
        <v>441942</v>
      </c>
      <c r="J4" s="46" t="s">
        <v>371</v>
      </c>
      <c r="K4" s="46" t="s">
        <v>371</v>
      </c>
      <c r="L4" s="46">
        <v>441307</v>
      </c>
      <c r="M4" s="46"/>
      <c r="N4" s="48"/>
    </row>
    <row r="5" spans="1:14" ht="26.25">
      <c r="A5" s="176">
        <v>53502</v>
      </c>
      <c r="B5" s="178">
        <v>53504</v>
      </c>
      <c r="C5" s="160">
        <v>43501</v>
      </c>
      <c r="D5" s="160">
        <v>53503</v>
      </c>
      <c r="E5" s="160">
        <v>53505</v>
      </c>
      <c r="F5" s="160">
        <v>43500</v>
      </c>
      <c r="G5" s="178">
        <v>327331</v>
      </c>
      <c r="H5" s="175"/>
      <c r="I5" s="46"/>
      <c r="J5" s="46"/>
      <c r="K5" s="46"/>
      <c r="L5" s="46"/>
      <c r="M5" s="46"/>
      <c r="N5" s="48"/>
    </row>
    <row r="6" spans="1:14" ht="87.75" customHeight="1">
      <c r="A6" s="176"/>
      <c r="B6" s="178"/>
      <c r="C6" s="161"/>
      <c r="D6" s="161"/>
      <c r="E6" s="161"/>
      <c r="F6" s="161"/>
      <c r="G6" s="178"/>
      <c r="H6" s="175"/>
      <c r="I6" s="46"/>
      <c r="J6" s="46"/>
      <c r="K6" s="46"/>
      <c r="L6" s="46"/>
      <c r="M6" s="46"/>
      <c r="N6" s="49"/>
    </row>
    <row r="7" spans="1:14" ht="50.25" customHeight="1">
      <c r="A7" s="176"/>
      <c r="B7" s="178"/>
      <c r="C7" s="161"/>
      <c r="D7" s="161"/>
      <c r="E7" s="161"/>
      <c r="F7" s="161"/>
      <c r="G7" s="178"/>
      <c r="H7" s="175"/>
      <c r="I7" s="46"/>
      <c r="J7" s="46"/>
      <c r="K7" s="46"/>
      <c r="L7" s="46"/>
      <c r="M7" s="46"/>
      <c r="N7" s="48"/>
    </row>
    <row r="8" spans="1:14" ht="26.25">
      <c r="A8" s="176"/>
      <c r="B8" s="178"/>
      <c r="C8" s="161"/>
      <c r="D8" s="161"/>
      <c r="E8" s="161"/>
      <c r="F8" s="161"/>
      <c r="G8" s="178"/>
      <c r="H8" s="178" t="s">
        <v>361</v>
      </c>
      <c r="I8" s="46"/>
      <c r="J8" s="46"/>
      <c r="K8" s="46"/>
      <c r="L8" s="46"/>
      <c r="M8" s="46"/>
      <c r="N8" s="48"/>
    </row>
    <row r="9" spans="1:14" ht="26.25">
      <c r="A9" s="176"/>
      <c r="B9" s="178"/>
      <c r="C9" s="161"/>
      <c r="D9" s="161"/>
      <c r="E9" s="161"/>
      <c r="F9" s="161"/>
      <c r="G9" s="178"/>
      <c r="H9" s="178"/>
      <c r="I9" s="46"/>
      <c r="J9" s="46"/>
      <c r="K9" s="46"/>
      <c r="L9" s="46"/>
      <c r="M9" s="46"/>
      <c r="N9" s="48"/>
    </row>
    <row r="10" spans="1:14" ht="26.25">
      <c r="A10" s="176"/>
      <c r="B10" s="178"/>
      <c r="C10" s="161"/>
      <c r="D10" s="161"/>
      <c r="E10" s="161"/>
      <c r="F10" s="161"/>
      <c r="G10" s="178"/>
      <c r="H10" s="178"/>
      <c r="I10" s="46"/>
      <c r="J10" s="46"/>
      <c r="K10" s="46"/>
      <c r="L10" s="46"/>
      <c r="M10" s="46"/>
      <c r="N10" s="48"/>
    </row>
    <row r="11" spans="1:14" ht="26.25">
      <c r="A11" s="176"/>
      <c r="B11" s="178"/>
      <c r="C11" s="161"/>
      <c r="D11" s="161"/>
      <c r="E11" s="161"/>
      <c r="F11" s="161"/>
      <c r="G11" s="178"/>
      <c r="H11" s="178"/>
      <c r="I11" s="46"/>
      <c r="J11" s="46"/>
      <c r="K11" s="46"/>
      <c r="L11" s="46"/>
      <c r="M11" s="46"/>
      <c r="N11" s="48"/>
    </row>
    <row r="12" spans="1:14" ht="26.25">
      <c r="A12" s="176"/>
      <c r="B12" s="178"/>
      <c r="C12" s="161"/>
      <c r="D12" s="161"/>
      <c r="E12" s="161"/>
      <c r="F12" s="161"/>
      <c r="G12" s="178"/>
      <c r="H12" s="178" t="s">
        <v>362</v>
      </c>
      <c r="I12" s="46"/>
      <c r="J12" s="46"/>
      <c r="K12" s="46"/>
      <c r="L12" s="46"/>
      <c r="M12" s="46"/>
      <c r="N12" s="48"/>
    </row>
    <row r="13" spans="1:14" ht="26.25">
      <c r="A13" s="176"/>
      <c r="B13" s="178"/>
      <c r="C13" s="161"/>
      <c r="D13" s="161"/>
      <c r="E13" s="161"/>
      <c r="F13" s="161"/>
      <c r="G13" s="178"/>
      <c r="H13" s="178"/>
      <c r="I13" s="46"/>
      <c r="J13" s="46"/>
      <c r="K13" s="46"/>
      <c r="L13" s="46"/>
      <c r="M13" s="46"/>
      <c r="N13" s="48"/>
    </row>
    <row r="14" spans="1:14" ht="26.25">
      <c r="A14" s="176"/>
      <c r="B14" s="178"/>
      <c r="C14" s="161"/>
      <c r="D14" s="161"/>
      <c r="E14" s="161"/>
      <c r="F14" s="161"/>
      <c r="G14" s="178"/>
      <c r="H14" s="178"/>
      <c r="I14" s="46"/>
      <c r="J14" s="46"/>
      <c r="K14" s="46"/>
      <c r="L14" s="46"/>
      <c r="M14" s="46"/>
      <c r="N14" s="48"/>
    </row>
    <row r="15" spans="1:14" ht="27" thickBot="1">
      <c r="A15" s="177"/>
      <c r="B15" s="179"/>
      <c r="C15" s="162"/>
      <c r="D15" s="162"/>
      <c r="E15" s="162"/>
      <c r="F15" s="162"/>
      <c r="G15" s="179"/>
      <c r="H15" s="179"/>
      <c r="I15" s="50"/>
      <c r="J15" s="50"/>
      <c r="K15" s="50"/>
      <c r="L15" s="50"/>
      <c r="M15" s="50"/>
      <c r="N15" s="51"/>
    </row>
  </sheetData>
  <mergeCells count="20">
    <mergeCell ref="A1:N1"/>
    <mergeCell ref="A2:G2"/>
    <mergeCell ref="H2:N2"/>
    <mergeCell ref="A3:A4"/>
    <mergeCell ref="G3:G4"/>
    <mergeCell ref="H4:H7"/>
    <mergeCell ref="A5:A15"/>
    <mergeCell ref="G5:G15"/>
    <mergeCell ref="H8:H11"/>
    <mergeCell ref="H12:H15"/>
    <mergeCell ref="B3:B4"/>
    <mergeCell ref="C3:C4"/>
    <mergeCell ref="B5:B15"/>
    <mergeCell ref="C5:C15"/>
    <mergeCell ref="D3:D4"/>
    <mergeCell ref="D5:D15"/>
    <mergeCell ref="E3:E4"/>
    <mergeCell ref="F3:F4"/>
    <mergeCell ref="E5:E15"/>
    <mergeCell ref="F5:F15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石墨材料明细表</vt:lpstr>
      <vt:lpstr>石墨材料类别</vt:lpstr>
      <vt:lpstr>石墨BOM信息</vt:lpstr>
      <vt:lpstr>石墨RO信息</vt:lpstr>
      <vt:lpstr>石墨必填信息说明</vt:lpstr>
      <vt:lpstr>可以查询的老物料号</vt:lpstr>
      <vt:lpstr>石墨块，石墨封头图号对照表</vt:lpstr>
      <vt:lpstr>石墨材料明细表!Print_Area</vt:lpstr>
      <vt:lpstr>石墨材料明细表!Print_Titles</vt:lpstr>
      <vt:lpstr>材料</vt:lpstr>
      <vt:lpstr>材料编码头</vt:lpstr>
      <vt:lpstr>公称直径</vt:lpstr>
      <vt:lpstr>类型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cheng.tang</dc:creator>
  <cp:lastModifiedBy>JianHao GUO</cp:lastModifiedBy>
  <cp:lastPrinted>2018-01-11T06:38:19Z</cp:lastPrinted>
  <dcterms:created xsi:type="dcterms:W3CDTF">2009-12-15T04:51:25Z</dcterms:created>
  <dcterms:modified xsi:type="dcterms:W3CDTF">2018-02-13T17:36:24Z</dcterms:modified>
</cp:coreProperties>
</file>