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Google Drive\Mayfield\mayfieldlamps.com.au\commercial\lampshades\"/>
    </mc:Choice>
  </mc:AlternateContent>
  <xr:revisionPtr revIDLastSave="0" documentId="13_ncr:1_{9810BB64-65AC-4245-AB64-EA79274E5B25}" xr6:coauthVersionLast="43" xr6:coauthVersionMax="43" xr10:uidLastSave="{00000000-0000-0000-0000-000000000000}"/>
  <bookViews>
    <workbookView xWindow="1845" yWindow="405" windowWidth="17670" windowHeight="12510" xr2:uid="{BD1B1298-D723-48CA-AE19-BEE841F3A06C}"/>
  </bookViews>
  <sheets>
    <sheet name="lampsha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1" l="1"/>
  <c r="T17" i="1"/>
  <c r="T25" i="1"/>
  <c r="T33" i="1"/>
  <c r="T41" i="1"/>
  <c r="T49" i="1"/>
  <c r="T57" i="1"/>
  <c r="T65" i="1"/>
  <c r="T7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2" i="1"/>
  <c r="Q3" i="1"/>
  <c r="T3" i="1" s="1"/>
  <c r="Q4" i="1"/>
  <c r="T4" i="1" s="1"/>
  <c r="Q5" i="1"/>
  <c r="T5" i="1" s="1"/>
  <c r="Q6" i="1"/>
  <c r="T6" i="1" s="1"/>
  <c r="Q7" i="1"/>
  <c r="T7" i="1" s="1"/>
  <c r="Q8" i="1"/>
  <c r="T8" i="1" s="1"/>
  <c r="Q9" i="1"/>
  <c r="Q10" i="1"/>
  <c r="T10" i="1" s="1"/>
  <c r="Q11" i="1"/>
  <c r="T11" i="1" s="1"/>
  <c r="Q12" i="1"/>
  <c r="T12" i="1" s="1"/>
  <c r="Q13" i="1"/>
  <c r="T13" i="1" s="1"/>
  <c r="Q14" i="1"/>
  <c r="T14" i="1" s="1"/>
  <c r="Q15" i="1"/>
  <c r="T15" i="1" s="1"/>
  <c r="Q16" i="1"/>
  <c r="T16" i="1" s="1"/>
  <c r="Q17" i="1"/>
  <c r="Q18" i="1"/>
  <c r="T18" i="1" s="1"/>
  <c r="Q19" i="1"/>
  <c r="T19" i="1" s="1"/>
  <c r="Q20" i="1"/>
  <c r="T20" i="1" s="1"/>
  <c r="Q21" i="1"/>
  <c r="T21" i="1" s="1"/>
  <c r="Q22" i="1"/>
  <c r="T22" i="1" s="1"/>
  <c r="Q23" i="1"/>
  <c r="T23" i="1" s="1"/>
  <c r="Q24" i="1"/>
  <c r="T24" i="1" s="1"/>
  <c r="Q25" i="1"/>
  <c r="Q26" i="1"/>
  <c r="T26" i="1" s="1"/>
  <c r="Q27" i="1"/>
  <c r="T27" i="1" s="1"/>
  <c r="Q28" i="1"/>
  <c r="T28" i="1" s="1"/>
  <c r="Q29" i="1"/>
  <c r="T29" i="1" s="1"/>
  <c r="Q30" i="1"/>
  <c r="T30" i="1" s="1"/>
  <c r="Q31" i="1"/>
  <c r="T31" i="1" s="1"/>
  <c r="Q32" i="1"/>
  <c r="T32" i="1" s="1"/>
  <c r="Q33" i="1"/>
  <c r="Q34" i="1"/>
  <c r="T34" i="1" s="1"/>
  <c r="Q35" i="1"/>
  <c r="T35" i="1" s="1"/>
  <c r="Q36" i="1"/>
  <c r="T36" i="1" s="1"/>
  <c r="Q37" i="1"/>
  <c r="T37" i="1" s="1"/>
  <c r="Q38" i="1"/>
  <c r="T38" i="1" s="1"/>
  <c r="Q39" i="1"/>
  <c r="T39" i="1" s="1"/>
  <c r="Q40" i="1"/>
  <c r="T40" i="1" s="1"/>
  <c r="Q41" i="1"/>
  <c r="Q42" i="1"/>
  <c r="T42" i="1" s="1"/>
  <c r="Q43" i="1"/>
  <c r="T43" i="1" s="1"/>
  <c r="Q44" i="1"/>
  <c r="T44" i="1" s="1"/>
  <c r="Q45" i="1"/>
  <c r="T45" i="1" s="1"/>
  <c r="Q46" i="1"/>
  <c r="T46" i="1" s="1"/>
  <c r="Q47" i="1"/>
  <c r="T47" i="1" s="1"/>
  <c r="Q48" i="1"/>
  <c r="T48" i="1" s="1"/>
  <c r="Q49" i="1"/>
  <c r="Q50" i="1"/>
  <c r="T50" i="1" s="1"/>
  <c r="Q51" i="1"/>
  <c r="T51" i="1" s="1"/>
  <c r="Q52" i="1"/>
  <c r="T52" i="1" s="1"/>
  <c r="Q53" i="1"/>
  <c r="T53" i="1" s="1"/>
  <c r="Q54" i="1"/>
  <c r="T54" i="1" s="1"/>
  <c r="Q55" i="1"/>
  <c r="T55" i="1" s="1"/>
  <c r="Q56" i="1"/>
  <c r="T56" i="1" s="1"/>
  <c r="Q57" i="1"/>
  <c r="Q58" i="1"/>
  <c r="T58" i="1" s="1"/>
  <c r="Q59" i="1"/>
  <c r="T59" i="1" s="1"/>
  <c r="Q60" i="1"/>
  <c r="T60" i="1" s="1"/>
  <c r="Q61" i="1"/>
  <c r="T61" i="1" s="1"/>
  <c r="Q62" i="1"/>
  <c r="T62" i="1" s="1"/>
  <c r="Q63" i="1"/>
  <c r="T63" i="1" s="1"/>
  <c r="Q64" i="1"/>
  <c r="T64" i="1" s="1"/>
  <c r="Q65" i="1"/>
  <c r="Q66" i="1"/>
  <c r="T66" i="1" s="1"/>
  <c r="Q67" i="1"/>
  <c r="T67" i="1" s="1"/>
  <c r="Q68" i="1"/>
  <c r="T68" i="1" s="1"/>
  <c r="Q69" i="1"/>
  <c r="T69" i="1" s="1"/>
  <c r="Q70" i="1"/>
  <c r="T70" i="1" s="1"/>
  <c r="Q71" i="1"/>
  <c r="T71" i="1" s="1"/>
  <c r="Q72" i="1"/>
  <c r="T72" i="1" s="1"/>
  <c r="Q73" i="1"/>
  <c r="Q74" i="1"/>
  <c r="T74" i="1" s="1"/>
  <c r="Q2" i="1"/>
  <c r="T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2" i="1"/>
  <c r="M2" i="1" l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</calcChain>
</file>

<file path=xl/sharedStrings.xml><?xml version="1.0" encoding="utf-8"?>
<sst xmlns="http://schemas.openxmlformats.org/spreadsheetml/2006/main" count="820" uniqueCount="258">
  <si>
    <t>181814RCR.jpg</t>
  </si>
  <si>
    <t>E27 / B22</t>
  </si>
  <si>
    <t>L45 x W22 x H35cm</t>
  </si>
  <si>
    <t>Round Cornered Rectangle Shade</t>
  </si>
  <si>
    <t>18.18.14RCR</t>
  </si>
  <si>
    <t>141410RCR.jpg</t>
  </si>
  <si>
    <t>L35 x W17 x H25cm</t>
  </si>
  <si>
    <t>14.14.10RCR</t>
  </si>
  <si>
    <t>181812RCS.jpg</t>
  </si>
  <si>
    <t>L45 x W45 x H30cm</t>
  </si>
  <si>
    <t>Round Cornered Square Shade</t>
  </si>
  <si>
    <t>18.18.12RCS</t>
  </si>
  <si>
    <t>12128RCS.jpg</t>
  </si>
  <si>
    <t>L30 x W30 x H20cm</t>
  </si>
  <si>
    <t>12.12.8RCS</t>
  </si>
  <si>
    <t>Oval161710.jpg</t>
  </si>
  <si>
    <t>L43 x W21 x H25cm</t>
  </si>
  <si>
    <t>Tapered Oval Shade</t>
  </si>
  <si>
    <t>16.17.10</t>
  </si>
  <si>
    <t>Oval12138.jpg</t>
  </si>
  <si>
    <t>L33 x W16 x H20cm</t>
  </si>
  <si>
    <t>12.13.8</t>
  </si>
  <si>
    <t>Oval181810.jpg</t>
  </si>
  <si>
    <t>L45 x W22 x H25cm</t>
  </si>
  <si>
    <t>Oval Shade</t>
  </si>
  <si>
    <t>18.18.10</t>
  </si>
  <si>
    <t>Oval12128.jpg</t>
  </si>
  <si>
    <t>L30 x W15 x H20cm</t>
  </si>
  <si>
    <t>12.12.8</t>
  </si>
  <si>
    <t>Empire102314.jpg</t>
  </si>
  <si>
    <t>TD25 x BD58 x H36cm</t>
  </si>
  <si>
    <t>Empire Shade</t>
  </si>
  <si>
    <t>10.23.14</t>
  </si>
  <si>
    <t>Empire62212.jpg</t>
  </si>
  <si>
    <t>TD15 x BD56 x H30cm</t>
  </si>
  <si>
    <t>6.22.12</t>
  </si>
  <si>
    <t>Empire92114.jpg</t>
  </si>
  <si>
    <t>TD23 x BD53 x H36cm</t>
  </si>
  <si>
    <t>9.21.14</t>
  </si>
  <si>
    <t>Empire102015.jpg</t>
  </si>
  <si>
    <t>TD25 x BD51 x H38cm</t>
  </si>
  <si>
    <t>10.20.15</t>
  </si>
  <si>
    <t>Empire72013.jpg</t>
  </si>
  <si>
    <t>TD18 x BD51 x H33cm</t>
  </si>
  <si>
    <t>7.20.13</t>
  </si>
  <si>
    <t>Empire81813.jpg</t>
  </si>
  <si>
    <t>TD20 x BD46 x H33cm</t>
  </si>
  <si>
    <t>8.18.13</t>
  </si>
  <si>
    <t>Empire61811.jpg</t>
  </si>
  <si>
    <t>TD15 x BD46 x H28cm</t>
  </si>
  <si>
    <t>6.18.11</t>
  </si>
  <si>
    <t>Empire61610.jpg</t>
  </si>
  <si>
    <t>TD15 x BD41 x H25cm</t>
  </si>
  <si>
    <t>6.16.10</t>
  </si>
  <si>
    <t>Empire71410.jpg</t>
  </si>
  <si>
    <t>TD18 x BD36 x H25cm</t>
  </si>
  <si>
    <t>7.14.10</t>
  </si>
  <si>
    <t>Empire6148.jpg</t>
  </si>
  <si>
    <t>TD15 x BD36 x H20cm</t>
  </si>
  <si>
    <t>6.14.8</t>
  </si>
  <si>
    <t>Empire5138.jpg</t>
  </si>
  <si>
    <t>TD13 x BD33 x H20cm</t>
  </si>
  <si>
    <t>5.13.8</t>
  </si>
  <si>
    <t>Empire6129.jpg</t>
  </si>
  <si>
    <t>TD15 x BD30 x H23cm</t>
  </si>
  <si>
    <t>6.12.9</t>
  </si>
  <si>
    <t>Empire5108.jpg</t>
  </si>
  <si>
    <t>TD13 x BD25 x H20cm</t>
  </si>
  <si>
    <t>5.10.8</t>
  </si>
  <si>
    <t>Empire5106.jpg</t>
  </si>
  <si>
    <t>TD13 x BD25 x H15cm</t>
  </si>
  <si>
    <t>5.10.6</t>
  </si>
  <si>
    <t>Empire487.jpg</t>
  </si>
  <si>
    <t>TD10 x BD20 x H18cm</t>
  </si>
  <si>
    <t>4.8.7</t>
  </si>
  <si>
    <t>Empire365.jpg</t>
  </si>
  <si>
    <t>Clip On</t>
  </si>
  <si>
    <t>TD8 x BD15 x H13cm</t>
  </si>
  <si>
    <t>3.6.5</t>
  </si>
  <si>
    <t>24D.jpg</t>
  </si>
  <si>
    <t>D60cm</t>
  </si>
  <si>
    <t>Diffuser</t>
  </si>
  <si>
    <t>24D</t>
  </si>
  <si>
    <t>22D.jpg</t>
  </si>
  <si>
    <t>D55cm</t>
  </si>
  <si>
    <t>22D</t>
  </si>
  <si>
    <t>20D.jpg</t>
  </si>
  <si>
    <t>D50cm</t>
  </si>
  <si>
    <t>20D</t>
  </si>
  <si>
    <t>18D.jpg</t>
  </si>
  <si>
    <t>D45cm</t>
  </si>
  <si>
    <t>18D</t>
  </si>
  <si>
    <t>16D.jpg</t>
  </si>
  <si>
    <t>D40cm</t>
  </si>
  <si>
    <t>16D</t>
  </si>
  <si>
    <t>Cylinder242412.jpg</t>
  </si>
  <si>
    <t>TD61 x BD61 x H30cm</t>
  </si>
  <si>
    <t>Cylinder Shade</t>
  </si>
  <si>
    <t>24.24.12</t>
  </si>
  <si>
    <t>Cylinder222214.jpg</t>
  </si>
  <si>
    <t>TD56 x BD56 x H36cm</t>
  </si>
  <si>
    <t>22.22.14</t>
  </si>
  <si>
    <t>Cylinder222212.jpg</t>
  </si>
  <si>
    <t>TD56 x BD56 x H30cm</t>
  </si>
  <si>
    <t>22.22.12</t>
  </si>
  <si>
    <t>Cylinder202016.jpg</t>
  </si>
  <si>
    <t>TD51 x BD51 x H41cm</t>
  </si>
  <si>
    <t>20.20.16</t>
  </si>
  <si>
    <t>Cylinder202010.jpg</t>
  </si>
  <si>
    <t>TD51 x BD51 x H25cm</t>
  </si>
  <si>
    <t>20.20.10</t>
  </si>
  <si>
    <t>Cylinder181814.jpg</t>
  </si>
  <si>
    <t>TD46 x BD46 x H36cm</t>
  </si>
  <si>
    <t>18.18.14</t>
  </si>
  <si>
    <t>Cylinder18189.jpg</t>
  </si>
  <si>
    <t>TD46 x BD46 x H23cm</t>
  </si>
  <si>
    <t>18.18.9</t>
  </si>
  <si>
    <t>Cylinder161612.jpg</t>
  </si>
  <si>
    <t>TD41 x BD41 x H30cm</t>
  </si>
  <si>
    <t>16.16.12</t>
  </si>
  <si>
    <t>Cylinder16168.jpg</t>
  </si>
  <si>
    <t>TD41 x BD41 x H20cm</t>
  </si>
  <si>
    <t>16.16.8</t>
  </si>
  <si>
    <t>Cylinder141411.jpg</t>
  </si>
  <si>
    <t>TD36 x BD36 x H28cm</t>
  </si>
  <si>
    <t>14.14.11</t>
  </si>
  <si>
    <t>Cylinder14148.jpg</t>
  </si>
  <si>
    <t>TD36 x BD36 x H20cm</t>
  </si>
  <si>
    <t>14.14.8</t>
  </si>
  <si>
    <t>Cylinder131310.jpg</t>
  </si>
  <si>
    <t>TD33 x BD33 x H25cm</t>
  </si>
  <si>
    <t>13.13.10</t>
  </si>
  <si>
    <t>Cylinder121218.jpg</t>
  </si>
  <si>
    <t>TD30 x BD30 x H46cm</t>
  </si>
  <si>
    <t>12.12.18</t>
  </si>
  <si>
    <t>Cylinder12129.jpg</t>
  </si>
  <si>
    <t>TD30 x BD30 x H23cm</t>
  </si>
  <si>
    <t>12.12.9</t>
  </si>
  <si>
    <t>Cylinder10108.jpg</t>
  </si>
  <si>
    <t>TD25 x BD25 x H20cm</t>
  </si>
  <si>
    <t>10.10.8</t>
  </si>
  <si>
    <t>Cylinder997.jpg</t>
  </si>
  <si>
    <t>TD23 x BD23 x H18cm</t>
  </si>
  <si>
    <t>9.9.7</t>
  </si>
  <si>
    <t>Cylinder888.jpg</t>
  </si>
  <si>
    <t>TD20 x BD20 x H20cm</t>
  </si>
  <si>
    <t>8.8.8</t>
  </si>
  <si>
    <t>Cylinder6618.jpg</t>
  </si>
  <si>
    <t>TD15 x BD15 x H46cm</t>
  </si>
  <si>
    <t>6.6.18</t>
  </si>
  <si>
    <t>Cylinder6612.jpg</t>
  </si>
  <si>
    <t>TD15 x BD15 x H30cm</t>
  </si>
  <si>
    <t>6.6.12</t>
  </si>
  <si>
    <t>Drum202218.jpg</t>
  </si>
  <si>
    <t>TD51 x BD56 x H46cm</t>
  </si>
  <si>
    <t>Basic Tapered Shade</t>
  </si>
  <si>
    <t>20.22.18</t>
  </si>
  <si>
    <t>Drum182016.jpg</t>
  </si>
  <si>
    <t>TD46 x BD51 x H41cm</t>
  </si>
  <si>
    <t>18.20.16</t>
  </si>
  <si>
    <t>Drum182012.jpg</t>
  </si>
  <si>
    <t>TD46 x BD51 x H30cm</t>
  </si>
  <si>
    <t>18.20.12</t>
  </si>
  <si>
    <t>Drum161814.jpg</t>
  </si>
  <si>
    <t>TD41 x BD46 x H36cm</t>
  </si>
  <si>
    <t>16.18.14</t>
  </si>
  <si>
    <t>Drum161811.jpg</t>
  </si>
  <si>
    <t>TD41 x BD46 x H28cm</t>
  </si>
  <si>
    <t>16.18.11</t>
  </si>
  <si>
    <t>Drum101811.jpg</t>
  </si>
  <si>
    <t>TD25 x BD46 x H28cm</t>
  </si>
  <si>
    <t>10.18.11</t>
  </si>
  <si>
    <t>Drum141612.jpg</t>
  </si>
  <si>
    <t>TD36 x BD41 x H30cm</t>
  </si>
  <si>
    <t>14.16.12</t>
  </si>
  <si>
    <t>Drum141610.jpg</t>
  </si>
  <si>
    <t>TD36 x BD41 x H25cm</t>
  </si>
  <si>
    <t>14.16.10</t>
  </si>
  <si>
    <t>Drum111610.jpg</t>
  </si>
  <si>
    <t>TD28 x BD41 x H25cm</t>
  </si>
  <si>
    <t>11.16.10</t>
  </si>
  <si>
    <t>Drum91611.jpg</t>
  </si>
  <si>
    <t>TD23 x BD41 x H28cm</t>
  </si>
  <si>
    <t>9.16.11</t>
  </si>
  <si>
    <t>Drum101510.jpg</t>
  </si>
  <si>
    <t>TD25 x BD38 x H25cm</t>
  </si>
  <si>
    <t>10.15.10</t>
  </si>
  <si>
    <t>Drum121410.jpg</t>
  </si>
  <si>
    <t>TD30 x BD36 x H25cm</t>
  </si>
  <si>
    <t>12.14.10</t>
  </si>
  <si>
    <t>Drum9149.jpg</t>
  </si>
  <si>
    <t>TD23 x BD36 x H23cm</t>
  </si>
  <si>
    <t>9.14.9</t>
  </si>
  <si>
    <t>Drum10128.jpg</t>
  </si>
  <si>
    <t>TD25 x BD30 x H20cm</t>
  </si>
  <si>
    <t>10.12.8</t>
  </si>
  <si>
    <t>Drum7117.jpg</t>
  </si>
  <si>
    <t>TD18 x BD28 x H18cm</t>
  </si>
  <si>
    <t>7.11.7</t>
  </si>
  <si>
    <t>Drum152018.jpg</t>
  </si>
  <si>
    <t>TD38 x BD51 x H46cm</t>
  </si>
  <si>
    <t>A-Line Tapered Shade</t>
  </si>
  <si>
    <t>15.20.18</t>
  </si>
  <si>
    <t>Drum141616.jpg</t>
  </si>
  <si>
    <t>TD36 x BD41 x H41cm</t>
  </si>
  <si>
    <t>14.16.16</t>
  </si>
  <si>
    <t>Drum121614.jpg</t>
  </si>
  <si>
    <t>TD30 x BD41 x H36cm</t>
  </si>
  <si>
    <t>12.16.14</t>
  </si>
  <si>
    <t>Drum101614.jpg</t>
  </si>
  <si>
    <t>TD25 x BD41 x H36cm</t>
  </si>
  <si>
    <t>10.16.14</t>
  </si>
  <si>
    <t>Drum111412.jpg</t>
  </si>
  <si>
    <t>TD28 x BD36 x H30cm</t>
  </si>
  <si>
    <t>11.14.12</t>
  </si>
  <si>
    <t>Drum81212.jpg</t>
  </si>
  <si>
    <t>TD20 x BD30 x H30cm</t>
  </si>
  <si>
    <t>8.12.12</t>
  </si>
  <si>
    <t>Drum5910.jpg</t>
  </si>
  <si>
    <t>TD13 x BD23 x H25cm</t>
  </si>
  <si>
    <t>5.9.10</t>
  </si>
  <si>
    <t>Drum687.jpg</t>
  </si>
  <si>
    <t>TD15 x BD20 x H18cm</t>
  </si>
  <si>
    <t>6.8.7</t>
  </si>
  <si>
    <t>Drum677.jpg</t>
  </si>
  <si>
    <t>TD15 x BD18 x H18cm</t>
  </si>
  <si>
    <t>6.7.7</t>
  </si>
  <si>
    <t>Drum455.jpg</t>
  </si>
  <si>
    <t>TD10 x BD13 x H13cm</t>
  </si>
  <si>
    <t>4.5.5</t>
  </si>
  <si>
    <t>Image</t>
  </si>
  <si>
    <t>Fitting Size</t>
  </si>
  <si>
    <t>Dimensions</t>
  </si>
  <si>
    <t>Style</t>
  </si>
  <si>
    <t>SKU</t>
  </si>
  <si>
    <t>Frame Colour</t>
  </si>
  <si>
    <t>White Powdercoat</t>
  </si>
  <si>
    <t>Colour Matched Trim</t>
  </si>
  <si>
    <t>Rolled Edge Finish</t>
  </si>
  <si>
    <t>Standard Fabric Finish</t>
  </si>
  <si>
    <t>Optional Fabric Finish</t>
  </si>
  <si>
    <t>Wholesale C1 Fabric $+GST</t>
  </si>
  <si>
    <t>Wholesale C1 Fabric Rolled Edge Finish$+GST</t>
  </si>
  <si>
    <t>Wholesale C2 Fabric $+GST</t>
  </si>
  <si>
    <t>National C1 Fabric $+GST</t>
  </si>
  <si>
    <t>National C2 Fabric $+GST</t>
  </si>
  <si>
    <t>Wholesale C2 Fabric Rolled Edge Finish $+GST</t>
  </si>
  <si>
    <t>National C1 Fabric Rolled Edge Finish $+GST</t>
  </si>
  <si>
    <t>National C2 Fabric Rolled Edge Finish $+GST</t>
  </si>
  <si>
    <t>Wholesale Supplied Fabric with Rolled Edge Finish $+GST</t>
  </si>
  <si>
    <t>National Supplied Fabric with Rolled Edge Finish $+GST</t>
  </si>
  <si>
    <t>Standard Lining</t>
  </si>
  <si>
    <t>Transluscent White PVC</t>
  </si>
  <si>
    <t>Option Lining</t>
  </si>
  <si>
    <t>Fabric Lining</t>
  </si>
  <si>
    <t>Option Lining Additional Cost $+GST</t>
  </si>
  <si>
    <t>RRP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</si>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</sst>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"/>
  </numFmts>
  <fonts count="5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3" fillId="0" borderId="4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3" fillId="0" borderId="7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164" fontId="3" fillId="0" borderId="2" xfId="1" applyNumberFormat="1" applyFont="1" applyBorder="1" applyAlignment="1">
      <alignment horizontal="center" vertical="center"/>
    </xf>
    <xf numFmtId="0" fontId="0" fillId="0" borderId="2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D552-5A40-4640-BDC5-4596E5A6B934}">
  <dimension ref="A1:V74"/>
  <sheetViews>
    <sheetView tabSelected="1" zoomScaleNormal="100" workbookViewId="0">
      <selection activeCell="C47" sqref="C47"/>
    </sheetView>
  </sheetViews>
  <sheetFormatPr defaultColWidth="8.85546875" defaultRowHeight="12.75" x14ac:dyDescent="0.2"/>
  <cols>
    <col min="1" max="1" width="14" style="1" customWidth="1"/>
    <col min="2" max="2" width="28.7109375" style="1" customWidth="1"/>
    <col min="3" max="3" width="17.42578125" style="1" customWidth="1"/>
    <col min="4" max="4" width="20.140625" style="1" customWidth="1"/>
    <col min="5" max="5" width="10.42578125" style="1" customWidth="1"/>
    <col min="6" max="8" width="17.42578125" style="1" customWidth="1"/>
    <col min="9" max="9" width="20.7109375" style="1" customWidth="1"/>
    <col min="10" max="10" width="17.42578125" style="1" customWidth="1"/>
    <col min="11" max="11" width="12.42578125" style="1" customWidth="1"/>
    <col min="12" max="12" width="15.140625" style="1" customWidth="1"/>
    <col min="13" max="13" width="12.42578125" style="1" customWidth="1"/>
    <col min="14" max="15" width="15.140625" style="1" customWidth="1"/>
    <col min="16" max="16" width="12.42578125" style="1" customWidth="1"/>
    <col min="17" max="17" width="15.140625" style="1" customWidth="1"/>
    <col min="18" max="18" width="12.42578125" style="1" customWidth="1"/>
    <col min="19" max="20" width="15.140625" style="1" customWidth="1"/>
    <col min="21" max="22" width="12.42578125" style="1" customWidth="1"/>
  </cols>
  <sheetData>
    <row r="1" spans="1:22" s="16" customFormat="1" ht="48" x14ac:dyDescent="0.2">
      <c r="A1" s="19" t="s">
        <v>234</v>
      </c>
      <c r="B1" s="18" t="s">
        <v>233</v>
      </c>
      <c r="C1" s="18" t="s">
        <v>230</v>
      </c>
      <c r="D1" s="18" t="s">
        <v>232</v>
      </c>
      <c r="E1" s="18" t="s">
        <v>231</v>
      </c>
      <c r="F1" s="18" t="s">
        <v>235</v>
      </c>
      <c r="G1" s="18" t="s">
        <v>239</v>
      </c>
      <c r="H1" s="18" t="s">
        <v>240</v>
      </c>
      <c r="I1" s="18" t="s">
        <v>251</v>
      </c>
      <c r="J1" s="18" t="s">
        <v>253</v>
      </c>
      <c r="K1" s="17" t="s">
        <v>241</v>
      </c>
      <c r="L1" s="17" t="s">
        <v>242</v>
      </c>
      <c r="M1" s="17" t="s">
        <v>243</v>
      </c>
      <c r="N1" s="17" t="s">
        <v>246</v>
      </c>
      <c r="O1" s="17" t="s">
        <v>249</v>
      </c>
      <c r="P1" s="17" t="s">
        <v>244</v>
      </c>
      <c r="Q1" s="17" t="s">
        <v>247</v>
      </c>
      <c r="R1" s="17" t="s">
        <v>245</v>
      </c>
      <c r="S1" s="17" t="s">
        <v>248</v>
      </c>
      <c r="T1" s="17" t="s">
        <v>250</v>
      </c>
      <c r="U1" s="17" t="s">
        <v>255</v>
      </c>
      <c r="V1" s="17" t="s">
        <v>256</v>
      </c>
    </row>
    <row r="2" spans="1:22" x14ac:dyDescent="0.2">
      <c r="A2" s="9" t="s">
        <v>229</v>
      </c>
      <c r="B2" s="8" t="s">
        <v>201</v>
      </c>
      <c r="C2" s="8" t="s">
        <v>227</v>
      </c>
      <c r="D2" s="8" t="s">
        <v>228</v>
      </c>
      <c r="E2" s="8" t="s">
        <v>76</v>
      </c>
      <c r="F2" s="8" t="s">
        <v>236</v>
      </c>
      <c r="G2" s="8" t="s">
        <v>237</v>
      </c>
      <c r="H2" s="8" t="s">
        <v>238</v>
      </c>
      <c r="I2" s="8" t="s">
        <v>252</v>
      </c>
      <c r="J2" s="8" t="s">
        <v>254</v>
      </c>
      <c r="K2" s="6">
        <v>19.8</v>
      </c>
      <c r="L2" s="6">
        <f>K2+19</f>
        <v>38.799999999999997</v>
      </c>
      <c r="M2" s="6">
        <f t="shared" ref="M2:M33" si="0">SUM(K2*1.2)</f>
        <v>23.76</v>
      </c>
      <c r="N2" s="6">
        <f>M2+19</f>
        <v>42.760000000000005</v>
      </c>
      <c r="O2" s="6">
        <f>K2+43</f>
        <v>62.8</v>
      </c>
      <c r="P2" s="6">
        <v>22</v>
      </c>
      <c r="Q2" s="6">
        <f>P2+21</f>
        <v>43</v>
      </c>
      <c r="R2" s="6">
        <v>26</v>
      </c>
      <c r="S2" s="6">
        <f>R2+21</f>
        <v>47</v>
      </c>
      <c r="T2" s="6">
        <f>Q2+47</f>
        <v>90</v>
      </c>
      <c r="U2" s="6">
        <v>25</v>
      </c>
      <c r="V2" s="6" t="s">
        <v>257</v>
      </c>
    </row>
    <row r="3" spans="1:22" x14ac:dyDescent="0.2">
      <c r="A3" s="9" t="s">
        <v>226</v>
      </c>
      <c r="B3" s="8" t="s">
        <v>201</v>
      </c>
      <c r="C3" s="8" t="s">
        <v>224</v>
      </c>
      <c r="D3" s="8" t="s">
        <v>225</v>
      </c>
      <c r="E3" s="8" t="s">
        <v>1</v>
      </c>
      <c r="F3" s="8" t="s">
        <v>236</v>
      </c>
      <c r="G3" s="8" t="s">
        <v>237</v>
      </c>
      <c r="H3" s="8" t="s">
        <v>238</v>
      </c>
      <c r="I3" s="8" t="s">
        <v>252</v>
      </c>
      <c r="J3" s="8" t="s">
        <v>254</v>
      </c>
      <c r="K3" s="6">
        <v>21</v>
      </c>
      <c r="L3" s="6">
        <f t="shared" ref="L3:L66" si="1">K3+19</f>
        <v>40</v>
      </c>
      <c r="M3" s="6">
        <f t="shared" si="0"/>
        <v>25.2</v>
      </c>
      <c r="N3" s="6">
        <f t="shared" ref="N3:N66" si="2">M3+19</f>
        <v>44.2</v>
      </c>
      <c r="O3" s="6">
        <f t="shared" ref="O3:O66" si="3">K3+43</f>
        <v>64</v>
      </c>
      <c r="P3" s="6">
        <v>23</v>
      </c>
      <c r="Q3" s="6">
        <f t="shared" ref="Q3:Q66" si="4">P3+21</f>
        <v>44</v>
      </c>
      <c r="R3" s="6">
        <v>28</v>
      </c>
      <c r="S3" s="6">
        <f t="shared" ref="S3:S66" si="5">R3+21</f>
        <v>49</v>
      </c>
      <c r="T3" s="6">
        <f t="shared" ref="T3:T66" si="6">Q3+47</f>
        <v>91</v>
      </c>
      <c r="U3" s="6">
        <v>25</v>
      </c>
      <c r="V3" s="6" t="s">
        <v>257</v>
      </c>
    </row>
    <row r="4" spans="1:22" x14ac:dyDescent="0.2">
      <c r="A4" s="9" t="s">
        <v>223</v>
      </c>
      <c r="B4" s="8" t="s">
        <v>201</v>
      </c>
      <c r="C4" s="8" t="s">
        <v>221</v>
      </c>
      <c r="D4" s="8" t="s">
        <v>222</v>
      </c>
      <c r="E4" s="8" t="s">
        <v>1</v>
      </c>
      <c r="F4" s="8" t="s">
        <v>236</v>
      </c>
      <c r="G4" s="8" t="s">
        <v>237</v>
      </c>
      <c r="H4" s="8" t="s">
        <v>238</v>
      </c>
      <c r="I4" s="8" t="s">
        <v>252</v>
      </c>
      <c r="J4" s="8" t="s">
        <v>254</v>
      </c>
      <c r="K4" s="6">
        <v>21</v>
      </c>
      <c r="L4" s="6">
        <f t="shared" si="1"/>
        <v>40</v>
      </c>
      <c r="M4" s="6">
        <f t="shared" si="0"/>
        <v>25.2</v>
      </c>
      <c r="N4" s="6">
        <f t="shared" si="2"/>
        <v>44.2</v>
      </c>
      <c r="O4" s="6">
        <f t="shared" si="3"/>
        <v>64</v>
      </c>
      <c r="P4" s="6">
        <v>23</v>
      </c>
      <c r="Q4" s="6">
        <f t="shared" si="4"/>
        <v>44</v>
      </c>
      <c r="R4" s="6">
        <v>28</v>
      </c>
      <c r="S4" s="6">
        <f t="shared" si="5"/>
        <v>49</v>
      </c>
      <c r="T4" s="6">
        <f t="shared" si="6"/>
        <v>91</v>
      </c>
      <c r="U4" s="6">
        <v>25</v>
      </c>
      <c r="V4" s="6" t="s">
        <v>257</v>
      </c>
    </row>
    <row r="5" spans="1:22" x14ac:dyDescent="0.2">
      <c r="A5" s="9" t="s">
        <v>220</v>
      </c>
      <c r="B5" s="8" t="s">
        <v>201</v>
      </c>
      <c r="C5" s="8" t="s">
        <v>218</v>
      </c>
      <c r="D5" s="8" t="s">
        <v>219</v>
      </c>
      <c r="E5" s="8" t="s">
        <v>1</v>
      </c>
      <c r="F5" s="8" t="s">
        <v>236</v>
      </c>
      <c r="G5" s="8" t="s">
        <v>237</v>
      </c>
      <c r="H5" s="8" t="s">
        <v>238</v>
      </c>
      <c r="I5" s="8" t="s">
        <v>252</v>
      </c>
      <c r="J5" s="8" t="s">
        <v>254</v>
      </c>
      <c r="K5" s="6">
        <v>23.1</v>
      </c>
      <c r="L5" s="6">
        <f t="shared" si="1"/>
        <v>42.1</v>
      </c>
      <c r="M5" s="6">
        <f t="shared" si="0"/>
        <v>27.720000000000002</v>
      </c>
      <c r="N5" s="6">
        <f t="shared" si="2"/>
        <v>46.72</v>
      </c>
      <c r="O5" s="6">
        <f t="shared" si="3"/>
        <v>66.099999999999994</v>
      </c>
      <c r="P5" s="6">
        <v>25</v>
      </c>
      <c r="Q5" s="6">
        <f t="shared" si="4"/>
        <v>46</v>
      </c>
      <c r="R5" s="6">
        <v>30</v>
      </c>
      <c r="S5" s="6">
        <f t="shared" si="5"/>
        <v>51</v>
      </c>
      <c r="T5" s="6">
        <f t="shared" si="6"/>
        <v>93</v>
      </c>
      <c r="U5" s="6">
        <v>25</v>
      </c>
      <c r="V5" s="6" t="s">
        <v>257</v>
      </c>
    </row>
    <row r="6" spans="1:22" x14ac:dyDescent="0.2">
      <c r="A6" s="14" t="s">
        <v>217</v>
      </c>
      <c r="B6" s="12" t="s">
        <v>201</v>
      </c>
      <c r="C6" s="12" t="s">
        <v>215</v>
      </c>
      <c r="D6" s="12" t="s">
        <v>216</v>
      </c>
      <c r="E6" s="8" t="s">
        <v>1</v>
      </c>
      <c r="F6" s="8" t="s">
        <v>236</v>
      </c>
      <c r="G6" s="8" t="s">
        <v>237</v>
      </c>
      <c r="H6" s="8" t="s">
        <v>238</v>
      </c>
      <c r="I6" s="8" t="s">
        <v>252</v>
      </c>
      <c r="J6" s="8" t="s">
        <v>254</v>
      </c>
      <c r="K6" s="15">
        <v>28.6</v>
      </c>
      <c r="L6" s="6">
        <f t="shared" si="1"/>
        <v>47.6</v>
      </c>
      <c r="M6" s="15">
        <f t="shared" si="0"/>
        <v>34.32</v>
      </c>
      <c r="N6" s="6">
        <f t="shared" si="2"/>
        <v>53.32</v>
      </c>
      <c r="O6" s="6">
        <f t="shared" si="3"/>
        <v>71.599999999999994</v>
      </c>
      <c r="P6" s="15">
        <v>31</v>
      </c>
      <c r="Q6" s="6">
        <f t="shared" si="4"/>
        <v>52</v>
      </c>
      <c r="R6" s="15">
        <v>38</v>
      </c>
      <c r="S6" s="6">
        <f t="shared" si="5"/>
        <v>59</v>
      </c>
      <c r="T6" s="6">
        <f t="shared" si="6"/>
        <v>99</v>
      </c>
      <c r="U6" s="6">
        <v>25</v>
      </c>
      <c r="V6" s="15" t="s">
        <v>257</v>
      </c>
    </row>
    <row r="7" spans="1:22" x14ac:dyDescent="0.2">
      <c r="A7" s="9" t="s">
        <v>214</v>
      </c>
      <c r="B7" s="8" t="s">
        <v>201</v>
      </c>
      <c r="C7" s="8" t="s">
        <v>212</v>
      </c>
      <c r="D7" s="8" t="s">
        <v>213</v>
      </c>
      <c r="E7" s="8" t="s">
        <v>1</v>
      </c>
      <c r="F7" s="8" t="s">
        <v>236</v>
      </c>
      <c r="G7" s="8" t="s">
        <v>237</v>
      </c>
      <c r="H7" s="8" t="s">
        <v>238</v>
      </c>
      <c r="I7" s="8" t="s">
        <v>252</v>
      </c>
      <c r="J7" s="8" t="s">
        <v>254</v>
      </c>
      <c r="K7" s="6">
        <v>34</v>
      </c>
      <c r="L7" s="6">
        <f t="shared" si="1"/>
        <v>53</v>
      </c>
      <c r="M7" s="6">
        <f t="shared" si="0"/>
        <v>40.799999999999997</v>
      </c>
      <c r="N7" s="6">
        <f t="shared" si="2"/>
        <v>59.8</v>
      </c>
      <c r="O7" s="6">
        <f t="shared" si="3"/>
        <v>77</v>
      </c>
      <c r="P7" s="6">
        <v>37</v>
      </c>
      <c r="Q7" s="6">
        <f t="shared" si="4"/>
        <v>58</v>
      </c>
      <c r="R7" s="6">
        <v>45</v>
      </c>
      <c r="S7" s="6">
        <f t="shared" si="5"/>
        <v>66</v>
      </c>
      <c r="T7" s="6">
        <f t="shared" si="6"/>
        <v>105</v>
      </c>
      <c r="U7" s="6">
        <v>25</v>
      </c>
      <c r="V7" s="6" t="s">
        <v>257</v>
      </c>
    </row>
    <row r="8" spans="1:22" x14ac:dyDescent="0.2">
      <c r="A8" s="9" t="s">
        <v>211</v>
      </c>
      <c r="B8" s="8" t="s">
        <v>201</v>
      </c>
      <c r="C8" s="8" t="s">
        <v>209</v>
      </c>
      <c r="D8" s="8" t="s">
        <v>210</v>
      </c>
      <c r="E8" s="8" t="s">
        <v>1</v>
      </c>
      <c r="F8" s="8" t="s">
        <v>236</v>
      </c>
      <c r="G8" s="8" t="s">
        <v>237</v>
      </c>
      <c r="H8" s="8" t="s">
        <v>238</v>
      </c>
      <c r="I8" s="8" t="s">
        <v>252</v>
      </c>
      <c r="J8" s="8" t="s">
        <v>254</v>
      </c>
      <c r="K8" s="6">
        <v>39.6</v>
      </c>
      <c r="L8" s="6">
        <f t="shared" si="1"/>
        <v>58.6</v>
      </c>
      <c r="M8" s="6">
        <f t="shared" si="0"/>
        <v>47.52</v>
      </c>
      <c r="N8" s="6">
        <f t="shared" si="2"/>
        <v>66.52000000000001</v>
      </c>
      <c r="O8" s="6">
        <f t="shared" si="3"/>
        <v>82.6</v>
      </c>
      <c r="P8" s="6">
        <v>44</v>
      </c>
      <c r="Q8" s="6">
        <f t="shared" si="4"/>
        <v>65</v>
      </c>
      <c r="R8" s="6">
        <v>52</v>
      </c>
      <c r="S8" s="6">
        <f t="shared" si="5"/>
        <v>73</v>
      </c>
      <c r="T8" s="6">
        <f t="shared" si="6"/>
        <v>112</v>
      </c>
      <c r="U8" s="6">
        <v>25</v>
      </c>
      <c r="V8" s="6" t="s">
        <v>257</v>
      </c>
    </row>
    <row r="9" spans="1:22" x14ac:dyDescent="0.2">
      <c r="A9" s="9" t="s">
        <v>208</v>
      </c>
      <c r="B9" s="8" t="s">
        <v>201</v>
      </c>
      <c r="C9" s="8" t="s">
        <v>206</v>
      </c>
      <c r="D9" s="8" t="s">
        <v>207</v>
      </c>
      <c r="E9" s="8" t="s">
        <v>1</v>
      </c>
      <c r="F9" s="8" t="s">
        <v>236</v>
      </c>
      <c r="G9" s="8" t="s">
        <v>237</v>
      </c>
      <c r="H9" s="8" t="s">
        <v>238</v>
      </c>
      <c r="I9" s="8" t="s">
        <v>252</v>
      </c>
      <c r="J9" s="8" t="s">
        <v>254</v>
      </c>
      <c r="K9" s="6">
        <v>39.6</v>
      </c>
      <c r="L9" s="6">
        <f t="shared" si="1"/>
        <v>58.6</v>
      </c>
      <c r="M9" s="6">
        <f t="shared" si="0"/>
        <v>47.52</v>
      </c>
      <c r="N9" s="6">
        <f t="shared" si="2"/>
        <v>66.52000000000001</v>
      </c>
      <c r="O9" s="6">
        <f t="shared" si="3"/>
        <v>82.6</v>
      </c>
      <c r="P9" s="6">
        <v>44</v>
      </c>
      <c r="Q9" s="6">
        <f t="shared" si="4"/>
        <v>65</v>
      </c>
      <c r="R9" s="6">
        <v>52</v>
      </c>
      <c r="S9" s="6">
        <f t="shared" si="5"/>
        <v>73</v>
      </c>
      <c r="T9" s="6">
        <f t="shared" si="6"/>
        <v>112</v>
      </c>
      <c r="U9" s="6">
        <v>25</v>
      </c>
      <c r="V9" s="6" t="s">
        <v>257</v>
      </c>
    </row>
    <row r="10" spans="1:22" x14ac:dyDescent="0.2">
      <c r="A10" s="9" t="s">
        <v>205</v>
      </c>
      <c r="B10" s="8" t="s">
        <v>201</v>
      </c>
      <c r="C10" s="8" t="s">
        <v>203</v>
      </c>
      <c r="D10" s="8" t="s">
        <v>204</v>
      </c>
      <c r="E10" s="8" t="s">
        <v>1</v>
      </c>
      <c r="F10" s="8" t="s">
        <v>236</v>
      </c>
      <c r="G10" s="8" t="s">
        <v>237</v>
      </c>
      <c r="H10" s="8" t="s">
        <v>238</v>
      </c>
      <c r="I10" s="8" t="s">
        <v>252</v>
      </c>
      <c r="J10" s="8" t="s">
        <v>254</v>
      </c>
      <c r="K10" s="6">
        <v>41.800000000000004</v>
      </c>
      <c r="L10" s="6">
        <f t="shared" si="1"/>
        <v>60.800000000000004</v>
      </c>
      <c r="M10" s="6">
        <f t="shared" si="0"/>
        <v>50.160000000000004</v>
      </c>
      <c r="N10" s="6">
        <f t="shared" si="2"/>
        <v>69.16</v>
      </c>
      <c r="O10" s="6">
        <f t="shared" si="3"/>
        <v>84.800000000000011</v>
      </c>
      <c r="P10" s="6">
        <v>46</v>
      </c>
      <c r="Q10" s="6">
        <f t="shared" si="4"/>
        <v>67</v>
      </c>
      <c r="R10" s="6">
        <v>55</v>
      </c>
      <c r="S10" s="6">
        <f t="shared" si="5"/>
        <v>76</v>
      </c>
      <c r="T10" s="6">
        <f t="shared" si="6"/>
        <v>114</v>
      </c>
      <c r="U10" s="6">
        <v>25</v>
      </c>
      <c r="V10" s="6" t="s">
        <v>257</v>
      </c>
    </row>
    <row r="11" spans="1:22" s="21" customFormat="1" x14ac:dyDescent="0.2">
      <c r="A11" s="5" t="s">
        <v>202</v>
      </c>
      <c r="B11" s="4" t="s">
        <v>201</v>
      </c>
      <c r="C11" s="4" t="s">
        <v>199</v>
      </c>
      <c r="D11" s="4" t="s">
        <v>200</v>
      </c>
      <c r="E11" s="4" t="s">
        <v>1</v>
      </c>
      <c r="F11" s="3" t="s">
        <v>236</v>
      </c>
      <c r="G11" s="3" t="s">
        <v>237</v>
      </c>
      <c r="H11" s="3" t="s">
        <v>238</v>
      </c>
      <c r="I11" s="3" t="s">
        <v>252</v>
      </c>
      <c r="J11" s="3" t="s">
        <v>254</v>
      </c>
      <c r="K11" s="2">
        <v>61.600000000000009</v>
      </c>
      <c r="L11" s="20">
        <f t="shared" si="1"/>
        <v>80.600000000000009</v>
      </c>
      <c r="M11" s="2">
        <f t="shared" si="0"/>
        <v>73.92</v>
      </c>
      <c r="N11" s="20">
        <f t="shared" si="2"/>
        <v>92.92</v>
      </c>
      <c r="O11" s="20">
        <f t="shared" si="3"/>
        <v>104.60000000000001</v>
      </c>
      <c r="P11" s="2">
        <v>68</v>
      </c>
      <c r="Q11" s="20">
        <f t="shared" si="4"/>
        <v>89</v>
      </c>
      <c r="R11" s="2">
        <v>81</v>
      </c>
      <c r="S11" s="20">
        <f t="shared" si="5"/>
        <v>102</v>
      </c>
      <c r="T11" s="20">
        <f t="shared" si="6"/>
        <v>136</v>
      </c>
      <c r="U11" s="20">
        <v>25</v>
      </c>
      <c r="V11" s="2" t="s">
        <v>257</v>
      </c>
    </row>
    <row r="12" spans="1:22" x14ac:dyDescent="0.2">
      <c r="A12" s="9" t="s">
        <v>198</v>
      </c>
      <c r="B12" s="8" t="s">
        <v>155</v>
      </c>
      <c r="C12" s="8" t="s">
        <v>196</v>
      </c>
      <c r="D12" s="8" t="s">
        <v>197</v>
      </c>
      <c r="E12" s="8" t="s">
        <v>1</v>
      </c>
      <c r="F12" s="8" t="s">
        <v>236</v>
      </c>
      <c r="G12" s="8" t="s">
        <v>237</v>
      </c>
      <c r="H12" s="8" t="s">
        <v>238</v>
      </c>
      <c r="I12" s="8" t="s">
        <v>252</v>
      </c>
      <c r="J12" s="8" t="s">
        <v>254</v>
      </c>
      <c r="K12" s="6">
        <v>26.400000000000002</v>
      </c>
      <c r="L12" s="6">
        <f t="shared" si="1"/>
        <v>45.400000000000006</v>
      </c>
      <c r="M12" s="6">
        <f t="shared" si="0"/>
        <v>31.68</v>
      </c>
      <c r="N12" s="6">
        <f t="shared" si="2"/>
        <v>50.68</v>
      </c>
      <c r="O12" s="6">
        <f t="shared" si="3"/>
        <v>69.400000000000006</v>
      </c>
      <c r="P12" s="6">
        <v>29</v>
      </c>
      <c r="Q12" s="6">
        <f t="shared" si="4"/>
        <v>50</v>
      </c>
      <c r="R12" s="6">
        <v>35</v>
      </c>
      <c r="S12" s="6">
        <f t="shared" si="5"/>
        <v>56</v>
      </c>
      <c r="T12" s="6">
        <f t="shared" si="6"/>
        <v>97</v>
      </c>
      <c r="U12" s="6">
        <v>25</v>
      </c>
      <c r="V12" s="6" t="s">
        <v>257</v>
      </c>
    </row>
    <row r="13" spans="1:22" x14ac:dyDescent="0.2">
      <c r="A13" s="9" t="s">
        <v>195</v>
      </c>
      <c r="B13" s="8" t="s">
        <v>155</v>
      </c>
      <c r="C13" s="8" t="s">
        <v>193</v>
      </c>
      <c r="D13" s="8" t="s">
        <v>194</v>
      </c>
      <c r="E13" s="8" t="s">
        <v>1</v>
      </c>
      <c r="F13" s="8" t="s">
        <v>236</v>
      </c>
      <c r="G13" s="8" t="s">
        <v>237</v>
      </c>
      <c r="H13" s="8" t="s">
        <v>238</v>
      </c>
      <c r="I13" s="8" t="s">
        <v>252</v>
      </c>
      <c r="J13" s="8" t="s">
        <v>254</v>
      </c>
      <c r="K13" s="6">
        <v>28.6</v>
      </c>
      <c r="L13" s="6">
        <f t="shared" si="1"/>
        <v>47.6</v>
      </c>
      <c r="M13" s="6">
        <f t="shared" si="0"/>
        <v>34.32</v>
      </c>
      <c r="N13" s="6">
        <f t="shared" si="2"/>
        <v>53.32</v>
      </c>
      <c r="O13" s="6">
        <f t="shared" si="3"/>
        <v>71.599999999999994</v>
      </c>
      <c r="P13" s="6">
        <v>31</v>
      </c>
      <c r="Q13" s="6">
        <f t="shared" si="4"/>
        <v>52</v>
      </c>
      <c r="R13" s="6">
        <v>38</v>
      </c>
      <c r="S13" s="6">
        <f t="shared" si="5"/>
        <v>59</v>
      </c>
      <c r="T13" s="6">
        <f t="shared" si="6"/>
        <v>99</v>
      </c>
      <c r="U13" s="6">
        <v>25</v>
      </c>
      <c r="V13" s="6" t="s">
        <v>257</v>
      </c>
    </row>
    <row r="14" spans="1:22" x14ac:dyDescent="0.2">
      <c r="A14" s="9" t="s">
        <v>192</v>
      </c>
      <c r="B14" s="8" t="s">
        <v>155</v>
      </c>
      <c r="C14" s="8" t="s">
        <v>190</v>
      </c>
      <c r="D14" s="8" t="s">
        <v>191</v>
      </c>
      <c r="E14" s="8" t="s">
        <v>1</v>
      </c>
      <c r="F14" s="8" t="s">
        <v>236</v>
      </c>
      <c r="G14" s="8" t="s">
        <v>237</v>
      </c>
      <c r="H14" s="8" t="s">
        <v>238</v>
      </c>
      <c r="I14" s="8" t="s">
        <v>252</v>
      </c>
      <c r="J14" s="8" t="s">
        <v>254</v>
      </c>
      <c r="K14" s="6">
        <v>30.800000000000004</v>
      </c>
      <c r="L14" s="6">
        <f t="shared" si="1"/>
        <v>49.800000000000004</v>
      </c>
      <c r="M14" s="6">
        <f t="shared" si="0"/>
        <v>36.96</v>
      </c>
      <c r="N14" s="6">
        <f t="shared" si="2"/>
        <v>55.96</v>
      </c>
      <c r="O14" s="6">
        <f t="shared" si="3"/>
        <v>73.800000000000011</v>
      </c>
      <c r="P14" s="6">
        <v>34</v>
      </c>
      <c r="Q14" s="6">
        <f t="shared" si="4"/>
        <v>55</v>
      </c>
      <c r="R14" s="6">
        <v>41</v>
      </c>
      <c r="S14" s="6">
        <f t="shared" si="5"/>
        <v>62</v>
      </c>
      <c r="T14" s="6">
        <f t="shared" si="6"/>
        <v>102</v>
      </c>
      <c r="U14" s="6">
        <v>25</v>
      </c>
      <c r="V14" s="6" t="s">
        <v>257</v>
      </c>
    </row>
    <row r="15" spans="1:22" x14ac:dyDescent="0.2">
      <c r="A15" s="9" t="s">
        <v>189</v>
      </c>
      <c r="B15" s="8" t="s">
        <v>155</v>
      </c>
      <c r="C15" s="8" t="s">
        <v>187</v>
      </c>
      <c r="D15" s="8" t="s">
        <v>188</v>
      </c>
      <c r="E15" s="8" t="s">
        <v>1</v>
      </c>
      <c r="F15" s="8" t="s">
        <v>236</v>
      </c>
      <c r="G15" s="8" t="s">
        <v>237</v>
      </c>
      <c r="H15" s="8" t="s">
        <v>238</v>
      </c>
      <c r="I15" s="8" t="s">
        <v>252</v>
      </c>
      <c r="J15" s="8" t="s">
        <v>254</v>
      </c>
      <c r="K15" s="6">
        <v>34</v>
      </c>
      <c r="L15" s="6">
        <f t="shared" si="1"/>
        <v>53</v>
      </c>
      <c r="M15" s="6">
        <f t="shared" si="0"/>
        <v>40.799999999999997</v>
      </c>
      <c r="N15" s="6">
        <f t="shared" si="2"/>
        <v>59.8</v>
      </c>
      <c r="O15" s="6">
        <f t="shared" si="3"/>
        <v>77</v>
      </c>
      <c r="P15" s="6">
        <v>37</v>
      </c>
      <c r="Q15" s="6">
        <f t="shared" si="4"/>
        <v>58</v>
      </c>
      <c r="R15" s="6">
        <v>45</v>
      </c>
      <c r="S15" s="6">
        <f t="shared" si="5"/>
        <v>66</v>
      </c>
      <c r="T15" s="6">
        <f t="shared" si="6"/>
        <v>105</v>
      </c>
      <c r="U15" s="6">
        <v>25</v>
      </c>
      <c r="V15" s="6" t="s">
        <v>257</v>
      </c>
    </row>
    <row r="16" spans="1:22" x14ac:dyDescent="0.2">
      <c r="A16" s="9" t="s">
        <v>186</v>
      </c>
      <c r="B16" s="8" t="s">
        <v>155</v>
      </c>
      <c r="C16" s="8" t="s">
        <v>184</v>
      </c>
      <c r="D16" s="8" t="s">
        <v>185</v>
      </c>
      <c r="E16" s="8" t="s">
        <v>1</v>
      </c>
      <c r="F16" s="8" t="s">
        <v>236</v>
      </c>
      <c r="G16" s="8" t="s">
        <v>237</v>
      </c>
      <c r="H16" s="8" t="s">
        <v>238</v>
      </c>
      <c r="I16" s="8" t="s">
        <v>252</v>
      </c>
      <c r="J16" s="8" t="s">
        <v>254</v>
      </c>
      <c r="K16" s="6">
        <v>36.300000000000004</v>
      </c>
      <c r="L16" s="6">
        <f t="shared" si="1"/>
        <v>55.300000000000004</v>
      </c>
      <c r="M16" s="6">
        <f t="shared" si="0"/>
        <v>43.56</v>
      </c>
      <c r="N16" s="6">
        <f t="shared" si="2"/>
        <v>62.56</v>
      </c>
      <c r="O16" s="6">
        <f t="shared" si="3"/>
        <v>79.300000000000011</v>
      </c>
      <c r="P16" s="6">
        <v>40</v>
      </c>
      <c r="Q16" s="6">
        <f t="shared" si="4"/>
        <v>61</v>
      </c>
      <c r="R16" s="6">
        <v>48</v>
      </c>
      <c r="S16" s="6">
        <f t="shared" si="5"/>
        <v>69</v>
      </c>
      <c r="T16" s="6">
        <f t="shared" si="6"/>
        <v>108</v>
      </c>
      <c r="U16" s="6">
        <v>25</v>
      </c>
      <c r="V16" s="6" t="s">
        <v>257</v>
      </c>
    </row>
    <row r="17" spans="1:22" x14ac:dyDescent="0.2">
      <c r="A17" s="9" t="s">
        <v>183</v>
      </c>
      <c r="B17" s="8" t="s">
        <v>155</v>
      </c>
      <c r="C17" s="8" t="s">
        <v>181</v>
      </c>
      <c r="D17" s="8" t="s">
        <v>182</v>
      </c>
      <c r="E17" s="8" t="s">
        <v>1</v>
      </c>
      <c r="F17" s="8" t="s">
        <v>236</v>
      </c>
      <c r="G17" s="8" t="s">
        <v>237</v>
      </c>
      <c r="H17" s="8" t="s">
        <v>238</v>
      </c>
      <c r="I17" s="8" t="s">
        <v>252</v>
      </c>
      <c r="J17" s="8" t="s">
        <v>254</v>
      </c>
      <c r="K17" s="6">
        <v>37.400000000000006</v>
      </c>
      <c r="L17" s="6">
        <f t="shared" si="1"/>
        <v>56.400000000000006</v>
      </c>
      <c r="M17" s="6">
        <f t="shared" si="0"/>
        <v>44.88</v>
      </c>
      <c r="N17" s="6">
        <f t="shared" si="2"/>
        <v>63.88</v>
      </c>
      <c r="O17" s="6">
        <f t="shared" si="3"/>
        <v>80.400000000000006</v>
      </c>
      <c r="P17" s="6">
        <v>41</v>
      </c>
      <c r="Q17" s="6">
        <f t="shared" si="4"/>
        <v>62</v>
      </c>
      <c r="R17" s="6">
        <v>49</v>
      </c>
      <c r="S17" s="6">
        <f t="shared" si="5"/>
        <v>70</v>
      </c>
      <c r="T17" s="6">
        <f t="shared" si="6"/>
        <v>109</v>
      </c>
      <c r="U17" s="6">
        <v>25</v>
      </c>
      <c r="V17" s="6" t="s">
        <v>257</v>
      </c>
    </row>
    <row r="18" spans="1:22" x14ac:dyDescent="0.2">
      <c r="A18" s="9" t="s">
        <v>180</v>
      </c>
      <c r="B18" s="8" t="s">
        <v>155</v>
      </c>
      <c r="C18" s="8" t="s">
        <v>178</v>
      </c>
      <c r="D18" s="8" t="s">
        <v>179</v>
      </c>
      <c r="E18" s="8" t="s">
        <v>1</v>
      </c>
      <c r="F18" s="8" t="s">
        <v>236</v>
      </c>
      <c r="G18" s="8" t="s">
        <v>237</v>
      </c>
      <c r="H18" s="8" t="s">
        <v>238</v>
      </c>
      <c r="I18" s="8" t="s">
        <v>252</v>
      </c>
      <c r="J18" s="8" t="s">
        <v>254</v>
      </c>
      <c r="K18" s="6">
        <v>38.5</v>
      </c>
      <c r="L18" s="6">
        <f t="shared" si="1"/>
        <v>57.5</v>
      </c>
      <c r="M18" s="6">
        <f t="shared" si="0"/>
        <v>46.199999999999996</v>
      </c>
      <c r="N18" s="6">
        <f t="shared" si="2"/>
        <v>65.199999999999989</v>
      </c>
      <c r="O18" s="6">
        <f t="shared" si="3"/>
        <v>81.5</v>
      </c>
      <c r="P18" s="6">
        <v>42</v>
      </c>
      <c r="Q18" s="6">
        <f t="shared" si="4"/>
        <v>63</v>
      </c>
      <c r="R18" s="6">
        <v>51</v>
      </c>
      <c r="S18" s="6">
        <f t="shared" si="5"/>
        <v>72</v>
      </c>
      <c r="T18" s="6">
        <f t="shared" si="6"/>
        <v>110</v>
      </c>
      <c r="U18" s="6">
        <v>25</v>
      </c>
      <c r="V18" s="6" t="s">
        <v>257</v>
      </c>
    </row>
    <row r="19" spans="1:22" x14ac:dyDescent="0.2">
      <c r="A19" s="14" t="s">
        <v>177</v>
      </c>
      <c r="B19" s="12" t="s">
        <v>155</v>
      </c>
      <c r="C19" s="8" t="s">
        <v>175</v>
      </c>
      <c r="D19" s="12" t="s">
        <v>176</v>
      </c>
      <c r="E19" s="8" t="s">
        <v>1</v>
      </c>
      <c r="F19" s="8" t="s">
        <v>236</v>
      </c>
      <c r="G19" s="8" t="s">
        <v>237</v>
      </c>
      <c r="H19" s="8" t="s">
        <v>238</v>
      </c>
      <c r="I19" s="8" t="s">
        <v>252</v>
      </c>
      <c r="J19" s="8" t="s">
        <v>254</v>
      </c>
      <c r="K19" s="6">
        <v>39.6</v>
      </c>
      <c r="L19" s="6">
        <f t="shared" si="1"/>
        <v>58.6</v>
      </c>
      <c r="M19" s="6">
        <f t="shared" si="0"/>
        <v>47.52</v>
      </c>
      <c r="N19" s="6">
        <f t="shared" si="2"/>
        <v>66.52000000000001</v>
      </c>
      <c r="O19" s="6">
        <f t="shared" si="3"/>
        <v>82.6</v>
      </c>
      <c r="P19" s="6">
        <v>44</v>
      </c>
      <c r="Q19" s="6">
        <f t="shared" si="4"/>
        <v>65</v>
      </c>
      <c r="R19" s="6">
        <v>52</v>
      </c>
      <c r="S19" s="6">
        <f t="shared" si="5"/>
        <v>73</v>
      </c>
      <c r="T19" s="6">
        <f t="shared" si="6"/>
        <v>112</v>
      </c>
      <c r="U19" s="6">
        <v>25</v>
      </c>
      <c r="V19" s="6" t="s">
        <v>257</v>
      </c>
    </row>
    <row r="20" spans="1:22" x14ac:dyDescent="0.2">
      <c r="A20" s="14" t="s">
        <v>174</v>
      </c>
      <c r="B20" s="12" t="s">
        <v>155</v>
      </c>
      <c r="C20" s="8" t="s">
        <v>172</v>
      </c>
      <c r="D20" s="12" t="s">
        <v>173</v>
      </c>
      <c r="E20" s="8" t="s">
        <v>1</v>
      </c>
      <c r="F20" s="8" t="s">
        <v>236</v>
      </c>
      <c r="G20" s="8" t="s">
        <v>237</v>
      </c>
      <c r="H20" s="8" t="s">
        <v>238</v>
      </c>
      <c r="I20" s="8" t="s">
        <v>252</v>
      </c>
      <c r="J20" s="8" t="s">
        <v>254</v>
      </c>
      <c r="K20" s="6">
        <v>40.700000000000003</v>
      </c>
      <c r="L20" s="6">
        <f t="shared" si="1"/>
        <v>59.7</v>
      </c>
      <c r="M20" s="6">
        <f t="shared" si="0"/>
        <v>48.84</v>
      </c>
      <c r="N20" s="6">
        <f t="shared" si="2"/>
        <v>67.84</v>
      </c>
      <c r="O20" s="6">
        <f t="shared" si="3"/>
        <v>83.7</v>
      </c>
      <c r="P20" s="6">
        <v>45</v>
      </c>
      <c r="Q20" s="6">
        <f t="shared" si="4"/>
        <v>66</v>
      </c>
      <c r="R20" s="6">
        <v>54</v>
      </c>
      <c r="S20" s="6">
        <f t="shared" si="5"/>
        <v>75</v>
      </c>
      <c r="T20" s="6">
        <f t="shared" si="6"/>
        <v>113</v>
      </c>
      <c r="U20" s="6">
        <v>25</v>
      </c>
      <c r="V20" s="6" t="s">
        <v>257</v>
      </c>
    </row>
    <row r="21" spans="1:22" x14ac:dyDescent="0.2">
      <c r="A21" s="14" t="s">
        <v>171</v>
      </c>
      <c r="B21" s="12" t="s">
        <v>155</v>
      </c>
      <c r="C21" s="8" t="s">
        <v>169</v>
      </c>
      <c r="D21" s="12" t="s">
        <v>170</v>
      </c>
      <c r="E21" s="8" t="s">
        <v>1</v>
      </c>
      <c r="F21" s="8" t="s">
        <v>236</v>
      </c>
      <c r="G21" s="8" t="s">
        <v>237</v>
      </c>
      <c r="H21" s="8" t="s">
        <v>238</v>
      </c>
      <c r="I21" s="8" t="s">
        <v>252</v>
      </c>
      <c r="J21" s="8" t="s">
        <v>254</v>
      </c>
      <c r="K21" s="6">
        <v>44</v>
      </c>
      <c r="L21" s="6">
        <f t="shared" si="1"/>
        <v>63</v>
      </c>
      <c r="M21" s="6">
        <f t="shared" si="0"/>
        <v>52.8</v>
      </c>
      <c r="N21" s="6">
        <f t="shared" si="2"/>
        <v>71.8</v>
      </c>
      <c r="O21" s="6">
        <f t="shared" si="3"/>
        <v>87</v>
      </c>
      <c r="P21" s="6">
        <v>48</v>
      </c>
      <c r="Q21" s="6">
        <f t="shared" si="4"/>
        <v>69</v>
      </c>
      <c r="R21" s="6">
        <v>58</v>
      </c>
      <c r="S21" s="6">
        <f t="shared" si="5"/>
        <v>79</v>
      </c>
      <c r="T21" s="6">
        <f t="shared" si="6"/>
        <v>116</v>
      </c>
      <c r="U21" s="6">
        <v>25</v>
      </c>
      <c r="V21" s="6" t="s">
        <v>257</v>
      </c>
    </row>
    <row r="22" spans="1:22" x14ac:dyDescent="0.2">
      <c r="A22" s="14" t="s">
        <v>168</v>
      </c>
      <c r="B22" s="12" t="s">
        <v>155</v>
      </c>
      <c r="C22" s="8" t="s">
        <v>166</v>
      </c>
      <c r="D22" s="12" t="s">
        <v>167</v>
      </c>
      <c r="E22" s="8" t="s">
        <v>1</v>
      </c>
      <c r="F22" s="8" t="s">
        <v>236</v>
      </c>
      <c r="G22" s="8" t="s">
        <v>237</v>
      </c>
      <c r="H22" s="8" t="s">
        <v>238</v>
      </c>
      <c r="I22" s="8" t="s">
        <v>252</v>
      </c>
      <c r="J22" s="8" t="s">
        <v>254</v>
      </c>
      <c r="K22" s="6">
        <v>46.2</v>
      </c>
      <c r="L22" s="6">
        <f t="shared" si="1"/>
        <v>65.2</v>
      </c>
      <c r="M22" s="6">
        <f t="shared" si="0"/>
        <v>55.440000000000005</v>
      </c>
      <c r="N22" s="6">
        <f t="shared" si="2"/>
        <v>74.44</v>
      </c>
      <c r="O22" s="6">
        <f t="shared" si="3"/>
        <v>89.2</v>
      </c>
      <c r="P22" s="6">
        <v>51</v>
      </c>
      <c r="Q22" s="6">
        <f t="shared" si="4"/>
        <v>72</v>
      </c>
      <c r="R22" s="6">
        <v>61</v>
      </c>
      <c r="S22" s="6">
        <f t="shared" si="5"/>
        <v>82</v>
      </c>
      <c r="T22" s="6">
        <f t="shared" si="6"/>
        <v>119</v>
      </c>
      <c r="U22" s="6">
        <v>25</v>
      </c>
      <c r="V22" s="6" t="s">
        <v>257</v>
      </c>
    </row>
    <row r="23" spans="1:22" x14ac:dyDescent="0.2">
      <c r="A23" s="14" t="s">
        <v>165</v>
      </c>
      <c r="B23" s="12" t="s">
        <v>155</v>
      </c>
      <c r="C23" s="8" t="s">
        <v>163</v>
      </c>
      <c r="D23" s="12" t="s">
        <v>164</v>
      </c>
      <c r="E23" s="8" t="s">
        <v>1</v>
      </c>
      <c r="F23" s="8" t="s">
        <v>236</v>
      </c>
      <c r="G23" s="8" t="s">
        <v>237</v>
      </c>
      <c r="H23" s="8" t="s">
        <v>238</v>
      </c>
      <c r="I23" s="8" t="s">
        <v>252</v>
      </c>
      <c r="J23" s="8" t="s">
        <v>254</v>
      </c>
      <c r="K23" s="6">
        <v>48.400000000000006</v>
      </c>
      <c r="L23" s="6">
        <f t="shared" si="1"/>
        <v>67.400000000000006</v>
      </c>
      <c r="M23" s="6">
        <f t="shared" si="0"/>
        <v>58.080000000000005</v>
      </c>
      <c r="N23" s="6">
        <f t="shared" si="2"/>
        <v>77.080000000000013</v>
      </c>
      <c r="O23" s="6">
        <f t="shared" si="3"/>
        <v>91.4</v>
      </c>
      <c r="P23" s="6">
        <v>53</v>
      </c>
      <c r="Q23" s="6">
        <f t="shared" si="4"/>
        <v>74</v>
      </c>
      <c r="R23" s="6">
        <v>64</v>
      </c>
      <c r="S23" s="6">
        <f t="shared" si="5"/>
        <v>85</v>
      </c>
      <c r="T23" s="6">
        <f t="shared" si="6"/>
        <v>121</v>
      </c>
      <c r="U23" s="6">
        <v>25</v>
      </c>
      <c r="V23" s="6" t="s">
        <v>257</v>
      </c>
    </row>
    <row r="24" spans="1:22" x14ac:dyDescent="0.2">
      <c r="A24" s="14" t="s">
        <v>162</v>
      </c>
      <c r="B24" s="12" t="s">
        <v>155</v>
      </c>
      <c r="C24" s="8" t="s">
        <v>160</v>
      </c>
      <c r="D24" s="12" t="s">
        <v>161</v>
      </c>
      <c r="E24" s="8" t="s">
        <v>1</v>
      </c>
      <c r="F24" s="8" t="s">
        <v>236</v>
      </c>
      <c r="G24" s="8" t="s">
        <v>237</v>
      </c>
      <c r="H24" s="8" t="s">
        <v>238</v>
      </c>
      <c r="I24" s="8" t="s">
        <v>252</v>
      </c>
      <c r="J24" s="8" t="s">
        <v>254</v>
      </c>
      <c r="K24" s="6">
        <v>56.1</v>
      </c>
      <c r="L24" s="6">
        <f t="shared" si="1"/>
        <v>75.099999999999994</v>
      </c>
      <c r="M24" s="6">
        <f t="shared" si="0"/>
        <v>67.319999999999993</v>
      </c>
      <c r="N24" s="6">
        <f t="shared" si="2"/>
        <v>86.32</v>
      </c>
      <c r="O24" s="6">
        <f t="shared" si="3"/>
        <v>99.1</v>
      </c>
      <c r="P24" s="6">
        <v>62</v>
      </c>
      <c r="Q24" s="6">
        <f t="shared" si="4"/>
        <v>83</v>
      </c>
      <c r="R24" s="6">
        <v>74</v>
      </c>
      <c r="S24" s="6">
        <f t="shared" si="5"/>
        <v>95</v>
      </c>
      <c r="T24" s="6">
        <f t="shared" si="6"/>
        <v>130</v>
      </c>
      <c r="U24" s="6">
        <v>25</v>
      </c>
      <c r="V24" s="6" t="s">
        <v>257</v>
      </c>
    </row>
    <row r="25" spans="1:22" x14ac:dyDescent="0.2">
      <c r="A25" s="14" t="s">
        <v>159</v>
      </c>
      <c r="B25" s="12" t="s">
        <v>155</v>
      </c>
      <c r="C25" s="8" t="s">
        <v>157</v>
      </c>
      <c r="D25" s="12" t="s">
        <v>158</v>
      </c>
      <c r="E25" s="8" t="s">
        <v>1</v>
      </c>
      <c r="F25" s="8" t="s">
        <v>236</v>
      </c>
      <c r="G25" s="8" t="s">
        <v>237</v>
      </c>
      <c r="H25" s="8" t="s">
        <v>238</v>
      </c>
      <c r="I25" s="8" t="s">
        <v>252</v>
      </c>
      <c r="J25" s="8" t="s">
        <v>254</v>
      </c>
      <c r="K25" s="6">
        <v>61.600000000000009</v>
      </c>
      <c r="L25" s="6">
        <f t="shared" si="1"/>
        <v>80.600000000000009</v>
      </c>
      <c r="M25" s="6">
        <f t="shared" si="0"/>
        <v>73.92</v>
      </c>
      <c r="N25" s="6">
        <f t="shared" si="2"/>
        <v>92.92</v>
      </c>
      <c r="O25" s="6">
        <f t="shared" si="3"/>
        <v>104.60000000000001</v>
      </c>
      <c r="P25" s="6">
        <v>68</v>
      </c>
      <c r="Q25" s="6">
        <f t="shared" si="4"/>
        <v>89</v>
      </c>
      <c r="R25" s="6">
        <v>81</v>
      </c>
      <c r="S25" s="6">
        <f t="shared" si="5"/>
        <v>102</v>
      </c>
      <c r="T25" s="6">
        <f t="shared" si="6"/>
        <v>136</v>
      </c>
      <c r="U25" s="6">
        <v>25</v>
      </c>
      <c r="V25" s="6" t="s">
        <v>257</v>
      </c>
    </row>
    <row r="26" spans="1:22" s="21" customFormat="1" x14ac:dyDescent="0.2">
      <c r="A26" s="5" t="s">
        <v>156</v>
      </c>
      <c r="B26" s="4" t="s">
        <v>155</v>
      </c>
      <c r="C26" s="4" t="s">
        <v>153</v>
      </c>
      <c r="D26" s="4" t="s">
        <v>154</v>
      </c>
      <c r="E26" s="4" t="s">
        <v>1</v>
      </c>
      <c r="F26" s="3" t="s">
        <v>236</v>
      </c>
      <c r="G26" s="3" t="s">
        <v>237</v>
      </c>
      <c r="H26" s="3" t="s">
        <v>238</v>
      </c>
      <c r="I26" s="3" t="s">
        <v>252</v>
      </c>
      <c r="J26" s="3" t="s">
        <v>254</v>
      </c>
      <c r="K26" s="2">
        <v>76</v>
      </c>
      <c r="L26" s="20">
        <f t="shared" si="1"/>
        <v>95</v>
      </c>
      <c r="M26" s="2">
        <f t="shared" si="0"/>
        <v>91.2</v>
      </c>
      <c r="N26" s="20">
        <f t="shared" si="2"/>
        <v>110.2</v>
      </c>
      <c r="O26" s="20">
        <f t="shared" si="3"/>
        <v>119</v>
      </c>
      <c r="P26" s="2">
        <v>84</v>
      </c>
      <c r="Q26" s="20">
        <f t="shared" si="4"/>
        <v>105</v>
      </c>
      <c r="R26" s="2">
        <v>100</v>
      </c>
      <c r="S26" s="20">
        <f t="shared" si="5"/>
        <v>121</v>
      </c>
      <c r="T26" s="20">
        <f t="shared" si="6"/>
        <v>152</v>
      </c>
      <c r="U26" s="20">
        <v>25</v>
      </c>
      <c r="V26" s="2" t="s">
        <v>257</v>
      </c>
    </row>
    <row r="27" spans="1:22" x14ac:dyDescent="0.2">
      <c r="A27" s="9" t="s">
        <v>152</v>
      </c>
      <c r="B27" s="8" t="s">
        <v>97</v>
      </c>
      <c r="C27" s="8" t="s">
        <v>150</v>
      </c>
      <c r="D27" s="8" t="s">
        <v>151</v>
      </c>
      <c r="E27" s="8" t="s">
        <v>1</v>
      </c>
      <c r="F27" s="8" t="s">
        <v>236</v>
      </c>
      <c r="G27" s="8" t="s">
        <v>237</v>
      </c>
      <c r="H27" s="8" t="s">
        <v>238</v>
      </c>
      <c r="I27" s="8" t="s">
        <v>252</v>
      </c>
      <c r="J27" s="8" t="s">
        <v>254</v>
      </c>
      <c r="K27" s="6">
        <v>24.200000000000003</v>
      </c>
      <c r="L27" s="6">
        <f t="shared" si="1"/>
        <v>43.2</v>
      </c>
      <c r="M27" s="6">
        <f t="shared" si="0"/>
        <v>29.040000000000003</v>
      </c>
      <c r="N27" s="6">
        <f t="shared" si="2"/>
        <v>48.040000000000006</v>
      </c>
      <c r="O27" s="6">
        <f t="shared" si="3"/>
        <v>67.2</v>
      </c>
      <c r="P27" s="6">
        <v>27</v>
      </c>
      <c r="Q27" s="6">
        <f t="shared" si="4"/>
        <v>48</v>
      </c>
      <c r="R27" s="6">
        <v>32</v>
      </c>
      <c r="S27" s="6">
        <f t="shared" si="5"/>
        <v>53</v>
      </c>
      <c r="T27" s="6">
        <f t="shared" si="6"/>
        <v>95</v>
      </c>
      <c r="U27" s="6">
        <v>25</v>
      </c>
      <c r="V27" s="6" t="s">
        <v>257</v>
      </c>
    </row>
    <row r="28" spans="1:22" x14ac:dyDescent="0.2">
      <c r="A28" s="14" t="s">
        <v>149</v>
      </c>
      <c r="B28" s="12" t="s">
        <v>97</v>
      </c>
      <c r="C28" s="8" t="s">
        <v>147</v>
      </c>
      <c r="D28" s="12" t="s">
        <v>148</v>
      </c>
      <c r="E28" s="8" t="s">
        <v>1</v>
      </c>
      <c r="F28" s="8" t="s">
        <v>236</v>
      </c>
      <c r="G28" s="8" t="s">
        <v>237</v>
      </c>
      <c r="H28" s="8" t="s">
        <v>238</v>
      </c>
      <c r="I28" s="8" t="s">
        <v>252</v>
      </c>
      <c r="J28" s="8" t="s">
        <v>254</v>
      </c>
      <c r="K28" s="6">
        <v>26.400000000000002</v>
      </c>
      <c r="L28" s="6">
        <f t="shared" si="1"/>
        <v>45.400000000000006</v>
      </c>
      <c r="M28" s="6">
        <f t="shared" si="0"/>
        <v>31.68</v>
      </c>
      <c r="N28" s="6">
        <f t="shared" si="2"/>
        <v>50.68</v>
      </c>
      <c r="O28" s="6">
        <f t="shared" si="3"/>
        <v>69.400000000000006</v>
      </c>
      <c r="P28" s="6">
        <v>29</v>
      </c>
      <c r="Q28" s="6">
        <f t="shared" si="4"/>
        <v>50</v>
      </c>
      <c r="R28" s="6">
        <v>35</v>
      </c>
      <c r="S28" s="6">
        <f t="shared" si="5"/>
        <v>56</v>
      </c>
      <c r="T28" s="6">
        <f t="shared" si="6"/>
        <v>97</v>
      </c>
      <c r="U28" s="6">
        <v>25</v>
      </c>
      <c r="V28" s="6" t="s">
        <v>257</v>
      </c>
    </row>
    <row r="29" spans="1:22" x14ac:dyDescent="0.2">
      <c r="A29" s="14" t="s">
        <v>146</v>
      </c>
      <c r="B29" s="12" t="s">
        <v>97</v>
      </c>
      <c r="C29" s="8" t="s">
        <v>144</v>
      </c>
      <c r="D29" s="12" t="s">
        <v>145</v>
      </c>
      <c r="E29" s="8" t="s">
        <v>1</v>
      </c>
      <c r="F29" s="8" t="s">
        <v>236</v>
      </c>
      <c r="G29" s="8" t="s">
        <v>237</v>
      </c>
      <c r="H29" s="8" t="s">
        <v>238</v>
      </c>
      <c r="I29" s="8" t="s">
        <v>252</v>
      </c>
      <c r="J29" s="8" t="s">
        <v>254</v>
      </c>
      <c r="K29" s="6">
        <v>24.200000000000003</v>
      </c>
      <c r="L29" s="6">
        <f t="shared" si="1"/>
        <v>43.2</v>
      </c>
      <c r="M29" s="6">
        <f t="shared" si="0"/>
        <v>29.040000000000003</v>
      </c>
      <c r="N29" s="6">
        <f t="shared" si="2"/>
        <v>48.040000000000006</v>
      </c>
      <c r="O29" s="6">
        <f t="shared" si="3"/>
        <v>67.2</v>
      </c>
      <c r="P29" s="6">
        <v>27</v>
      </c>
      <c r="Q29" s="6">
        <f t="shared" si="4"/>
        <v>48</v>
      </c>
      <c r="R29" s="6">
        <v>32</v>
      </c>
      <c r="S29" s="6">
        <f t="shared" si="5"/>
        <v>53</v>
      </c>
      <c r="T29" s="6">
        <f t="shared" si="6"/>
        <v>95</v>
      </c>
      <c r="U29" s="6">
        <v>25</v>
      </c>
      <c r="V29" s="6" t="s">
        <v>257</v>
      </c>
    </row>
    <row r="30" spans="1:22" x14ac:dyDescent="0.2">
      <c r="A30" s="14" t="s">
        <v>143</v>
      </c>
      <c r="B30" s="12" t="s">
        <v>97</v>
      </c>
      <c r="C30" s="8" t="s">
        <v>141</v>
      </c>
      <c r="D30" s="12" t="s">
        <v>142</v>
      </c>
      <c r="E30" s="8" t="s">
        <v>1</v>
      </c>
      <c r="F30" s="8" t="s">
        <v>236</v>
      </c>
      <c r="G30" s="8" t="s">
        <v>237</v>
      </c>
      <c r="H30" s="8" t="s">
        <v>238</v>
      </c>
      <c r="I30" s="8" t="s">
        <v>252</v>
      </c>
      <c r="J30" s="8" t="s">
        <v>254</v>
      </c>
      <c r="K30" s="6">
        <v>24</v>
      </c>
      <c r="L30" s="6">
        <f t="shared" si="1"/>
        <v>43</v>
      </c>
      <c r="M30" s="6">
        <f t="shared" si="0"/>
        <v>28.799999999999997</v>
      </c>
      <c r="N30" s="6">
        <f t="shared" si="2"/>
        <v>47.8</v>
      </c>
      <c r="O30" s="6">
        <f t="shared" si="3"/>
        <v>67</v>
      </c>
      <c r="P30" s="6">
        <v>26</v>
      </c>
      <c r="Q30" s="6">
        <f t="shared" si="4"/>
        <v>47</v>
      </c>
      <c r="R30" s="6">
        <v>32</v>
      </c>
      <c r="S30" s="6">
        <f t="shared" si="5"/>
        <v>53</v>
      </c>
      <c r="T30" s="6">
        <f t="shared" si="6"/>
        <v>94</v>
      </c>
      <c r="U30" s="6">
        <v>25</v>
      </c>
      <c r="V30" s="6" t="s">
        <v>257</v>
      </c>
    </row>
    <row r="31" spans="1:22" x14ac:dyDescent="0.2">
      <c r="A31" s="14" t="s">
        <v>140</v>
      </c>
      <c r="B31" s="12" t="s">
        <v>97</v>
      </c>
      <c r="C31" s="8" t="s">
        <v>138</v>
      </c>
      <c r="D31" s="12" t="s">
        <v>139</v>
      </c>
      <c r="E31" s="8" t="s">
        <v>1</v>
      </c>
      <c r="F31" s="8" t="s">
        <v>236</v>
      </c>
      <c r="G31" s="8" t="s">
        <v>237</v>
      </c>
      <c r="H31" s="8" t="s">
        <v>238</v>
      </c>
      <c r="I31" s="8" t="s">
        <v>252</v>
      </c>
      <c r="J31" s="8" t="s">
        <v>254</v>
      </c>
      <c r="K31" s="6">
        <v>25.3</v>
      </c>
      <c r="L31" s="6">
        <f t="shared" si="1"/>
        <v>44.3</v>
      </c>
      <c r="M31" s="6">
        <f t="shared" si="0"/>
        <v>30.36</v>
      </c>
      <c r="N31" s="6">
        <f t="shared" si="2"/>
        <v>49.36</v>
      </c>
      <c r="O31" s="6">
        <f t="shared" si="3"/>
        <v>68.3</v>
      </c>
      <c r="P31" s="6">
        <v>28</v>
      </c>
      <c r="Q31" s="6">
        <f t="shared" si="4"/>
        <v>49</v>
      </c>
      <c r="R31" s="6">
        <v>33</v>
      </c>
      <c r="S31" s="6">
        <f t="shared" si="5"/>
        <v>54</v>
      </c>
      <c r="T31" s="6">
        <f t="shared" si="6"/>
        <v>96</v>
      </c>
      <c r="U31" s="6">
        <v>25</v>
      </c>
      <c r="V31" s="6" t="s">
        <v>257</v>
      </c>
    </row>
    <row r="32" spans="1:22" x14ac:dyDescent="0.2">
      <c r="A32" s="14" t="s">
        <v>137</v>
      </c>
      <c r="B32" s="12" t="s">
        <v>97</v>
      </c>
      <c r="C32" s="8" t="s">
        <v>135</v>
      </c>
      <c r="D32" s="12" t="s">
        <v>136</v>
      </c>
      <c r="E32" s="8" t="s">
        <v>1</v>
      </c>
      <c r="F32" s="8" t="s">
        <v>236</v>
      </c>
      <c r="G32" s="8" t="s">
        <v>237</v>
      </c>
      <c r="H32" s="8" t="s">
        <v>238</v>
      </c>
      <c r="I32" s="8" t="s">
        <v>252</v>
      </c>
      <c r="J32" s="8" t="s">
        <v>254</v>
      </c>
      <c r="K32" s="6">
        <v>28.6</v>
      </c>
      <c r="L32" s="6">
        <f t="shared" si="1"/>
        <v>47.6</v>
      </c>
      <c r="M32" s="6">
        <f t="shared" si="0"/>
        <v>34.32</v>
      </c>
      <c r="N32" s="6">
        <f t="shared" si="2"/>
        <v>53.32</v>
      </c>
      <c r="O32" s="6">
        <f t="shared" si="3"/>
        <v>71.599999999999994</v>
      </c>
      <c r="P32" s="6">
        <v>31</v>
      </c>
      <c r="Q32" s="6">
        <f t="shared" si="4"/>
        <v>52</v>
      </c>
      <c r="R32" s="6">
        <v>38</v>
      </c>
      <c r="S32" s="6">
        <f t="shared" si="5"/>
        <v>59</v>
      </c>
      <c r="T32" s="6">
        <f t="shared" si="6"/>
        <v>99</v>
      </c>
      <c r="U32" s="6">
        <v>25</v>
      </c>
      <c r="V32" s="6" t="s">
        <v>257</v>
      </c>
    </row>
    <row r="33" spans="1:22" x14ac:dyDescent="0.2">
      <c r="A33" s="14" t="s">
        <v>134</v>
      </c>
      <c r="B33" s="12" t="s">
        <v>97</v>
      </c>
      <c r="C33" s="8" t="s">
        <v>132</v>
      </c>
      <c r="D33" s="12" t="s">
        <v>133</v>
      </c>
      <c r="E33" s="8" t="s">
        <v>1</v>
      </c>
      <c r="F33" s="8" t="s">
        <v>236</v>
      </c>
      <c r="G33" s="8" t="s">
        <v>237</v>
      </c>
      <c r="H33" s="8" t="s">
        <v>238</v>
      </c>
      <c r="I33" s="8" t="s">
        <v>252</v>
      </c>
      <c r="J33" s="8" t="s">
        <v>254</v>
      </c>
      <c r="K33" s="6">
        <v>40.700000000000003</v>
      </c>
      <c r="L33" s="6">
        <f t="shared" si="1"/>
        <v>59.7</v>
      </c>
      <c r="M33" s="6">
        <f t="shared" si="0"/>
        <v>48.84</v>
      </c>
      <c r="N33" s="6">
        <f t="shared" si="2"/>
        <v>67.84</v>
      </c>
      <c r="O33" s="6">
        <f t="shared" si="3"/>
        <v>83.7</v>
      </c>
      <c r="P33" s="6">
        <v>45</v>
      </c>
      <c r="Q33" s="6">
        <f t="shared" si="4"/>
        <v>66</v>
      </c>
      <c r="R33" s="6">
        <v>54</v>
      </c>
      <c r="S33" s="6">
        <f t="shared" si="5"/>
        <v>75</v>
      </c>
      <c r="T33" s="6">
        <f t="shared" si="6"/>
        <v>113</v>
      </c>
      <c r="U33" s="6">
        <v>25</v>
      </c>
      <c r="V33" s="6" t="s">
        <v>257</v>
      </c>
    </row>
    <row r="34" spans="1:22" x14ac:dyDescent="0.2">
      <c r="A34" s="14" t="s">
        <v>131</v>
      </c>
      <c r="B34" s="12" t="s">
        <v>97</v>
      </c>
      <c r="C34" s="8" t="s">
        <v>129</v>
      </c>
      <c r="D34" s="12" t="s">
        <v>130</v>
      </c>
      <c r="E34" s="8" t="s">
        <v>1</v>
      </c>
      <c r="F34" s="8" t="s">
        <v>236</v>
      </c>
      <c r="G34" s="8" t="s">
        <v>237</v>
      </c>
      <c r="H34" s="8" t="s">
        <v>238</v>
      </c>
      <c r="I34" s="8" t="s">
        <v>252</v>
      </c>
      <c r="J34" s="8" t="s">
        <v>254</v>
      </c>
      <c r="K34" s="6">
        <v>31.900000000000002</v>
      </c>
      <c r="L34" s="6">
        <f t="shared" si="1"/>
        <v>50.900000000000006</v>
      </c>
      <c r="M34" s="6">
        <f t="shared" ref="M34:M65" si="7">SUM(K34*1.2)</f>
        <v>38.28</v>
      </c>
      <c r="N34" s="6">
        <f t="shared" si="2"/>
        <v>57.28</v>
      </c>
      <c r="O34" s="6">
        <f t="shared" si="3"/>
        <v>74.900000000000006</v>
      </c>
      <c r="P34" s="6">
        <v>35</v>
      </c>
      <c r="Q34" s="6">
        <f t="shared" si="4"/>
        <v>56</v>
      </c>
      <c r="R34" s="6">
        <v>42</v>
      </c>
      <c r="S34" s="6">
        <f t="shared" si="5"/>
        <v>63</v>
      </c>
      <c r="T34" s="6">
        <f t="shared" si="6"/>
        <v>103</v>
      </c>
      <c r="U34" s="6">
        <v>25</v>
      </c>
      <c r="V34" s="6" t="s">
        <v>257</v>
      </c>
    </row>
    <row r="35" spans="1:22" x14ac:dyDescent="0.2">
      <c r="A35" s="14" t="s">
        <v>128</v>
      </c>
      <c r="B35" s="12" t="s">
        <v>97</v>
      </c>
      <c r="C35" s="8" t="s">
        <v>126</v>
      </c>
      <c r="D35" s="12" t="s">
        <v>127</v>
      </c>
      <c r="E35" s="8" t="s">
        <v>1</v>
      </c>
      <c r="F35" s="8" t="s">
        <v>236</v>
      </c>
      <c r="G35" s="8" t="s">
        <v>237</v>
      </c>
      <c r="H35" s="8" t="s">
        <v>238</v>
      </c>
      <c r="I35" s="8" t="s">
        <v>252</v>
      </c>
      <c r="J35" s="8" t="s">
        <v>254</v>
      </c>
      <c r="K35" s="6">
        <v>35.200000000000003</v>
      </c>
      <c r="L35" s="6">
        <f t="shared" si="1"/>
        <v>54.2</v>
      </c>
      <c r="M35" s="6">
        <f t="shared" si="7"/>
        <v>42.24</v>
      </c>
      <c r="N35" s="6">
        <f t="shared" si="2"/>
        <v>61.24</v>
      </c>
      <c r="O35" s="6">
        <f t="shared" si="3"/>
        <v>78.2</v>
      </c>
      <c r="P35" s="6">
        <v>39</v>
      </c>
      <c r="Q35" s="6">
        <f t="shared" si="4"/>
        <v>60</v>
      </c>
      <c r="R35" s="6">
        <v>46</v>
      </c>
      <c r="S35" s="6">
        <f t="shared" si="5"/>
        <v>67</v>
      </c>
      <c r="T35" s="6">
        <f t="shared" si="6"/>
        <v>107</v>
      </c>
      <c r="U35" s="6">
        <v>25</v>
      </c>
      <c r="V35" s="6" t="s">
        <v>257</v>
      </c>
    </row>
    <row r="36" spans="1:22" x14ac:dyDescent="0.2">
      <c r="A36" s="14" t="s">
        <v>125</v>
      </c>
      <c r="B36" s="12" t="s">
        <v>97</v>
      </c>
      <c r="C36" s="8" t="s">
        <v>123</v>
      </c>
      <c r="D36" s="12" t="s">
        <v>124</v>
      </c>
      <c r="E36" s="8" t="s">
        <v>1</v>
      </c>
      <c r="F36" s="8" t="s">
        <v>236</v>
      </c>
      <c r="G36" s="8" t="s">
        <v>237</v>
      </c>
      <c r="H36" s="8" t="s">
        <v>238</v>
      </c>
      <c r="I36" s="8" t="s">
        <v>252</v>
      </c>
      <c r="J36" s="8" t="s">
        <v>254</v>
      </c>
      <c r="K36" s="6">
        <v>37.400000000000006</v>
      </c>
      <c r="L36" s="6">
        <f t="shared" si="1"/>
        <v>56.400000000000006</v>
      </c>
      <c r="M36" s="6">
        <f t="shared" si="7"/>
        <v>44.88</v>
      </c>
      <c r="N36" s="6">
        <f t="shared" si="2"/>
        <v>63.88</v>
      </c>
      <c r="O36" s="6">
        <f t="shared" si="3"/>
        <v>80.400000000000006</v>
      </c>
      <c r="P36" s="6">
        <v>41</v>
      </c>
      <c r="Q36" s="6">
        <f t="shared" si="4"/>
        <v>62</v>
      </c>
      <c r="R36" s="6">
        <v>49</v>
      </c>
      <c r="S36" s="6">
        <f t="shared" si="5"/>
        <v>70</v>
      </c>
      <c r="T36" s="6">
        <f t="shared" si="6"/>
        <v>109</v>
      </c>
      <c r="U36" s="6">
        <v>25</v>
      </c>
      <c r="V36" s="6" t="s">
        <v>257</v>
      </c>
    </row>
    <row r="37" spans="1:22" x14ac:dyDescent="0.2">
      <c r="A37" s="14" t="s">
        <v>122</v>
      </c>
      <c r="B37" s="12" t="s">
        <v>97</v>
      </c>
      <c r="C37" s="8" t="s">
        <v>120</v>
      </c>
      <c r="D37" s="12" t="s">
        <v>121</v>
      </c>
      <c r="E37" s="8" t="s">
        <v>1</v>
      </c>
      <c r="F37" s="8" t="s">
        <v>236</v>
      </c>
      <c r="G37" s="8" t="s">
        <v>237</v>
      </c>
      <c r="H37" s="8" t="s">
        <v>238</v>
      </c>
      <c r="I37" s="8" t="s">
        <v>252</v>
      </c>
      <c r="J37" s="8" t="s">
        <v>254</v>
      </c>
      <c r="K37" s="6">
        <v>38.5</v>
      </c>
      <c r="L37" s="6">
        <f t="shared" si="1"/>
        <v>57.5</v>
      </c>
      <c r="M37" s="6">
        <f t="shared" si="7"/>
        <v>46.199999999999996</v>
      </c>
      <c r="N37" s="6">
        <f t="shared" si="2"/>
        <v>65.199999999999989</v>
      </c>
      <c r="O37" s="6">
        <f t="shared" si="3"/>
        <v>81.5</v>
      </c>
      <c r="P37" s="6">
        <v>42</v>
      </c>
      <c r="Q37" s="6">
        <f t="shared" si="4"/>
        <v>63</v>
      </c>
      <c r="R37" s="6">
        <v>51</v>
      </c>
      <c r="S37" s="6">
        <f t="shared" si="5"/>
        <v>72</v>
      </c>
      <c r="T37" s="6">
        <f t="shared" si="6"/>
        <v>110</v>
      </c>
      <c r="U37" s="6">
        <v>25</v>
      </c>
      <c r="V37" s="6" t="s">
        <v>257</v>
      </c>
    </row>
    <row r="38" spans="1:22" x14ac:dyDescent="0.2">
      <c r="A38" s="14" t="s">
        <v>119</v>
      </c>
      <c r="B38" s="12" t="s">
        <v>97</v>
      </c>
      <c r="C38" s="8" t="s">
        <v>117</v>
      </c>
      <c r="D38" s="12" t="s">
        <v>118</v>
      </c>
      <c r="E38" s="8" t="s">
        <v>1</v>
      </c>
      <c r="F38" s="8" t="s">
        <v>236</v>
      </c>
      <c r="G38" s="8" t="s">
        <v>237</v>
      </c>
      <c r="H38" s="8" t="s">
        <v>238</v>
      </c>
      <c r="I38" s="8" t="s">
        <v>252</v>
      </c>
      <c r="J38" s="8" t="s">
        <v>254</v>
      </c>
      <c r="K38" s="6">
        <v>42.900000000000006</v>
      </c>
      <c r="L38" s="6">
        <f t="shared" si="1"/>
        <v>61.900000000000006</v>
      </c>
      <c r="M38" s="6">
        <f t="shared" si="7"/>
        <v>51.480000000000004</v>
      </c>
      <c r="N38" s="6">
        <f t="shared" si="2"/>
        <v>70.48</v>
      </c>
      <c r="O38" s="6">
        <f t="shared" si="3"/>
        <v>85.9</v>
      </c>
      <c r="P38" s="6">
        <v>47</v>
      </c>
      <c r="Q38" s="6">
        <f t="shared" si="4"/>
        <v>68</v>
      </c>
      <c r="R38" s="6">
        <v>57</v>
      </c>
      <c r="S38" s="6">
        <f t="shared" si="5"/>
        <v>78</v>
      </c>
      <c r="T38" s="6">
        <f t="shared" si="6"/>
        <v>115</v>
      </c>
      <c r="U38" s="6">
        <v>25</v>
      </c>
      <c r="V38" s="6" t="s">
        <v>257</v>
      </c>
    </row>
    <row r="39" spans="1:22" x14ac:dyDescent="0.2">
      <c r="A39" s="14" t="s">
        <v>116</v>
      </c>
      <c r="B39" s="12" t="s">
        <v>97</v>
      </c>
      <c r="C39" s="8" t="s">
        <v>114</v>
      </c>
      <c r="D39" s="12" t="s">
        <v>115</v>
      </c>
      <c r="E39" s="8" t="s">
        <v>1</v>
      </c>
      <c r="F39" s="8" t="s">
        <v>236</v>
      </c>
      <c r="G39" s="8" t="s">
        <v>237</v>
      </c>
      <c r="H39" s="8" t="s">
        <v>238</v>
      </c>
      <c r="I39" s="8" t="s">
        <v>252</v>
      </c>
      <c r="J39" s="8" t="s">
        <v>254</v>
      </c>
      <c r="K39" s="6">
        <v>42.900000000000006</v>
      </c>
      <c r="L39" s="6">
        <f t="shared" si="1"/>
        <v>61.900000000000006</v>
      </c>
      <c r="M39" s="6">
        <f t="shared" si="7"/>
        <v>51.480000000000004</v>
      </c>
      <c r="N39" s="6">
        <f t="shared" si="2"/>
        <v>70.48</v>
      </c>
      <c r="O39" s="6">
        <f t="shared" si="3"/>
        <v>85.9</v>
      </c>
      <c r="P39" s="6">
        <v>47</v>
      </c>
      <c r="Q39" s="6">
        <f t="shared" si="4"/>
        <v>68</v>
      </c>
      <c r="R39" s="6">
        <v>57</v>
      </c>
      <c r="S39" s="6">
        <f t="shared" si="5"/>
        <v>78</v>
      </c>
      <c r="T39" s="6">
        <f t="shared" si="6"/>
        <v>115</v>
      </c>
      <c r="U39" s="6">
        <v>25</v>
      </c>
      <c r="V39" s="6" t="s">
        <v>257</v>
      </c>
    </row>
    <row r="40" spans="1:22" x14ac:dyDescent="0.2">
      <c r="A40" s="14" t="s">
        <v>113</v>
      </c>
      <c r="B40" s="12" t="s">
        <v>97</v>
      </c>
      <c r="C40" s="8" t="s">
        <v>111</v>
      </c>
      <c r="D40" s="12" t="s">
        <v>112</v>
      </c>
      <c r="E40" s="8" t="s">
        <v>1</v>
      </c>
      <c r="F40" s="8" t="s">
        <v>236</v>
      </c>
      <c r="G40" s="8" t="s">
        <v>237</v>
      </c>
      <c r="H40" s="8" t="s">
        <v>238</v>
      </c>
      <c r="I40" s="8" t="s">
        <v>252</v>
      </c>
      <c r="J40" s="8" t="s">
        <v>254</v>
      </c>
      <c r="K40" s="6">
        <v>49.500000000000007</v>
      </c>
      <c r="L40" s="6">
        <f t="shared" si="1"/>
        <v>68.5</v>
      </c>
      <c r="M40" s="6">
        <f t="shared" si="7"/>
        <v>59.400000000000006</v>
      </c>
      <c r="N40" s="6">
        <f t="shared" si="2"/>
        <v>78.400000000000006</v>
      </c>
      <c r="O40" s="6">
        <f t="shared" si="3"/>
        <v>92.5</v>
      </c>
      <c r="P40" s="6">
        <v>54</v>
      </c>
      <c r="Q40" s="6">
        <f t="shared" si="4"/>
        <v>75</v>
      </c>
      <c r="R40" s="6">
        <v>65</v>
      </c>
      <c r="S40" s="6">
        <f t="shared" si="5"/>
        <v>86</v>
      </c>
      <c r="T40" s="6">
        <f t="shared" si="6"/>
        <v>122</v>
      </c>
      <c r="U40" s="6">
        <v>25</v>
      </c>
      <c r="V40" s="6" t="s">
        <v>257</v>
      </c>
    </row>
    <row r="41" spans="1:22" x14ac:dyDescent="0.2">
      <c r="A41" s="14" t="s">
        <v>110</v>
      </c>
      <c r="B41" s="12" t="s">
        <v>97</v>
      </c>
      <c r="C41" s="8" t="s">
        <v>108</v>
      </c>
      <c r="D41" s="12" t="s">
        <v>109</v>
      </c>
      <c r="E41" s="8" t="s">
        <v>1</v>
      </c>
      <c r="F41" s="8" t="s">
        <v>236</v>
      </c>
      <c r="G41" s="8" t="s">
        <v>237</v>
      </c>
      <c r="H41" s="8" t="s">
        <v>238</v>
      </c>
      <c r="I41" s="8" t="s">
        <v>252</v>
      </c>
      <c r="J41" s="8" t="s">
        <v>254</v>
      </c>
      <c r="K41" s="6">
        <v>48.400000000000006</v>
      </c>
      <c r="L41" s="6">
        <f t="shared" si="1"/>
        <v>67.400000000000006</v>
      </c>
      <c r="M41" s="6">
        <f t="shared" si="7"/>
        <v>58.080000000000005</v>
      </c>
      <c r="N41" s="6">
        <f t="shared" si="2"/>
        <v>77.080000000000013</v>
      </c>
      <c r="O41" s="6">
        <f t="shared" si="3"/>
        <v>91.4</v>
      </c>
      <c r="P41" s="6">
        <v>53</v>
      </c>
      <c r="Q41" s="6">
        <f t="shared" si="4"/>
        <v>74</v>
      </c>
      <c r="R41" s="6">
        <v>64</v>
      </c>
      <c r="S41" s="6">
        <f t="shared" si="5"/>
        <v>85</v>
      </c>
      <c r="T41" s="6">
        <f t="shared" si="6"/>
        <v>121</v>
      </c>
      <c r="U41" s="6">
        <v>25</v>
      </c>
      <c r="V41" s="6" t="s">
        <v>257</v>
      </c>
    </row>
    <row r="42" spans="1:22" x14ac:dyDescent="0.2">
      <c r="A42" s="13" t="s">
        <v>107</v>
      </c>
      <c r="B42" s="11" t="s">
        <v>97</v>
      </c>
      <c r="C42" s="7" t="s">
        <v>105</v>
      </c>
      <c r="D42" s="11" t="s">
        <v>106</v>
      </c>
      <c r="E42" s="8" t="s">
        <v>1</v>
      </c>
      <c r="F42" s="8" t="s">
        <v>236</v>
      </c>
      <c r="G42" s="8" t="s">
        <v>237</v>
      </c>
      <c r="H42" s="8" t="s">
        <v>238</v>
      </c>
      <c r="I42" s="8" t="s">
        <v>252</v>
      </c>
      <c r="J42" s="8" t="s">
        <v>254</v>
      </c>
      <c r="K42" s="6">
        <v>56.1</v>
      </c>
      <c r="L42" s="6">
        <f t="shared" si="1"/>
        <v>75.099999999999994</v>
      </c>
      <c r="M42" s="6">
        <f t="shared" si="7"/>
        <v>67.319999999999993</v>
      </c>
      <c r="N42" s="6">
        <f t="shared" si="2"/>
        <v>86.32</v>
      </c>
      <c r="O42" s="6">
        <f t="shared" si="3"/>
        <v>99.1</v>
      </c>
      <c r="P42" s="6">
        <v>62</v>
      </c>
      <c r="Q42" s="6">
        <f t="shared" si="4"/>
        <v>83</v>
      </c>
      <c r="R42" s="6">
        <v>74</v>
      </c>
      <c r="S42" s="6">
        <f t="shared" si="5"/>
        <v>95</v>
      </c>
      <c r="T42" s="6">
        <f t="shared" si="6"/>
        <v>130</v>
      </c>
      <c r="U42" s="6">
        <v>25</v>
      </c>
      <c r="V42" s="6" t="s">
        <v>257</v>
      </c>
    </row>
    <row r="43" spans="1:22" x14ac:dyDescent="0.2">
      <c r="A43" s="13" t="s">
        <v>104</v>
      </c>
      <c r="B43" s="11" t="s">
        <v>97</v>
      </c>
      <c r="C43" s="7" t="s">
        <v>102</v>
      </c>
      <c r="D43" s="11" t="s">
        <v>103</v>
      </c>
      <c r="E43" s="8" t="s">
        <v>1</v>
      </c>
      <c r="F43" s="8" t="s">
        <v>236</v>
      </c>
      <c r="G43" s="8" t="s">
        <v>237</v>
      </c>
      <c r="H43" s="8" t="s">
        <v>238</v>
      </c>
      <c r="I43" s="8" t="s">
        <v>252</v>
      </c>
      <c r="J43" s="8" t="s">
        <v>254</v>
      </c>
      <c r="K43" s="6">
        <v>60.500000000000007</v>
      </c>
      <c r="L43" s="6">
        <f t="shared" si="1"/>
        <v>79.5</v>
      </c>
      <c r="M43" s="6">
        <f t="shared" si="7"/>
        <v>72.600000000000009</v>
      </c>
      <c r="N43" s="6">
        <f t="shared" si="2"/>
        <v>91.600000000000009</v>
      </c>
      <c r="O43" s="6">
        <f t="shared" si="3"/>
        <v>103.5</v>
      </c>
      <c r="P43" s="6">
        <v>67</v>
      </c>
      <c r="Q43" s="6">
        <f t="shared" si="4"/>
        <v>88</v>
      </c>
      <c r="R43" s="6">
        <v>80</v>
      </c>
      <c r="S43" s="6">
        <f t="shared" si="5"/>
        <v>101</v>
      </c>
      <c r="T43" s="6">
        <f t="shared" si="6"/>
        <v>135</v>
      </c>
      <c r="U43" s="6">
        <v>25</v>
      </c>
      <c r="V43" s="6" t="s">
        <v>257</v>
      </c>
    </row>
    <row r="44" spans="1:22" x14ac:dyDescent="0.2">
      <c r="A44" s="13" t="s">
        <v>101</v>
      </c>
      <c r="B44" s="11" t="s">
        <v>97</v>
      </c>
      <c r="C44" s="7" t="s">
        <v>99</v>
      </c>
      <c r="D44" s="11" t="s">
        <v>100</v>
      </c>
      <c r="E44" s="8" t="s">
        <v>1</v>
      </c>
      <c r="F44" s="8" t="s">
        <v>236</v>
      </c>
      <c r="G44" s="8" t="s">
        <v>237</v>
      </c>
      <c r="H44" s="8" t="s">
        <v>238</v>
      </c>
      <c r="I44" s="8" t="s">
        <v>252</v>
      </c>
      <c r="J44" s="8" t="s">
        <v>254</v>
      </c>
      <c r="K44" s="6">
        <v>63.800000000000004</v>
      </c>
      <c r="L44" s="6">
        <f t="shared" si="1"/>
        <v>82.800000000000011</v>
      </c>
      <c r="M44" s="6">
        <f t="shared" si="7"/>
        <v>76.56</v>
      </c>
      <c r="N44" s="6">
        <f t="shared" si="2"/>
        <v>95.56</v>
      </c>
      <c r="O44" s="6">
        <f t="shared" si="3"/>
        <v>106.80000000000001</v>
      </c>
      <c r="P44" s="6">
        <v>70</v>
      </c>
      <c r="Q44" s="6">
        <f t="shared" si="4"/>
        <v>91</v>
      </c>
      <c r="R44" s="6">
        <v>84</v>
      </c>
      <c r="S44" s="6">
        <f t="shared" si="5"/>
        <v>105</v>
      </c>
      <c r="T44" s="6">
        <f t="shared" si="6"/>
        <v>138</v>
      </c>
      <c r="U44" s="6">
        <v>25</v>
      </c>
      <c r="V44" s="6" t="s">
        <v>257</v>
      </c>
    </row>
    <row r="45" spans="1:22" s="21" customFormat="1" x14ac:dyDescent="0.2">
      <c r="A45" s="5" t="s">
        <v>98</v>
      </c>
      <c r="B45" s="4" t="s">
        <v>97</v>
      </c>
      <c r="C45" s="3" t="s">
        <v>95</v>
      </c>
      <c r="D45" s="4" t="s">
        <v>96</v>
      </c>
      <c r="E45" s="4" t="s">
        <v>1</v>
      </c>
      <c r="F45" s="3" t="s">
        <v>236</v>
      </c>
      <c r="G45" s="3" t="s">
        <v>237</v>
      </c>
      <c r="H45" s="3" t="s">
        <v>238</v>
      </c>
      <c r="I45" s="3" t="s">
        <v>252</v>
      </c>
      <c r="J45" s="3" t="s">
        <v>254</v>
      </c>
      <c r="K45" s="20">
        <v>70.400000000000006</v>
      </c>
      <c r="L45" s="20">
        <f t="shared" si="1"/>
        <v>89.4</v>
      </c>
      <c r="M45" s="20">
        <f t="shared" si="7"/>
        <v>84.48</v>
      </c>
      <c r="N45" s="20">
        <f t="shared" si="2"/>
        <v>103.48</v>
      </c>
      <c r="O45" s="20">
        <f t="shared" si="3"/>
        <v>113.4</v>
      </c>
      <c r="P45" s="20">
        <v>77</v>
      </c>
      <c r="Q45" s="20">
        <f t="shared" si="4"/>
        <v>98</v>
      </c>
      <c r="R45" s="20">
        <v>93</v>
      </c>
      <c r="S45" s="20">
        <f t="shared" si="5"/>
        <v>114</v>
      </c>
      <c r="T45" s="20">
        <f t="shared" si="6"/>
        <v>145</v>
      </c>
      <c r="U45" s="20">
        <v>25</v>
      </c>
      <c r="V45" s="20" t="s">
        <v>257</v>
      </c>
    </row>
    <row r="46" spans="1:22" x14ac:dyDescent="0.2">
      <c r="A46" s="9" t="s">
        <v>94</v>
      </c>
      <c r="B46" s="8" t="s">
        <v>81</v>
      </c>
      <c r="C46" s="8" t="s">
        <v>92</v>
      </c>
      <c r="D46" s="8" t="s">
        <v>93</v>
      </c>
      <c r="E46" s="8"/>
      <c r="F46" s="8" t="s">
        <v>236</v>
      </c>
      <c r="G46" s="8" t="s">
        <v>237</v>
      </c>
      <c r="H46" s="8" t="s">
        <v>238</v>
      </c>
      <c r="I46" s="8" t="s">
        <v>252</v>
      </c>
      <c r="J46" s="8" t="s">
        <v>254</v>
      </c>
      <c r="K46" s="6">
        <v>29.700000000000003</v>
      </c>
      <c r="L46" s="6">
        <f t="shared" si="1"/>
        <v>48.7</v>
      </c>
      <c r="M46" s="6">
        <f t="shared" si="7"/>
        <v>35.64</v>
      </c>
      <c r="N46" s="6">
        <f t="shared" si="2"/>
        <v>54.64</v>
      </c>
      <c r="O46" s="6">
        <f t="shared" si="3"/>
        <v>72.7</v>
      </c>
      <c r="P46" s="6">
        <v>33</v>
      </c>
      <c r="Q46" s="6">
        <f t="shared" si="4"/>
        <v>54</v>
      </c>
      <c r="R46" s="6">
        <v>39</v>
      </c>
      <c r="S46" s="6">
        <f t="shared" si="5"/>
        <v>60</v>
      </c>
      <c r="T46" s="6">
        <f t="shared" si="6"/>
        <v>101</v>
      </c>
      <c r="U46" s="6">
        <v>25</v>
      </c>
      <c r="V46" s="6" t="s">
        <v>257</v>
      </c>
    </row>
    <row r="47" spans="1:22" x14ac:dyDescent="0.2">
      <c r="A47" s="14" t="s">
        <v>91</v>
      </c>
      <c r="B47" s="12" t="s">
        <v>81</v>
      </c>
      <c r="C47" s="8" t="s">
        <v>89</v>
      </c>
      <c r="D47" s="12" t="s">
        <v>90</v>
      </c>
      <c r="E47" s="8"/>
      <c r="F47" s="8" t="s">
        <v>236</v>
      </c>
      <c r="G47" s="8" t="s">
        <v>237</v>
      </c>
      <c r="H47" s="8" t="s">
        <v>238</v>
      </c>
      <c r="I47" s="8" t="s">
        <v>252</v>
      </c>
      <c r="J47" s="8" t="s">
        <v>254</v>
      </c>
      <c r="K47" s="6">
        <v>31.900000000000002</v>
      </c>
      <c r="L47" s="6">
        <f t="shared" si="1"/>
        <v>50.900000000000006</v>
      </c>
      <c r="M47" s="6">
        <f t="shared" si="7"/>
        <v>38.28</v>
      </c>
      <c r="N47" s="6">
        <f t="shared" si="2"/>
        <v>57.28</v>
      </c>
      <c r="O47" s="6">
        <f t="shared" si="3"/>
        <v>74.900000000000006</v>
      </c>
      <c r="P47" s="6">
        <v>35</v>
      </c>
      <c r="Q47" s="6">
        <f t="shared" si="4"/>
        <v>56</v>
      </c>
      <c r="R47" s="6">
        <v>42</v>
      </c>
      <c r="S47" s="6">
        <f t="shared" si="5"/>
        <v>63</v>
      </c>
      <c r="T47" s="6">
        <f t="shared" si="6"/>
        <v>103</v>
      </c>
      <c r="U47" s="6">
        <v>25</v>
      </c>
      <c r="V47" s="6" t="s">
        <v>257</v>
      </c>
    </row>
    <row r="48" spans="1:22" x14ac:dyDescent="0.2">
      <c r="A48" s="13" t="s">
        <v>88</v>
      </c>
      <c r="B48" s="12" t="s">
        <v>81</v>
      </c>
      <c r="C48" s="8" t="s">
        <v>86</v>
      </c>
      <c r="D48" s="12" t="s">
        <v>87</v>
      </c>
      <c r="E48" s="8"/>
      <c r="F48" s="8" t="s">
        <v>236</v>
      </c>
      <c r="G48" s="8" t="s">
        <v>237</v>
      </c>
      <c r="H48" s="8" t="s">
        <v>238</v>
      </c>
      <c r="I48" s="8" t="s">
        <v>252</v>
      </c>
      <c r="J48" s="8" t="s">
        <v>254</v>
      </c>
      <c r="K48" s="6">
        <v>36.300000000000004</v>
      </c>
      <c r="L48" s="6">
        <f t="shared" si="1"/>
        <v>55.300000000000004</v>
      </c>
      <c r="M48" s="6">
        <f t="shared" si="7"/>
        <v>43.56</v>
      </c>
      <c r="N48" s="6">
        <f t="shared" si="2"/>
        <v>62.56</v>
      </c>
      <c r="O48" s="6">
        <f t="shared" si="3"/>
        <v>79.300000000000011</v>
      </c>
      <c r="P48" s="6">
        <v>40</v>
      </c>
      <c r="Q48" s="6">
        <f t="shared" si="4"/>
        <v>61</v>
      </c>
      <c r="R48" s="6">
        <v>48</v>
      </c>
      <c r="S48" s="6">
        <f t="shared" si="5"/>
        <v>69</v>
      </c>
      <c r="T48" s="6">
        <f t="shared" si="6"/>
        <v>108</v>
      </c>
      <c r="U48" s="6">
        <v>25</v>
      </c>
      <c r="V48" s="6" t="s">
        <v>257</v>
      </c>
    </row>
    <row r="49" spans="1:22" x14ac:dyDescent="0.2">
      <c r="A49" s="13" t="s">
        <v>85</v>
      </c>
      <c r="B49" s="12" t="s">
        <v>81</v>
      </c>
      <c r="C49" s="8" t="s">
        <v>83</v>
      </c>
      <c r="D49" s="12" t="s">
        <v>84</v>
      </c>
      <c r="E49" s="8"/>
      <c r="F49" s="8" t="s">
        <v>236</v>
      </c>
      <c r="G49" s="8" t="s">
        <v>237</v>
      </c>
      <c r="H49" s="8" t="s">
        <v>238</v>
      </c>
      <c r="I49" s="8" t="s">
        <v>252</v>
      </c>
      <c r="J49" s="8" t="s">
        <v>254</v>
      </c>
      <c r="K49" s="6">
        <v>41.800000000000004</v>
      </c>
      <c r="L49" s="6">
        <f t="shared" si="1"/>
        <v>60.800000000000004</v>
      </c>
      <c r="M49" s="6">
        <f t="shared" si="7"/>
        <v>50.160000000000004</v>
      </c>
      <c r="N49" s="6">
        <f t="shared" si="2"/>
        <v>69.16</v>
      </c>
      <c r="O49" s="6">
        <f t="shared" si="3"/>
        <v>84.800000000000011</v>
      </c>
      <c r="P49" s="6">
        <v>46</v>
      </c>
      <c r="Q49" s="6">
        <f t="shared" si="4"/>
        <v>67</v>
      </c>
      <c r="R49" s="6">
        <v>55</v>
      </c>
      <c r="S49" s="6">
        <f t="shared" si="5"/>
        <v>76</v>
      </c>
      <c r="T49" s="6">
        <f t="shared" si="6"/>
        <v>114</v>
      </c>
      <c r="U49" s="6">
        <v>25</v>
      </c>
      <c r="V49" s="6" t="s">
        <v>257</v>
      </c>
    </row>
    <row r="50" spans="1:22" s="21" customFormat="1" x14ac:dyDescent="0.2">
      <c r="A50" s="5" t="s">
        <v>82</v>
      </c>
      <c r="B50" s="4" t="s">
        <v>81</v>
      </c>
      <c r="C50" s="4" t="s">
        <v>79</v>
      </c>
      <c r="D50" s="4" t="s">
        <v>80</v>
      </c>
      <c r="E50" s="4"/>
      <c r="F50" s="3" t="s">
        <v>236</v>
      </c>
      <c r="G50" s="3" t="s">
        <v>237</v>
      </c>
      <c r="H50" s="3" t="s">
        <v>238</v>
      </c>
      <c r="I50" s="3" t="s">
        <v>252</v>
      </c>
      <c r="J50" s="3" t="s">
        <v>254</v>
      </c>
      <c r="K50" s="2">
        <v>48.400000000000006</v>
      </c>
      <c r="L50" s="20">
        <f t="shared" si="1"/>
        <v>67.400000000000006</v>
      </c>
      <c r="M50" s="2">
        <f t="shared" si="7"/>
        <v>58.080000000000005</v>
      </c>
      <c r="N50" s="20">
        <f t="shared" si="2"/>
        <v>77.080000000000013</v>
      </c>
      <c r="O50" s="20">
        <f t="shared" si="3"/>
        <v>91.4</v>
      </c>
      <c r="P50" s="2">
        <v>53</v>
      </c>
      <c r="Q50" s="20">
        <f t="shared" si="4"/>
        <v>74</v>
      </c>
      <c r="R50" s="2">
        <v>64</v>
      </c>
      <c r="S50" s="20">
        <f t="shared" si="5"/>
        <v>85</v>
      </c>
      <c r="T50" s="20">
        <f t="shared" si="6"/>
        <v>121</v>
      </c>
      <c r="U50" s="20">
        <v>25</v>
      </c>
      <c r="V50" s="2" t="s">
        <v>257</v>
      </c>
    </row>
    <row r="51" spans="1:22" x14ac:dyDescent="0.2">
      <c r="A51" s="9" t="s">
        <v>78</v>
      </c>
      <c r="B51" s="8" t="s">
        <v>31</v>
      </c>
      <c r="C51" s="8" t="s">
        <v>75</v>
      </c>
      <c r="D51" s="8" t="s">
        <v>77</v>
      </c>
      <c r="E51" s="8" t="s">
        <v>76</v>
      </c>
      <c r="F51" s="8" t="s">
        <v>236</v>
      </c>
      <c r="G51" s="8" t="s">
        <v>237</v>
      </c>
      <c r="H51" s="8" t="s">
        <v>238</v>
      </c>
      <c r="I51" s="8" t="s">
        <v>252</v>
      </c>
      <c r="J51" s="8" t="s">
        <v>254</v>
      </c>
      <c r="K51" s="6">
        <v>19.8</v>
      </c>
      <c r="L51" s="6">
        <f t="shared" si="1"/>
        <v>38.799999999999997</v>
      </c>
      <c r="M51" s="6">
        <f t="shared" si="7"/>
        <v>23.76</v>
      </c>
      <c r="N51" s="6">
        <f t="shared" si="2"/>
        <v>42.760000000000005</v>
      </c>
      <c r="O51" s="6">
        <f t="shared" si="3"/>
        <v>62.8</v>
      </c>
      <c r="P51" s="6">
        <v>22</v>
      </c>
      <c r="Q51" s="6">
        <f t="shared" si="4"/>
        <v>43</v>
      </c>
      <c r="R51" s="6">
        <v>26</v>
      </c>
      <c r="S51" s="6">
        <f t="shared" si="5"/>
        <v>47</v>
      </c>
      <c r="T51" s="6">
        <f t="shared" si="6"/>
        <v>90</v>
      </c>
      <c r="U51" s="6">
        <v>25</v>
      </c>
      <c r="V51" s="6" t="s">
        <v>257</v>
      </c>
    </row>
    <row r="52" spans="1:22" x14ac:dyDescent="0.2">
      <c r="A52" s="9" t="s">
        <v>74</v>
      </c>
      <c r="B52" s="8" t="s">
        <v>31</v>
      </c>
      <c r="C52" s="8" t="s">
        <v>72</v>
      </c>
      <c r="D52" s="8" t="s">
        <v>73</v>
      </c>
      <c r="E52" s="8" t="s">
        <v>1</v>
      </c>
      <c r="F52" s="8" t="s">
        <v>236</v>
      </c>
      <c r="G52" s="8" t="s">
        <v>237</v>
      </c>
      <c r="H52" s="8" t="s">
        <v>238</v>
      </c>
      <c r="I52" s="8" t="s">
        <v>252</v>
      </c>
      <c r="J52" s="8" t="s">
        <v>254</v>
      </c>
      <c r="K52" s="6">
        <v>20.900000000000002</v>
      </c>
      <c r="L52" s="6">
        <f t="shared" si="1"/>
        <v>39.900000000000006</v>
      </c>
      <c r="M52" s="6">
        <f t="shared" si="7"/>
        <v>25.080000000000002</v>
      </c>
      <c r="N52" s="6">
        <f t="shared" si="2"/>
        <v>44.08</v>
      </c>
      <c r="O52" s="6">
        <f t="shared" si="3"/>
        <v>63.900000000000006</v>
      </c>
      <c r="P52" s="6">
        <v>23</v>
      </c>
      <c r="Q52" s="6">
        <f t="shared" si="4"/>
        <v>44</v>
      </c>
      <c r="R52" s="6">
        <v>28</v>
      </c>
      <c r="S52" s="6">
        <f t="shared" si="5"/>
        <v>49</v>
      </c>
      <c r="T52" s="6">
        <f t="shared" si="6"/>
        <v>91</v>
      </c>
      <c r="U52" s="6">
        <v>25</v>
      </c>
      <c r="V52" s="6" t="s">
        <v>257</v>
      </c>
    </row>
    <row r="53" spans="1:22" x14ac:dyDescent="0.2">
      <c r="A53" s="9" t="s">
        <v>71</v>
      </c>
      <c r="B53" s="8" t="s">
        <v>31</v>
      </c>
      <c r="C53" s="8" t="s">
        <v>69</v>
      </c>
      <c r="D53" s="8" t="s">
        <v>70</v>
      </c>
      <c r="E53" s="8" t="s">
        <v>1</v>
      </c>
      <c r="F53" s="8" t="s">
        <v>236</v>
      </c>
      <c r="G53" s="8" t="s">
        <v>237</v>
      </c>
      <c r="H53" s="8" t="s">
        <v>238</v>
      </c>
      <c r="I53" s="8" t="s">
        <v>252</v>
      </c>
      <c r="J53" s="8" t="s">
        <v>254</v>
      </c>
      <c r="K53" s="6">
        <v>20.900000000000002</v>
      </c>
      <c r="L53" s="6">
        <f t="shared" si="1"/>
        <v>39.900000000000006</v>
      </c>
      <c r="M53" s="6">
        <f t="shared" si="7"/>
        <v>25.080000000000002</v>
      </c>
      <c r="N53" s="6">
        <f t="shared" si="2"/>
        <v>44.08</v>
      </c>
      <c r="O53" s="6">
        <f t="shared" si="3"/>
        <v>63.900000000000006</v>
      </c>
      <c r="P53" s="6">
        <v>23</v>
      </c>
      <c r="Q53" s="6">
        <f t="shared" si="4"/>
        <v>44</v>
      </c>
      <c r="R53" s="6">
        <v>28</v>
      </c>
      <c r="S53" s="6">
        <f t="shared" si="5"/>
        <v>49</v>
      </c>
      <c r="T53" s="6">
        <f t="shared" si="6"/>
        <v>91</v>
      </c>
      <c r="U53" s="6">
        <v>25</v>
      </c>
      <c r="V53" s="6" t="s">
        <v>257</v>
      </c>
    </row>
    <row r="54" spans="1:22" x14ac:dyDescent="0.2">
      <c r="A54" s="9" t="s">
        <v>68</v>
      </c>
      <c r="B54" s="8" t="s">
        <v>31</v>
      </c>
      <c r="C54" s="8" t="s">
        <v>66</v>
      </c>
      <c r="D54" s="8" t="s">
        <v>67</v>
      </c>
      <c r="E54" s="8" t="s">
        <v>1</v>
      </c>
      <c r="F54" s="8" t="s">
        <v>236</v>
      </c>
      <c r="G54" s="8" t="s">
        <v>237</v>
      </c>
      <c r="H54" s="8" t="s">
        <v>238</v>
      </c>
      <c r="I54" s="8" t="s">
        <v>252</v>
      </c>
      <c r="J54" s="8" t="s">
        <v>254</v>
      </c>
      <c r="K54" s="6">
        <v>22</v>
      </c>
      <c r="L54" s="6">
        <f t="shared" si="1"/>
        <v>41</v>
      </c>
      <c r="M54" s="6">
        <f t="shared" si="7"/>
        <v>26.4</v>
      </c>
      <c r="N54" s="6">
        <f t="shared" si="2"/>
        <v>45.4</v>
      </c>
      <c r="O54" s="6">
        <f t="shared" si="3"/>
        <v>65</v>
      </c>
      <c r="P54" s="6">
        <v>24</v>
      </c>
      <c r="Q54" s="6">
        <f t="shared" si="4"/>
        <v>45</v>
      </c>
      <c r="R54" s="6">
        <v>29</v>
      </c>
      <c r="S54" s="6">
        <f t="shared" si="5"/>
        <v>50</v>
      </c>
      <c r="T54" s="6">
        <f t="shared" si="6"/>
        <v>92</v>
      </c>
      <c r="U54" s="6">
        <v>25</v>
      </c>
      <c r="V54" s="6" t="s">
        <v>257</v>
      </c>
    </row>
    <row r="55" spans="1:22" x14ac:dyDescent="0.2">
      <c r="A55" s="9" t="s">
        <v>65</v>
      </c>
      <c r="B55" s="8" t="s">
        <v>31</v>
      </c>
      <c r="C55" s="8" t="s">
        <v>63</v>
      </c>
      <c r="D55" s="8" t="s">
        <v>64</v>
      </c>
      <c r="E55" s="8" t="s">
        <v>1</v>
      </c>
      <c r="F55" s="8" t="s">
        <v>236</v>
      </c>
      <c r="G55" s="8" t="s">
        <v>237</v>
      </c>
      <c r="H55" s="8" t="s">
        <v>238</v>
      </c>
      <c r="I55" s="8" t="s">
        <v>252</v>
      </c>
      <c r="J55" s="8" t="s">
        <v>254</v>
      </c>
      <c r="K55" s="6">
        <v>24.200000000000003</v>
      </c>
      <c r="L55" s="6">
        <f t="shared" si="1"/>
        <v>43.2</v>
      </c>
      <c r="M55" s="6">
        <f t="shared" si="7"/>
        <v>29.040000000000003</v>
      </c>
      <c r="N55" s="6">
        <f t="shared" si="2"/>
        <v>48.040000000000006</v>
      </c>
      <c r="O55" s="6">
        <f t="shared" si="3"/>
        <v>67.2</v>
      </c>
      <c r="P55" s="6">
        <v>27</v>
      </c>
      <c r="Q55" s="6">
        <f t="shared" si="4"/>
        <v>48</v>
      </c>
      <c r="R55" s="6">
        <v>32</v>
      </c>
      <c r="S55" s="6">
        <f t="shared" si="5"/>
        <v>53</v>
      </c>
      <c r="T55" s="6">
        <f t="shared" si="6"/>
        <v>95</v>
      </c>
      <c r="U55" s="6">
        <v>25</v>
      </c>
      <c r="V55" s="6" t="s">
        <v>257</v>
      </c>
    </row>
    <row r="56" spans="1:22" x14ac:dyDescent="0.2">
      <c r="A56" s="9" t="s">
        <v>62</v>
      </c>
      <c r="B56" s="8" t="s">
        <v>31</v>
      </c>
      <c r="C56" s="8" t="s">
        <v>60</v>
      </c>
      <c r="D56" s="8" t="s">
        <v>61</v>
      </c>
      <c r="E56" s="8" t="s">
        <v>1</v>
      </c>
      <c r="F56" s="8" t="s">
        <v>236</v>
      </c>
      <c r="G56" s="8" t="s">
        <v>237</v>
      </c>
      <c r="H56" s="8" t="s">
        <v>238</v>
      </c>
      <c r="I56" s="8" t="s">
        <v>252</v>
      </c>
      <c r="J56" s="8" t="s">
        <v>254</v>
      </c>
      <c r="K56" s="6">
        <v>25.3</v>
      </c>
      <c r="L56" s="6">
        <f t="shared" si="1"/>
        <v>44.3</v>
      </c>
      <c r="M56" s="6">
        <f t="shared" si="7"/>
        <v>30.36</v>
      </c>
      <c r="N56" s="6">
        <f t="shared" si="2"/>
        <v>49.36</v>
      </c>
      <c r="O56" s="6">
        <f t="shared" si="3"/>
        <v>68.3</v>
      </c>
      <c r="P56" s="6">
        <v>28</v>
      </c>
      <c r="Q56" s="6">
        <f t="shared" si="4"/>
        <v>49</v>
      </c>
      <c r="R56" s="6">
        <v>33</v>
      </c>
      <c r="S56" s="6">
        <f t="shared" si="5"/>
        <v>54</v>
      </c>
      <c r="T56" s="6">
        <f t="shared" si="6"/>
        <v>96</v>
      </c>
      <c r="U56" s="6">
        <v>25</v>
      </c>
      <c r="V56" s="6" t="s">
        <v>257</v>
      </c>
    </row>
    <row r="57" spans="1:22" x14ac:dyDescent="0.2">
      <c r="A57" s="9" t="s">
        <v>59</v>
      </c>
      <c r="B57" s="8" t="s">
        <v>31</v>
      </c>
      <c r="C57" s="8" t="s">
        <v>57</v>
      </c>
      <c r="D57" s="8" t="s">
        <v>58</v>
      </c>
      <c r="E57" s="8" t="s">
        <v>1</v>
      </c>
      <c r="F57" s="8" t="s">
        <v>236</v>
      </c>
      <c r="G57" s="8" t="s">
        <v>237</v>
      </c>
      <c r="H57" s="8" t="s">
        <v>238</v>
      </c>
      <c r="I57" s="8" t="s">
        <v>252</v>
      </c>
      <c r="J57" s="8" t="s">
        <v>254</v>
      </c>
      <c r="K57" s="6">
        <v>26.400000000000002</v>
      </c>
      <c r="L57" s="6">
        <f t="shared" si="1"/>
        <v>45.400000000000006</v>
      </c>
      <c r="M57" s="6">
        <f t="shared" si="7"/>
        <v>31.68</v>
      </c>
      <c r="N57" s="6">
        <f t="shared" si="2"/>
        <v>50.68</v>
      </c>
      <c r="O57" s="6">
        <f t="shared" si="3"/>
        <v>69.400000000000006</v>
      </c>
      <c r="P57" s="6">
        <v>29</v>
      </c>
      <c r="Q57" s="6">
        <f t="shared" si="4"/>
        <v>50</v>
      </c>
      <c r="R57" s="6">
        <v>35</v>
      </c>
      <c r="S57" s="6">
        <f t="shared" si="5"/>
        <v>56</v>
      </c>
      <c r="T57" s="6">
        <f t="shared" si="6"/>
        <v>97</v>
      </c>
      <c r="U57" s="6">
        <v>25</v>
      </c>
      <c r="V57" s="6" t="s">
        <v>257</v>
      </c>
    </row>
    <row r="58" spans="1:22" x14ac:dyDescent="0.2">
      <c r="A58" s="9" t="s">
        <v>56</v>
      </c>
      <c r="B58" s="8" t="s">
        <v>31</v>
      </c>
      <c r="C58" s="8" t="s">
        <v>54</v>
      </c>
      <c r="D58" s="8" t="s">
        <v>55</v>
      </c>
      <c r="E58" s="8" t="s">
        <v>1</v>
      </c>
      <c r="F58" s="8" t="s">
        <v>236</v>
      </c>
      <c r="G58" s="8" t="s">
        <v>237</v>
      </c>
      <c r="H58" s="8" t="s">
        <v>238</v>
      </c>
      <c r="I58" s="8" t="s">
        <v>252</v>
      </c>
      <c r="J58" s="8" t="s">
        <v>254</v>
      </c>
      <c r="K58" s="6">
        <v>28.6</v>
      </c>
      <c r="L58" s="6">
        <f t="shared" si="1"/>
        <v>47.6</v>
      </c>
      <c r="M58" s="6">
        <f t="shared" si="7"/>
        <v>34.32</v>
      </c>
      <c r="N58" s="6">
        <f t="shared" si="2"/>
        <v>53.32</v>
      </c>
      <c r="O58" s="6">
        <f t="shared" si="3"/>
        <v>71.599999999999994</v>
      </c>
      <c r="P58" s="6">
        <v>31</v>
      </c>
      <c r="Q58" s="6">
        <f t="shared" si="4"/>
        <v>52</v>
      </c>
      <c r="R58" s="6">
        <v>38</v>
      </c>
      <c r="S58" s="6">
        <f t="shared" si="5"/>
        <v>59</v>
      </c>
      <c r="T58" s="6">
        <f t="shared" si="6"/>
        <v>99</v>
      </c>
      <c r="U58" s="6">
        <v>25</v>
      </c>
      <c r="V58" s="6" t="s">
        <v>257</v>
      </c>
    </row>
    <row r="59" spans="1:22" x14ac:dyDescent="0.2">
      <c r="A59" s="9" t="s">
        <v>53</v>
      </c>
      <c r="B59" s="8" t="s">
        <v>31</v>
      </c>
      <c r="C59" s="8" t="s">
        <v>51</v>
      </c>
      <c r="D59" s="8" t="s">
        <v>52</v>
      </c>
      <c r="E59" s="8" t="s">
        <v>1</v>
      </c>
      <c r="F59" s="8" t="s">
        <v>236</v>
      </c>
      <c r="G59" s="8" t="s">
        <v>237</v>
      </c>
      <c r="H59" s="8" t="s">
        <v>238</v>
      </c>
      <c r="I59" s="8" t="s">
        <v>252</v>
      </c>
      <c r="J59" s="8" t="s">
        <v>254</v>
      </c>
      <c r="K59" s="6">
        <v>33</v>
      </c>
      <c r="L59" s="6">
        <f t="shared" si="1"/>
        <v>52</v>
      </c>
      <c r="M59" s="6">
        <f t="shared" si="7"/>
        <v>39.6</v>
      </c>
      <c r="N59" s="6">
        <f t="shared" si="2"/>
        <v>58.6</v>
      </c>
      <c r="O59" s="6">
        <f t="shared" si="3"/>
        <v>76</v>
      </c>
      <c r="P59" s="6">
        <v>36</v>
      </c>
      <c r="Q59" s="6">
        <f t="shared" si="4"/>
        <v>57</v>
      </c>
      <c r="R59" s="6">
        <v>44</v>
      </c>
      <c r="S59" s="6">
        <f t="shared" si="5"/>
        <v>65</v>
      </c>
      <c r="T59" s="6">
        <f t="shared" si="6"/>
        <v>104</v>
      </c>
      <c r="U59" s="6">
        <v>25</v>
      </c>
      <c r="V59" s="6" t="s">
        <v>257</v>
      </c>
    </row>
    <row r="60" spans="1:22" x14ac:dyDescent="0.2">
      <c r="A60" s="9" t="s">
        <v>50</v>
      </c>
      <c r="B60" s="8" t="s">
        <v>31</v>
      </c>
      <c r="C60" s="8" t="s">
        <v>48</v>
      </c>
      <c r="D60" s="8" t="s">
        <v>49</v>
      </c>
      <c r="E60" s="8" t="s">
        <v>1</v>
      </c>
      <c r="F60" s="8" t="s">
        <v>236</v>
      </c>
      <c r="G60" s="8" t="s">
        <v>237</v>
      </c>
      <c r="H60" s="8" t="s">
        <v>238</v>
      </c>
      <c r="I60" s="8" t="s">
        <v>252</v>
      </c>
      <c r="J60" s="8" t="s">
        <v>254</v>
      </c>
      <c r="K60" s="6">
        <v>36.300000000000004</v>
      </c>
      <c r="L60" s="6">
        <f t="shared" si="1"/>
        <v>55.300000000000004</v>
      </c>
      <c r="M60" s="6">
        <f t="shared" si="7"/>
        <v>43.56</v>
      </c>
      <c r="N60" s="6">
        <f t="shared" si="2"/>
        <v>62.56</v>
      </c>
      <c r="O60" s="6">
        <f t="shared" si="3"/>
        <v>79.300000000000011</v>
      </c>
      <c r="P60" s="6">
        <v>40</v>
      </c>
      <c r="Q60" s="6">
        <f t="shared" si="4"/>
        <v>61</v>
      </c>
      <c r="R60" s="6">
        <v>48</v>
      </c>
      <c r="S60" s="6">
        <f t="shared" si="5"/>
        <v>69</v>
      </c>
      <c r="T60" s="6">
        <f t="shared" si="6"/>
        <v>108</v>
      </c>
      <c r="U60" s="6">
        <v>25</v>
      </c>
      <c r="V60" s="6" t="s">
        <v>257</v>
      </c>
    </row>
    <row r="61" spans="1:22" x14ac:dyDescent="0.2">
      <c r="A61" s="9" t="s">
        <v>47</v>
      </c>
      <c r="B61" s="8" t="s">
        <v>31</v>
      </c>
      <c r="C61" s="8" t="s">
        <v>45</v>
      </c>
      <c r="D61" s="8" t="s">
        <v>46</v>
      </c>
      <c r="E61" s="8" t="s">
        <v>1</v>
      </c>
      <c r="F61" s="8" t="s">
        <v>236</v>
      </c>
      <c r="G61" s="8" t="s">
        <v>237</v>
      </c>
      <c r="H61" s="8" t="s">
        <v>238</v>
      </c>
      <c r="I61" s="8" t="s">
        <v>252</v>
      </c>
      <c r="J61" s="8" t="s">
        <v>254</v>
      </c>
      <c r="K61" s="6">
        <v>38.5</v>
      </c>
      <c r="L61" s="6">
        <f t="shared" si="1"/>
        <v>57.5</v>
      </c>
      <c r="M61" s="6">
        <f t="shared" si="7"/>
        <v>46.199999999999996</v>
      </c>
      <c r="N61" s="6">
        <f t="shared" si="2"/>
        <v>65.199999999999989</v>
      </c>
      <c r="O61" s="6">
        <f t="shared" si="3"/>
        <v>81.5</v>
      </c>
      <c r="P61" s="6">
        <v>42</v>
      </c>
      <c r="Q61" s="6">
        <f t="shared" si="4"/>
        <v>63</v>
      </c>
      <c r="R61" s="6">
        <v>51</v>
      </c>
      <c r="S61" s="6">
        <f t="shared" si="5"/>
        <v>72</v>
      </c>
      <c r="T61" s="6">
        <f t="shared" si="6"/>
        <v>110</v>
      </c>
      <c r="U61" s="6">
        <v>25</v>
      </c>
      <c r="V61" s="6" t="s">
        <v>257</v>
      </c>
    </row>
    <row r="62" spans="1:22" x14ac:dyDescent="0.2">
      <c r="A62" s="9" t="s">
        <v>44</v>
      </c>
      <c r="B62" s="8" t="s">
        <v>31</v>
      </c>
      <c r="C62" s="8" t="s">
        <v>42</v>
      </c>
      <c r="D62" s="8" t="s">
        <v>43</v>
      </c>
      <c r="E62" s="8" t="s">
        <v>1</v>
      </c>
      <c r="F62" s="8" t="s">
        <v>236</v>
      </c>
      <c r="G62" s="8" t="s">
        <v>237</v>
      </c>
      <c r="H62" s="8" t="s">
        <v>238</v>
      </c>
      <c r="I62" s="8" t="s">
        <v>252</v>
      </c>
      <c r="J62" s="8" t="s">
        <v>254</v>
      </c>
      <c r="K62" s="6">
        <v>44</v>
      </c>
      <c r="L62" s="6">
        <f t="shared" si="1"/>
        <v>63</v>
      </c>
      <c r="M62" s="6">
        <f t="shared" si="7"/>
        <v>52.8</v>
      </c>
      <c r="N62" s="6">
        <f t="shared" si="2"/>
        <v>71.8</v>
      </c>
      <c r="O62" s="6">
        <f t="shared" si="3"/>
        <v>87</v>
      </c>
      <c r="P62" s="6">
        <v>48</v>
      </c>
      <c r="Q62" s="6">
        <f t="shared" si="4"/>
        <v>69</v>
      </c>
      <c r="R62" s="6">
        <v>58</v>
      </c>
      <c r="S62" s="6">
        <f t="shared" si="5"/>
        <v>79</v>
      </c>
      <c r="T62" s="6">
        <f t="shared" si="6"/>
        <v>116</v>
      </c>
      <c r="U62" s="6">
        <v>25</v>
      </c>
      <c r="V62" s="6" t="s">
        <v>257</v>
      </c>
    </row>
    <row r="63" spans="1:22" x14ac:dyDescent="0.2">
      <c r="A63" s="9" t="s">
        <v>41</v>
      </c>
      <c r="B63" s="8" t="s">
        <v>31</v>
      </c>
      <c r="C63" s="8" t="s">
        <v>39</v>
      </c>
      <c r="D63" s="8" t="s">
        <v>40</v>
      </c>
      <c r="E63" s="8" t="s">
        <v>1</v>
      </c>
      <c r="F63" s="8" t="s">
        <v>236</v>
      </c>
      <c r="G63" s="8" t="s">
        <v>237</v>
      </c>
      <c r="H63" s="8" t="s">
        <v>238</v>
      </c>
      <c r="I63" s="8" t="s">
        <v>252</v>
      </c>
      <c r="J63" s="8" t="s">
        <v>254</v>
      </c>
      <c r="K63" s="6">
        <v>46.2</v>
      </c>
      <c r="L63" s="6">
        <f t="shared" si="1"/>
        <v>65.2</v>
      </c>
      <c r="M63" s="6">
        <f t="shared" si="7"/>
        <v>55.440000000000005</v>
      </c>
      <c r="N63" s="6">
        <f t="shared" si="2"/>
        <v>74.44</v>
      </c>
      <c r="O63" s="6">
        <f t="shared" si="3"/>
        <v>89.2</v>
      </c>
      <c r="P63" s="6">
        <v>51</v>
      </c>
      <c r="Q63" s="6">
        <f t="shared" si="4"/>
        <v>72</v>
      </c>
      <c r="R63" s="6">
        <v>61</v>
      </c>
      <c r="S63" s="6">
        <f t="shared" si="5"/>
        <v>82</v>
      </c>
      <c r="T63" s="6">
        <f t="shared" si="6"/>
        <v>119</v>
      </c>
      <c r="U63" s="6">
        <v>25</v>
      </c>
      <c r="V63" s="6" t="s">
        <v>257</v>
      </c>
    </row>
    <row r="64" spans="1:22" x14ac:dyDescent="0.2">
      <c r="A64" s="9" t="s">
        <v>38</v>
      </c>
      <c r="B64" s="8" t="s">
        <v>31</v>
      </c>
      <c r="C64" s="8" t="s">
        <v>36</v>
      </c>
      <c r="D64" s="8" t="s">
        <v>37</v>
      </c>
      <c r="E64" s="8" t="s">
        <v>1</v>
      </c>
      <c r="F64" s="8" t="s">
        <v>236</v>
      </c>
      <c r="G64" s="8" t="s">
        <v>237</v>
      </c>
      <c r="H64" s="8" t="s">
        <v>238</v>
      </c>
      <c r="I64" s="8" t="s">
        <v>252</v>
      </c>
      <c r="J64" s="8" t="s">
        <v>254</v>
      </c>
      <c r="K64" s="6">
        <v>47.300000000000004</v>
      </c>
      <c r="L64" s="6">
        <f t="shared" si="1"/>
        <v>66.300000000000011</v>
      </c>
      <c r="M64" s="6">
        <f t="shared" si="7"/>
        <v>56.760000000000005</v>
      </c>
      <c r="N64" s="6">
        <f t="shared" si="2"/>
        <v>75.760000000000005</v>
      </c>
      <c r="O64" s="6">
        <f t="shared" si="3"/>
        <v>90.300000000000011</v>
      </c>
      <c r="P64" s="6">
        <v>52</v>
      </c>
      <c r="Q64" s="6">
        <f t="shared" si="4"/>
        <v>73</v>
      </c>
      <c r="R64" s="6">
        <v>62</v>
      </c>
      <c r="S64" s="6">
        <f t="shared" si="5"/>
        <v>83</v>
      </c>
      <c r="T64" s="6">
        <f t="shared" si="6"/>
        <v>120</v>
      </c>
      <c r="U64" s="6">
        <v>25</v>
      </c>
      <c r="V64" s="6" t="s">
        <v>257</v>
      </c>
    </row>
    <row r="65" spans="1:22" x14ac:dyDescent="0.2">
      <c r="A65" s="9" t="s">
        <v>35</v>
      </c>
      <c r="B65" s="8" t="s">
        <v>31</v>
      </c>
      <c r="C65" s="8" t="s">
        <v>33</v>
      </c>
      <c r="D65" s="8" t="s">
        <v>34</v>
      </c>
      <c r="E65" s="8" t="s">
        <v>1</v>
      </c>
      <c r="F65" s="8" t="s">
        <v>236</v>
      </c>
      <c r="G65" s="8" t="s">
        <v>237</v>
      </c>
      <c r="H65" s="8" t="s">
        <v>238</v>
      </c>
      <c r="I65" s="8" t="s">
        <v>252</v>
      </c>
      <c r="J65" s="8" t="s">
        <v>254</v>
      </c>
      <c r="K65" s="6">
        <v>53.900000000000006</v>
      </c>
      <c r="L65" s="6">
        <f t="shared" si="1"/>
        <v>72.900000000000006</v>
      </c>
      <c r="M65" s="6">
        <f t="shared" si="7"/>
        <v>64.680000000000007</v>
      </c>
      <c r="N65" s="6">
        <f t="shared" si="2"/>
        <v>83.68</v>
      </c>
      <c r="O65" s="6">
        <f t="shared" si="3"/>
        <v>96.9</v>
      </c>
      <c r="P65" s="6">
        <v>59</v>
      </c>
      <c r="Q65" s="6">
        <f t="shared" si="4"/>
        <v>80</v>
      </c>
      <c r="R65" s="6">
        <v>71</v>
      </c>
      <c r="S65" s="6">
        <f t="shared" si="5"/>
        <v>92</v>
      </c>
      <c r="T65" s="6">
        <f t="shared" si="6"/>
        <v>127</v>
      </c>
      <c r="U65" s="6">
        <v>25</v>
      </c>
      <c r="V65" s="6" t="s">
        <v>257</v>
      </c>
    </row>
    <row r="66" spans="1:22" s="21" customFormat="1" x14ac:dyDescent="0.2">
      <c r="A66" s="5" t="s">
        <v>32</v>
      </c>
      <c r="B66" s="4" t="s">
        <v>31</v>
      </c>
      <c r="C66" s="4" t="s">
        <v>29</v>
      </c>
      <c r="D66" s="4" t="s">
        <v>30</v>
      </c>
      <c r="E66" s="4" t="s">
        <v>1</v>
      </c>
      <c r="F66" s="3" t="s">
        <v>236</v>
      </c>
      <c r="G66" s="3" t="s">
        <v>237</v>
      </c>
      <c r="H66" s="3" t="s">
        <v>238</v>
      </c>
      <c r="I66" s="3" t="s">
        <v>252</v>
      </c>
      <c r="J66" s="3" t="s">
        <v>254</v>
      </c>
      <c r="K66" s="2">
        <v>57.2</v>
      </c>
      <c r="L66" s="20">
        <f t="shared" si="1"/>
        <v>76.2</v>
      </c>
      <c r="M66" s="2">
        <f t="shared" ref="M66:M97" si="8">SUM(K66*1.2)</f>
        <v>68.64</v>
      </c>
      <c r="N66" s="20">
        <f t="shared" si="2"/>
        <v>87.64</v>
      </c>
      <c r="O66" s="20">
        <f t="shared" si="3"/>
        <v>100.2</v>
      </c>
      <c r="P66" s="2">
        <v>63</v>
      </c>
      <c r="Q66" s="20">
        <f t="shared" si="4"/>
        <v>84</v>
      </c>
      <c r="R66" s="2">
        <v>76</v>
      </c>
      <c r="S66" s="20">
        <f t="shared" si="5"/>
        <v>97</v>
      </c>
      <c r="T66" s="20">
        <f t="shared" si="6"/>
        <v>131</v>
      </c>
      <c r="U66" s="20">
        <v>25</v>
      </c>
      <c r="V66" s="2" t="s">
        <v>257</v>
      </c>
    </row>
    <row r="67" spans="1:22" x14ac:dyDescent="0.2">
      <c r="A67" s="9" t="s">
        <v>28</v>
      </c>
      <c r="B67" s="8" t="s">
        <v>24</v>
      </c>
      <c r="C67" s="8" t="s">
        <v>26</v>
      </c>
      <c r="D67" s="8" t="s">
        <v>27</v>
      </c>
      <c r="E67" s="8" t="s">
        <v>1</v>
      </c>
      <c r="F67" s="8" t="s">
        <v>236</v>
      </c>
      <c r="G67" s="8" t="s">
        <v>237</v>
      </c>
      <c r="H67" s="8" t="s">
        <v>238</v>
      </c>
      <c r="I67" s="8" t="s">
        <v>252</v>
      </c>
      <c r="J67" s="8" t="s">
        <v>254</v>
      </c>
      <c r="K67" s="6">
        <v>40.700000000000003</v>
      </c>
      <c r="L67" s="6">
        <f t="shared" ref="L67:L74" si="9">K67+19</f>
        <v>59.7</v>
      </c>
      <c r="M67" s="6">
        <f t="shared" si="8"/>
        <v>48.84</v>
      </c>
      <c r="N67" s="6">
        <f t="shared" ref="N67:N74" si="10">M67+19</f>
        <v>67.84</v>
      </c>
      <c r="O67" s="6">
        <f t="shared" ref="O67:O74" si="11">K67+43</f>
        <v>83.7</v>
      </c>
      <c r="P67" s="6">
        <v>45</v>
      </c>
      <c r="Q67" s="6">
        <f t="shared" ref="Q67:Q74" si="12">P67+21</f>
        <v>66</v>
      </c>
      <c r="R67" s="6">
        <v>54</v>
      </c>
      <c r="S67" s="6">
        <f t="shared" ref="S67:S74" si="13">R67+21</f>
        <v>75</v>
      </c>
      <c r="T67" s="6">
        <f t="shared" ref="T67:T74" si="14">Q67+47</f>
        <v>113</v>
      </c>
      <c r="U67" s="6">
        <v>25</v>
      </c>
      <c r="V67" s="6" t="s">
        <v>257</v>
      </c>
    </row>
    <row r="68" spans="1:22" x14ac:dyDescent="0.2">
      <c r="A68" s="9" t="s">
        <v>25</v>
      </c>
      <c r="B68" s="8" t="s">
        <v>24</v>
      </c>
      <c r="C68" s="8" t="s">
        <v>22</v>
      </c>
      <c r="D68" s="8" t="s">
        <v>23</v>
      </c>
      <c r="E68" s="8" t="s">
        <v>1</v>
      </c>
      <c r="F68" s="8" t="s">
        <v>236</v>
      </c>
      <c r="G68" s="8" t="s">
        <v>237</v>
      </c>
      <c r="H68" s="8" t="s">
        <v>238</v>
      </c>
      <c r="I68" s="8" t="s">
        <v>252</v>
      </c>
      <c r="J68" s="8" t="s">
        <v>254</v>
      </c>
      <c r="K68" s="6">
        <v>53.900000000000006</v>
      </c>
      <c r="L68" s="6">
        <f t="shared" si="9"/>
        <v>72.900000000000006</v>
      </c>
      <c r="M68" s="6">
        <f t="shared" si="8"/>
        <v>64.680000000000007</v>
      </c>
      <c r="N68" s="6">
        <f t="shared" si="10"/>
        <v>83.68</v>
      </c>
      <c r="O68" s="6">
        <f t="shared" si="11"/>
        <v>96.9</v>
      </c>
      <c r="P68" s="6">
        <v>59</v>
      </c>
      <c r="Q68" s="6">
        <f t="shared" si="12"/>
        <v>80</v>
      </c>
      <c r="R68" s="6">
        <v>71</v>
      </c>
      <c r="S68" s="6">
        <f t="shared" si="13"/>
        <v>92</v>
      </c>
      <c r="T68" s="6">
        <f t="shared" si="14"/>
        <v>127</v>
      </c>
      <c r="U68" s="6">
        <v>25</v>
      </c>
      <c r="V68" s="6" t="s">
        <v>257</v>
      </c>
    </row>
    <row r="69" spans="1:22" x14ac:dyDescent="0.2">
      <c r="A69" s="9" t="s">
        <v>21</v>
      </c>
      <c r="B69" s="8" t="s">
        <v>17</v>
      </c>
      <c r="C69" s="8" t="s">
        <v>19</v>
      </c>
      <c r="D69" s="8" t="s">
        <v>20</v>
      </c>
      <c r="E69" s="8" t="s">
        <v>1</v>
      </c>
      <c r="F69" s="8" t="s">
        <v>236</v>
      </c>
      <c r="G69" s="8" t="s">
        <v>237</v>
      </c>
      <c r="H69" s="8" t="s">
        <v>238</v>
      </c>
      <c r="I69" s="8" t="s">
        <v>252</v>
      </c>
      <c r="J69" s="8" t="s">
        <v>254</v>
      </c>
      <c r="K69" s="6">
        <v>37.400000000000006</v>
      </c>
      <c r="L69" s="6">
        <f t="shared" si="9"/>
        <v>56.400000000000006</v>
      </c>
      <c r="M69" s="6">
        <f t="shared" si="8"/>
        <v>44.88</v>
      </c>
      <c r="N69" s="6">
        <f t="shared" si="10"/>
        <v>63.88</v>
      </c>
      <c r="O69" s="6">
        <f t="shared" si="11"/>
        <v>80.400000000000006</v>
      </c>
      <c r="P69" s="6">
        <v>41</v>
      </c>
      <c r="Q69" s="6">
        <f t="shared" si="12"/>
        <v>62</v>
      </c>
      <c r="R69" s="6">
        <v>49</v>
      </c>
      <c r="S69" s="6">
        <f t="shared" si="13"/>
        <v>70</v>
      </c>
      <c r="T69" s="6">
        <f t="shared" si="14"/>
        <v>109</v>
      </c>
      <c r="U69" s="6">
        <v>25</v>
      </c>
      <c r="V69" s="6" t="s">
        <v>257</v>
      </c>
    </row>
    <row r="70" spans="1:22" s="21" customFormat="1" x14ac:dyDescent="0.2">
      <c r="A70" s="5" t="s">
        <v>18</v>
      </c>
      <c r="B70" s="4" t="s">
        <v>17</v>
      </c>
      <c r="C70" s="4" t="s">
        <v>15</v>
      </c>
      <c r="D70" s="4" t="s">
        <v>16</v>
      </c>
      <c r="E70" s="4" t="s">
        <v>1</v>
      </c>
      <c r="F70" s="3" t="s">
        <v>236</v>
      </c>
      <c r="G70" s="3" t="s">
        <v>237</v>
      </c>
      <c r="H70" s="3" t="s">
        <v>238</v>
      </c>
      <c r="I70" s="3" t="s">
        <v>252</v>
      </c>
      <c r="J70" s="3" t="s">
        <v>254</v>
      </c>
      <c r="K70" s="10">
        <v>47.300000000000004</v>
      </c>
      <c r="L70" s="20">
        <f t="shared" si="9"/>
        <v>66.300000000000011</v>
      </c>
      <c r="M70" s="10">
        <f t="shared" si="8"/>
        <v>56.760000000000005</v>
      </c>
      <c r="N70" s="20">
        <f t="shared" si="10"/>
        <v>75.760000000000005</v>
      </c>
      <c r="O70" s="20">
        <f t="shared" si="11"/>
        <v>90.300000000000011</v>
      </c>
      <c r="P70" s="10">
        <v>52</v>
      </c>
      <c r="Q70" s="20">
        <f t="shared" si="12"/>
        <v>73</v>
      </c>
      <c r="R70" s="10">
        <v>62</v>
      </c>
      <c r="S70" s="20">
        <f t="shared" si="13"/>
        <v>83</v>
      </c>
      <c r="T70" s="20">
        <f t="shared" si="14"/>
        <v>120</v>
      </c>
      <c r="U70" s="20">
        <v>25</v>
      </c>
      <c r="V70" s="10" t="s">
        <v>257</v>
      </c>
    </row>
    <row r="71" spans="1:22" x14ac:dyDescent="0.2">
      <c r="A71" s="9" t="s">
        <v>14</v>
      </c>
      <c r="B71" s="7" t="s">
        <v>10</v>
      </c>
      <c r="C71" s="7" t="s">
        <v>12</v>
      </c>
      <c r="D71" s="7" t="s">
        <v>13</v>
      </c>
      <c r="E71" s="8" t="s">
        <v>1</v>
      </c>
      <c r="F71" s="8" t="s">
        <v>236</v>
      </c>
      <c r="G71" s="8" t="s">
        <v>237</v>
      </c>
      <c r="H71" s="8" t="s">
        <v>238</v>
      </c>
      <c r="I71" s="8" t="s">
        <v>252</v>
      </c>
      <c r="J71" s="8" t="s">
        <v>254</v>
      </c>
      <c r="K71" s="6">
        <v>45.1</v>
      </c>
      <c r="L71" s="6">
        <f t="shared" si="9"/>
        <v>64.099999999999994</v>
      </c>
      <c r="M71" s="6">
        <f t="shared" si="8"/>
        <v>54.12</v>
      </c>
      <c r="N71" s="6">
        <f t="shared" si="10"/>
        <v>73.12</v>
      </c>
      <c r="O71" s="6">
        <f t="shared" si="11"/>
        <v>88.1</v>
      </c>
      <c r="P71" s="6">
        <v>50</v>
      </c>
      <c r="Q71" s="6">
        <f t="shared" si="12"/>
        <v>71</v>
      </c>
      <c r="R71" s="6">
        <v>60</v>
      </c>
      <c r="S71" s="6">
        <f t="shared" si="13"/>
        <v>81</v>
      </c>
      <c r="T71" s="6">
        <f t="shared" si="14"/>
        <v>118</v>
      </c>
      <c r="U71" s="6">
        <v>25</v>
      </c>
      <c r="V71" s="6" t="s">
        <v>257</v>
      </c>
    </row>
    <row r="72" spans="1:22" x14ac:dyDescent="0.2">
      <c r="A72" s="9" t="s">
        <v>11</v>
      </c>
      <c r="B72" s="7" t="s">
        <v>10</v>
      </c>
      <c r="C72" s="7" t="s">
        <v>8</v>
      </c>
      <c r="D72" s="7" t="s">
        <v>9</v>
      </c>
      <c r="E72" s="8" t="s">
        <v>1</v>
      </c>
      <c r="F72" s="8" t="s">
        <v>236</v>
      </c>
      <c r="G72" s="8" t="s">
        <v>237</v>
      </c>
      <c r="H72" s="8" t="s">
        <v>238</v>
      </c>
      <c r="I72" s="8" t="s">
        <v>252</v>
      </c>
      <c r="J72" s="8" t="s">
        <v>254</v>
      </c>
      <c r="K72" s="6">
        <v>70.400000000000006</v>
      </c>
      <c r="L72" s="6">
        <f t="shared" si="9"/>
        <v>89.4</v>
      </c>
      <c r="M72" s="6">
        <f t="shared" si="8"/>
        <v>84.48</v>
      </c>
      <c r="N72" s="6">
        <f t="shared" si="10"/>
        <v>103.48</v>
      </c>
      <c r="O72" s="6">
        <f t="shared" si="11"/>
        <v>113.4</v>
      </c>
      <c r="P72" s="6">
        <v>77</v>
      </c>
      <c r="Q72" s="6">
        <f t="shared" si="12"/>
        <v>98</v>
      </c>
      <c r="R72" s="6">
        <v>93</v>
      </c>
      <c r="S72" s="6">
        <f t="shared" si="13"/>
        <v>114</v>
      </c>
      <c r="T72" s="6">
        <f t="shared" si="14"/>
        <v>145</v>
      </c>
      <c r="U72" s="6">
        <v>25</v>
      </c>
      <c r="V72" s="6" t="s">
        <v>257</v>
      </c>
    </row>
    <row r="73" spans="1:22" x14ac:dyDescent="0.2">
      <c r="A73" s="9" t="s">
        <v>7</v>
      </c>
      <c r="B73" s="7" t="s">
        <v>3</v>
      </c>
      <c r="C73" s="7" t="s">
        <v>5</v>
      </c>
      <c r="D73" s="7" t="s">
        <v>6</v>
      </c>
      <c r="E73" s="8" t="s">
        <v>1</v>
      </c>
      <c r="F73" s="8" t="s">
        <v>236</v>
      </c>
      <c r="G73" s="8" t="s">
        <v>237</v>
      </c>
      <c r="H73" s="8" t="s">
        <v>238</v>
      </c>
      <c r="I73" s="8" t="s">
        <v>252</v>
      </c>
      <c r="J73" s="8" t="s">
        <v>254</v>
      </c>
      <c r="K73" s="6">
        <v>50.6</v>
      </c>
      <c r="L73" s="6">
        <f t="shared" si="9"/>
        <v>69.599999999999994</v>
      </c>
      <c r="M73" s="6">
        <f t="shared" si="8"/>
        <v>60.72</v>
      </c>
      <c r="N73" s="6">
        <f t="shared" si="10"/>
        <v>79.72</v>
      </c>
      <c r="O73" s="6">
        <f t="shared" si="11"/>
        <v>93.6</v>
      </c>
      <c r="P73" s="6">
        <v>56</v>
      </c>
      <c r="Q73" s="6">
        <f t="shared" si="12"/>
        <v>77</v>
      </c>
      <c r="R73" s="6">
        <v>67</v>
      </c>
      <c r="S73" s="6">
        <f t="shared" si="13"/>
        <v>88</v>
      </c>
      <c r="T73" s="6">
        <f t="shared" si="14"/>
        <v>124</v>
      </c>
      <c r="U73" s="6">
        <v>25</v>
      </c>
      <c r="V73" s="6" t="s">
        <v>257</v>
      </c>
    </row>
    <row r="74" spans="1:22" s="21" customFormat="1" x14ac:dyDescent="0.2">
      <c r="A74" s="5" t="s">
        <v>4</v>
      </c>
      <c r="B74" s="3" t="s">
        <v>3</v>
      </c>
      <c r="C74" s="3" t="s">
        <v>0</v>
      </c>
      <c r="D74" s="3" t="s">
        <v>2</v>
      </c>
      <c r="E74" s="4" t="s">
        <v>1</v>
      </c>
      <c r="F74" s="3" t="s">
        <v>236</v>
      </c>
      <c r="G74" s="3" t="s">
        <v>237</v>
      </c>
      <c r="H74" s="3" t="s">
        <v>238</v>
      </c>
      <c r="I74" s="3" t="s">
        <v>252</v>
      </c>
      <c r="J74" s="3" t="s">
        <v>254</v>
      </c>
      <c r="K74" s="2">
        <v>67.100000000000009</v>
      </c>
      <c r="L74" s="20">
        <f t="shared" si="9"/>
        <v>86.100000000000009</v>
      </c>
      <c r="M74" s="2">
        <f t="shared" si="8"/>
        <v>80.52000000000001</v>
      </c>
      <c r="N74" s="20">
        <f t="shared" si="10"/>
        <v>99.52000000000001</v>
      </c>
      <c r="O74" s="20">
        <f t="shared" si="11"/>
        <v>110.10000000000001</v>
      </c>
      <c r="P74" s="2">
        <v>74</v>
      </c>
      <c r="Q74" s="20">
        <f t="shared" si="12"/>
        <v>95</v>
      </c>
      <c r="R74" s="2">
        <v>89</v>
      </c>
      <c r="S74" s="20">
        <f t="shared" si="13"/>
        <v>110</v>
      </c>
      <c r="T74" s="20">
        <f t="shared" si="14"/>
        <v>142</v>
      </c>
      <c r="U74" s="20">
        <v>25</v>
      </c>
      <c r="V74" s="2" t="s">
        <v>257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lampshades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2019-07-30T02:39:22Z</dcterms:created>
  <dcterms:modified xsi:type="dcterms:W3CDTF">2019-07-30T04:44:29Z</dcterms:modified>
</cp:coreProperties>
</file>