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Users\Enzo\Documents\ETEC\1° ano C - 2023\Curso Técnico - 1° ano - 2023\Material-FI\"/>
    </mc:Choice>
  </mc:AlternateContent>
  <xr:revisionPtr revIDLastSave="0" documentId="8_{FAA89E0D-906D-41F6-9047-F8E037996AE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B16" i="1"/>
  <c r="B17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B6" i="1"/>
  <c r="B7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11" i="1"/>
  <c r="B12" i="1"/>
  <c r="B5" i="1"/>
  <c r="E5" i="1"/>
  <c r="F5" i="1"/>
  <c r="G5" i="1"/>
  <c r="H5" i="1"/>
  <c r="I5" i="1"/>
  <c r="J5" i="1"/>
  <c r="D5" i="1"/>
  <c r="C5" i="1"/>
  <c r="B4" i="1"/>
  <c r="C4" i="1"/>
  <c r="D4" i="1"/>
  <c r="E4" i="1"/>
  <c r="F4" i="1"/>
  <c r="G4" i="1"/>
  <c r="H4" i="1"/>
  <c r="I4" i="1"/>
  <c r="J4" i="1"/>
  <c r="B8" i="1"/>
  <c r="B9" i="1"/>
  <c r="C9" i="1"/>
  <c r="D9" i="1"/>
  <c r="E9" i="1"/>
  <c r="F9" i="1"/>
  <c r="G9" i="1"/>
  <c r="H9" i="1"/>
  <c r="I9" i="1"/>
  <c r="J9" i="1"/>
  <c r="B10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3" i="1"/>
  <c r="D3" i="1"/>
  <c r="E3" i="1"/>
  <c r="F3" i="1"/>
  <c r="G3" i="1"/>
  <c r="H3" i="1"/>
  <c r="I3" i="1"/>
  <c r="J3" i="1"/>
  <c r="B3" i="1"/>
  <c r="M12" i="1" l="1"/>
  <c r="M15" i="1"/>
  <c r="L6" i="1"/>
  <c r="L17" i="1"/>
  <c r="L8" i="1"/>
  <c r="M11" i="1"/>
  <c r="M13" i="1"/>
  <c r="L10" i="1"/>
  <c r="M14" i="1"/>
  <c r="L4" i="1"/>
  <c r="L7" i="1"/>
  <c r="L9" i="1"/>
  <c r="L16" i="1"/>
  <c r="L12" i="1"/>
  <c r="L13" i="1"/>
  <c r="L14" i="1"/>
  <c r="M10" i="1"/>
  <c r="M9" i="1"/>
  <c r="M8" i="1"/>
  <c r="M7" i="1"/>
  <c r="L5" i="1"/>
  <c r="M6" i="1"/>
  <c r="L15" i="1"/>
  <c r="M17" i="1"/>
  <c r="M5" i="1"/>
  <c r="L11" i="1"/>
  <c r="M16" i="1"/>
  <c r="M4" i="1"/>
  <c r="L3" i="1"/>
  <c r="M3" i="1"/>
  <c r="N3" i="1"/>
  <c r="N8" i="1"/>
  <c r="H21" i="1"/>
  <c r="G21" i="1"/>
  <c r="D21" i="1"/>
  <c r="F21" i="1"/>
  <c r="E21" i="1"/>
  <c r="C21" i="1"/>
  <c r="J18" i="1"/>
  <c r="J20" i="1" s="1"/>
  <c r="I18" i="1"/>
  <c r="I20" i="1" s="1"/>
  <c r="N10" i="1"/>
  <c r="H18" i="1"/>
  <c r="H20" i="1" s="1"/>
  <c r="G18" i="1"/>
  <c r="G20" i="1" s="1"/>
  <c r="N7" i="1"/>
  <c r="F18" i="1"/>
  <c r="F20" i="1" s="1"/>
  <c r="E18" i="1"/>
  <c r="E20" i="1" s="1"/>
  <c r="D18" i="1"/>
  <c r="D20" i="1" s="1"/>
  <c r="C18" i="1"/>
  <c r="C20" i="1" s="1"/>
  <c r="B18" i="1"/>
  <c r="B19" i="1" s="1"/>
  <c r="N15" i="1"/>
  <c r="J21" i="1"/>
  <c r="N6" i="1"/>
  <c r="N17" i="1"/>
  <c r="N16" i="1"/>
  <c r="I21" i="1"/>
  <c r="N11" i="1"/>
  <c r="N13" i="1"/>
  <c r="N9" i="1"/>
  <c r="N4" i="1"/>
  <c r="N14" i="1"/>
  <c r="N5" i="1"/>
  <c r="N12" i="1"/>
  <c r="B21" i="1"/>
  <c r="K17" i="1"/>
  <c r="K15" i="1"/>
  <c r="K16" i="1"/>
  <c r="K11" i="1"/>
  <c r="K12" i="1"/>
  <c r="K4" i="1"/>
  <c r="K5" i="1"/>
  <c r="K10" i="1"/>
  <c r="K9" i="1"/>
  <c r="K7" i="1"/>
  <c r="K8" i="1"/>
  <c r="K6" i="1"/>
  <c r="K14" i="1"/>
  <c r="K13" i="1"/>
  <c r="K3" i="1"/>
  <c r="C19" i="1" l="1"/>
  <c r="E19" i="1"/>
  <c r="D19" i="1"/>
  <c r="F19" i="1"/>
  <c r="G19" i="1"/>
  <c r="H19" i="1"/>
  <c r="I19" i="1"/>
  <c r="J19" i="1"/>
  <c r="B20" i="1"/>
  <c r="N18" i="1"/>
  <c r="O3" i="1" l="1"/>
  <c r="O18" i="1"/>
  <c r="O7" i="1"/>
  <c r="O11" i="1"/>
  <c r="O16" i="1"/>
  <c r="O4" i="1"/>
  <c r="O9" i="1"/>
  <c r="O13" i="1"/>
  <c r="O14" i="1"/>
  <c r="O15" i="1"/>
  <c r="O6" i="1"/>
  <c r="O5" i="1"/>
  <c r="O8" i="1"/>
  <c r="O12" i="1"/>
  <c r="O10" i="1"/>
  <c r="O17" i="1"/>
</calcChain>
</file>

<file path=xl/sharedStrings.xml><?xml version="1.0" encoding="utf-8"?>
<sst xmlns="http://schemas.openxmlformats.org/spreadsheetml/2006/main" count="36" uniqueCount="32">
  <si>
    <t>Turmas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</si>
  <si>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</si>
  <si>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</si>
  <si>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</si>
  <si>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</si>
  <si>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</si>
  <si>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</si>
  <si>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</si>
  <si>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</si>
  <si>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</si>
  <si>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1° ano A</t>
  </si>
  <si>
    <t>1° ano B</t>
  </si>
  <si>
    <t>1° ano C</t>
  </si>
  <si>
    <t>2° ano A</t>
  </si>
  <si>
    <t>3° ano C</t>
  </si>
  <si>
    <t>3° ano A</t>
  </si>
  <si>
    <t>3° ano B</t>
  </si>
  <si>
    <t>2° ano B</t>
  </si>
  <si>
    <t>2° ano C</t>
  </si>
  <si>
    <t>Total</t>
  </si>
  <si>
    <t>Média</t>
  </si>
  <si>
    <t>Planilha de doações monetárias para compra e distribuição de ração de animais abandonados</t>
  </si>
  <si>
    <t>1° ano F</t>
  </si>
  <si>
    <t>1° ano I</t>
  </si>
  <si>
    <t>2° ano F</t>
  </si>
  <si>
    <t>2° ano I</t>
  </si>
  <si>
    <t>3° ano F</t>
  </si>
  <si>
    <t>3° ano I</t>
  </si>
  <si>
    <t>Percentual</t>
  </si>
  <si>
    <t>Total de cada turma --&gt;</t>
  </si>
  <si>
    <t>Menor Valor</t>
  </si>
  <si>
    <t>Maior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</si>
</sst>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164" fontId="0" fillId="0" borderId="2" xfId="0" applyNumberFormat="1" applyBorder="1"/>
    <xf numFmtId="0" fontId="0" fillId="0" borderId="1" xfId="0" applyBorder="1"/>
    <xf numFmtId="0" fontId="0" fillId="8" borderId="3" xfId="0" applyFill="1" applyBorder="1"/>
    <xf numFmtId="164" fontId="0" fillId="0" borderId="3" xfId="0" applyNumberFormat="1" applyBorder="1"/>
    <xf numFmtId="164" fontId="0" fillId="9" borderId="1" xfId="0" applyNumberFormat="1" applyFill="1" applyBorder="1"/>
    <xf numFmtId="9" fontId="0" fillId="0" borderId="1" xfId="1" applyFont="1" applyBorder="1"/>
    <xf numFmtId="0" fontId="0" fillId="9" borderId="1" xfId="0" applyFill="1" applyBorder="1"/>
    <xf numFmtId="0" fontId="0" fillId="0" borderId="2" xfId="0" applyBorder="1"/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Arrecadado - Mês de Março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Planilha1!$B$3:$B$17</c:f>
              <c:numCache>
                <c:formatCode>_-[$R$-416]\ * #,##0.00_-;\-[$R$-416]\ * #,##0.00_-;_-[$R$-416]\ * "-"??_-;_-@_-</c:formatCode>
                <c:ptCount val="15"/>
                <c:pt idx="0">
                  <c:v>490</c:v>
                </c:pt>
                <c:pt idx="1">
                  <c:v>367</c:v>
                </c:pt>
                <c:pt idx="2">
                  <c:v>3692</c:v>
                </c:pt>
                <c:pt idx="3">
                  <c:v>308</c:v>
                </c:pt>
                <c:pt idx="4">
                  <c:v>84</c:v>
                </c:pt>
                <c:pt idx="5">
                  <c:v>407</c:v>
                </c:pt>
                <c:pt idx="6">
                  <c:v>69</c:v>
                </c:pt>
                <c:pt idx="7">
                  <c:v>422</c:v>
                </c:pt>
                <c:pt idx="8">
                  <c:v>218</c:v>
                </c:pt>
                <c:pt idx="9">
                  <c:v>73</c:v>
                </c:pt>
                <c:pt idx="10">
                  <c:v>306</c:v>
                </c:pt>
                <c:pt idx="11">
                  <c:v>53</c:v>
                </c:pt>
                <c:pt idx="12">
                  <c:v>400</c:v>
                </c:pt>
                <c:pt idx="13">
                  <c:v>453</c:v>
                </c:pt>
                <c:pt idx="1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9-488E-9AEC-24352B5C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Abril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Arrecadado - Mês de Abril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Planilha1!$C$3:$C$17</c:f>
              <c:numCache>
                <c:formatCode>_-[$R$-416]\ * #,##0.00_-;\-[$R$-416]\ * #,##0.00_-;_-[$R$-416]\ * "-"??_-;_-@_-</c:formatCode>
                <c:ptCount val="15"/>
                <c:pt idx="0">
                  <c:v>55</c:v>
                </c:pt>
                <c:pt idx="1">
                  <c:v>34</c:v>
                </c:pt>
                <c:pt idx="2">
                  <c:v>410</c:v>
                </c:pt>
                <c:pt idx="3">
                  <c:v>177</c:v>
                </c:pt>
                <c:pt idx="4">
                  <c:v>59</c:v>
                </c:pt>
                <c:pt idx="5">
                  <c:v>31</c:v>
                </c:pt>
                <c:pt idx="6">
                  <c:v>205</c:v>
                </c:pt>
                <c:pt idx="7">
                  <c:v>231</c:v>
                </c:pt>
                <c:pt idx="8">
                  <c:v>187</c:v>
                </c:pt>
                <c:pt idx="9">
                  <c:v>205</c:v>
                </c:pt>
                <c:pt idx="10">
                  <c:v>42</c:v>
                </c:pt>
                <c:pt idx="11">
                  <c:v>267</c:v>
                </c:pt>
                <c:pt idx="12">
                  <c:v>302</c:v>
                </c:pt>
                <c:pt idx="13">
                  <c:v>453</c:v>
                </c:pt>
                <c:pt idx="1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D2D-AE2C-ED2191AD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Maio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Arrecadado - Mês de Maio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Planilha1!$D$3:$D$17</c:f>
              <c:numCache>
                <c:formatCode>_-[$R$-416]\ * #,##0.00_-;\-[$R$-416]\ * #,##0.00_-;_-[$R$-416]\ * "-"??_-;_-@_-</c:formatCode>
                <c:ptCount val="15"/>
                <c:pt idx="0">
                  <c:v>183</c:v>
                </c:pt>
                <c:pt idx="1">
                  <c:v>208</c:v>
                </c:pt>
                <c:pt idx="2">
                  <c:v>3649</c:v>
                </c:pt>
                <c:pt idx="3">
                  <c:v>369</c:v>
                </c:pt>
                <c:pt idx="4">
                  <c:v>315</c:v>
                </c:pt>
                <c:pt idx="5">
                  <c:v>206</c:v>
                </c:pt>
                <c:pt idx="6">
                  <c:v>198</c:v>
                </c:pt>
                <c:pt idx="7">
                  <c:v>441</c:v>
                </c:pt>
                <c:pt idx="8">
                  <c:v>342</c:v>
                </c:pt>
                <c:pt idx="9">
                  <c:v>389</c:v>
                </c:pt>
                <c:pt idx="10">
                  <c:v>430</c:v>
                </c:pt>
                <c:pt idx="11">
                  <c:v>157</c:v>
                </c:pt>
                <c:pt idx="12">
                  <c:v>209</c:v>
                </c:pt>
                <c:pt idx="13">
                  <c:v>271</c:v>
                </c:pt>
                <c:pt idx="14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6-4F5E-9F29-5CBF3AAE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Junho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Arrecadado - Mês de Junho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Planilha1!$E$3:$E$17</c:f>
              <c:numCache>
                <c:formatCode>_-[$R$-416]\ * #,##0.00_-;\-[$R$-416]\ * #,##0.00_-;_-[$R$-416]\ * "-"??_-;_-@_-</c:formatCode>
                <c:ptCount val="15"/>
                <c:pt idx="0">
                  <c:v>138</c:v>
                </c:pt>
                <c:pt idx="1">
                  <c:v>34</c:v>
                </c:pt>
                <c:pt idx="2">
                  <c:v>4437</c:v>
                </c:pt>
                <c:pt idx="3">
                  <c:v>463</c:v>
                </c:pt>
                <c:pt idx="4">
                  <c:v>293</c:v>
                </c:pt>
                <c:pt idx="5">
                  <c:v>94</c:v>
                </c:pt>
                <c:pt idx="6">
                  <c:v>250</c:v>
                </c:pt>
                <c:pt idx="7">
                  <c:v>457</c:v>
                </c:pt>
                <c:pt idx="8">
                  <c:v>422</c:v>
                </c:pt>
                <c:pt idx="9">
                  <c:v>77</c:v>
                </c:pt>
                <c:pt idx="10">
                  <c:v>436</c:v>
                </c:pt>
                <c:pt idx="11">
                  <c:v>89</c:v>
                </c:pt>
                <c:pt idx="12">
                  <c:v>459</c:v>
                </c:pt>
                <c:pt idx="13">
                  <c:v>188</c:v>
                </c:pt>
                <c:pt idx="14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9-48F9-B899-3D917342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Julho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Arrecadado - Mês de Julho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Planilha1!$F$3:$F$17</c:f>
              <c:numCache>
                <c:formatCode>_-[$R$-416]\ * #,##0.00_-;\-[$R$-416]\ * #,##0.00_-;_-[$R$-416]\ * "-"??_-;_-@_-</c:formatCode>
                <c:ptCount val="15"/>
                <c:pt idx="0">
                  <c:v>83</c:v>
                </c:pt>
                <c:pt idx="1">
                  <c:v>344</c:v>
                </c:pt>
                <c:pt idx="2">
                  <c:v>2528</c:v>
                </c:pt>
                <c:pt idx="3">
                  <c:v>478</c:v>
                </c:pt>
                <c:pt idx="4">
                  <c:v>427</c:v>
                </c:pt>
                <c:pt idx="5">
                  <c:v>299</c:v>
                </c:pt>
                <c:pt idx="6">
                  <c:v>353</c:v>
                </c:pt>
                <c:pt idx="7">
                  <c:v>486</c:v>
                </c:pt>
                <c:pt idx="8">
                  <c:v>120</c:v>
                </c:pt>
                <c:pt idx="9">
                  <c:v>348</c:v>
                </c:pt>
                <c:pt idx="10">
                  <c:v>133</c:v>
                </c:pt>
                <c:pt idx="11">
                  <c:v>389</c:v>
                </c:pt>
                <c:pt idx="12">
                  <c:v>29</c:v>
                </c:pt>
                <c:pt idx="13">
                  <c:v>235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6-46C6-93E5-6CCA3F9C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Planilha1!$G$3:$G$17</c:f>
              <c:numCache>
                <c:formatCode>_-[$R$-416]\ * #,##0.00_-;\-[$R$-416]\ * #,##0.00_-;_-[$R$-416]\ * "-"??_-;_-@_-</c:formatCode>
                <c:ptCount val="15"/>
                <c:pt idx="0">
                  <c:v>196</c:v>
                </c:pt>
                <c:pt idx="1">
                  <c:v>404</c:v>
                </c:pt>
                <c:pt idx="2">
                  <c:v>1173</c:v>
                </c:pt>
                <c:pt idx="3">
                  <c:v>271</c:v>
                </c:pt>
                <c:pt idx="4">
                  <c:v>440</c:v>
                </c:pt>
                <c:pt idx="5">
                  <c:v>223</c:v>
                </c:pt>
                <c:pt idx="6">
                  <c:v>468</c:v>
                </c:pt>
                <c:pt idx="7">
                  <c:v>492</c:v>
                </c:pt>
                <c:pt idx="8">
                  <c:v>464</c:v>
                </c:pt>
                <c:pt idx="9">
                  <c:v>123</c:v>
                </c:pt>
                <c:pt idx="10">
                  <c:v>38</c:v>
                </c:pt>
                <c:pt idx="11">
                  <c:v>143</c:v>
                </c:pt>
                <c:pt idx="12">
                  <c:v>306</c:v>
                </c:pt>
                <c:pt idx="13">
                  <c:v>268</c:v>
                </c:pt>
                <c:pt idx="1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8-462A-B4D5-0549B9AD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Planilha1!$H$3:$H$17</c:f>
              <c:numCache>
                <c:formatCode>_-[$R$-416]\ * #,##0.00_-;\-[$R$-416]\ * #,##0.00_-;_-[$R$-416]\ * "-"??_-;_-@_-</c:formatCode>
                <c:ptCount val="15"/>
                <c:pt idx="0">
                  <c:v>415</c:v>
                </c:pt>
                <c:pt idx="1">
                  <c:v>129</c:v>
                </c:pt>
                <c:pt idx="2">
                  <c:v>4895</c:v>
                </c:pt>
                <c:pt idx="3">
                  <c:v>254</c:v>
                </c:pt>
                <c:pt idx="4">
                  <c:v>174</c:v>
                </c:pt>
                <c:pt idx="5">
                  <c:v>25</c:v>
                </c:pt>
                <c:pt idx="6">
                  <c:v>116</c:v>
                </c:pt>
                <c:pt idx="7">
                  <c:v>163</c:v>
                </c:pt>
                <c:pt idx="8">
                  <c:v>423</c:v>
                </c:pt>
                <c:pt idx="9">
                  <c:v>350</c:v>
                </c:pt>
                <c:pt idx="10">
                  <c:v>342</c:v>
                </c:pt>
                <c:pt idx="11">
                  <c:v>456</c:v>
                </c:pt>
                <c:pt idx="12">
                  <c:v>469</c:v>
                </c:pt>
                <c:pt idx="13">
                  <c:v>99</c:v>
                </c:pt>
                <c:pt idx="14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9-43FA-9146-F698F7A0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Outubro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Planilha1!$I$3:$I$17</c:f>
              <c:numCache>
                <c:formatCode>_-[$R$-416]\ * #,##0.00_-;\-[$R$-416]\ * #,##0.00_-;_-[$R$-416]\ * "-"??_-;_-@_-</c:formatCode>
                <c:ptCount val="15"/>
                <c:pt idx="0">
                  <c:v>423</c:v>
                </c:pt>
                <c:pt idx="1">
                  <c:v>95</c:v>
                </c:pt>
                <c:pt idx="2">
                  <c:v>1860</c:v>
                </c:pt>
                <c:pt idx="3">
                  <c:v>156</c:v>
                </c:pt>
                <c:pt idx="4">
                  <c:v>210</c:v>
                </c:pt>
                <c:pt idx="5">
                  <c:v>225</c:v>
                </c:pt>
                <c:pt idx="6">
                  <c:v>445</c:v>
                </c:pt>
                <c:pt idx="7">
                  <c:v>283</c:v>
                </c:pt>
                <c:pt idx="8">
                  <c:v>208</c:v>
                </c:pt>
                <c:pt idx="9">
                  <c:v>291</c:v>
                </c:pt>
                <c:pt idx="10">
                  <c:v>437</c:v>
                </c:pt>
                <c:pt idx="11">
                  <c:v>217</c:v>
                </c:pt>
                <c:pt idx="12">
                  <c:v>469</c:v>
                </c:pt>
                <c:pt idx="13">
                  <c:v>279</c:v>
                </c:pt>
                <c:pt idx="14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936-9AEC-A8E4BCF6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Arrecadado - Mês de Novembro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Planilha1!$A$3:$A$17</c:f>
              <c:strCache>
                <c:ptCount val="15"/>
                <c:pt idx="0">
                  <c:v>1° ano A</c:v>
                </c:pt>
                <c:pt idx="1">
                  <c:v>1° ano B</c:v>
                </c:pt>
                <c:pt idx="2">
                  <c:v>1° ano C</c:v>
                </c:pt>
                <c:pt idx="3">
                  <c:v>1° ano F</c:v>
                </c:pt>
                <c:pt idx="4">
                  <c:v>1° ano I</c:v>
                </c:pt>
                <c:pt idx="5">
                  <c:v>2° ano A</c:v>
                </c:pt>
                <c:pt idx="6">
                  <c:v>2° ano B</c:v>
                </c:pt>
                <c:pt idx="7">
                  <c:v>2° ano C</c:v>
                </c:pt>
                <c:pt idx="8">
                  <c:v>2° ano F</c:v>
                </c:pt>
                <c:pt idx="9">
                  <c:v>2° ano I</c:v>
                </c:pt>
                <c:pt idx="10">
                  <c:v>3° ano A</c:v>
                </c:pt>
                <c:pt idx="11">
                  <c:v>3° ano B</c:v>
                </c:pt>
                <c:pt idx="12">
                  <c:v>3° ano C</c:v>
                </c:pt>
                <c:pt idx="13">
                  <c:v>3° ano F</c:v>
                </c:pt>
                <c:pt idx="14">
                  <c:v>3° ano I</c:v>
                </c:pt>
              </c:strCache>
            </c:strRef>
          </c:cat>
          <c:val>
            <c:numRef>
              <c:f>Planilha1!$J$3:$J$17</c:f>
              <c:numCache>
                <c:formatCode>_-[$R$-416]\ * #,##0.00_-;\-[$R$-416]\ * #,##0.00_-;_-[$R$-416]\ * "-"??_-;_-@_-</c:formatCode>
                <c:ptCount val="15"/>
                <c:pt idx="0">
                  <c:v>421</c:v>
                </c:pt>
                <c:pt idx="1">
                  <c:v>379</c:v>
                </c:pt>
                <c:pt idx="2">
                  <c:v>4645</c:v>
                </c:pt>
                <c:pt idx="3">
                  <c:v>199</c:v>
                </c:pt>
                <c:pt idx="4">
                  <c:v>474</c:v>
                </c:pt>
                <c:pt idx="5">
                  <c:v>80</c:v>
                </c:pt>
                <c:pt idx="6">
                  <c:v>73</c:v>
                </c:pt>
                <c:pt idx="7">
                  <c:v>7</c:v>
                </c:pt>
                <c:pt idx="8">
                  <c:v>359</c:v>
                </c:pt>
                <c:pt idx="9">
                  <c:v>433</c:v>
                </c:pt>
                <c:pt idx="10">
                  <c:v>387</c:v>
                </c:pt>
                <c:pt idx="11">
                  <c:v>316</c:v>
                </c:pt>
                <c:pt idx="12">
                  <c:v>394</c:v>
                </c:pt>
                <c:pt idx="13">
                  <c:v>390</c:v>
                </c:pt>
                <c:pt idx="14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C-4ABB-B6F4-A2A27FED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221423"/>
        <c:axId val="2001644623"/>
      </c:barChart>
      <c:catAx>
        <c:axId val="20062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644623"/>
        <c:crosses val="autoZero"/>
        <c:auto val="1"/>
        <c:lblAlgn val="ctr"/>
        <c:lblOffset val="100"/>
        <c:noMultiLvlLbl val="0"/>
      </c:catAx>
      <c:valAx>
        <c:axId val="2001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2214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14287</xdr:rowOff>
    </xdr:from>
    <xdr:to>
      <xdr:col>4</xdr:col>
      <xdr:colOff>1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045B2-79FF-5930-E171-7A5074D4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22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3479B5-0CC1-4D70-A966-CCF858FB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536BE5-1D1A-4080-A37B-23F2E6AC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13</xdr:col>
      <xdr:colOff>1209674</xdr:colOff>
      <xdr:row>33</xdr:row>
      <xdr:rowOff>22412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CCF2F6-8C5E-4CB3-8014-0BFB8A32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1187824</xdr:colOff>
      <xdr:row>22</xdr:row>
      <xdr:rowOff>11206</xdr:rowOff>
    </xdr:from>
    <xdr:to>
      <xdr:col>18</xdr:col>
      <xdr:colOff>587188</xdr:colOff>
      <xdr:row>33</xdr:row>
      <xdr:rowOff>22412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10492E7-0539-4982-8586-603001323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795618</xdr:colOff>
      <xdr:row>44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222C71-D42D-41F4-BAB4-7D113EBBD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7</xdr:col>
      <xdr:colOff>806823</xdr:colOff>
      <xdr:row>44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D9C99E-9143-4F75-B1D8-E76395A9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</xdr:colOff>
      <xdr:row>33</xdr:row>
      <xdr:rowOff>0</xdr:rowOff>
    </xdr:from>
    <xdr:to>
      <xdr:col>11</xdr:col>
      <xdr:colOff>11207</xdr:colOff>
      <xdr:row>44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68C948D-6F20-4177-92A4-8625C0D3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</xdr:colOff>
      <xdr:row>33</xdr:row>
      <xdr:rowOff>0</xdr:rowOff>
    </xdr:from>
    <xdr:to>
      <xdr:col>13</xdr:col>
      <xdr:colOff>1187824</xdr:colOff>
      <xdr:row>43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56878C-30A3-4420-A2BB-3DF55382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16" zoomScale="85" zoomScaleNormal="85" workbookViewId="0">
      <selection activeCell="S19" sqref="S19"/>
    </sheetView>
  </sheetViews>
  <sheetFormatPr defaultRowHeight="15" x14ac:dyDescent="0.25"/>
  <cols>
    <col min="1" max="1" width="12.85546875" customWidth="1"/>
    <col min="2" max="2" width="12.140625" bestFit="1" customWidth="1"/>
    <col min="3" max="3" width="10.5703125" bestFit="1" customWidth="1"/>
    <col min="4" max="10" width="12.140625" bestFit="1" customWidth="1"/>
    <col min="11" max="11" width="21" customWidth="1"/>
    <col min="12" max="12" width="15.140625" customWidth="1"/>
    <col min="13" max="13" width="15.28515625" customWidth="1"/>
    <col min="14" max="14" width="18.140625" customWidth="1"/>
    <col min="15" max="15" width="11.42578125" customWidth="1"/>
  </cols>
  <sheetData>
    <row r="1" spans="1:15" x14ac:dyDescent="0.25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20</v>
      </c>
      <c r="L2" s="7" t="s">
        <v>30</v>
      </c>
      <c r="M2" s="7" t="s">
        <v>31</v>
      </c>
      <c r="N2" s="7" t="s">
        <v>19</v>
      </c>
      <c r="O2" s="7" t="s">
        <v>28</v>
      </c>
    </row>
    <row r="3" spans="1:15" x14ac:dyDescent="0.25">
      <c r="A3" s="1" t="s">
        <v>10</v>
      </c>
      <c r="B3" s="2">
        <f ca="1">RANDBETWEEN(5,500)</f>
        <v>490</v>
      </c>
      <c r="C3" s="2">
        <f t="shared" ref="C3:J14" ca="1" si="0">RANDBETWEEN(5,500)</f>
        <v>55</v>
      </c>
      <c r="D3" s="2">
        <f t="shared" ca="1" si="0"/>
        <v>183</v>
      </c>
      <c r="E3" s="2">
        <f t="shared" ca="1" si="0"/>
        <v>138</v>
      </c>
      <c r="F3" s="2">
        <f t="shared" ca="1" si="0"/>
        <v>83</v>
      </c>
      <c r="G3" s="2">
        <f t="shared" ca="1" si="0"/>
        <v>196</v>
      </c>
      <c r="H3" s="2">
        <f t="shared" ca="1" si="0"/>
        <v>415</v>
      </c>
      <c r="I3" s="2">
        <f t="shared" ca="1" si="0"/>
        <v>423</v>
      </c>
      <c r="J3" s="2">
        <f t="shared" ca="1" si="0"/>
        <v>421</v>
      </c>
      <c r="K3" s="2">
        <f ca="1">MEDIAN(B3:J3)</f>
        <v>196</v>
      </c>
      <c r="L3" s="2">
        <f ca="1">MIN(B3:J3)</f>
        <v>55</v>
      </c>
      <c r="M3" s="2">
        <f ca="1">MAX(B3:J3)</f>
        <v>490</v>
      </c>
      <c r="N3" s="2">
        <f t="shared" ref="N3:N17" ca="1" si="1">SUM(B3,J3)</f>
        <v>911</v>
      </c>
      <c r="O3" s="13">
        <f t="shared" ref="O3:O18" ca="1" si="2">N3/$N$18</f>
        <v>5.5305973773676541E-2</v>
      </c>
    </row>
    <row r="4" spans="1:15" x14ac:dyDescent="0.25">
      <c r="A4" s="3" t="s">
        <v>11</v>
      </c>
      <c r="B4" s="2">
        <f t="shared" ref="B4:J17" ca="1" si="3">RANDBETWEEN(5,500)</f>
        <v>367</v>
      </c>
      <c r="C4" s="2">
        <f t="shared" ca="1" si="0"/>
        <v>34</v>
      </c>
      <c r="D4" s="2">
        <f t="shared" ca="1" si="0"/>
        <v>208</v>
      </c>
      <c r="E4" s="2">
        <f t="shared" ca="1" si="0"/>
        <v>34</v>
      </c>
      <c r="F4" s="2">
        <f t="shared" ca="1" si="0"/>
        <v>344</v>
      </c>
      <c r="G4" s="2">
        <f t="shared" ca="1" si="0"/>
        <v>404</v>
      </c>
      <c r="H4" s="2">
        <f t="shared" ca="1" si="0"/>
        <v>129</v>
      </c>
      <c r="I4" s="2">
        <f t="shared" ca="1" si="0"/>
        <v>95</v>
      </c>
      <c r="J4" s="2">
        <f t="shared" ca="1" si="0"/>
        <v>379</v>
      </c>
      <c r="K4" s="8">
        <f t="shared" ref="K4:K17" ca="1" si="4">MEDIAN(B4:J4)</f>
        <v>208</v>
      </c>
      <c r="L4" s="2">
        <f t="shared" ref="L4:L17" ca="1" si="5">MIN(B4:J4)</f>
        <v>34</v>
      </c>
      <c r="M4" s="2">
        <f t="shared" ref="M4:M17" ca="1" si="6">MAX(B4:J4)</f>
        <v>404</v>
      </c>
      <c r="N4" s="2">
        <f t="shared" ca="1" si="1"/>
        <v>746</v>
      </c>
      <c r="O4" s="13">
        <f t="shared" ca="1" si="2"/>
        <v>4.5288975230694514E-2</v>
      </c>
    </row>
    <row r="5" spans="1:15" x14ac:dyDescent="0.25">
      <c r="A5" s="4" t="s">
        <v>12</v>
      </c>
      <c r="B5" s="2">
        <f ca="1">RANDBETWEEN(50,5000)</f>
        <v>3692</v>
      </c>
      <c r="C5" s="2">
        <f ca="1">RANDBETWEEN(400,500)</f>
        <v>410</v>
      </c>
      <c r="D5" s="2">
        <f ca="1">RANDBETWEEN(500,5000)</f>
        <v>3649</v>
      </c>
      <c r="E5" s="2">
        <f t="shared" ref="E5:J5" ca="1" si="7">RANDBETWEEN(500,5000)</f>
        <v>4437</v>
      </c>
      <c r="F5" s="2">
        <f t="shared" ca="1" si="7"/>
        <v>2528</v>
      </c>
      <c r="G5" s="2">
        <f t="shared" ca="1" si="7"/>
        <v>1173</v>
      </c>
      <c r="H5" s="2">
        <f t="shared" ca="1" si="7"/>
        <v>4895</v>
      </c>
      <c r="I5" s="2">
        <f t="shared" ca="1" si="7"/>
        <v>1860</v>
      </c>
      <c r="J5" s="2">
        <f t="shared" ca="1" si="7"/>
        <v>4645</v>
      </c>
      <c r="K5" s="8">
        <f t="shared" ca="1" si="4"/>
        <v>3649</v>
      </c>
      <c r="L5" s="2">
        <f t="shared" ca="1" si="5"/>
        <v>410</v>
      </c>
      <c r="M5" s="2">
        <f t="shared" ca="1" si="6"/>
        <v>4895</v>
      </c>
      <c r="N5" s="2">
        <f t="shared" ca="1" si="1"/>
        <v>8337</v>
      </c>
      <c r="O5" s="13">
        <f t="shared" ca="1" si="2"/>
        <v>0.5061316172899466</v>
      </c>
    </row>
    <row r="6" spans="1:15" x14ac:dyDescent="0.25">
      <c r="A6" s="5" t="s">
        <v>22</v>
      </c>
      <c r="B6" s="2">
        <f t="shared" ca="1" si="3"/>
        <v>308</v>
      </c>
      <c r="C6" s="2">
        <f t="shared" ca="1" si="3"/>
        <v>177</v>
      </c>
      <c r="D6" s="2">
        <f t="shared" ca="1" si="3"/>
        <v>369</v>
      </c>
      <c r="E6" s="2">
        <f t="shared" ca="1" si="3"/>
        <v>463</v>
      </c>
      <c r="F6" s="2">
        <f t="shared" ca="1" si="3"/>
        <v>478</v>
      </c>
      <c r="G6" s="2">
        <f t="shared" ca="1" si="3"/>
        <v>271</v>
      </c>
      <c r="H6" s="2">
        <f t="shared" ca="1" si="3"/>
        <v>254</v>
      </c>
      <c r="I6" s="2">
        <f t="shared" ca="1" si="3"/>
        <v>156</v>
      </c>
      <c r="J6" s="2">
        <f t="shared" ca="1" si="3"/>
        <v>199</v>
      </c>
      <c r="K6" s="8">
        <f t="shared" ca="1" si="4"/>
        <v>271</v>
      </c>
      <c r="L6" s="2">
        <f t="shared" ca="1" si="5"/>
        <v>156</v>
      </c>
      <c r="M6" s="2">
        <f t="shared" ca="1" si="6"/>
        <v>478</v>
      </c>
      <c r="N6" s="2">
        <f t="shared" ca="1" si="1"/>
        <v>507</v>
      </c>
      <c r="O6" s="13">
        <f t="shared" ca="1" si="2"/>
        <v>3.0779504613890236E-2</v>
      </c>
    </row>
    <row r="7" spans="1:15" x14ac:dyDescent="0.25">
      <c r="A7" s="6" t="s">
        <v>23</v>
      </c>
      <c r="B7" s="2">
        <f t="shared" ca="1" si="3"/>
        <v>84</v>
      </c>
      <c r="C7" s="2">
        <f t="shared" ca="1" si="3"/>
        <v>59</v>
      </c>
      <c r="D7" s="2">
        <f t="shared" ca="1" si="3"/>
        <v>315</v>
      </c>
      <c r="E7" s="2">
        <f t="shared" ca="1" si="3"/>
        <v>293</v>
      </c>
      <c r="F7" s="2">
        <f t="shared" ca="1" si="3"/>
        <v>427</v>
      </c>
      <c r="G7" s="2">
        <f t="shared" ca="1" si="3"/>
        <v>440</v>
      </c>
      <c r="H7" s="2">
        <f t="shared" ca="1" si="3"/>
        <v>174</v>
      </c>
      <c r="I7" s="2">
        <f t="shared" ca="1" si="3"/>
        <v>210</v>
      </c>
      <c r="J7" s="2">
        <f t="shared" ca="1" si="3"/>
        <v>474</v>
      </c>
      <c r="K7" s="8">
        <f t="shared" ca="1" si="4"/>
        <v>293</v>
      </c>
      <c r="L7" s="2">
        <f t="shared" ca="1" si="5"/>
        <v>59</v>
      </c>
      <c r="M7" s="2">
        <f t="shared" ca="1" si="6"/>
        <v>474</v>
      </c>
      <c r="N7" s="2">
        <f t="shared" ca="1" si="1"/>
        <v>558</v>
      </c>
      <c r="O7" s="13">
        <f t="shared" ca="1" si="2"/>
        <v>3.3875667799902864E-2</v>
      </c>
    </row>
    <row r="8" spans="1:15" x14ac:dyDescent="0.25">
      <c r="A8" s="1" t="s">
        <v>13</v>
      </c>
      <c r="B8" s="2">
        <f t="shared" ca="1" si="3"/>
        <v>407</v>
      </c>
      <c r="C8" s="2">
        <f t="shared" ca="1" si="3"/>
        <v>31</v>
      </c>
      <c r="D8" s="2">
        <f t="shared" ca="1" si="3"/>
        <v>206</v>
      </c>
      <c r="E8" s="2">
        <f t="shared" ca="1" si="3"/>
        <v>94</v>
      </c>
      <c r="F8" s="2">
        <f t="shared" ca="1" si="3"/>
        <v>299</v>
      </c>
      <c r="G8" s="2">
        <f t="shared" ca="1" si="3"/>
        <v>223</v>
      </c>
      <c r="H8" s="2">
        <f t="shared" ca="1" si="3"/>
        <v>25</v>
      </c>
      <c r="I8" s="2">
        <f t="shared" ca="1" si="3"/>
        <v>225</v>
      </c>
      <c r="J8" s="2">
        <f t="shared" ca="1" si="3"/>
        <v>80</v>
      </c>
      <c r="K8" s="8">
        <f t="shared" ca="1" si="4"/>
        <v>206</v>
      </c>
      <c r="L8" s="2">
        <f t="shared" ca="1" si="5"/>
        <v>25</v>
      </c>
      <c r="M8" s="2">
        <f t="shared" ca="1" si="6"/>
        <v>407</v>
      </c>
      <c r="N8" s="2">
        <f t="shared" ca="1" si="1"/>
        <v>487</v>
      </c>
      <c r="O8" s="13">
        <f t="shared" ca="1" si="2"/>
        <v>2.9565322972316659E-2</v>
      </c>
    </row>
    <row r="9" spans="1:15" x14ac:dyDescent="0.25">
      <c r="A9" s="3" t="s">
        <v>17</v>
      </c>
      <c r="B9" s="2">
        <f t="shared" ca="1" si="3"/>
        <v>69</v>
      </c>
      <c r="C9" s="2">
        <f t="shared" ca="1" si="0"/>
        <v>205</v>
      </c>
      <c r="D9" s="2">
        <f t="shared" ca="1" si="0"/>
        <v>198</v>
      </c>
      <c r="E9" s="2">
        <f t="shared" ca="1" si="0"/>
        <v>250</v>
      </c>
      <c r="F9" s="2">
        <f t="shared" ca="1" si="0"/>
        <v>353</v>
      </c>
      <c r="G9" s="2">
        <f t="shared" ca="1" si="0"/>
        <v>468</v>
      </c>
      <c r="H9" s="2">
        <f t="shared" ca="1" si="0"/>
        <v>116</v>
      </c>
      <c r="I9" s="2">
        <f t="shared" ca="1" si="0"/>
        <v>445</v>
      </c>
      <c r="J9" s="2">
        <f t="shared" ca="1" si="0"/>
        <v>73</v>
      </c>
      <c r="K9" s="8">
        <f t="shared" ca="1" si="4"/>
        <v>205</v>
      </c>
      <c r="L9" s="2">
        <f t="shared" ca="1" si="5"/>
        <v>69</v>
      </c>
      <c r="M9" s="2">
        <f t="shared" ca="1" si="6"/>
        <v>468</v>
      </c>
      <c r="N9" s="2">
        <f t="shared" ca="1" si="1"/>
        <v>142</v>
      </c>
      <c r="O9" s="13">
        <f t="shared" ca="1" si="2"/>
        <v>8.6206896551724137E-3</v>
      </c>
    </row>
    <row r="10" spans="1:15" x14ac:dyDescent="0.25">
      <c r="A10" s="4" t="s">
        <v>18</v>
      </c>
      <c r="B10" s="2">
        <f t="shared" ca="1" si="3"/>
        <v>422</v>
      </c>
      <c r="C10" s="2">
        <f t="shared" ca="1" si="3"/>
        <v>231</v>
      </c>
      <c r="D10" s="2">
        <f t="shared" ca="1" si="3"/>
        <v>441</v>
      </c>
      <c r="E10" s="2">
        <f t="shared" ca="1" si="3"/>
        <v>457</v>
      </c>
      <c r="F10" s="2">
        <f t="shared" ca="1" si="3"/>
        <v>486</v>
      </c>
      <c r="G10" s="2">
        <f t="shared" ca="1" si="3"/>
        <v>492</v>
      </c>
      <c r="H10" s="2">
        <f t="shared" ca="1" si="3"/>
        <v>163</v>
      </c>
      <c r="I10" s="2">
        <f t="shared" ca="1" si="3"/>
        <v>283</v>
      </c>
      <c r="J10" s="2">
        <f t="shared" ca="1" si="3"/>
        <v>7</v>
      </c>
      <c r="K10" s="8">
        <f t="shared" ca="1" si="4"/>
        <v>422</v>
      </c>
      <c r="L10" s="2">
        <f t="shared" ca="1" si="5"/>
        <v>7</v>
      </c>
      <c r="M10" s="2">
        <f t="shared" ca="1" si="6"/>
        <v>492</v>
      </c>
      <c r="N10" s="2">
        <f t="shared" ca="1" si="1"/>
        <v>429</v>
      </c>
      <c r="O10" s="13">
        <f t="shared" ca="1" si="2"/>
        <v>2.6044196211753277E-2</v>
      </c>
    </row>
    <row r="11" spans="1:15" x14ac:dyDescent="0.25">
      <c r="A11" s="5" t="s">
        <v>24</v>
      </c>
      <c r="B11" s="2">
        <f t="shared" ca="1" si="3"/>
        <v>218</v>
      </c>
      <c r="C11" s="2">
        <f t="shared" ca="1" si="3"/>
        <v>187</v>
      </c>
      <c r="D11" s="2">
        <f t="shared" ca="1" si="3"/>
        <v>342</v>
      </c>
      <c r="E11" s="2">
        <f t="shared" ca="1" si="3"/>
        <v>422</v>
      </c>
      <c r="F11" s="2">
        <f t="shared" ca="1" si="3"/>
        <v>120</v>
      </c>
      <c r="G11" s="2">
        <f t="shared" ca="1" si="3"/>
        <v>464</v>
      </c>
      <c r="H11" s="2">
        <f t="shared" ca="1" si="3"/>
        <v>423</v>
      </c>
      <c r="I11" s="2">
        <f t="shared" ca="1" si="3"/>
        <v>208</v>
      </c>
      <c r="J11" s="2">
        <f t="shared" ca="1" si="3"/>
        <v>359</v>
      </c>
      <c r="K11" s="8">
        <f t="shared" ca="1" si="4"/>
        <v>342</v>
      </c>
      <c r="L11" s="2">
        <f t="shared" ca="1" si="5"/>
        <v>120</v>
      </c>
      <c r="M11" s="2">
        <f t="shared" ca="1" si="6"/>
        <v>464</v>
      </c>
      <c r="N11" s="2">
        <f t="shared" ca="1" si="1"/>
        <v>577</v>
      </c>
      <c r="O11" s="13">
        <f t="shared" ca="1" si="2"/>
        <v>3.5029140359397769E-2</v>
      </c>
    </row>
    <row r="12" spans="1:15" x14ac:dyDescent="0.25">
      <c r="A12" s="6" t="s">
        <v>25</v>
      </c>
      <c r="B12" s="2">
        <f t="shared" ca="1" si="3"/>
        <v>73</v>
      </c>
      <c r="C12" s="2">
        <f t="shared" ca="1" si="3"/>
        <v>205</v>
      </c>
      <c r="D12" s="2">
        <f t="shared" ca="1" si="3"/>
        <v>389</v>
      </c>
      <c r="E12" s="2">
        <f t="shared" ca="1" si="3"/>
        <v>77</v>
      </c>
      <c r="F12" s="2">
        <f t="shared" ca="1" si="3"/>
        <v>348</v>
      </c>
      <c r="G12" s="2">
        <f t="shared" ca="1" si="3"/>
        <v>123</v>
      </c>
      <c r="H12" s="2">
        <f t="shared" ca="1" si="3"/>
        <v>350</v>
      </c>
      <c r="I12" s="2">
        <f t="shared" ca="1" si="3"/>
        <v>291</v>
      </c>
      <c r="J12" s="2">
        <f t="shared" ca="1" si="3"/>
        <v>433</v>
      </c>
      <c r="K12" s="8">
        <f t="shared" ca="1" si="4"/>
        <v>291</v>
      </c>
      <c r="L12" s="2">
        <f t="shared" ca="1" si="5"/>
        <v>73</v>
      </c>
      <c r="M12" s="2">
        <f t="shared" ca="1" si="6"/>
        <v>433</v>
      </c>
      <c r="N12" s="2">
        <f t="shared" ca="1" si="1"/>
        <v>506</v>
      </c>
      <c r="O12" s="13">
        <f t="shared" ca="1" si="2"/>
        <v>3.071879553181156E-2</v>
      </c>
    </row>
    <row r="13" spans="1:15" x14ac:dyDescent="0.25">
      <c r="A13" s="1" t="s">
        <v>15</v>
      </c>
      <c r="B13" s="2">
        <f t="shared" ca="1" si="3"/>
        <v>306</v>
      </c>
      <c r="C13" s="2">
        <f t="shared" ca="1" si="0"/>
        <v>42</v>
      </c>
      <c r="D13" s="2">
        <f t="shared" ca="1" si="0"/>
        <v>430</v>
      </c>
      <c r="E13" s="2">
        <f t="shared" ca="1" si="0"/>
        <v>436</v>
      </c>
      <c r="F13" s="2">
        <f t="shared" ca="1" si="0"/>
        <v>133</v>
      </c>
      <c r="G13" s="2">
        <f t="shared" ca="1" si="0"/>
        <v>38</v>
      </c>
      <c r="H13" s="2">
        <f t="shared" ca="1" si="0"/>
        <v>342</v>
      </c>
      <c r="I13" s="2">
        <f t="shared" ca="1" si="0"/>
        <v>437</v>
      </c>
      <c r="J13" s="2">
        <f t="shared" ca="1" si="0"/>
        <v>387</v>
      </c>
      <c r="K13" s="8">
        <f t="shared" ca="1" si="4"/>
        <v>342</v>
      </c>
      <c r="L13" s="2">
        <f t="shared" ca="1" si="5"/>
        <v>38</v>
      </c>
      <c r="M13" s="2">
        <f t="shared" ca="1" si="6"/>
        <v>437</v>
      </c>
      <c r="N13" s="2">
        <f t="shared" ca="1" si="1"/>
        <v>693</v>
      </c>
      <c r="O13" s="13">
        <f t="shared" ca="1" si="2"/>
        <v>4.2071393880524527E-2</v>
      </c>
    </row>
    <row r="14" spans="1:15" x14ac:dyDescent="0.25">
      <c r="A14" s="3" t="s">
        <v>16</v>
      </c>
      <c r="B14" s="2">
        <f t="shared" ca="1" si="3"/>
        <v>53</v>
      </c>
      <c r="C14" s="2">
        <f t="shared" ca="1" si="0"/>
        <v>267</v>
      </c>
      <c r="D14" s="2">
        <f t="shared" ca="1" si="0"/>
        <v>157</v>
      </c>
      <c r="E14" s="2">
        <f t="shared" ca="1" si="0"/>
        <v>89</v>
      </c>
      <c r="F14" s="2">
        <f t="shared" ca="1" si="0"/>
        <v>389</v>
      </c>
      <c r="G14" s="2">
        <f t="shared" ca="1" si="0"/>
        <v>143</v>
      </c>
      <c r="H14" s="2">
        <f t="shared" ca="1" si="0"/>
        <v>456</v>
      </c>
      <c r="I14" s="2">
        <f t="shared" ca="1" si="0"/>
        <v>217</v>
      </c>
      <c r="J14" s="2">
        <f t="shared" ca="1" si="0"/>
        <v>316</v>
      </c>
      <c r="K14" s="8">
        <f t="shared" ca="1" si="4"/>
        <v>217</v>
      </c>
      <c r="L14" s="2">
        <f t="shared" ca="1" si="5"/>
        <v>53</v>
      </c>
      <c r="M14" s="2">
        <f t="shared" ca="1" si="6"/>
        <v>456</v>
      </c>
      <c r="N14" s="2">
        <f t="shared" ca="1" si="1"/>
        <v>369</v>
      </c>
      <c r="O14" s="13">
        <f t="shared" ca="1" si="2"/>
        <v>2.2401651287032542E-2</v>
      </c>
    </row>
    <row r="15" spans="1:15" x14ac:dyDescent="0.25">
      <c r="A15" s="4" t="s">
        <v>14</v>
      </c>
      <c r="B15" s="2">
        <f t="shared" ca="1" si="3"/>
        <v>400</v>
      </c>
      <c r="C15" s="2">
        <f t="shared" ca="1" si="3"/>
        <v>302</v>
      </c>
      <c r="D15" s="2">
        <f t="shared" ca="1" si="3"/>
        <v>209</v>
      </c>
      <c r="E15" s="2">
        <f t="shared" ca="1" si="3"/>
        <v>459</v>
      </c>
      <c r="F15" s="2">
        <f t="shared" ca="1" si="3"/>
        <v>29</v>
      </c>
      <c r="G15" s="2">
        <f t="shared" ca="1" si="3"/>
        <v>306</v>
      </c>
      <c r="H15" s="2">
        <f t="shared" ca="1" si="3"/>
        <v>469</v>
      </c>
      <c r="I15" s="2">
        <f t="shared" ca="1" si="3"/>
        <v>469</v>
      </c>
      <c r="J15" s="2">
        <f t="shared" ca="1" si="3"/>
        <v>394</v>
      </c>
      <c r="K15" s="8">
        <f t="shared" ca="1" si="4"/>
        <v>394</v>
      </c>
      <c r="L15" s="2">
        <f t="shared" ca="1" si="5"/>
        <v>29</v>
      </c>
      <c r="M15" s="2">
        <f t="shared" ca="1" si="6"/>
        <v>469</v>
      </c>
      <c r="N15" s="2">
        <f t="shared" ca="1" si="1"/>
        <v>794</v>
      </c>
      <c r="O15" s="13">
        <f t="shared" ca="1" si="2"/>
        <v>4.82030111704711E-2</v>
      </c>
    </row>
    <row r="16" spans="1:15" x14ac:dyDescent="0.25">
      <c r="A16" s="5" t="s">
        <v>26</v>
      </c>
      <c r="B16" s="2">
        <f t="shared" ca="1" si="3"/>
        <v>453</v>
      </c>
      <c r="C16" s="2">
        <f t="shared" ca="1" si="3"/>
        <v>453</v>
      </c>
      <c r="D16" s="2">
        <f t="shared" ca="1" si="3"/>
        <v>271</v>
      </c>
      <c r="E16" s="2">
        <f t="shared" ca="1" si="3"/>
        <v>188</v>
      </c>
      <c r="F16" s="2">
        <f t="shared" ca="1" si="3"/>
        <v>235</v>
      </c>
      <c r="G16" s="2">
        <f t="shared" ca="1" si="3"/>
        <v>268</v>
      </c>
      <c r="H16" s="2">
        <f t="shared" ca="1" si="3"/>
        <v>99</v>
      </c>
      <c r="I16" s="2">
        <f t="shared" ca="1" si="3"/>
        <v>279</v>
      </c>
      <c r="J16" s="2">
        <f t="shared" ca="1" si="3"/>
        <v>390</v>
      </c>
      <c r="K16" s="8">
        <f t="shared" ca="1" si="4"/>
        <v>271</v>
      </c>
      <c r="L16" s="2">
        <f t="shared" ca="1" si="5"/>
        <v>99</v>
      </c>
      <c r="M16" s="2">
        <f t="shared" ca="1" si="6"/>
        <v>453</v>
      </c>
      <c r="N16" s="2">
        <f t="shared" ca="1" si="1"/>
        <v>843</v>
      </c>
      <c r="O16" s="13">
        <f t="shared" ca="1" si="2"/>
        <v>5.1177756192326375E-2</v>
      </c>
    </row>
    <row r="17" spans="1:15" x14ac:dyDescent="0.25">
      <c r="A17" s="6" t="s">
        <v>27</v>
      </c>
      <c r="B17" s="2">
        <f t="shared" ca="1" si="3"/>
        <v>109</v>
      </c>
      <c r="C17" s="2">
        <f t="shared" ca="1" si="3"/>
        <v>216</v>
      </c>
      <c r="D17" s="2">
        <f t="shared" ca="1" si="3"/>
        <v>416</v>
      </c>
      <c r="E17" s="2">
        <f t="shared" ca="1" si="3"/>
        <v>406</v>
      </c>
      <c r="F17" s="2">
        <f t="shared" ca="1" si="3"/>
        <v>78</v>
      </c>
      <c r="G17" s="2">
        <f t="shared" ca="1" si="3"/>
        <v>88</v>
      </c>
      <c r="H17" s="2">
        <f t="shared" ca="1" si="3"/>
        <v>451</v>
      </c>
      <c r="I17" s="2">
        <f t="shared" ca="1" si="3"/>
        <v>491</v>
      </c>
      <c r="J17" s="2">
        <f t="shared" ca="1" si="3"/>
        <v>464</v>
      </c>
      <c r="K17" s="8">
        <f t="shared" ca="1" si="4"/>
        <v>406</v>
      </c>
      <c r="L17" s="2">
        <f t="shared" ca="1" si="5"/>
        <v>78</v>
      </c>
      <c r="M17" s="2">
        <f t="shared" ca="1" si="6"/>
        <v>491</v>
      </c>
      <c r="N17" s="2">
        <f t="shared" ca="1" si="1"/>
        <v>573</v>
      </c>
      <c r="O17" s="13">
        <f t="shared" ca="1" si="2"/>
        <v>3.478630403108305E-2</v>
      </c>
    </row>
    <row r="18" spans="1:15" x14ac:dyDescent="0.25">
      <c r="A18" s="10" t="s">
        <v>20</v>
      </c>
      <c r="B18" s="11">
        <f ca="1">MEDIAN(B3:B17)</f>
        <v>308</v>
      </c>
      <c r="C18" s="11">
        <f t="shared" ref="C18:J18" ca="1" si="8">MEDIAN(C3:C17)</f>
        <v>205</v>
      </c>
      <c r="D18" s="11">
        <f t="shared" ca="1" si="8"/>
        <v>315</v>
      </c>
      <c r="E18" s="11">
        <f t="shared" ca="1" si="8"/>
        <v>293</v>
      </c>
      <c r="F18" s="11">
        <f t="shared" ca="1" si="8"/>
        <v>344</v>
      </c>
      <c r="G18" s="11">
        <f t="shared" ca="1" si="8"/>
        <v>271</v>
      </c>
      <c r="H18" s="11">
        <f t="shared" ca="1" si="8"/>
        <v>342</v>
      </c>
      <c r="I18" s="11">
        <f t="shared" ca="1" si="8"/>
        <v>283</v>
      </c>
      <c r="J18" s="11">
        <f t="shared" ca="1" si="8"/>
        <v>387</v>
      </c>
      <c r="K18" s="17" t="s">
        <v>29</v>
      </c>
      <c r="L18" s="18"/>
      <c r="M18" s="19"/>
      <c r="N18" s="12">
        <f ca="1">SUM(N3:N17)</f>
        <v>16472</v>
      </c>
      <c r="O18" s="13">
        <f t="shared" ca="1" si="2"/>
        <v>1</v>
      </c>
    </row>
    <row r="19" spans="1:15" x14ac:dyDescent="0.25">
      <c r="A19" s="7" t="s">
        <v>30</v>
      </c>
      <c r="B19" s="2">
        <f ca="1">MIN(B3:B18)</f>
        <v>53</v>
      </c>
      <c r="C19" s="2">
        <f t="shared" ref="C19:J19" ca="1" si="9">MIN(C3:C18)</f>
        <v>31</v>
      </c>
      <c r="D19" s="2">
        <f t="shared" ca="1" si="9"/>
        <v>157</v>
      </c>
      <c r="E19" s="2">
        <f t="shared" ca="1" si="9"/>
        <v>34</v>
      </c>
      <c r="F19" s="2">
        <f t="shared" ca="1" si="9"/>
        <v>29</v>
      </c>
      <c r="G19" s="2">
        <f t="shared" ca="1" si="9"/>
        <v>38</v>
      </c>
      <c r="H19" s="2">
        <f t="shared" ca="1" si="9"/>
        <v>25</v>
      </c>
      <c r="I19" s="2">
        <f t="shared" ca="1" si="9"/>
        <v>95</v>
      </c>
      <c r="J19" s="2">
        <f t="shared" ca="1" si="9"/>
        <v>7</v>
      </c>
      <c r="K19" s="15"/>
      <c r="L19" s="9"/>
      <c r="M19" s="9"/>
      <c r="N19" s="9"/>
      <c r="O19" s="9"/>
    </row>
    <row r="20" spans="1:15" x14ac:dyDescent="0.25">
      <c r="A20" s="7" t="s">
        <v>31</v>
      </c>
      <c r="B20" s="12">
        <f ca="1">MAX(B3:B18)</f>
        <v>3692</v>
      </c>
      <c r="C20" s="12">
        <f t="shared" ref="C20:J20" ca="1" si="10">MAX(C3:C18)</f>
        <v>453</v>
      </c>
      <c r="D20" s="12">
        <f t="shared" ca="1" si="10"/>
        <v>3649</v>
      </c>
      <c r="E20" s="12">
        <f t="shared" ca="1" si="10"/>
        <v>4437</v>
      </c>
      <c r="F20" s="12">
        <f t="shared" ca="1" si="10"/>
        <v>2528</v>
      </c>
      <c r="G20" s="12">
        <f t="shared" ca="1" si="10"/>
        <v>1173</v>
      </c>
      <c r="H20" s="12">
        <f t="shared" ca="1" si="10"/>
        <v>4895</v>
      </c>
      <c r="I20" s="12">
        <f t="shared" ca="1" si="10"/>
        <v>1860</v>
      </c>
      <c r="J20" s="12">
        <f t="shared" ca="1" si="10"/>
        <v>4645</v>
      </c>
      <c r="K20" s="14"/>
      <c r="L20" s="14"/>
      <c r="M20" s="14"/>
      <c r="N20" s="9"/>
      <c r="O20" s="9"/>
    </row>
    <row r="21" spans="1:15" x14ac:dyDescent="0.25">
      <c r="A21" s="7" t="s">
        <v>19</v>
      </c>
      <c r="B21" s="2">
        <f t="shared" ref="B21:J21" ca="1" si="11">SUM(B3,B17)</f>
        <v>599</v>
      </c>
      <c r="C21" s="2">
        <f t="shared" ca="1" si="11"/>
        <v>271</v>
      </c>
      <c r="D21" s="2">
        <f t="shared" ca="1" si="11"/>
        <v>599</v>
      </c>
      <c r="E21" s="2">
        <f t="shared" ca="1" si="11"/>
        <v>544</v>
      </c>
      <c r="F21" s="2">
        <f t="shared" ca="1" si="11"/>
        <v>161</v>
      </c>
      <c r="G21" s="2">
        <f t="shared" ca="1" si="11"/>
        <v>284</v>
      </c>
      <c r="H21" s="2">
        <f t="shared" ca="1" si="11"/>
        <v>866</v>
      </c>
      <c r="I21" s="2">
        <f t="shared" ca="1" si="11"/>
        <v>914</v>
      </c>
      <c r="J21" s="2">
        <f t="shared" ca="1" si="11"/>
        <v>885</v>
      </c>
      <c r="K21" s="7"/>
      <c r="L21" s="7"/>
      <c r="M21" s="7"/>
      <c r="N21" s="7"/>
      <c r="O21" s="7"/>
    </row>
  </sheetData>
  <mergeCells count="2">
    <mergeCell ref="A1:O1"/>
    <mergeCell ref="K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279021-e501-42af-bcc9-389e27406c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E4E73F72ED64CB8CA12943A556576" ma:contentTypeVersion="13" ma:contentTypeDescription="Create a new document." ma:contentTypeScope="" ma:versionID="56586f282e766dc9cd4204ec28793544">
  <xsd:schema xmlns:xsd="http://www.w3.org/2001/XMLSchema" xmlns:xs="http://www.w3.org/2001/XMLSchema" xmlns:p="http://schemas.microsoft.com/office/2006/metadata/properties" xmlns:ns3="28279021-e501-42af-bcc9-389e27406c1e" xmlns:ns4="ede46db9-8c45-4ccd-9913-1e8f0d4f9312" targetNamespace="http://schemas.microsoft.com/office/2006/metadata/properties" ma:root="true" ma:fieldsID="28f39b967f3178363bbac109e9b862ff" ns3:_="" ns4:_="">
    <xsd:import namespace="28279021-e501-42af-bcc9-389e27406c1e"/>
    <xsd:import namespace="ede46db9-8c45-4ccd-9913-1e8f0d4f931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9021-e501-42af-bcc9-389e27406c1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46db9-8c45-4ccd-9913-1e8f0d4f931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6FD0D-C227-47C9-B452-3176F03309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3E45D4-C7D8-4DFB-A2A8-E3BDCAA3214D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ede46db9-8c45-4ccd-9913-1e8f0d4f9312"/>
    <ds:schemaRef ds:uri="http://schemas.microsoft.com/office/2006/documentManagement/types"/>
    <ds:schemaRef ds:uri="28279021-e501-42af-bcc9-389e27406c1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9F60B6B-FF5F-4920-B6CA-C4D9E298E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9021-e501-42af-bcc9-389e27406c1e"/>
    <ds:schemaRef ds:uri="ede46db9-8c45-4ccd-9913-1e8f0d4f9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</dc:creator>
  <cp:lastModifiedBy>ENZO KREBS SILVA</cp:lastModifiedBy>
  <dcterms:created xsi:type="dcterms:W3CDTF">2023-09-06T12:41:22Z</dcterms:created>
  <dcterms:modified xsi:type="dcterms:W3CDTF">2023-10-04T02:30:15Z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0x010100AC9E4E73F72ED64CB8CA12943A556576</vt:lpwstr>
  </property>
</Properties>
</file>