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TPI\Documentation\"/>
    </mc:Choice>
  </mc:AlternateContent>
  <bookViews>
    <workbookView xWindow="0" yWindow="0" windowWidth="15360" windowHeight="7650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E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3" i="2"/>
  <c r="B2" i="2"/>
  <c r="E2" i="2"/>
  <c r="B18" i="2" l="1"/>
  <c r="E3" i="2" l="1"/>
  <c r="E5" i="2"/>
  <c r="E4" i="2"/>
</calcChain>
</file>

<file path=xl/sharedStrings.xml><?xml version="1.0" encoding="utf-8"?>
<sst xmlns="http://schemas.openxmlformats.org/spreadsheetml/2006/main" count="220" uniqueCount="111">
  <si>
    <t>Jour</t>
  </si>
  <si>
    <t>Semaine</t>
  </si>
  <si>
    <t>Temps [h]</t>
  </si>
  <si>
    <t>Type</t>
  </si>
  <si>
    <t>Description</t>
  </si>
  <si>
    <t>Total</t>
  </si>
  <si>
    <t>Date</t>
  </si>
  <si>
    <t>Nb Heures</t>
  </si>
  <si>
    <t>Documentation</t>
  </si>
  <si>
    <t xml:space="preserve">Création du dépôt github </t>
  </si>
  <si>
    <t>Rédaction de la planification initiale</t>
  </si>
  <si>
    <t>Rédaction du rapport de projet</t>
  </si>
  <si>
    <t>Rédaction de la partie "Analyse préliminaire"</t>
  </si>
  <si>
    <t>Création des différents sprint sur Icescrum</t>
  </si>
  <si>
    <t xml:space="preserve">Modification de la planification initiale </t>
  </si>
  <si>
    <t>J'ai rencontré pas mal de difficulté pour estimé le nombre d'heure de chaque bloc de la planification initiale</t>
  </si>
  <si>
    <t>Modification de la partie Introduction du rapport</t>
  </si>
  <si>
    <t>Analyse</t>
  </si>
  <si>
    <t>Analyse des différents plug-in disponible</t>
  </si>
  <si>
    <t>Rédaction de la partie "Analyse du logiciel"</t>
  </si>
  <si>
    <t>Analyse des avantages et inconvénients d'utiliser GLPI</t>
  </si>
  <si>
    <t>Rédaction du concept du projet</t>
  </si>
  <si>
    <t xml:space="preserve">Réflexion sur la stratégie de test </t>
  </si>
  <si>
    <t>Rédaction de la planification du projet</t>
  </si>
  <si>
    <t>Analyse des différents risque technique du projet</t>
  </si>
  <si>
    <t xml:space="preserve">J'ai rencontré un point de blocage sur la formulation des différents risque techniques </t>
  </si>
  <si>
    <t xml:space="preserve">Rédaction du dossier de conception </t>
  </si>
  <si>
    <t>Correction orthographique du rapport de projet</t>
  </si>
  <si>
    <t>Correction du point 2 et 3 du rapport du projet</t>
  </si>
  <si>
    <t>Création du sprint 2 et 3 sur Icescrum</t>
  </si>
  <si>
    <t>Fermeture du sprint 1 et ouverture de sprint 2</t>
  </si>
  <si>
    <t xml:space="preserve">Implémentation </t>
  </si>
  <si>
    <t>Configuration du serveur debian</t>
  </si>
  <si>
    <t xml:space="preserve">Publication de la planification </t>
  </si>
  <si>
    <t>J'ai publié ma planification pour que les experts puisse le consulter sans avoir besoin de se connecter sur Icescrum</t>
  </si>
  <si>
    <t xml:space="preserve">Configuration du serveur Windows </t>
  </si>
  <si>
    <t xml:space="preserve">Création des unités d'organigramme </t>
  </si>
  <si>
    <t>+ création des groupes et utilisateurs</t>
  </si>
  <si>
    <t xml:space="preserve">Installation de GLPI </t>
  </si>
  <si>
    <t xml:space="preserve">Lien du fichier qui m'a aidé à installer GLPI : https://tutos-info.fr/?s=glpi+10 </t>
  </si>
  <si>
    <t>Commentaire/Remarque/Lien</t>
  </si>
  <si>
    <t>Documentation sur l'annuaire LDAP</t>
  </si>
  <si>
    <t xml:space="preserve">Création des bases de connaissances </t>
  </si>
  <si>
    <t xml:space="preserve">J'ai eu beaucoup de difficulté à trouver les thèmes de mes différentes base de connaissances </t>
  </si>
  <si>
    <t xml:space="preserve">Documentation sur les bases de connaissances </t>
  </si>
  <si>
    <t xml:space="preserve">Configuration du collecteur de mail </t>
  </si>
  <si>
    <t xml:space="preserve">J'ai eu des soucis sur un paramètre qui n'était pas actif et que je n'avais pas vu dans les paramètres généraux </t>
  </si>
  <si>
    <t xml:space="preserve">Documentation de la configuration du collecteur </t>
  </si>
  <si>
    <t xml:space="preserve">Automatisation du collecteur de mail </t>
  </si>
  <si>
    <t xml:space="preserve">Beaucoup de difficulté à comprendre pourquoi le fuseau horaire n'était pas le bon </t>
  </si>
  <si>
    <t xml:space="preserve">Configuration des notifications par mail </t>
  </si>
  <si>
    <t>Le serveur SMPT mail01.swisscenter.com n'était plus disponible depuis 15h30</t>
  </si>
  <si>
    <t xml:space="preserve">Analyse de la répartition du temps des SLA pour chaque type d'urgence </t>
  </si>
  <si>
    <t xml:space="preserve">Configuration d'une nouvelle adresse mail pour le support </t>
  </si>
  <si>
    <t>Configuration des SLA</t>
  </si>
  <si>
    <t>Modification du collecteur et des paramètre de notifications</t>
  </si>
  <si>
    <t xml:space="preserve">Suite au nombreux problèmes rencontrer, ma chef de projet m'a configuré une nouvelle adresse mail </t>
  </si>
  <si>
    <t>Configuration des notifications après la création d'un ticket</t>
  </si>
  <si>
    <t>Création des différents profils</t>
  </si>
  <si>
    <t>Implémentation</t>
  </si>
  <si>
    <t>Documentation sur la configuration des notifications par mail des tickets</t>
  </si>
  <si>
    <t>Création des adresses mails pour tous les utilisateurs</t>
  </si>
  <si>
    <t>J'ai rencontré beaucoup de difficulté à créer tous les comptes mails à cause du numéro de téléphone</t>
  </si>
  <si>
    <t xml:space="preserve">Configuration des notifications pour les SLA </t>
  </si>
  <si>
    <t>Je ne comprend pas exactement comment cela fonctionne, je vais me concentrer sur les tableau de bord pour éviter de perdre trop de temps sur mon projet</t>
  </si>
  <si>
    <t xml:space="preserve">Création des rapports pour les responsables </t>
  </si>
  <si>
    <t xml:space="preserve">Automatisation des actions automatiques </t>
  </si>
  <si>
    <t xml:space="preserve">Je suis content d'avoir enfin réussi à finir cette automatisation car j'ai rencontré beaucoup de difficulté </t>
  </si>
  <si>
    <t xml:space="preserve">Création d'une quinzaine de catégories </t>
  </si>
  <si>
    <t>Configuration des notifications de tickets</t>
  </si>
  <si>
    <t>Notifications pour la création d'un ticket, l'assignation d'un technicien, l'ajout d'un suivi et la résolution d'un ticket</t>
  </si>
  <si>
    <t xml:space="preserve">Documentation de la partie Mise en place du support </t>
  </si>
  <si>
    <t>Review avec le second expert</t>
  </si>
  <si>
    <t>Modification des restrictions de création de ticket</t>
  </si>
  <si>
    <t xml:space="preserve">Réanalyse de la stratégie de test </t>
  </si>
  <si>
    <t xml:space="preserve">Je trouve qu'il manque des tests dans ma stratégie de test suite au nombreuse configuration que j'ai pu effectuer </t>
  </si>
  <si>
    <t>Erreur d'accès sur le serveur SMTP, je demanderai à ma chef de projet les identifiants pour se connecter à l'hôte SMTP une fois qu'elle sera disponible</t>
  </si>
  <si>
    <t xml:space="preserve">Rédaction du dossier de réalisation / J'ai rencontré pas mal de difficulté à différencier le dossier de conception et le dossier de réalisation </t>
  </si>
  <si>
    <t>Tests</t>
  </si>
  <si>
    <t>Tests des fonctionnalités sur GLPI</t>
  </si>
  <si>
    <t>Tests effectué avec le groupe Utilisateurs finaux</t>
  </si>
  <si>
    <t xml:space="preserve">Tests effectué avec le groupe Equipe du support </t>
  </si>
  <si>
    <t xml:space="preserve">Tests effectué avec le groupe Equipe de résolution </t>
  </si>
  <si>
    <t>Tests effectué avec le groupe Responsables</t>
  </si>
  <si>
    <t>Rédaction du résumé du projet / J'ai passé beaucoup de temps à comprendre les attentes de ce points</t>
  </si>
  <si>
    <t>Rédaction du glossaire</t>
  </si>
  <si>
    <t xml:space="preserve">Analyse </t>
  </si>
  <si>
    <t xml:space="preserve">Documentation </t>
  </si>
  <si>
    <t>Rédaction de la conclusion du projet</t>
  </si>
  <si>
    <t>Documentation du planning du projet</t>
  </si>
  <si>
    <t xml:space="preserve">Configuration de l'annuaire LDAP </t>
  </si>
  <si>
    <t>J'ai rencontré beaucoup de difficulté à cause du nom du serveur lors de la création de l'annuaire / J'ai également importé les groupes et utilisateurs</t>
  </si>
  <si>
    <t>Modification du manuel d'installation et de mise en service</t>
  </si>
  <si>
    <t>Rédaction d'un manuel d'installation et de mise en service</t>
  </si>
  <si>
    <t xml:space="preserve">Correction orthographique du rapport </t>
  </si>
  <si>
    <t>Ajout des annexes et mise en forme du document</t>
  </si>
  <si>
    <t xml:space="preserve">Vérification des informations du rapport en regardant la grille d'évaluation </t>
  </si>
  <si>
    <t>Configuration de l'active directory</t>
  </si>
  <si>
    <t>Il semble qu'il ne soit plus possible de pouvoir connecté un collecteur via une adresse Gmail à cause des problèmes de sécurité</t>
  </si>
  <si>
    <t>Je modifie mon document suite au retour que j'ai par rapport au retour de ma chef de projet</t>
  </si>
  <si>
    <t xml:space="preserve">Impression du manuel de mise en service </t>
  </si>
  <si>
    <t>Modification du glossaire</t>
  </si>
  <si>
    <t>Impression de la planification initiale</t>
  </si>
  <si>
    <t>Peaufinage de mon rapport de projet</t>
  </si>
  <si>
    <t>Divers</t>
  </si>
  <si>
    <t>Aide donné à un camarade pour faire des tests sur son projet</t>
  </si>
  <si>
    <t xml:space="preserve">Préparation des différents dossier pour les impressions </t>
  </si>
  <si>
    <t>Impression de tous les documents restants</t>
  </si>
  <si>
    <t xml:space="preserve">Vérification de toute la documentation </t>
  </si>
  <si>
    <t>Je suis très fier du travail que j'ai réalisé et heureux de l'avoir fini</t>
  </si>
  <si>
    <t>Journal de travail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</si>
</sst>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hh]/mm&quot; h&quot;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36"/>
      <color theme="1" tint="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" fontId="2" fillId="0" borderId="0" xfId="0" applyNumberFormat="1" applyFont="1" applyAlignment="1">
      <alignment horizontal="left" vertical="center"/>
    </xf>
    <xf numFmtId="16" fontId="2" fillId="0" borderId="0" xfId="0" applyNumberFormat="1" applyFont="1" applyAlignment="1">
      <alignment vertical="center"/>
    </xf>
  </cellXfs>
  <cellStyles count="1">
    <cellStyle name="Normal" xfId="0" builtinId="0"/>
  </cellStyles>
  <dxfs count="15">
    <dxf>
      <alignment vertical="center" textRotation="0" wrapText="0" indent="0" justifyLastLine="0" shrinkToFit="0" readingOrder="0"/>
    </dxf>
    <dxf>
      <alignment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hh]/mm&quot; h&quot;;@"/>
    </dxf>
    <dxf>
      <numFmt numFmtId="164" formatCode="hh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8A-47EB-9A29-533541FB926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8A-47EB-9A29-533541FB926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8A-47EB-9A29-533541FB926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8A-47EB-9A29-533541FB926A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F54-4841-B978-252F27B12EB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Totaux!$D$2:$D$6</c:f>
              <c:strCache>
                <c:ptCount val="5"/>
                <c:pt idx="0">
                  <c:v>Analyse </c:v>
                </c:pt>
                <c:pt idx="1">
                  <c:v>Implémentation </c:v>
                </c:pt>
                <c:pt idx="2">
                  <c:v>Tests</c:v>
                </c:pt>
                <c:pt idx="3">
                  <c:v>Documentation </c:v>
                </c:pt>
                <c:pt idx="4">
                  <c:v>Divers</c:v>
                </c:pt>
              </c:strCache>
            </c:strRef>
          </c:cat>
          <c:val>
            <c:numRef>
              <c:f>Totaux!$E$2:$E$6</c:f>
              <c:numCache>
                <c:formatCode>[hh]/mm" h";@</c:formatCode>
                <c:ptCount val="5"/>
                <c:pt idx="0" formatCode="hh/mm&quot; h&quot;;@">
                  <c:v>0.42708333333333326</c:v>
                </c:pt>
                <c:pt idx="1">
                  <c:v>1.4583333333333335</c:v>
                </c:pt>
                <c:pt idx="2" formatCode="hh/mm&quot; h&quot;;@">
                  <c:v>0.20833333333333331</c:v>
                </c:pt>
                <c:pt idx="3">
                  <c:v>1.4895833333333337</c:v>
                </c:pt>
                <c:pt idx="4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2-4273-B00E-7B1CCDBAB2D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0</xdr:rowOff>
    </xdr:from>
    <xdr:to>
      <xdr:col>12</xdr:col>
      <xdr:colOff>4762</xdr:colOff>
      <xdr:row>15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6:F85" totalsRowShown="0" headerRowDxfId="14">
  <autoFilter ref="A6:F85"/>
  <tableColumns count="6">
    <tableColumn id="1" name="Jour" dataDxfId="13" totalsRowDxfId="12"/>
    <tableColumn id="2" name="Semaine" dataDxfId="11" totalsRowDxfId="10"/>
    <tableColumn id="3" name="Temps [h]" dataDxfId="9" totalsRowDxfId="8"/>
    <tableColumn id="4" name="Type" dataDxfId="2" totalsRowDxfId="7"/>
    <tableColumn id="5" name="Description" dataDxfId="0"/>
    <tableColumn id="6" name="Commentaire/Remarque/Lien" dataDxfId="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18" totalsRowCount="1">
  <autoFilter ref="A1:B17">
    <filterColumn colId="0" hiddenButton="1"/>
    <filterColumn colId="1" hiddenButton="1"/>
  </autoFilter>
  <tableColumns count="2">
    <tableColumn id="1" name="Date" totalsRowLabel="Total" dataDxfId="6" totalsRowDxfId="5"/>
    <tableColumn id="2" name="Nb Heures" totalsRowFunction="custom" dataDxfId="4" totalsRowDxfId="3">
      <calculatedColumnFormula>SUM(Journal!C7:C12)</calculatedColumnFormula>
      <totalsRowFormula>SUM(B2:B17)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5"/>
  <sheetViews>
    <sheetView tabSelected="1" zoomScaleNormal="100" workbookViewId="0">
      <selection activeCell="E2" sqref="E2"/>
    </sheetView>
  </sheetViews>
  <sheetFormatPr baseColWidth="10" defaultRowHeight="15" x14ac:dyDescent="0.25"/>
  <cols>
    <col min="1" max="1" width="11.85546875" style="3" customWidth="1"/>
    <col min="2" max="2" width="15" customWidth="1"/>
    <col min="3" max="3" width="15.28515625" style="5" customWidth="1"/>
    <col min="4" max="4" width="16.28515625" customWidth="1"/>
    <col min="5" max="5" width="80.85546875" style="17" bestFit="1" customWidth="1"/>
    <col min="6" max="6" width="82" style="14" customWidth="1"/>
  </cols>
  <sheetData>
    <row r="2" spans="1:6" ht="15" customHeight="1" x14ac:dyDescent="0.25">
      <c r="A2" s="18" t="s">
        <v>110</v>
      </c>
      <c r="B2" s="18"/>
      <c r="C2" s="18"/>
      <c r="D2" s="18"/>
      <c r="E2" s="19"/>
    </row>
    <row r="3" spans="1:6" ht="15" customHeight="1" x14ac:dyDescent="0.25">
      <c r="A3" s="18"/>
      <c r="B3" s="18"/>
      <c r="C3" s="18"/>
      <c r="D3" s="18"/>
      <c r="E3" s="19"/>
    </row>
    <row r="4" spans="1:6" ht="15" customHeight="1" x14ac:dyDescent="0.25">
      <c r="A4" s="18"/>
      <c r="B4" s="18"/>
      <c r="C4" s="18"/>
      <c r="D4" s="18"/>
      <c r="E4" s="19"/>
    </row>
    <row r="6" spans="1:6" ht="15.75" x14ac:dyDescent="0.25">
      <c r="A6" s="2" t="s">
        <v>0</v>
      </c>
      <c r="B6" s="1" t="s">
        <v>1</v>
      </c>
      <c r="C6" s="4" t="s">
        <v>2</v>
      </c>
      <c r="D6" s="1" t="s">
        <v>3</v>
      </c>
      <c r="E6" s="16" t="s">
        <v>4</v>
      </c>
      <c r="F6" s="13" t="s">
        <v>40</v>
      </c>
    </row>
    <row r="7" spans="1:6" x14ac:dyDescent="0.25">
      <c r="A7" s="7">
        <v>45048</v>
      </c>
      <c r="B7" s="8">
        <v>1</v>
      </c>
      <c r="C7" s="9">
        <v>1.0416666666666666E-2</v>
      </c>
      <c r="D7" s="8" t="s">
        <v>8</v>
      </c>
      <c r="E7" s="17" t="s">
        <v>9</v>
      </c>
    </row>
    <row r="8" spans="1:6" x14ac:dyDescent="0.25">
      <c r="A8" s="7">
        <v>45048</v>
      </c>
      <c r="B8" s="8">
        <v>1</v>
      </c>
      <c r="C8" s="9">
        <v>4.1666666666666664E-2</v>
      </c>
      <c r="D8" s="8" t="s">
        <v>17</v>
      </c>
      <c r="E8" s="17" t="s">
        <v>10</v>
      </c>
    </row>
    <row r="9" spans="1:6" x14ac:dyDescent="0.25">
      <c r="A9" s="7">
        <v>45048</v>
      </c>
      <c r="B9" s="8">
        <v>1</v>
      </c>
      <c r="C9" s="9">
        <v>3.125E-2</v>
      </c>
      <c r="D9" s="8" t="s">
        <v>8</v>
      </c>
      <c r="E9" s="17" t="s">
        <v>11</v>
      </c>
      <c r="F9" s="14" t="s">
        <v>12</v>
      </c>
    </row>
    <row r="10" spans="1:6" x14ac:dyDescent="0.25">
      <c r="A10" s="7">
        <v>45048</v>
      </c>
      <c r="B10" s="8">
        <v>1</v>
      </c>
      <c r="C10" s="9">
        <v>4.1666666666666664E-2</v>
      </c>
      <c r="D10" s="8" t="s">
        <v>8</v>
      </c>
      <c r="E10" s="17" t="s">
        <v>13</v>
      </c>
    </row>
    <row r="11" spans="1:6" ht="30" x14ac:dyDescent="0.25">
      <c r="A11" s="7">
        <v>45048</v>
      </c>
      <c r="B11" s="8">
        <v>1</v>
      </c>
      <c r="C11" s="9">
        <v>4.1666666666666664E-2</v>
      </c>
      <c r="D11" s="8" t="s">
        <v>17</v>
      </c>
      <c r="E11" s="17" t="s">
        <v>14</v>
      </c>
      <c r="F11" s="14" t="s">
        <v>15</v>
      </c>
    </row>
    <row r="12" spans="1:6" x14ac:dyDescent="0.25">
      <c r="A12" s="7">
        <v>45048</v>
      </c>
      <c r="B12" s="8">
        <v>1</v>
      </c>
      <c r="C12" s="9">
        <v>4.1666666666666664E-2</v>
      </c>
      <c r="D12" s="8" t="s">
        <v>8</v>
      </c>
      <c r="E12" s="17" t="s">
        <v>11</v>
      </c>
      <c r="F12" s="14" t="s">
        <v>16</v>
      </c>
    </row>
    <row r="13" spans="1:6" x14ac:dyDescent="0.25">
      <c r="A13" s="7">
        <v>45050</v>
      </c>
      <c r="B13" s="8">
        <v>1</v>
      </c>
      <c r="C13" s="9">
        <v>3.125E-2</v>
      </c>
      <c r="D13" s="8" t="s">
        <v>17</v>
      </c>
      <c r="E13" s="17" t="s">
        <v>18</v>
      </c>
    </row>
    <row r="14" spans="1:6" x14ac:dyDescent="0.25">
      <c r="A14" s="7">
        <v>45050</v>
      </c>
      <c r="B14" s="8">
        <v>1</v>
      </c>
      <c r="C14" s="9">
        <v>3.125E-2</v>
      </c>
      <c r="D14" s="8" t="s">
        <v>8</v>
      </c>
      <c r="E14" s="17" t="s">
        <v>11</v>
      </c>
      <c r="F14" s="14" t="s">
        <v>19</v>
      </c>
    </row>
    <row r="15" spans="1:6" x14ac:dyDescent="0.25">
      <c r="A15" s="7">
        <v>45050</v>
      </c>
      <c r="B15" s="8">
        <v>1</v>
      </c>
      <c r="C15" s="9">
        <v>3.125E-2</v>
      </c>
      <c r="D15" s="8" t="s">
        <v>17</v>
      </c>
      <c r="E15" s="17" t="s">
        <v>18</v>
      </c>
    </row>
    <row r="16" spans="1:6" x14ac:dyDescent="0.25">
      <c r="A16" s="7">
        <v>45050</v>
      </c>
      <c r="B16" s="8">
        <v>1</v>
      </c>
      <c r="C16" s="9">
        <v>4.1666666666666664E-2</v>
      </c>
      <c r="D16" s="8" t="s">
        <v>17</v>
      </c>
      <c r="E16" s="17" t="s">
        <v>20</v>
      </c>
    </row>
    <row r="17" spans="1:6" x14ac:dyDescent="0.25">
      <c r="A17" s="7">
        <v>45050</v>
      </c>
      <c r="B17" s="8">
        <v>1</v>
      </c>
      <c r="C17" s="9">
        <v>2.0833333333333332E-2</v>
      </c>
      <c r="D17" s="8" t="s">
        <v>8</v>
      </c>
      <c r="E17" s="17" t="s">
        <v>11</v>
      </c>
      <c r="F17" s="14" t="s">
        <v>21</v>
      </c>
    </row>
    <row r="18" spans="1:6" x14ac:dyDescent="0.25">
      <c r="A18" s="7">
        <v>45050</v>
      </c>
      <c r="B18" s="8">
        <v>1</v>
      </c>
      <c r="C18" s="9">
        <v>2.0833333333333332E-2</v>
      </c>
      <c r="D18" s="8" t="s">
        <v>8</v>
      </c>
      <c r="E18" s="17" t="s">
        <v>11</v>
      </c>
      <c r="F18" s="14" t="s">
        <v>23</v>
      </c>
    </row>
    <row r="19" spans="1:6" x14ac:dyDescent="0.25">
      <c r="A19" s="7">
        <v>45050</v>
      </c>
      <c r="B19" s="8">
        <v>1</v>
      </c>
      <c r="C19" s="9">
        <v>4.1666666666666664E-2</v>
      </c>
      <c r="D19" s="8" t="s">
        <v>17</v>
      </c>
      <c r="E19" s="17" t="s">
        <v>22</v>
      </c>
    </row>
    <row r="20" spans="1:6" x14ac:dyDescent="0.25">
      <c r="A20" s="7">
        <v>45051</v>
      </c>
      <c r="B20" s="8">
        <v>1</v>
      </c>
      <c r="C20" s="9">
        <v>3.125E-2</v>
      </c>
      <c r="D20" s="8" t="s">
        <v>17</v>
      </c>
      <c r="E20" s="17" t="s">
        <v>22</v>
      </c>
    </row>
    <row r="21" spans="1:6" x14ac:dyDescent="0.25">
      <c r="A21" s="7">
        <v>45051</v>
      </c>
      <c r="B21" s="8">
        <v>1</v>
      </c>
      <c r="C21" s="9">
        <v>4.1666666666666664E-2</v>
      </c>
      <c r="D21" s="8" t="s">
        <v>17</v>
      </c>
      <c r="E21" s="17" t="s">
        <v>24</v>
      </c>
      <c r="F21" s="14" t="s">
        <v>25</v>
      </c>
    </row>
    <row r="22" spans="1:6" x14ac:dyDescent="0.25">
      <c r="A22" s="7">
        <v>45051</v>
      </c>
      <c r="B22" s="8">
        <v>1</v>
      </c>
      <c r="C22" s="9">
        <v>3.125E-2</v>
      </c>
      <c r="D22" s="8" t="s">
        <v>8</v>
      </c>
      <c r="E22" s="17" t="s">
        <v>11</v>
      </c>
      <c r="F22" s="14" t="s">
        <v>26</v>
      </c>
    </row>
    <row r="23" spans="1:6" x14ac:dyDescent="0.25">
      <c r="A23" s="7">
        <v>45051</v>
      </c>
      <c r="B23" s="8">
        <v>1</v>
      </c>
      <c r="C23" s="9">
        <v>2.0833333333333332E-2</v>
      </c>
      <c r="D23" s="8" t="s">
        <v>17</v>
      </c>
      <c r="E23" s="17" t="s">
        <v>20</v>
      </c>
    </row>
    <row r="24" spans="1:6" x14ac:dyDescent="0.25">
      <c r="A24" s="7">
        <v>45051</v>
      </c>
      <c r="B24" s="8">
        <v>1</v>
      </c>
      <c r="C24" s="9">
        <v>2.0833333333333332E-2</v>
      </c>
      <c r="D24" s="8" t="s">
        <v>8</v>
      </c>
      <c r="E24" s="17" t="s">
        <v>27</v>
      </c>
      <c r="F24" s="14" t="s">
        <v>28</v>
      </c>
    </row>
    <row r="25" spans="1:6" x14ac:dyDescent="0.25">
      <c r="A25" s="7">
        <v>45051</v>
      </c>
      <c r="B25" s="8">
        <v>1</v>
      </c>
      <c r="C25" s="9">
        <v>2.0833333333333332E-2</v>
      </c>
      <c r="D25" s="8" t="s">
        <v>8</v>
      </c>
      <c r="E25" s="17" t="s">
        <v>29</v>
      </c>
    </row>
    <row r="26" spans="1:6" x14ac:dyDescent="0.25">
      <c r="A26" s="7">
        <v>45051</v>
      </c>
      <c r="B26" s="8">
        <v>1</v>
      </c>
      <c r="C26" s="9">
        <v>1.0416666666666666E-2</v>
      </c>
      <c r="D26" s="8" t="s">
        <v>8</v>
      </c>
      <c r="E26" s="17" t="s">
        <v>30</v>
      </c>
    </row>
    <row r="27" spans="1:6" x14ac:dyDescent="0.25">
      <c r="A27" s="7">
        <v>45051</v>
      </c>
      <c r="B27" s="8">
        <v>1</v>
      </c>
      <c r="C27" s="9">
        <v>3.125E-2</v>
      </c>
      <c r="D27" s="8" t="s">
        <v>31</v>
      </c>
      <c r="E27" s="17" t="s">
        <v>32</v>
      </c>
    </row>
    <row r="28" spans="1:6" ht="30" x14ac:dyDescent="0.25">
      <c r="A28" s="7">
        <v>45054</v>
      </c>
      <c r="B28" s="8">
        <v>2</v>
      </c>
      <c r="C28" s="9">
        <v>1.0416666666666666E-2</v>
      </c>
      <c r="D28" s="8" t="s">
        <v>8</v>
      </c>
      <c r="E28" s="17" t="s">
        <v>33</v>
      </c>
      <c r="F28" s="14" t="s">
        <v>34</v>
      </c>
    </row>
    <row r="29" spans="1:6" x14ac:dyDescent="0.25">
      <c r="A29" s="7">
        <v>45054</v>
      </c>
      <c r="B29" s="8">
        <v>2</v>
      </c>
      <c r="C29" s="9">
        <v>3.125E-2</v>
      </c>
      <c r="D29" s="8" t="s">
        <v>31</v>
      </c>
      <c r="E29" s="17" t="s">
        <v>35</v>
      </c>
    </row>
    <row r="30" spans="1:6" x14ac:dyDescent="0.25">
      <c r="A30" s="7">
        <v>45054</v>
      </c>
      <c r="B30" s="8">
        <v>2</v>
      </c>
      <c r="C30" s="9">
        <v>3.125E-2</v>
      </c>
      <c r="D30" s="8" t="s">
        <v>31</v>
      </c>
      <c r="E30" s="17" t="s">
        <v>97</v>
      </c>
    </row>
    <row r="31" spans="1:6" x14ac:dyDescent="0.25">
      <c r="A31" s="7">
        <v>45054</v>
      </c>
      <c r="B31" s="8">
        <v>2</v>
      </c>
      <c r="C31" s="9">
        <v>4.1666666666666664E-2</v>
      </c>
      <c r="D31" s="8" t="s">
        <v>31</v>
      </c>
      <c r="E31" s="17" t="s">
        <v>36</v>
      </c>
      <c r="F31" s="15" t="s">
        <v>37</v>
      </c>
    </row>
    <row r="32" spans="1:6" x14ac:dyDescent="0.25">
      <c r="A32" s="7">
        <v>45054</v>
      </c>
      <c r="B32" s="8">
        <v>2</v>
      </c>
      <c r="C32" s="9">
        <v>8.3333333333333329E-2</v>
      </c>
      <c r="D32" s="8" t="s">
        <v>31</v>
      </c>
      <c r="E32" s="17" t="s">
        <v>38</v>
      </c>
      <c r="F32" s="14" t="s">
        <v>39</v>
      </c>
    </row>
    <row r="33" spans="1:6" ht="30" x14ac:dyDescent="0.25">
      <c r="A33" s="7">
        <v>45054</v>
      </c>
      <c r="B33" s="8">
        <v>2</v>
      </c>
      <c r="C33" s="9">
        <v>6.25E-2</v>
      </c>
      <c r="D33" s="8" t="s">
        <v>31</v>
      </c>
      <c r="E33" s="17" t="s">
        <v>90</v>
      </c>
      <c r="F33" s="14" t="s">
        <v>91</v>
      </c>
    </row>
    <row r="34" spans="1:6" x14ac:dyDescent="0.25">
      <c r="A34" s="7">
        <v>45054</v>
      </c>
      <c r="B34" s="8">
        <v>2</v>
      </c>
      <c r="C34" s="9">
        <v>2.0833333333333332E-2</v>
      </c>
      <c r="D34" s="8" t="s">
        <v>8</v>
      </c>
      <c r="E34" s="17" t="s">
        <v>11</v>
      </c>
      <c r="F34" s="14" t="s">
        <v>41</v>
      </c>
    </row>
    <row r="35" spans="1:6" x14ac:dyDescent="0.25">
      <c r="A35" s="7">
        <v>45054</v>
      </c>
      <c r="B35" s="8">
        <v>2</v>
      </c>
      <c r="C35" s="9">
        <v>2.0833333333333332E-2</v>
      </c>
      <c r="D35" s="8" t="s">
        <v>31</v>
      </c>
      <c r="E35" s="17" t="s">
        <v>42</v>
      </c>
    </row>
    <row r="36" spans="1:6" ht="30" x14ac:dyDescent="0.25">
      <c r="A36" s="7">
        <v>45055</v>
      </c>
      <c r="B36" s="8">
        <v>2</v>
      </c>
      <c r="C36" s="9">
        <v>4.1666666666666664E-2</v>
      </c>
      <c r="D36" s="8" t="s">
        <v>31</v>
      </c>
      <c r="E36" s="17" t="s">
        <v>42</v>
      </c>
      <c r="F36" s="14" t="s">
        <v>43</v>
      </c>
    </row>
    <row r="37" spans="1:6" x14ac:dyDescent="0.25">
      <c r="A37" s="7">
        <v>45055</v>
      </c>
      <c r="B37" s="8">
        <v>2</v>
      </c>
      <c r="C37" s="9">
        <v>2.0833333333333332E-2</v>
      </c>
      <c r="D37" s="8" t="s">
        <v>8</v>
      </c>
      <c r="E37" s="17" t="s">
        <v>11</v>
      </c>
      <c r="F37" s="14" t="s">
        <v>44</v>
      </c>
    </row>
    <row r="38" spans="1:6" ht="30" x14ac:dyDescent="0.25">
      <c r="A38" s="7">
        <v>45055</v>
      </c>
      <c r="B38" s="8">
        <v>2</v>
      </c>
      <c r="C38" s="9">
        <v>0.15625</v>
      </c>
      <c r="D38" s="8" t="s">
        <v>31</v>
      </c>
      <c r="E38" s="17" t="s">
        <v>45</v>
      </c>
      <c r="F38" s="14" t="s">
        <v>46</v>
      </c>
    </row>
    <row r="39" spans="1:6" x14ac:dyDescent="0.25">
      <c r="A39" s="7">
        <v>45055</v>
      </c>
      <c r="B39" s="8">
        <v>2</v>
      </c>
      <c r="C39" s="9">
        <v>2.0833333333333332E-2</v>
      </c>
      <c r="D39" s="8" t="s">
        <v>8</v>
      </c>
      <c r="E39" s="17" t="s">
        <v>11</v>
      </c>
      <c r="F39" s="14" t="s">
        <v>47</v>
      </c>
    </row>
    <row r="40" spans="1:6" x14ac:dyDescent="0.25">
      <c r="A40" s="7">
        <v>45055</v>
      </c>
      <c r="B40" s="8">
        <v>2</v>
      </c>
      <c r="C40" s="9">
        <v>2.0833333333333332E-2</v>
      </c>
      <c r="D40" s="8" t="s">
        <v>31</v>
      </c>
      <c r="E40" s="17" t="s">
        <v>48</v>
      </c>
    </row>
    <row r="41" spans="1:6" x14ac:dyDescent="0.25">
      <c r="A41" s="7">
        <v>45057</v>
      </c>
      <c r="B41" s="8">
        <v>2</v>
      </c>
      <c r="C41" s="9">
        <v>8.3333333333333329E-2</v>
      </c>
      <c r="D41" s="8" t="s">
        <v>31</v>
      </c>
      <c r="E41" s="17" t="s">
        <v>48</v>
      </c>
      <c r="F41" s="14" t="s">
        <v>49</v>
      </c>
    </row>
    <row r="42" spans="1:6" x14ac:dyDescent="0.25">
      <c r="A42" s="7">
        <v>45057</v>
      </c>
      <c r="B42" s="8">
        <v>2</v>
      </c>
      <c r="C42" s="9">
        <v>1.0416666666666666E-2</v>
      </c>
      <c r="D42" s="8" t="s">
        <v>8</v>
      </c>
      <c r="E42" s="17" t="s">
        <v>11</v>
      </c>
      <c r="F42" s="14" t="s">
        <v>47</v>
      </c>
    </row>
    <row r="43" spans="1:6" x14ac:dyDescent="0.25">
      <c r="A43" s="7">
        <v>45057</v>
      </c>
      <c r="B43" s="8">
        <v>2</v>
      </c>
      <c r="C43" s="9">
        <v>0.10416666666666667</v>
      </c>
      <c r="D43" s="8" t="s">
        <v>31</v>
      </c>
      <c r="E43" s="17" t="s">
        <v>50</v>
      </c>
      <c r="F43" s="14" t="s">
        <v>51</v>
      </c>
    </row>
    <row r="44" spans="1:6" x14ac:dyDescent="0.25">
      <c r="A44" s="7">
        <v>45057</v>
      </c>
      <c r="B44" s="8">
        <v>2</v>
      </c>
      <c r="C44" s="9">
        <v>2.0833333333333332E-2</v>
      </c>
      <c r="D44" s="8" t="s">
        <v>17</v>
      </c>
      <c r="E44" s="17" t="s">
        <v>52</v>
      </c>
    </row>
    <row r="45" spans="1:6" ht="30" x14ac:dyDescent="0.25">
      <c r="A45" s="7">
        <v>45058</v>
      </c>
      <c r="B45" s="8">
        <v>2</v>
      </c>
      <c r="C45" s="9">
        <v>0.10416666666666667</v>
      </c>
      <c r="D45" s="8" t="s">
        <v>31</v>
      </c>
      <c r="E45" s="17" t="s">
        <v>53</v>
      </c>
      <c r="F45" s="14" t="s">
        <v>98</v>
      </c>
    </row>
    <row r="46" spans="1:6" x14ac:dyDescent="0.25">
      <c r="A46" s="7">
        <v>45058</v>
      </c>
      <c r="B46" s="8">
        <v>2</v>
      </c>
      <c r="C46" s="9">
        <v>4.1666666666666664E-2</v>
      </c>
      <c r="D46" s="8" t="s">
        <v>31</v>
      </c>
      <c r="E46" s="17" t="s">
        <v>54</v>
      </c>
    </row>
    <row r="47" spans="1:6" ht="30" x14ac:dyDescent="0.25">
      <c r="A47" s="7">
        <v>45058</v>
      </c>
      <c r="B47" s="8">
        <v>2</v>
      </c>
      <c r="C47" s="9">
        <v>3.125E-2</v>
      </c>
      <c r="D47" s="8" t="s">
        <v>59</v>
      </c>
      <c r="E47" s="17" t="s">
        <v>55</v>
      </c>
      <c r="F47" s="14" t="s">
        <v>56</v>
      </c>
    </row>
    <row r="48" spans="1:6" x14ac:dyDescent="0.25">
      <c r="A48" s="7">
        <v>45058</v>
      </c>
      <c r="B48" s="8">
        <v>2</v>
      </c>
      <c r="C48" s="9">
        <v>6.25E-2</v>
      </c>
      <c r="D48" s="8" t="s">
        <v>31</v>
      </c>
      <c r="E48" s="17" t="s">
        <v>57</v>
      </c>
    </row>
    <row r="49" spans="1:6" ht="30" x14ac:dyDescent="0.25">
      <c r="A49" s="7">
        <v>45061</v>
      </c>
      <c r="B49" s="8">
        <v>3</v>
      </c>
      <c r="C49" s="9">
        <v>5.2083333333333336E-2</v>
      </c>
      <c r="D49" s="8" t="s">
        <v>31</v>
      </c>
      <c r="E49" s="17" t="s">
        <v>57</v>
      </c>
      <c r="F49" s="14" t="s">
        <v>76</v>
      </c>
    </row>
    <row r="50" spans="1:6" x14ac:dyDescent="0.25">
      <c r="A50" s="7">
        <v>45061</v>
      </c>
      <c r="B50" s="8">
        <v>3</v>
      </c>
      <c r="C50" s="9">
        <v>4.1666666666666664E-2</v>
      </c>
      <c r="D50" s="8" t="s">
        <v>31</v>
      </c>
      <c r="E50" s="17" t="s">
        <v>58</v>
      </c>
    </row>
    <row r="51" spans="1:6" x14ac:dyDescent="0.25">
      <c r="A51" s="7">
        <v>45061</v>
      </c>
      <c r="B51" s="8">
        <v>3</v>
      </c>
      <c r="C51" s="9">
        <v>3.125E-2</v>
      </c>
      <c r="D51" s="8" t="s">
        <v>8</v>
      </c>
      <c r="E51" s="17" t="s">
        <v>11</v>
      </c>
      <c r="F51" s="14" t="s">
        <v>60</v>
      </c>
    </row>
    <row r="52" spans="1:6" ht="30" x14ac:dyDescent="0.25">
      <c r="A52" s="7">
        <v>45061</v>
      </c>
      <c r="B52" s="8">
        <v>3</v>
      </c>
      <c r="C52" s="9">
        <v>4.1666666666666664E-2</v>
      </c>
      <c r="D52" s="8" t="s">
        <v>31</v>
      </c>
      <c r="E52" s="17" t="s">
        <v>61</v>
      </c>
      <c r="F52" s="14" t="s">
        <v>62</v>
      </c>
    </row>
    <row r="53" spans="1:6" ht="30" x14ac:dyDescent="0.25">
      <c r="A53" s="7">
        <v>45061</v>
      </c>
      <c r="B53" s="8">
        <v>3</v>
      </c>
      <c r="C53" s="9">
        <v>9.375E-2</v>
      </c>
      <c r="D53" s="8" t="s">
        <v>31</v>
      </c>
      <c r="E53" s="17" t="s">
        <v>63</v>
      </c>
      <c r="F53" s="14" t="s">
        <v>64</v>
      </c>
    </row>
    <row r="54" spans="1:6" x14ac:dyDescent="0.25">
      <c r="A54" s="7">
        <v>45061</v>
      </c>
      <c r="B54" s="8">
        <v>3</v>
      </c>
      <c r="C54" s="9">
        <v>4.1666666666666664E-2</v>
      </c>
      <c r="D54" s="8" t="s">
        <v>31</v>
      </c>
      <c r="E54" s="17" t="s">
        <v>65</v>
      </c>
    </row>
    <row r="55" spans="1:6" x14ac:dyDescent="0.25">
      <c r="A55" s="7">
        <v>45062</v>
      </c>
      <c r="B55" s="8">
        <v>3</v>
      </c>
      <c r="C55" s="9">
        <v>9.375E-2</v>
      </c>
      <c r="D55" s="8" t="s">
        <v>59</v>
      </c>
      <c r="E55" s="17" t="s">
        <v>63</v>
      </c>
    </row>
    <row r="56" spans="1:6" x14ac:dyDescent="0.25">
      <c r="A56" s="7">
        <v>45062</v>
      </c>
      <c r="B56" s="8">
        <v>3</v>
      </c>
      <c r="C56" s="9">
        <v>2.0833333333333332E-2</v>
      </c>
      <c r="D56" s="8" t="s">
        <v>8</v>
      </c>
      <c r="E56" s="17" t="s">
        <v>72</v>
      </c>
    </row>
    <row r="57" spans="1:6" ht="30" x14ac:dyDescent="0.25">
      <c r="A57" s="7">
        <v>45062</v>
      </c>
      <c r="B57" s="8">
        <v>3</v>
      </c>
      <c r="C57" s="9">
        <v>5.2083333333333336E-2</v>
      </c>
      <c r="D57" s="8" t="s">
        <v>59</v>
      </c>
      <c r="E57" s="17" t="s">
        <v>66</v>
      </c>
      <c r="F57" s="14" t="s">
        <v>67</v>
      </c>
    </row>
    <row r="58" spans="1:6" x14ac:dyDescent="0.25">
      <c r="A58" s="7">
        <v>45062</v>
      </c>
      <c r="B58" s="8">
        <v>3</v>
      </c>
      <c r="C58" s="9">
        <v>2.0833333333333332E-2</v>
      </c>
      <c r="D58" s="8" t="s">
        <v>31</v>
      </c>
      <c r="E58" s="17" t="s">
        <v>68</v>
      </c>
    </row>
    <row r="59" spans="1:6" ht="30" x14ac:dyDescent="0.25">
      <c r="A59" s="7">
        <v>45062</v>
      </c>
      <c r="B59" s="8">
        <v>3</v>
      </c>
      <c r="C59" s="9">
        <v>4.1666666666666664E-2</v>
      </c>
      <c r="D59" s="8" t="s">
        <v>31</v>
      </c>
      <c r="E59" s="17" t="s">
        <v>69</v>
      </c>
      <c r="F59" s="14" t="s">
        <v>70</v>
      </c>
    </row>
    <row r="60" spans="1:6" x14ac:dyDescent="0.25">
      <c r="A60" s="7">
        <v>45062</v>
      </c>
      <c r="B60" s="8">
        <v>3</v>
      </c>
      <c r="C60" s="9">
        <v>3.125E-2</v>
      </c>
      <c r="D60" s="8" t="s">
        <v>8</v>
      </c>
      <c r="E60" s="17" t="s">
        <v>11</v>
      </c>
      <c r="F60" s="14" t="s">
        <v>71</v>
      </c>
    </row>
    <row r="61" spans="1:6" x14ac:dyDescent="0.25">
      <c r="A61" s="7">
        <v>45068</v>
      </c>
      <c r="B61" s="8">
        <v>4</v>
      </c>
      <c r="C61" s="9">
        <v>3.125E-2</v>
      </c>
      <c r="D61" s="8" t="s">
        <v>59</v>
      </c>
      <c r="E61" s="17" t="s">
        <v>73</v>
      </c>
    </row>
    <row r="62" spans="1:6" ht="30" x14ac:dyDescent="0.25">
      <c r="A62" s="7">
        <v>45068</v>
      </c>
      <c r="B62" s="8">
        <v>4</v>
      </c>
      <c r="C62" s="9">
        <v>8.3333333333333329E-2</v>
      </c>
      <c r="D62" s="8" t="s">
        <v>17</v>
      </c>
      <c r="E62" s="17" t="s">
        <v>74</v>
      </c>
      <c r="F62" s="14" t="s">
        <v>75</v>
      </c>
    </row>
    <row r="63" spans="1:6" ht="30" x14ac:dyDescent="0.25">
      <c r="A63" s="7">
        <v>45068</v>
      </c>
      <c r="B63" s="8">
        <v>4</v>
      </c>
      <c r="C63" s="9">
        <v>5.2083333333333336E-2</v>
      </c>
      <c r="D63" s="8" t="s">
        <v>8</v>
      </c>
      <c r="E63" s="17" t="s">
        <v>11</v>
      </c>
      <c r="F63" s="14" t="s">
        <v>77</v>
      </c>
    </row>
    <row r="64" spans="1:6" x14ac:dyDescent="0.25">
      <c r="A64" s="7">
        <v>45068</v>
      </c>
      <c r="B64" s="8">
        <v>4</v>
      </c>
      <c r="C64" s="9">
        <v>4.1666666666666664E-2</v>
      </c>
      <c r="D64" s="8" t="s">
        <v>78</v>
      </c>
      <c r="E64" s="17" t="s">
        <v>79</v>
      </c>
      <c r="F64" s="14" t="s">
        <v>80</v>
      </c>
    </row>
    <row r="65" spans="1:6" x14ac:dyDescent="0.25">
      <c r="A65" s="7">
        <v>45068</v>
      </c>
      <c r="B65" s="8">
        <v>4</v>
      </c>
      <c r="C65" s="9">
        <v>6.25E-2</v>
      </c>
      <c r="D65" s="8" t="s">
        <v>78</v>
      </c>
      <c r="E65" s="17" t="s">
        <v>79</v>
      </c>
      <c r="F65" s="14" t="s">
        <v>81</v>
      </c>
    </row>
    <row r="66" spans="1:6" x14ac:dyDescent="0.25">
      <c r="A66" s="7">
        <v>45068</v>
      </c>
      <c r="B66" s="8">
        <v>4</v>
      </c>
      <c r="C66" s="9">
        <v>3.125E-2</v>
      </c>
      <c r="D66" s="8" t="s">
        <v>78</v>
      </c>
      <c r="E66" s="17" t="s">
        <v>79</v>
      </c>
      <c r="F66" s="14" t="s">
        <v>82</v>
      </c>
    </row>
    <row r="67" spans="1:6" x14ac:dyDescent="0.25">
      <c r="A67" s="7">
        <v>45069</v>
      </c>
      <c r="B67" s="8">
        <v>4</v>
      </c>
      <c r="C67" s="9">
        <v>7.2916666666666671E-2</v>
      </c>
      <c r="D67" s="8" t="s">
        <v>78</v>
      </c>
      <c r="E67" s="17" t="s">
        <v>79</v>
      </c>
      <c r="F67" s="14" t="s">
        <v>83</v>
      </c>
    </row>
    <row r="68" spans="1:6" x14ac:dyDescent="0.25">
      <c r="A68" s="7">
        <v>45069</v>
      </c>
      <c r="B68" s="8">
        <v>4</v>
      </c>
      <c r="C68" s="9">
        <v>0.1875</v>
      </c>
      <c r="D68" s="8" t="s">
        <v>8</v>
      </c>
      <c r="E68" s="17" t="s">
        <v>93</v>
      </c>
    </row>
    <row r="69" spans="1:6" ht="30" x14ac:dyDescent="0.25">
      <c r="A69" s="7">
        <v>45071</v>
      </c>
      <c r="B69" s="8">
        <v>4</v>
      </c>
      <c r="C69" s="9">
        <v>9.375E-2</v>
      </c>
      <c r="D69" s="8" t="s">
        <v>8</v>
      </c>
      <c r="E69" s="17" t="s">
        <v>11</v>
      </c>
      <c r="F69" s="14" t="s">
        <v>84</v>
      </c>
    </row>
    <row r="70" spans="1:6" x14ac:dyDescent="0.25">
      <c r="A70" s="7">
        <v>45071</v>
      </c>
      <c r="B70" s="8">
        <v>4</v>
      </c>
      <c r="C70" s="9">
        <v>6.25E-2</v>
      </c>
      <c r="D70" s="8" t="s">
        <v>8</v>
      </c>
      <c r="E70" s="17" t="s">
        <v>11</v>
      </c>
      <c r="F70" s="14" t="s">
        <v>85</v>
      </c>
    </row>
    <row r="71" spans="1:6" x14ac:dyDescent="0.25">
      <c r="A71" s="7">
        <v>45071</v>
      </c>
      <c r="B71" s="8">
        <v>4</v>
      </c>
      <c r="C71" s="9">
        <v>6.25E-2</v>
      </c>
      <c r="D71" s="8" t="s">
        <v>8</v>
      </c>
      <c r="E71" s="17" t="s">
        <v>11</v>
      </c>
      <c r="F71" s="14" t="s">
        <v>88</v>
      </c>
    </row>
    <row r="72" spans="1:6" x14ac:dyDescent="0.25">
      <c r="A72" s="7">
        <v>45072</v>
      </c>
      <c r="B72" s="8">
        <v>4</v>
      </c>
      <c r="C72" s="9">
        <v>6.25E-2</v>
      </c>
      <c r="D72" s="8" t="s">
        <v>8</v>
      </c>
      <c r="E72" s="17" t="s">
        <v>89</v>
      </c>
    </row>
    <row r="73" spans="1:6" ht="30" x14ac:dyDescent="0.25">
      <c r="A73" s="7">
        <v>45072</v>
      </c>
      <c r="B73" s="8">
        <v>4</v>
      </c>
      <c r="C73" s="9">
        <v>4.1666666666666664E-2</v>
      </c>
      <c r="D73" s="8" t="s">
        <v>8</v>
      </c>
      <c r="E73" s="17" t="s">
        <v>92</v>
      </c>
      <c r="F73" s="14" t="s">
        <v>99</v>
      </c>
    </row>
    <row r="74" spans="1:6" x14ac:dyDescent="0.25">
      <c r="A74" s="7">
        <v>45072</v>
      </c>
      <c r="B74" s="8">
        <v>4</v>
      </c>
      <c r="C74" s="9">
        <v>7.2916666666666671E-2</v>
      </c>
      <c r="D74" s="8" t="s">
        <v>8</v>
      </c>
      <c r="E74" s="17" t="s">
        <v>11</v>
      </c>
      <c r="F74" s="14" t="s">
        <v>94</v>
      </c>
    </row>
    <row r="75" spans="1:6" x14ac:dyDescent="0.25">
      <c r="A75" s="7">
        <v>45072</v>
      </c>
      <c r="B75" s="8">
        <v>4</v>
      </c>
      <c r="C75" s="9">
        <v>6.25E-2</v>
      </c>
      <c r="D75" s="8" t="s">
        <v>8</v>
      </c>
      <c r="E75" s="17" t="s">
        <v>11</v>
      </c>
      <c r="F75" s="14" t="s">
        <v>95</v>
      </c>
    </row>
    <row r="76" spans="1:6" x14ac:dyDescent="0.25">
      <c r="A76" s="7">
        <v>45076</v>
      </c>
      <c r="B76" s="8">
        <v>5</v>
      </c>
      <c r="C76" s="9">
        <v>4.1666666666666664E-2</v>
      </c>
      <c r="D76" s="8" t="s">
        <v>8</v>
      </c>
      <c r="E76" s="17" t="s">
        <v>11</v>
      </c>
      <c r="F76" s="14" t="s">
        <v>96</v>
      </c>
    </row>
    <row r="77" spans="1:6" x14ac:dyDescent="0.25">
      <c r="A77" s="7">
        <v>45076</v>
      </c>
      <c r="B77" s="8">
        <v>5</v>
      </c>
      <c r="C77" s="9">
        <v>6.25E-2</v>
      </c>
      <c r="D77" s="8" t="s">
        <v>8</v>
      </c>
      <c r="E77" s="17" t="s">
        <v>11</v>
      </c>
      <c r="F77" s="14" t="s">
        <v>103</v>
      </c>
    </row>
    <row r="78" spans="1:6" x14ac:dyDescent="0.25">
      <c r="A78" s="7">
        <v>45076</v>
      </c>
      <c r="B78" s="8">
        <v>5</v>
      </c>
      <c r="C78" s="9">
        <v>2.0833333333333332E-2</v>
      </c>
      <c r="D78" s="8" t="s">
        <v>104</v>
      </c>
      <c r="E78" s="17" t="s">
        <v>100</v>
      </c>
    </row>
    <row r="79" spans="1:6" x14ac:dyDescent="0.25">
      <c r="A79" s="7">
        <v>45076</v>
      </c>
      <c r="B79" s="8">
        <v>5</v>
      </c>
      <c r="C79" s="9">
        <v>9.375E-2</v>
      </c>
      <c r="D79" s="8" t="s">
        <v>8</v>
      </c>
      <c r="E79" s="17" t="s">
        <v>11</v>
      </c>
      <c r="F79" s="14" t="s">
        <v>101</v>
      </c>
    </row>
    <row r="80" spans="1:6" x14ac:dyDescent="0.25">
      <c r="A80" s="7">
        <v>45078</v>
      </c>
      <c r="B80" s="8">
        <v>5</v>
      </c>
      <c r="C80" s="9">
        <v>2.0833333333333332E-2</v>
      </c>
      <c r="D80" s="8" t="s">
        <v>104</v>
      </c>
      <c r="E80" s="17" t="s">
        <v>102</v>
      </c>
    </row>
    <row r="81" spans="1:6" x14ac:dyDescent="0.25">
      <c r="A81" s="7">
        <v>45078</v>
      </c>
      <c r="B81" s="8">
        <v>5</v>
      </c>
      <c r="C81" s="9">
        <v>4.1666666666666664E-2</v>
      </c>
      <c r="D81" s="8" t="s">
        <v>8</v>
      </c>
      <c r="E81" s="17" t="s">
        <v>11</v>
      </c>
      <c r="F81" s="14" t="s">
        <v>103</v>
      </c>
    </row>
    <row r="82" spans="1:6" x14ac:dyDescent="0.25">
      <c r="A82" s="7">
        <v>45078</v>
      </c>
      <c r="B82" s="8">
        <v>5</v>
      </c>
      <c r="C82" s="9">
        <v>4.1666666666666664E-2</v>
      </c>
      <c r="D82" s="8" t="s">
        <v>104</v>
      </c>
      <c r="E82" s="17" t="s">
        <v>105</v>
      </c>
    </row>
    <row r="83" spans="1:6" x14ac:dyDescent="0.25">
      <c r="A83" s="7">
        <v>45079</v>
      </c>
      <c r="B83" s="8">
        <v>5</v>
      </c>
      <c r="C83" s="9">
        <v>6.25E-2</v>
      </c>
      <c r="D83" s="8" t="s">
        <v>104</v>
      </c>
      <c r="E83" s="17" t="s">
        <v>106</v>
      </c>
    </row>
    <row r="84" spans="1:6" x14ac:dyDescent="0.25">
      <c r="A84" s="7">
        <v>45079</v>
      </c>
      <c r="B84" s="8">
        <v>5</v>
      </c>
      <c r="C84" s="9">
        <v>0.10416666666666667</v>
      </c>
      <c r="D84" s="8" t="s">
        <v>8</v>
      </c>
      <c r="E84" s="17" t="s">
        <v>108</v>
      </c>
    </row>
    <row r="85" spans="1:6" x14ac:dyDescent="0.25">
      <c r="A85" s="7">
        <v>45079</v>
      </c>
      <c r="B85" s="8">
        <v>5</v>
      </c>
      <c r="C85" s="9">
        <v>2.0833333333333332E-2</v>
      </c>
      <c r="D85" s="8" t="s">
        <v>104</v>
      </c>
      <c r="E85" s="17" t="s">
        <v>107</v>
      </c>
      <c r="F85" s="14" t="s">
        <v>109</v>
      </c>
    </row>
  </sheetData>
  <mergeCells count="1">
    <mergeCell ref="A2:D4"/>
  </mergeCells>
  <pageMargins left="0.25" right="0.25" top="0.75" bottom="0.75" header="0.3" footer="0.3"/>
  <pageSetup paperSize="9" scale="60" fitToWidth="880" fitToHeight="2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22" sqref="D22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  <col min="4" max="4" width="17" bestFit="1" customWidth="1"/>
  </cols>
  <sheetData>
    <row r="1" spans="1:8" x14ac:dyDescent="0.25">
      <c r="A1" s="6" t="s">
        <v>6</v>
      </c>
      <c r="B1" s="11" t="s">
        <v>7</v>
      </c>
      <c r="E1" s="12"/>
    </row>
    <row r="2" spans="1:8" x14ac:dyDescent="0.25">
      <c r="A2" s="6">
        <v>45048</v>
      </c>
      <c r="B2" s="5">
        <f>SUMIF(Tableau1[Jour],A2,Tableau1[Temps '[h']])</f>
        <v>0.20833333333333331</v>
      </c>
      <c r="D2" t="s">
        <v>86</v>
      </c>
      <c r="E2" s="5">
        <f>SUMIF(Tableau1[Type],"Analyse",Tableau1[Temps '[h']])</f>
        <v>0.42708333333333326</v>
      </c>
      <c r="H2" s="5"/>
    </row>
    <row r="3" spans="1:8" x14ac:dyDescent="0.25">
      <c r="A3" s="6">
        <v>45050</v>
      </c>
      <c r="B3" s="5">
        <f>SUMIF(Tableau1[Jour],A3,Tableau1[Temps '[h']])</f>
        <v>0.21875</v>
      </c>
      <c r="D3" t="s">
        <v>31</v>
      </c>
      <c r="E3" s="12">
        <f>SUMIF(Tableau1[Type],"Im*",Tableau1[Temps '[h']])</f>
        <v>1.4583333333333335</v>
      </c>
    </row>
    <row r="4" spans="1:8" x14ac:dyDescent="0.25">
      <c r="A4" s="6">
        <v>45051</v>
      </c>
      <c r="B4" s="5">
        <f>SUMIF(Tableau1[Jour],A4,Tableau1[Temps '[h']])</f>
        <v>0.20833333333333331</v>
      </c>
      <c r="D4" t="s">
        <v>78</v>
      </c>
      <c r="E4" s="5">
        <f>SUMIF(Tableau1[Type],"Tests",Tableau1[Temps '[h']])</f>
        <v>0.20833333333333331</v>
      </c>
    </row>
    <row r="5" spans="1:8" x14ac:dyDescent="0.25">
      <c r="A5" s="6">
        <v>45054</v>
      </c>
      <c r="B5" s="5">
        <f>SUMIF(Tableau1[Jour],A5,Tableau1[Temps '[h']])</f>
        <v>0.30208333333333326</v>
      </c>
      <c r="D5" t="s">
        <v>87</v>
      </c>
      <c r="E5" s="12">
        <f>SUMIF(Tableau1[Type],"Documentation",Tableau1[Temps '[h']])</f>
        <v>1.4895833333333337</v>
      </c>
    </row>
    <row r="6" spans="1:8" x14ac:dyDescent="0.25">
      <c r="A6" s="6">
        <v>45055</v>
      </c>
      <c r="B6" s="5">
        <f>SUMIF(Tableau1[Jour],A6,Tableau1[Temps '[h']])</f>
        <v>0.26041666666666669</v>
      </c>
      <c r="D6" t="s">
        <v>104</v>
      </c>
      <c r="E6" s="12">
        <f>SUMIF(Tableau1[Type],"Divers",Tableau1[Temps '[h']])</f>
        <v>0.16666666666666666</v>
      </c>
    </row>
    <row r="7" spans="1:8" x14ac:dyDescent="0.25">
      <c r="A7" s="6">
        <v>45057</v>
      </c>
      <c r="B7" s="5">
        <f>SUMIF(Tableau1[Jour],A7,Tableau1[Temps '[h']])</f>
        <v>0.21875000000000003</v>
      </c>
    </row>
    <row r="8" spans="1:8" x14ac:dyDescent="0.25">
      <c r="A8" s="6">
        <v>45058</v>
      </c>
      <c r="B8" s="5">
        <f>SUMIF(Tableau1[Jour],A8,Tableau1[Temps '[h']])</f>
        <v>0.23958333333333334</v>
      </c>
    </row>
    <row r="9" spans="1:8" x14ac:dyDescent="0.25">
      <c r="A9" s="6">
        <v>45061</v>
      </c>
      <c r="B9" s="5">
        <f>SUMIF(Tableau1[Jour],A9,Tableau1[Temps '[h']])</f>
        <v>0.30208333333333331</v>
      </c>
    </row>
    <row r="10" spans="1:8" x14ac:dyDescent="0.25">
      <c r="A10" s="6">
        <v>45062</v>
      </c>
      <c r="B10" s="5">
        <f>SUMIF(Tableau1[Jour],A10,Tableau1[Temps '[h']])</f>
        <v>0.26041666666666663</v>
      </c>
    </row>
    <row r="11" spans="1:8" x14ac:dyDescent="0.25">
      <c r="A11" s="6">
        <v>45068</v>
      </c>
      <c r="B11" s="5">
        <f>SUMIF(Tableau1[Jour],A11,Tableau1[Temps '[h']])</f>
        <v>0.30208333333333331</v>
      </c>
    </row>
    <row r="12" spans="1:8" x14ac:dyDescent="0.25">
      <c r="A12" s="6">
        <v>45069</v>
      </c>
      <c r="B12" s="5">
        <f>SUMIF(Tableau1[Jour],A12,Tableau1[Temps '[h']])</f>
        <v>0.26041666666666669</v>
      </c>
    </row>
    <row r="13" spans="1:8" x14ac:dyDescent="0.25">
      <c r="A13" s="6">
        <v>45071</v>
      </c>
      <c r="B13" s="5">
        <f>SUMIF(Tableau1[Jour],A13,Tableau1[Temps '[h']])</f>
        <v>0.21875</v>
      </c>
    </row>
    <row r="14" spans="1:8" x14ac:dyDescent="0.25">
      <c r="A14" s="6">
        <v>45072</v>
      </c>
      <c r="B14" s="5">
        <f>SUMIF(Tableau1[Jour],A14,Tableau1[Temps '[h']])</f>
        <v>0.23958333333333331</v>
      </c>
    </row>
    <row r="15" spans="1:8" x14ac:dyDescent="0.25">
      <c r="A15" s="6">
        <v>45076</v>
      </c>
      <c r="B15" s="5">
        <f>SUMIF(Tableau1[Jour],A15,Tableau1[Temps '[h']])</f>
        <v>0.21875</v>
      </c>
    </row>
    <row r="16" spans="1:8" x14ac:dyDescent="0.25">
      <c r="A16" s="6">
        <v>45078</v>
      </c>
      <c r="B16" s="5">
        <f>SUMIF(Tableau1[Jour],A16,Tableau1[Temps '[h']])</f>
        <v>0.10416666666666666</v>
      </c>
    </row>
    <row r="17" spans="1:2" x14ac:dyDescent="0.25">
      <c r="A17" s="6">
        <v>45079</v>
      </c>
      <c r="B17" s="5">
        <f>SUMIF(Tableau1[Jour],A17,Tableau1[Temps '[h']])</f>
        <v>0.18750000000000003</v>
      </c>
    </row>
    <row r="18" spans="1:2" x14ac:dyDescent="0.25">
      <c r="A18" s="10" t="s">
        <v>5</v>
      </c>
      <c r="B18" s="12">
        <f>SUM(B2:B17)</f>
        <v>3.7499999999999996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cp:lastPrinted>2023-06-02T09:29:33Z</cp:lastPrinted>
  <dcterms:created xsi:type="dcterms:W3CDTF">2023-02-06T13:13:58Z</dcterms:created>
  <dcterms:modified xsi:type="dcterms:W3CDTF">2023-06-02T09:29:47Z</dcterms:modified>
</cp:coreProperties>
</file>