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ocuments/GitHub/Disaster-Modeling-Resilience/data_quality_check/"/>
    </mc:Choice>
  </mc:AlternateContent>
  <xr:revisionPtr revIDLastSave="0" documentId="13_ncr:1_{A2CF9556-C00F-8045-95DD-5C26E033E9E5}" xr6:coauthVersionLast="47" xr6:coauthVersionMax="47" xr10:uidLastSave="{00000000-0000-0000-0000-000000000000}"/>
  <bookViews>
    <workbookView xWindow="2560" yWindow="840" windowWidth="24020" windowHeight="15660" xr2:uid="{8C8E9BC9-63C0-8A4F-B4AE-96D6474FD7BA}"/>
  </bookViews>
  <sheets>
    <sheet name="Opening Costs - Main Wareho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1" i="1" l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10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B124" i="1"/>
  <c r="D102" i="1"/>
  <c r="B104" i="1" s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8" i="1"/>
  <c r="AH72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D58" i="1"/>
  <c r="AE58" i="1"/>
  <c r="AF58" i="1"/>
  <c r="AG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D59" i="1"/>
  <c r="AE59" i="1"/>
  <c r="AF59" i="1"/>
  <c r="AG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D60" i="1"/>
  <c r="AE60" i="1"/>
  <c r="AF60" i="1"/>
  <c r="AG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D61" i="1"/>
  <c r="AE61" i="1"/>
  <c r="AF61" i="1"/>
  <c r="AG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D62" i="1"/>
  <c r="AE62" i="1"/>
  <c r="AF62" i="1"/>
  <c r="AG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D63" i="1"/>
  <c r="AE63" i="1"/>
  <c r="AF63" i="1"/>
  <c r="AG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D64" i="1"/>
  <c r="AE64" i="1"/>
  <c r="AF64" i="1"/>
  <c r="AG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D65" i="1"/>
  <c r="AE65" i="1"/>
  <c r="AF65" i="1"/>
  <c r="AG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D66" i="1"/>
  <c r="AE66" i="1"/>
  <c r="AF66" i="1"/>
  <c r="AG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D67" i="1"/>
  <c r="AE67" i="1"/>
  <c r="AF67" i="1"/>
  <c r="AG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D68" i="1"/>
  <c r="AE68" i="1"/>
  <c r="AF68" i="1"/>
  <c r="AG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D69" i="1"/>
  <c r="AE69" i="1"/>
  <c r="AF69" i="1"/>
  <c r="AG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D70" i="1"/>
  <c r="AE70" i="1"/>
  <c r="AF70" i="1"/>
  <c r="AG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D71" i="1"/>
  <c r="AE71" i="1"/>
  <c r="AF71" i="1"/>
  <c r="AG7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8" i="1"/>
  <c r="AH58" i="1" s="1" a="1"/>
  <c r="AH58" i="1" s="1"/>
  <c r="P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4" i="1"/>
  <c r="B126" i="1" l="1"/>
  <c r="AI72" i="1"/>
  <c r="AH70" i="1" a="1"/>
  <c r="AH70" i="1" s="1"/>
  <c r="AH65" i="1" a="1"/>
  <c r="AH65" i="1" s="1"/>
  <c r="AH61" i="1" a="1"/>
  <c r="AH61" i="1" s="1"/>
  <c r="AH64" i="1" a="1"/>
  <c r="AH64" i="1" s="1"/>
  <c r="AH68" i="1" a="1"/>
  <c r="AH68" i="1" s="1"/>
  <c r="AH60" i="1" a="1"/>
  <c r="AH60" i="1" s="1"/>
  <c r="AH69" i="1" a="1"/>
  <c r="AH69" i="1" s="1"/>
  <c r="AH63" i="1" a="1"/>
  <c r="AH63" i="1" s="1"/>
  <c r="AH67" i="1" a="1"/>
  <c r="AH67" i="1" s="1"/>
  <c r="AH59" i="1" a="1"/>
  <c r="AH59" i="1" s="1"/>
  <c r="AH62" i="1" a="1"/>
  <c r="AH62" i="1" s="1"/>
  <c r="AH71" i="1" a="1"/>
  <c r="AH71" i="1" s="1"/>
  <c r="B36" i="1"/>
  <c r="AH66" i="1" a="1"/>
  <c r="AH66" i="1" s="1"/>
  <c r="P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<sst xmlns="http://schemas.openxmlformats.org/spreadsheetml/2006/main" count="140" uniqueCount="55">
  <si>
    <t>Cusco</t>
  </si>
  <si>
    <t>Ccorca</t>
  </si>
  <si>
    <t>Poroy</t>
  </si>
  <si>
    <t>San Jerónimo</t>
  </si>
  <si>
    <t>San Sebastián</t>
  </si>
  <si>
    <t>Santiago</t>
  </si>
  <si>
    <t>Saylla</t>
  </si>
  <si>
    <t>Wanchaq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</si>
  <si>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</si>
  <si>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</si>
  <si>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</si>
  <si>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</si>
  <si>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</si>
  <si>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</si>
  <si>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</si>
  <si>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</si>
  <si>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</si>
  <si>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</si>
  <si>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</si>
  <si>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</si>
  <si>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</si>
  <si>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</si>
  <si>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</si>
  <si>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</si>
  <si>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</si>
  <si>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Urubamba</t>
  </si>
  <si>
    <t>Chinchero</t>
  </si>
  <si>
    <t>Huayllabamba</t>
  </si>
  <si>
    <t>Machupicchu</t>
  </si>
  <si>
    <t>Maras</t>
  </si>
  <si>
    <t>Ollantaytambo</t>
  </si>
  <si>
    <t>Yucay</t>
  </si>
  <si>
    <t>Cost of Opening</t>
  </si>
  <si>
    <t>Community Coverage</t>
  </si>
  <si>
    <t>Population</t>
  </si>
  <si>
    <t>Population Coverage</t>
  </si>
  <si>
    <t>Main Warehouse Opened</t>
  </si>
  <si>
    <t>Cusco, Ccorca, Poroy, San Sebastián, Santiago, Wanchaq</t>
  </si>
  <si>
    <t>San Jerónimo, Saylla, San Salvador</t>
  </si>
  <si>
    <t/>
  </si>
  <si>
    <t>Anta, Ancahuasi, Cachimayo, Chinchaypujio, Huarocondo, Pucyura, Zurite</t>
  </si>
  <si>
    <t>Calca, Coya, Lamay, Pisac, Taray</t>
  </si>
  <si>
    <t>Lares, Yanatile</t>
  </si>
  <si>
    <t>Urubamba, Huayllabamba, Maras, Yucay</t>
  </si>
  <si>
    <t>Limatambo, Mollepata, Machupicchu, Ollantaytambo</t>
  </si>
  <si>
    <t>Total Population Coverage &amp; Total Cost</t>
  </si>
  <si>
    <t>Opening Cost</t>
  </si>
  <si>
    <t>Table Draft</t>
  </si>
  <si>
    <t>Table Report</t>
  </si>
  <si>
    <t>Cost per Inhabitant</t>
  </si>
  <si>
    <t>Opened Warehouse</t>
  </si>
  <si>
    <t>Cost for Opening</t>
  </si>
  <si>
    <t>Backup Coverage</t>
  </si>
  <si>
    <t>Total Cost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</si>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</sst>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43" fontId="0" fillId="0" borderId="0" xfId="1" applyFont="1"/>
    <xf numFmtId="44" fontId="3" fillId="0" borderId="0" xfId="2" applyFont="1"/>
    <xf numFmtId="44" fontId="0" fillId="0" borderId="0" xfId="2" applyFont="1"/>
    <xf numFmtId="44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43" fontId="3" fillId="0" borderId="0" xfId="1" applyFont="1"/>
    <xf numFmtId="43" fontId="0" fillId="0" borderId="0" xfId="0" applyNumberFormat="1"/>
    <xf numFmtId="43" fontId="5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4" fontId="8" fillId="0" borderId="1" xfId="1" applyNumberFormat="1" applyFont="1" applyBorder="1" applyAlignment="1">
      <alignment vertical="center"/>
    </xf>
    <xf numFmtId="165" fontId="9" fillId="0" borderId="1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64" fontId="8" fillId="0" borderId="0" xfId="1" applyNumberFormat="1" applyFont="1" applyBorder="1" applyAlignment="1">
      <alignment vertical="center"/>
    </xf>
    <xf numFmtId="165" fontId="9" fillId="0" borderId="0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8" fillId="0" borderId="2" xfId="1" applyNumberFormat="1" applyFont="1" applyBorder="1" applyAlignment="1">
      <alignment vertical="center"/>
    </xf>
    <xf numFmtId="165" fontId="9" fillId="0" borderId="2" xfId="2" applyNumberFormat="1" applyFont="1" applyBorder="1" applyAlignment="1">
      <alignment horizontal="center" vertical="center"/>
    </xf>
    <xf numFmtId="43" fontId="6" fillId="0" borderId="3" xfId="0" applyNumberFormat="1" applyFont="1" applyBorder="1"/>
    <xf numFmtId="43" fontId="8" fillId="0" borderId="3" xfId="0" applyNumberFormat="1" applyFont="1" applyBorder="1"/>
    <xf numFmtId="165" fontId="8" fillId="0" borderId="3" xfId="0" applyNumberFormat="1" applyFont="1" applyBorder="1"/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/>
    <xf numFmtId="0" fontId="4" fillId="3" borderId="0" xfId="0" applyFont="1" applyFill="1"/>
    <xf numFmtId="44" fontId="5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AAD3-5068-8B42-B585-36A355612D01}">
  <dimension ref="A1:AV145"/>
  <sheetViews>
    <sheetView tabSelected="1" topLeftCell="A101" workbookViewId="0">
      <selection activeCell="B106" sqref="B106"/>
    </sheetView>
  </sheetViews>
  <sheetFormatPr baseColWidth="10" defaultRowHeight="16" x14ac:dyDescent="0.2"/>
  <cols>
    <col min="1" max="1" width="14.6640625" customWidth="1"/>
    <col min="2" max="2" width="31.5" customWidth="1"/>
    <col min="3" max="3" width="13.33203125" customWidth="1"/>
    <col min="4" max="4" width="12.1640625" customWidth="1"/>
    <col min="5" max="15" width="12.33203125" bestFit="1" customWidth="1"/>
    <col min="16" max="16" width="14.1640625" bestFit="1" customWidth="1"/>
    <col min="17" max="17" width="11.1640625" bestFit="1" customWidth="1"/>
    <col min="34" max="34" width="61.83203125" bestFit="1" customWidth="1"/>
    <col min="35" max="35" width="18.33203125" customWidth="1"/>
  </cols>
  <sheetData>
    <row r="1" spans="1:48" x14ac:dyDescent="0.2">
      <c r="A1" s="1"/>
      <c r="B1" s="2">
        <v>160001</v>
      </c>
      <c r="C1" s="2">
        <v>160003</v>
      </c>
      <c r="D1" s="2">
        <v>160005</v>
      </c>
      <c r="E1" s="2">
        <v>160008</v>
      </c>
      <c r="F1" s="2">
        <v>160010</v>
      </c>
      <c r="G1" s="2">
        <v>160011</v>
      </c>
      <c r="H1" s="2">
        <v>160015</v>
      </c>
      <c r="I1" s="2">
        <v>160018</v>
      </c>
      <c r="J1" s="2">
        <v>160019</v>
      </c>
      <c r="K1" s="2">
        <v>160020</v>
      </c>
      <c r="L1" s="2">
        <v>160021</v>
      </c>
      <c r="M1" s="2">
        <v>160024</v>
      </c>
      <c r="N1" s="2">
        <v>160025</v>
      </c>
      <c r="O1" s="2">
        <v>160029</v>
      </c>
    </row>
    <row r="2" spans="1:48" x14ac:dyDescent="0.2">
      <c r="A2" s="2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Q2" s="3"/>
    </row>
    <row r="3" spans="1:48" x14ac:dyDescent="0.2">
      <c r="A3" s="2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Q3" s="3"/>
    </row>
    <row r="4" spans="1:48" x14ac:dyDescent="0.2">
      <c r="A4" s="2" t="s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Q4" s="3"/>
    </row>
    <row r="5" spans="1:48" x14ac:dyDescent="0.2">
      <c r="A5" s="2" t="s">
        <v>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Q5" s="3"/>
    </row>
    <row r="6" spans="1:48" x14ac:dyDescent="0.2">
      <c r="A6" s="2" t="s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Q6" s="3"/>
    </row>
    <row r="7" spans="1:48" x14ac:dyDescent="0.2">
      <c r="A7" s="2" t="s">
        <v>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Q7" s="3"/>
    </row>
    <row r="8" spans="1:48" x14ac:dyDescent="0.2">
      <c r="A8" s="2" t="s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Q8" s="3"/>
      <c r="AV8" s="3"/>
    </row>
    <row r="9" spans="1:48" x14ac:dyDescent="0.2">
      <c r="A9" s="2" t="s">
        <v>7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Q9" s="3"/>
      <c r="AV9" s="3"/>
    </row>
    <row r="10" spans="1:48" x14ac:dyDescent="0.2">
      <c r="A10" s="2" t="s">
        <v>8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Q10" s="3"/>
      <c r="AV10" s="3"/>
    </row>
    <row r="11" spans="1:48" x14ac:dyDescent="0.2">
      <c r="A11" s="2" t="s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Q11" s="3"/>
      <c r="AV11" s="3"/>
    </row>
    <row r="12" spans="1:48" x14ac:dyDescent="0.2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Q12" s="3"/>
      <c r="AV12" s="3"/>
    </row>
    <row r="13" spans="1:48" x14ac:dyDescent="0.2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Q13" s="3"/>
      <c r="AV13" s="3"/>
    </row>
    <row r="14" spans="1:48" x14ac:dyDescent="0.2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Q14" s="3"/>
      <c r="AV14" s="3"/>
    </row>
    <row r="15" spans="1:48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Q15" s="3"/>
      <c r="AV15" s="3"/>
    </row>
    <row r="16" spans="1:48" x14ac:dyDescent="0.2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AV16" s="3"/>
    </row>
    <row r="17" spans="1:48" x14ac:dyDescent="0.2">
      <c r="A17" s="2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AV17" s="3"/>
    </row>
    <row r="18" spans="1:48" x14ac:dyDescent="0.2">
      <c r="A18" s="2" t="s">
        <v>16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AV18" s="3"/>
    </row>
    <row r="19" spans="1:48" x14ac:dyDescent="0.2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AV19" s="3"/>
    </row>
    <row r="20" spans="1:48" x14ac:dyDescent="0.2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AV20" s="3"/>
    </row>
    <row r="21" spans="1:48" x14ac:dyDescent="0.2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AV21" s="3"/>
    </row>
    <row r="22" spans="1:48" x14ac:dyDescent="0.2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AV22" s="3"/>
    </row>
    <row r="23" spans="1:48" x14ac:dyDescent="0.2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AV23" s="3"/>
    </row>
    <row r="24" spans="1:48" x14ac:dyDescent="0.2">
      <c r="A24" s="2" t="s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AV24" s="3"/>
    </row>
    <row r="25" spans="1:48" x14ac:dyDescent="0.2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AV25" s="3"/>
    </row>
    <row r="26" spans="1:48" x14ac:dyDescent="0.2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AV26" s="3"/>
    </row>
    <row r="27" spans="1:48" x14ac:dyDescent="0.2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AV27" s="3"/>
    </row>
    <row r="28" spans="1:48" x14ac:dyDescent="0.2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AV28" s="3"/>
    </row>
    <row r="29" spans="1:48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AV29" s="3"/>
    </row>
    <row r="30" spans="1:48" x14ac:dyDescent="0.2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AV30" s="3"/>
    </row>
    <row r="31" spans="1:48" x14ac:dyDescent="0.2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AV31" s="3"/>
    </row>
    <row r="32" spans="1:48" x14ac:dyDescent="0.2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AV32" s="3"/>
    </row>
    <row r="33" spans="1:48" x14ac:dyDescent="0.2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AV33" s="3"/>
    </row>
    <row r="34" spans="1:48" x14ac:dyDescent="0.2">
      <c r="B34">
        <f>IF(SUM(B2:B33) &gt;=1, 1,0)</f>
        <v>1</v>
      </c>
      <c r="C34">
        <f t="shared" ref="C34:O34" si="0">IF(SUM(C2:C33) &gt;=1, 1,0)</f>
        <v>1</v>
      </c>
      <c r="D34">
        <f t="shared" si="0"/>
        <v>0</v>
      </c>
      <c r="E34">
        <f t="shared" si="0"/>
        <v>1</v>
      </c>
      <c r="F34">
        <f t="shared" si="0"/>
        <v>0</v>
      </c>
      <c r="G34">
        <f t="shared" si="0"/>
        <v>0</v>
      </c>
      <c r="H34">
        <f t="shared" si="0"/>
        <v>0</v>
      </c>
      <c r="I34">
        <f t="shared" si="0"/>
        <v>0</v>
      </c>
      <c r="J34">
        <f t="shared" si="0"/>
        <v>1</v>
      </c>
      <c r="K34">
        <f t="shared" si="0"/>
        <v>1</v>
      </c>
      <c r="L34">
        <f t="shared" si="0"/>
        <v>0</v>
      </c>
      <c r="M34">
        <f t="shared" si="0"/>
        <v>1</v>
      </c>
      <c r="N34">
        <f t="shared" si="0"/>
        <v>1</v>
      </c>
      <c r="O34">
        <f t="shared" si="0"/>
        <v>1</v>
      </c>
      <c r="P34">
        <f>SUM(B34:O34)</f>
        <v>8</v>
      </c>
      <c r="AV34" s="3"/>
    </row>
    <row r="35" spans="1:48" x14ac:dyDescent="0.2">
      <c r="B35" s="5">
        <v>1</v>
      </c>
      <c r="C35" s="5">
        <v>205550</v>
      </c>
      <c r="D35" s="5">
        <v>155100</v>
      </c>
      <c r="E35" s="5">
        <v>188500</v>
      </c>
      <c r="F35" s="5">
        <v>198900</v>
      </c>
      <c r="G35" s="5">
        <v>155100</v>
      </c>
      <c r="H35" s="5">
        <v>220000</v>
      </c>
      <c r="I35" s="5">
        <v>205550</v>
      </c>
      <c r="J35" s="5">
        <v>198200</v>
      </c>
      <c r="K35" s="5">
        <v>220000</v>
      </c>
      <c r="L35" s="5">
        <v>220000</v>
      </c>
      <c r="M35" s="5">
        <v>138000</v>
      </c>
      <c r="N35" s="5">
        <v>143000</v>
      </c>
      <c r="O35" s="5">
        <v>178800</v>
      </c>
      <c r="P35" s="7">
        <f>SUM(B35:O35)</f>
        <v>2426701</v>
      </c>
      <c r="AV35" s="3"/>
    </row>
    <row r="36" spans="1:48" x14ac:dyDescent="0.2">
      <c r="A36" s="2" t="s">
        <v>32</v>
      </c>
      <c r="B36" s="6">
        <f>SUMPRODUCT(B34:O34, B35:O35)</f>
        <v>1272051</v>
      </c>
      <c r="AV36" s="3"/>
    </row>
    <row r="37" spans="1:48" x14ac:dyDescent="0.2">
      <c r="AV37" s="3"/>
    </row>
    <row r="38" spans="1:48" x14ac:dyDescent="0.2">
      <c r="AV38" s="3"/>
    </row>
    <row r="39" spans="1:48" x14ac:dyDescent="0.2">
      <c r="AV39" s="3"/>
    </row>
    <row r="40" spans="1:48" x14ac:dyDescent="0.2">
      <c r="A40" s="31" t="s">
        <v>33</v>
      </c>
    </row>
    <row r="41" spans="1:48" x14ac:dyDescent="0.2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  <c r="Z41" s="2" t="s">
        <v>24</v>
      </c>
      <c r="AA41" s="2" t="s">
        <v>25</v>
      </c>
      <c r="AB41" s="2" t="s">
        <v>26</v>
      </c>
      <c r="AC41" s="2" t="s">
        <v>27</v>
      </c>
      <c r="AD41" s="2" t="s">
        <v>28</v>
      </c>
      <c r="AE41" s="2" t="s">
        <v>29</v>
      </c>
      <c r="AF41" s="2" t="s">
        <v>30</v>
      </c>
      <c r="AG41" s="2" t="s">
        <v>31</v>
      </c>
    </row>
    <row r="42" spans="1:48" x14ac:dyDescent="0.2">
      <c r="A42" s="2">
        <v>160001</v>
      </c>
      <c r="B42" s="3">
        <v>1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48" x14ac:dyDescent="0.2">
      <c r="A43" s="2">
        <v>160003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48" x14ac:dyDescent="0.2">
      <c r="A44" s="2">
        <v>160005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48" x14ac:dyDescent="0.2">
      <c r="A45" s="2">
        <v>160008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48" x14ac:dyDescent="0.2">
      <c r="A46" s="2">
        <v>160010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48" x14ac:dyDescent="0.2">
      <c r="A47" s="2">
        <v>160011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48" x14ac:dyDescent="0.2">
      <c r="A48" s="2">
        <v>160015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5" x14ac:dyDescent="0.2">
      <c r="A49" s="2">
        <v>160018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5" x14ac:dyDescent="0.2">
      <c r="A50" s="2">
        <v>160019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5" x14ac:dyDescent="0.2">
      <c r="A51" s="2">
        <v>160020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5" x14ac:dyDescent="0.2">
      <c r="A52" s="2">
        <v>160021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5" x14ac:dyDescent="0.2">
      <c r="A53" s="2">
        <v>160024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1</v>
      </c>
      <c r="AF53" s="3">
        <v>0</v>
      </c>
      <c r="AG53" s="3">
        <v>1</v>
      </c>
    </row>
    <row r="54" spans="1:35" x14ac:dyDescent="0.2">
      <c r="A54" s="2">
        <v>160025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5" x14ac:dyDescent="0.2">
      <c r="A55" s="2">
        <v>160029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</row>
    <row r="57" spans="1:35" x14ac:dyDescent="0.2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2" t="s">
        <v>29</v>
      </c>
      <c r="AF57" s="2" t="s">
        <v>30</v>
      </c>
      <c r="AG57" s="2" t="s">
        <v>31</v>
      </c>
      <c r="AH57" s="2" t="s">
        <v>33</v>
      </c>
      <c r="AI57" s="2" t="s">
        <v>35</v>
      </c>
    </row>
    <row r="58" spans="1:35" x14ac:dyDescent="0.2">
      <c r="A58" s="2">
        <v>160001</v>
      </c>
      <c r="B58" t="str">
        <f>IF(B42=1, B$41)</f>
        <v>Cusco</v>
      </c>
      <c r="C58" t="str">
        <f t="shared" ref="C58:AG66" si="1">IF(C42=1, C$41)</f>
        <v>Ccorca</v>
      </c>
      <c r="D58" t="str">
        <f t="shared" si="1"/>
        <v>Poroy</v>
      </c>
      <c r="E58" t="b">
        <f t="shared" si="1"/>
        <v>0</v>
      </c>
      <c r="F58" t="str">
        <f t="shared" si="1"/>
        <v>San Sebastián</v>
      </c>
      <c r="G58" t="str">
        <f t="shared" si="1"/>
        <v>Santiago</v>
      </c>
      <c r="H58" t="b">
        <f t="shared" si="1"/>
        <v>0</v>
      </c>
      <c r="I58" t="str">
        <f t="shared" si="1"/>
        <v>Wanchaq</v>
      </c>
      <c r="J58" t="b">
        <f t="shared" si="1"/>
        <v>0</v>
      </c>
      <c r="K58" t="b">
        <f t="shared" si="1"/>
        <v>0</v>
      </c>
      <c r="L58" t="b">
        <f t="shared" si="1"/>
        <v>0</v>
      </c>
      <c r="M58" t="b">
        <f t="shared" si="1"/>
        <v>0</v>
      </c>
      <c r="N58" t="b">
        <f t="shared" si="1"/>
        <v>0</v>
      </c>
      <c r="O58" t="b">
        <f t="shared" si="1"/>
        <v>0</v>
      </c>
      <c r="P58" t="b">
        <f t="shared" si="1"/>
        <v>0</v>
      </c>
      <c r="Q58" t="b">
        <f t="shared" si="1"/>
        <v>0</v>
      </c>
      <c r="R58" t="b">
        <f t="shared" si="1"/>
        <v>0</v>
      </c>
      <c r="S58" t="b">
        <f t="shared" si="1"/>
        <v>0</v>
      </c>
      <c r="T58" t="b">
        <f t="shared" si="1"/>
        <v>0</v>
      </c>
      <c r="U58" t="b">
        <f t="shared" si="1"/>
        <v>0</v>
      </c>
      <c r="V58" t="b">
        <f t="shared" si="1"/>
        <v>0</v>
      </c>
      <c r="W58" t="b">
        <f t="shared" si="1"/>
        <v>0</v>
      </c>
      <c r="X58" t="b">
        <f t="shared" si="1"/>
        <v>0</v>
      </c>
      <c r="Y58" t="b">
        <f t="shared" si="1"/>
        <v>0</v>
      </c>
      <c r="Z58" t="b">
        <f t="shared" si="1"/>
        <v>0</v>
      </c>
      <c r="AA58" t="b">
        <f t="shared" si="1"/>
        <v>0</v>
      </c>
      <c r="AB58" t="b">
        <f t="shared" si="1"/>
        <v>0</v>
      </c>
      <c r="AC58" t="b">
        <f t="shared" si="1"/>
        <v>0</v>
      </c>
      <c r="AD58" t="b">
        <f t="shared" si="1"/>
        <v>0</v>
      </c>
      <c r="AE58" t="b">
        <f t="shared" si="1"/>
        <v>0</v>
      </c>
      <c r="AF58" t="b">
        <f t="shared" si="1"/>
        <v>0</v>
      </c>
      <c r="AG58" t="b">
        <f t="shared" si="1"/>
        <v>0</v>
      </c>
      <c r="AH58" t="str" cm="1">
        <f t="array" ref="AH58">_xlfn.TEXTJOIN(", ", TRUE, IF(B58:AG58&lt;&gt;FALSE, B58:AG58, ""))</f>
        <v>Cusco, Ccorca, Poroy, San Sebastián, Santiago, Wanchaq</v>
      </c>
      <c r="AI58" s="4">
        <f>SUMPRODUCT(B42:AG42, $B$72:$AG$72)</f>
        <v>448240</v>
      </c>
    </row>
    <row r="59" spans="1:35" x14ac:dyDescent="0.2">
      <c r="A59" s="2">
        <v>160003</v>
      </c>
      <c r="B59" t="b">
        <f t="shared" ref="B59:Q71" si="2">IF(B43=1, B$41)</f>
        <v>0</v>
      </c>
      <c r="C59" t="b">
        <f t="shared" si="2"/>
        <v>0</v>
      </c>
      <c r="D59" t="b">
        <f t="shared" si="2"/>
        <v>0</v>
      </c>
      <c r="E59" t="str">
        <f t="shared" si="2"/>
        <v>San Jerónimo</v>
      </c>
      <c r="F59" t="b">
        <f t="shared" si="2"/>
        <v>0</v>
      </c>
      <c r="G59" t="b">
        <f t="shared" si="2"/>
        <v>0</v>
      </c>
      <c r="H59" t="str">
        <f t="shared" si="2"/>
        <v>Saylla</v>
      </c>
      <c r="I59" t="b">
        <f t="shared" si="2"/>
        <v>0</v>
      </c>
      <c r="J59" t="b">
        <f t="shared" si="2"/>
        <v>0</v>
      </c>
      <c r="K59" t="b">
        <f t="shared" si="2"/>
        <v>0</v>
      </c>
      <c r="L59" t="b">
        <f t="shared" si="2"/>
        <v>0</v>
      </c>
      <c r="M59" t="b">
        <f t="shared" si="2"/>
        <v>0</v>
      </c>
      <c r="N59" t="b">
        <f t="shared" si="2"/>
        <v>0</v>
      </c>
      <c r="O59" t="b">
        <f t="shared" si="2"/>
        <v>0</v>
      </c>
      <c r="P59" t="b">
        <f t="shared" si="2"/>
        <v>0</v>
      </c>
      <c r="Q59" t="b">
        <f t="shared" si="2"/>
        <v>0</v>
      </c>
      <c r="R59" t="b">
        <f t="shared" si="1"/>
        <v>0</v>
      </c>
      <c r="S59" t="b">
        <f t="shared" si="1"/>
        <v>0</v>
      </c>
      <c r="T59" t="b">
        <f t="shared" si="1"/>
        <v>0</v>
      </c>
      <c r="U59" t="b">
        <f t="shared" si="1"/>
        <v>0</v>
      </c>
      <c r="V59" t="b">
        <f t="shared" si="1"/>
        <v>0</v>
      </c>
      <c r="W59" t="b">
        <f t="shared" si="1"/>
        <v>0</v>
      </c>
      <c r="X59" t="str">
        <f t="shared" si="1"/>
        <v>San Salvador</v>
      </c>
      <c r="Y59" t="b">
        <f t="shared" si="1"/>
        <v>0</v>
      </c>
      <c r="Z59" t="b">
        <f t="shared" si="1"/>
        <v>0</v>
      </c>
      <c r="AA59" t="b">
        <f t="shared" si="1"/>
        <v>0</v>
      </c>
      <c r="AB59" t="b">
        <f t="shared" si="1"/>
        <v>0</v>
      </c>
      <c r="AC59" t="b">
        <f t="shared" si="1"/>
        <v>0</v>
      </c>
      <c r="AD59" t="b">
        <f t="shared" si="1"/>
        <v>0</v>
      </c>
      <c r="AE59" t="b">
        <f t="shared" si="1"/>
        <v>0</v>
      </c>
      <c r="AF59" t="b">
        <f t="shared" si="1"/>
        <v>0</v>
      </c>
      <c r="AG59" t="b">
        <f t="shared" si="1"/>
        <v>0</v>
      </c>
      <c r="AH59" t="str" cm="1">
        <f t="array" ref="AH59">_xlfn.TEXTJOIN(", ", TRUE, IF(B59:AG59&lt;&gt;FALSE, B59:AG59, ""))</f>
        <v>San Jerónimo, Saylla, San Salvador</v>
      </c>
      <c r="AI59" s="4">
        <f t="shared" ref="AI59:AI71" si="3">SUMPRODUCT(B43:AG43, $B$72:$AG$72)</f>
        <v>93494</v>
      </c>
    </row>
    <row r="60" spans="1:35" x14ac:dyDescent="0.2">
      <c r="A60" s="2">
        <v>160005</v>
      </c>
      <c r="B60" t="b">
        <f t="shared" si="2"/>
        <v>0</v>
      </c>
      <c r="C60" t="b">
        <f t="shared" si="1"/>
        <v>0</v>
      </c>
      <c r="D60" t="b">
        <f t="shared" si="1"/>
        <v>0</v>
      </c>
      <c r="E60" t="b">
        <f t="shared" si="1"/>
        <v>0</v>
      </c>
      <c r="F60" t="b">
        <f t="shared" si="1"/>
        <v>0</v>
      </c>
      <c r="G60" t="b">
        <f t="shared" si="1"/>
        <v>0</v>
      </c>
      <c r="H60" t="b">
        <f t="shared" si="1"/>
        <v>0</v>
      </c>
      <c r="I60" t="b">
        <f t="shared" si="1"/>
        <v>0</v>
      </c>
      <c r="J60" t="b">
        <f t="shared" si="1"/>
        <v>0</v>
      </c>
      <c r="K60" t="b">
        <f t="shared" si="1"/>
        <v>0</v>
      </c>
      <c r="L60" t="b">
        <f t="shared" si="1"/>
        <v>0</v>
      </c>
      <c r="M60" t="b">
        <f t="shared" si="1"/>
        <v>0</v>
      </c>
      <c r="N60" t="b">
        <f t="shared" si="1"/>
        <v>0</v>
      </c>
      <c r="O60" t="b">
        <f t="shared" si="1"/>
        <v>0</v>
      </c>
      <c r="P60" t="b">
        <f t="shared" si="1"/>
        <v>0</v>
      </c>
      <c r="Q60" t="b">
        <f t="shared" si="1"/>
        <v>0</v>
      </c>
      <c r="R60" t="b">
        <f t="shared" si="1"/>
        <v>0</v>
      </c>
      <c r="S60" t="b">
        <f t="shared" si="1"/>
        <v>0</v>
      </c>
      <c r="T60" t="b">
        <f t="shared" si="1"/>
        <v>0</v>
      </c>
      <c r="U60" t="b">
        <f t="shared" si="1"/>
        <v>0</v>
      </c>
      <c r="V60" t="b">
        <f t="shared" si="1"/>
        <v>0</v>
      </c>
      <c r="W60" t="b">
        <f t="shared" si="1"/>
        <v>0</v>
      </c>
      <c r="X60" t="b">
        <f t="shared" si="1"/>
        <v>0</v>
      </c>
      <c r="Y60" t="b">
        <f t="shared" si="1"/>
        <v>0</v>
      </c>
      <c r="Z60" t="b">
        <f t="shared" si="1"/>
        <v>0</v>
      </c>
      <c r="AA60" t="b">
        <f t="shared" si="1"/>
        <v>0</v>
      </c>
      <c r="AB60" t="b">
        <f t="shared" si="1"/>
        <v>0</v>
      </c>
      <c r="AC60" t="b">
        <f t="shared" si="1"/>
        <v>0</v>
      </c>
      <c r="AD60" t="b">
        <f t="shared" si="1"/>
        <v>0</v>
      </c>
      <c r="AE60" t="b">
        <f t="shared" si="1"/>
        <v>0</v>
      </c>
      <c r="AF60" t="b">
        <f t="shared" si="1"/>
        <v>0</v>
      </c>
      <c r="AG60" t="b">
        <f t="shared" si="1"/>
        <v>0</v>
      </c>
      <c r="AH60" t="str" cm="1">
        <f t="array" ref="AH60">_xlfn.TEXTJOIN(", ", TRUE, IF(B60:AG60&lt;&gt;FALSE, B60:AG60, ""))</f>
        <v/>
      </c>
      <c r="AI60" s="4">
        <f t="shared" si="3"/>
        <v>0</v>
      </c>
    </row>
    <row r="61" spans="1:35" x14ac:dyDescent="0.2">
      <c r="A61" s="2">
        <v>160008</v>
      </c>
      <c r="B61" t="b">
        <f t="shared" si="2"/>
        <v>0</v>
      </c>
      <c r="C61" t="b">
        <f t="shared" si="1"/>
        <v>0</v>
      </c>
      <c r="D61" t="b">
        <f t="shared" si="1"/>
        <v>0</v>
      </c>
      <c r="E61" t="b">
        <f t="shared" si="1"/>
        <v>0</v>
      </c>
      <c r="F61" t="b">
        <f t="shared" si="1"/>
        <v>0</v>
      </c>
      <c r="G61" t="b">
        <f t="shared" si="1"/>
        <v>0</v>
      </c>
      <c r="H61" t="b">
        <f t="shared" si="1"/>
        <v>0</v>
      </c>
      <c r="I61" t="b">
        <f t="shared" si="1"/>
        <v>0</v>
      </c>
      <c r="J61" t="str">
        <f t="shared" si="1"/>
        <v>Anta</v>
      </c>
      <c r="K61" t="str">
        <f t="shared" si="1"/>
        <v>Ancahuasi</v>
      </c>
      <c r="L61" t="str">
        <f t="shared" si="1"/>
        <v>Cachimayo</v>
      </c>
      <c r="M61" t="str">
        <f t="shared" si="1"/>
        <v>Chinchaypujio</v>
      </c>
      <c r="N61" t="str">
        <f t="shared" si="1"/>
        <v>Huarocondo</v>
      </c>
      <c r="O61" t="b">
        <f t="shared" si="1"/>
        <v>0</v>
      </c>
      <c r="P61" t="b">
        <f t="shared" si="1"/>
        <v>0</v>
      </c>
      <c r="Q61" t="str">
        <f t="shared" si="1"/>
        <v>Pucyura</v>
      </c>
      <c r="R61" t="str">
        <f t="shared" si="1"/>
        <v>Zurite</v>
      </c>
      <c r="S61" t="b">
        <f t="shared" si="1"/>
        <v>0</v>
      </c>
      <c r="T61" t="b">
        <f t="shared" si="1"/>
        <v>0</v>
      </c>
      <c r="U61" t="b">
        <f t="shared" si="1"/>
        <v>0</v>
      </c>
      <c r="V61" t="b">
        <f t="shared" si="1"/>
        <v>0</v>
      </c>
      <c r="W61" t="b">
        <f t="shared" si="1"/>
        <v>0</v>
      </c>
      <c r="X61" t="b">
        <f t="shared" si="1"/>
        <v>0</v>
      </c>
      <c r="Y61" t="b">
        <f t="shared" si="1"/>
        <v>0</v>
      </c>
      <c r="Z61" t="b">
        <f t="shared" si="1"/>
        <v>0</v>
      </c>
      <c r="AA61" t="b">
        <f t="shared" si="1"/>
        <v>0</v>
      </c>
      <c r="AB61" t="b">
        <f t="shared" si="1"/>
        <v>0</v>
      </c>
      <c r="AC61" t="b">
        <f t="shared" si="1"/>
        <v>0</v>
      </c>
      <c r="AD61" t="b">
        <f t="shared" si="1"/>
        <v>0</v>
      </c>
      <c r="AE61" t="b">
        <f t="shared" si="1"/>
        <v>0</v>
      </c>
      <c r="AF61" t="b">
        <f t="shared" si="1"/>
        <v>0</v>
      </c>
      <c r="AG61" t="b">
        <f t="shared" si="1"/>
        <v>0</v>
      </c>
      <c r="AH61" t="str" cm="1">
        <f t="array" ref="AH61">_xlfn.TEXTJOIN(", ", TRUE, IF(B61:AG61&lt;&gt;FALSE, B61:AG61, ""))</f>
        <v>Anta, Ancahuasi, Cachimayo, Chinchaypujio, Huarocondo, Pucyura, Zurite</v>
      </c>
      <c r="AI61" s="4">
        <f t="shared" si="3"/>
        <v>53308</v>
      </c>
    </row>
    <row r="62" spans="1:35" x14ac:dyDescent="0.2">
      <c r="A62" s="2">
        <v>160010</v>
      </c>
      <c r="B62" t="b">
        <f t="shared" si="2"/>
        <v>0</v>
      </c>
      <c r="C62" t="b">
        <f t="shared" si="1"/>
        <v>0</v>
      </c>
      <c r="D62" t="b">
        <f t="shared" si="1"/>
        <v>0</v>
      </c>
      <c r="E62" t="b">
        <f t="shared" si="1"/>
        <v>0</v>
      </c>
      <c r="F62" t="b">
        <f t="shared" si="1"/>
        <v>0</v>
      </c>
      <c r="G62" t="b">
        <f t="shared" si="1"/>
        <v>0</v>
      </c>
      <c r="H62" t="b">
        <f t="shared" si="1"/>
        <v>0</v>
      </c>
      <c r="I62" t="b">
        <f t="shared" si="1"/>
        <v>0</v>
      </c>
      <c r="J62" t="b">
        <f t="shared" si="1"/>
        <v>0</v>
      </c>
      <c r="K62" t="b">
        <f t="shared" si="1"/>
        <v>0</v>
      </c>
      <c r="L62" t="b">
        <f t="shared" si="1"/>
        <v>0</v>
      </c>
      <c r="M62" t="b">
        <f t="shared" si="1"/>
        <v>0</v>
      </c>
      <c r="N62" t="b">
        <f t="shared" si="1"/>
        <v>0</v>
      </c>
      <c r="O62" t="b">
        <f t="shared" si="1"/>
        <v>0</v>
      </c>
      <c r="P62" t="b">
        <f t="shared" si="1"/>
        <v>0</v>
      </c>
      <c r="Q62" t="b">
        <f t="shared" si="1"/>
        <v>0</v>
      </c>
      <c r="R62" t="b">
        <f t="shared" si="1"/>
        <v>0</v>
      </c>
      <c r="S62" t="b">
        <f t="shared" si="1"/>
        <v>0</v>
      </c>
      <c r="T62" t="b">
        <f t="shared" si="1"/>
        <v>0</v>
      </c>
      <c r="U62" t="b">
        <f t="shared" si="1"/>
        <v>0</v>
      </c>
      <c r="V62" t="b">
        <f t="shared" si="1"/>
        <v>0</v>
      </c>
      <c r="W62" t="b">
        <f t="shared" si="1"/>
        <v>0</v>
      </c>
      <c r="X62" t="b">
        <f t="shared" si="1"/>
        <v>0</v>
      </c>
      <c r="Y62" t="b">
        <f t="shared" si="1"/>
        <v>0</v>
      </c>
      <c r="Z62" t="b">
        <f t="shared" si="1"/>
        <v>0</v>
      </c>
      <c r="AA62" t="b">
        <f t="shared" si="1"/>
        <v>0</v>
      </c>
      <c r="AB62" t="b">
        <f t="shared" si="1"/>
        <v>0</v>
      </c>
      <c r="AC62" t="b">
        <f t="shared" si="1"/>
        <v>0</v>
      </c>
      <c r="AD62" t="b">
        <f t="shared" si="1"/>
        <v>0</v>
      </c>
      <c r="AE62" t="b">
        <f t="shared" si="1"/>
        <v>0</v>
      </c>
      <c r="AF62" t="b">
        <f t="shared" si="1"/>
        <v>0</v>
      </c>
      <c r="AG62" t="b">
        <f t="shared" si="1"/>
        <v>0</v>
      </c>
      <c r="AH62" t="str" cm="1">
        <f t="array" ref="AH62">_xlfn.TEXTJOIN(", ", TRUE, IF(B62:AG62&lt;&gt;FALSE, B62:AG62, ""))</f>
        <v/>
      </c>
      <c r="AI62" s="4">
        <f t="shared" si="3"/>
        <v>0</v>
      </c>
    </row>
    <row r="63" spans="1:35" x14ac:dyDescent="0.2">
      <c r="A63" s="2">
        <v>160011</v>
      </c>
      <c r="B63" t="b">
        <f t="shared" si="2"/>
        <v>0</v>
      </c>
      <c r="C63" t="b">
        <f t="shared" si="1"/>
        <v>0</v>
      </c>
      <c r="D63" t="b">
        <f t="shared" si="1"/>
        <v>0</v>
      </c>
      <c r="E63" t="b">
        <f t="shared" si="1"/>
        <v>0</v>
      </c>
      <c r="F63" t="b">
        <f t="shared" si="1"/>
        <v>0</v>
      </c>
      <c r="G63" t="b">
        <f t="shared" si="1"/>
        <v>0</v>
      </c>
      <c r="H63" t="b">
        <f t="shared" si="1"/>
        <v>0</v>
      </c>
      <c r="I63" t="b">
        <f t="shared" si="1"/>
        <v>0</v>
      </c>
      <c r="J63" t="b">
        <f t="shared" si="1"/>
        <v>0</v>
      </c>
      <c r="K63" t="b">
        <f t="shared" si="1"/>
        <v>0</v>
      </c>
      <c r="L63" t="b">
        <f t="shared" si="1"/>
        <v>0</v>
      </c>
      <c r="M63" t="b">
        <f t="shared" si="1"/>
        <v>0</v>
      </c>
      <c r="N63" t="b">
        <f t="shared" si="1"/>
        <v>0</v>
      </c>
      <c r="O63" t="b">
        <f t="shared" si="1"/>
        <v>0</v>
      </c>
      <c r="P63" t="b">
        <f t="shared" si="1"/>
        <v>0</v>
      </c>
      <c r="Q63" t="b">
        <f t="shared" si="1"/>
        <v>0</v>
      </c>
      <c r="R63" t="b">
        <f t="shared" si="1"/>
        <v>0</v>
      </c>
      <c r="S63" t="b">
        <f t="shared" si="1"/>
        <v>0</v>
      </c>
      <c r="T63" t="b">
        <f t="shared" si="1"/>
        <v>0</v>
      </c>
      <c r="U63" t="b">
        <f t="shared" si="1"/>
        <v>0</v>
      </c>
      <c r="V63" t="b">
        <f t="shared" si="1"/>
        <v>0</v>
      </c>
      <c r="W63" t="b">
        <f t="shared" si="1"/>
        <v>0</v>
      </c>
      <c r="X63" t="b">
        <f t="shared" si="1"/>
        <v>0</v>
      </c>
      <c r="Y63" t="b">
        <f t="shared" si="1"/>
        <v>0</v>
      </c>
      <c r="Z63" t="b">
        <f t="shared" si="1"/>
        <v>0</v>
      </c>
      <c r="AA63" t="b">
        <f t="shared" si="1"/>
        <v>0</v>
      </c>
      <c r="AB63" t="b">
        <f t="shared" si="1"/>
        <v>0</v>
      </c>
      <c r="AC63" t="b">
        <f t="shared" si="1"/>
        <v>0</v>
      </c>
      <c r="AD63" t="b">
        <f t="shared" si="1"/>
        <v>0</v>
      </c>
      <c r="AE63" t="b">
        <f t="shared" si="1"/>
        <v>0</v>
      </c>
      <c r="AF63" t="b">
        <f t="shared" si="1"/>
        <v>0</v>
      </c>
      <c r="AG63" t="b">
        <f t="shared" si="1"/>
        <v>0</v>
      </c>
      <c r="AH63" t="str" cm="1">
        <f t="array" ref="AH63">_xlfn.TEXTJOIN(", ", TRUE, IF(B63:AG63&lt;&gt;FALSE, B63:AG63, ""))</f>
        <v/>
      </c>
      <c r="AI63" s="4">
        <f t="shared" si="3"/>
        <v>0</v>
      </c>
    </row>
    <row r="64" spans="1:35" x14ac:dyDescent="0.2">
      <c r="A64" s="2">
        <v>160015</v>
      </c>
      <c r="B64" t="b">
        <f t="shared" si="2"/>
        <v>0</v>
      </c>
      <c r="C64" t="b">
        <f t="shared" si="1"/>
        <v>0</v>
      </c>
      <c r="D64" t="b">
        <f t="shared" si="1"/>
        <v>0</v>
      </c>
      <c r="E64" t="b">
        <f t="shared" si="1"/>
        <v>0</v>
      </c>
      <c r="F64" t="b">
        <f t="shared" si="1"/>
        <v>0</v>
      </c>
      <c r="G64" t="b">
        <f t="shared" si="1"/>
        <v>0</v>
      </c>
      <c r="H64" t="b">
        <f t="shared" si="1"/>
        <v>0</v>
      </c>
      <c r="I64" t="b">
        <f t="shared" si="1"/>
        <v>0</v>
      </c>
      <c r="J64" t="b">
        <f t="shared" si="1"/>
        <v>0</v>
      </c>
      <c r="K64" t="b">
        <f t="shared" si="1"/>
        <v>0</v>
      </c>
      <c r="L64" t="b">
        <f t="shared" si="1"/>
        <v>0</v>
      </c>
      <c r="M64" t="b">
        <f t="shared" si="1"/>
        <v>0</v>
      </c>
      <c r="N64" t="b">
        <f t="shared" si="1"/>
        <v>0</v>
      </c>
      <c r="O64" t="b">
        <f t="shared" si="1"/>
        <v>0</v>
      </c>
      <c r="P64" t="b">
        <f t="shared" si="1"/>
        <v>0</v>
      </c>
      <c r="Q64" t="b">
        <f t="shared" si="1"/>
        <v>0</v>
      </c>
      <c r="R64" t="b">
        <f t="shared" si="1"/>
        <v>0</v>
      </c>
      <c r="S64" t="b">
        <f t="shared" si="1"/>
        <v>0</v>
      </c>
      <c r="T64" t="b">
        <f t="shared" si="1"/>
        <v>0</v>
      </c>
      <c r="U64" t="b">
        <f t="shared" si="1"/>
        <v>0</v>
      </c>
      <c r="V64" t="b">
        <f t="shared" si="1"/>
        <v>0</v>
      </c>
      <c r="W64" t="b">
        <f t="shared" si="1"/>
        <v>0</v>
      </c>
      <c r="X64" t="b">
        <f t="shared" si="1"/>
        <v>0</v>
      </c>
      <c r="Y64" t="b">
        <f t="shared" si="1"/>
        <v>0</v>
      </c>
      <c r="Z64" t="b">
        <f t="shared" si="1"/>
        <v>0</v>
      </c>
      <c r="AA64" t="b">
        <f t="shared" si="1"/>
        <v>0</v>
      </c>
      <c r="AB64" t="b">
        <f t="shared" si="1"/>
        <v>0</v>
      </c>
      <c r="AC64" t="b">
        <f t="shared" si="1"/>
        <v>0</v>
      </c>
      <c r="AD64" t="b">
        <f t="shared" si="1"/>
        <v>0</v>
      </c>
      <c r="AE64" t="b">
        <f t="shared" si="1"/>
        <v>0</v>
      </c>
      <c r="AF64" t="b">
        <f t="shared" si="1"/>
        <v>0</v>
      </c>
      <c r="AG64" t="b">
        <f t="shared" si="1"/>
        <v>0</v>
      </c>
      <c r="AH64" t="str" cm="1">
        <f t="array" ref="AH64">_xlfn.TEXTJOIN(", ", TRUE, IF(B64:AG64&lt;&gt;FALSE, B64:AG64, ""))</f>
        <v/>
      </c>
      <c r="AI64" s="4">
        <f t="shared" si="3"/>
        <v>0</v>
      </c>
    </row>
    <row r="65" spans="1:35" x14ac:dyDescent="0.2">
      <c r="A65" s="2">
        <v>160018</v>
      </c>
      <c r="B65" t="b">
        <f t="shared" si="2"/>
        <v>0</v>
      </c>
      <c r="C65" t="b">
        <f t="shared" si="1"/>
        <v>0</v>
      </c>
      <c r="D65" t="b">
        <f t="shared" si="1"/>
        <v>0</v>
      </c>
      <c r="E65" t="b">
        <f t="shared" si="1"/>
        <v>0</v>
      </c>
      <c r="F65" t="b">
        <f t="shared" si="1"/>
        <v>0</v>
      </c>
      <c r="G65" t="b">
        <f t="shared" si="1"/>
        <v>0</v>
      </c>
      <c r="H65" t="b">
        <f t="shared" si="1"/>
        <v>0</v>
      </c>
      <c r="I65" t="b">
        <f t="shared" si="1"/>
        <v>0</v>
      </c>
      <c r="J65" t="b">
        <f t="shared" si="1"/>
        <v>0</v>
      </c>
      <c r="K65" t="b">
        <f t="shared" si="1"/>
        <v>0</v>
      </c>
      <c r="L65" t="b">
        <f t="shared" si="1"/>
        <v>0</v>
      </c>
      <c r="M65" t="b">
        <f t="shared" si="1"/>
        <v>0</v>
      </c>
      <c r="N65" t="b">
        <f t="shared" si="1"/>
        <v>0</v>
      </c>
      <c r="O65" t="b">
        <f t="shared" si="1"/>
        <v>0</v>
      </c>
      <c r="P65" t="b">
        <f t="shared" si="1"/>
        <v>0</v>
      </c>
      <c r="Q65" t="b">
        <f t="shared" si="1"/>
        <v>0</v>
      </c>
      <c r="R65" t="b">
        <f t="shared" si="1"/>
        <v>0</v>
      </c>
      <c r="S65" t="b">
        <f t="shared" si="1"/>
        <v>0</v>
      </c>
      <c r="T65" t="b">
        <f t="shared" si="1"/>
        <v>0</v>
      </c>
      <c r="U65" t="b">
        <f t="shared" si="1"/>
        <v>0</v>
      </c>
      <c r="V65" t="b">
        <f t="shared" si="1"/>
        <v>0</v>
      </c>
      <c r="W65" t="b">
        <f t="shared" si="1"/>
        <v>0</v>
      </c>
      <c r="X65" t="b">
        <f t="shared" si="1"/>
        <v>0</v>
      </c>
      <c r="Y65" t="b">
        <f t="shared" si="1"/>
        <v>0</v>
      </c>
      <c r="Z65" t="b">
        <f t="shared" si="1"/>
        <v>0</v>
      </c>
      <c r="AA65" t="b">
        <f t="shared" si="1"/>
        <v>0</v>
      </c>
      <c r="AB65" t="b">
        <f t="shared" si="1"/>
        <v>0</v>
      </c>
      <c r="AC65" t="b">
        <f t="shared" si="1"/>
        <v>0</v>
      </c>
      <c r="AD65" t="b">
        <f t="shared" si="1"/>
        <v>0</v>
      </c>
      <c r="AE65" t="b">
        <f t="shared" si="1"/>
        <v>0</v>
      </c>
      <c r="AF65" t="b">
        <f t="shared" si="1"/>
        <v>0</v>
      </c>
      <c r="AG65" t="b">
        <f t="shared" si="1"/>
        <v>0</v>
      </c>
      <c r="AH65" t="str" cm="1">
        <f t="array" ref="AH65">_xlfn.TEXTJOIN(", ", TRUE, IF(B65:AG65&lt;&gt;FALSE, B65:AG65, ""))</f>
        <v/>
      </c>
      <c r="AI65" s="4">
        <f t="shared" si="3"/>
        <v>0</v>
      </c>
    </row>
    <row r="66" spans="1:35" x14ac:dyDescent="0.2">
      <c r="A66" s="2">
        <v>160019</v>
      </c>
      <c r="B66" t="b">
        <f t="shared" si="2"/>
        <v>0</v>
      </c>
      <c r="C66" t="b">
        <f t="shared" si="1"/>
        <v>0</v>
      </c>
      <c r="D66" t="b">
        <f t="shared" si="1"/>
        <v>0</v>
      </c>
      <c r="E66" t="b">
        <f t="shared" si="1"/>
        <v>0</v>
      </c>
      <c r="F66" t="b">
        <f t="shared" si="1"/>
        <v>0</v>
      </c>
      <c r="G66" t="b">
        <f t="shared" si="1"/>
        <v>0</v>
      </c>
      <c r="H66" t="b">
        <f t="shared" si="1"/>
        <v>0</v>
      </c>
      <c r="I66" t="b">
        <f t="shared" si="1"/>
        <v>0</v>
      </c>
      <c r="J66" t="b">
        <f t="shared" si="1"/>
        <v>0</v>
      </c>
      <c r="K66" t="b">
        <f t="shared" si="1"/>
        <v>0</v>
      </c>
      <c r="L66" t="b">
        <f t="shared" si="1"/>
        <v>0</v>
      </c>
      <c r="M66" t="b">
        <f t="shared" si="1"/>
        <v>0</v>
      </c>
      <c r="N66" t="b">
        <f t="shared" si="1"/>
        <v>0</v>
      </c>
      <c r="O66" t="b">
        <f t="shared" si="1"/>
        <v>0</v>
      </c>
      <c r="P66" t="b">
        <f t="shared" si="1"/>
        <v>0</v>
      </c>
      <c r="Q66" t="b">
        <f t="shared" si="1"/>
        <v>0</v>
      </c>
      <c r="R66" t="b">
        <f t="shared" si="1"/>
        <v>0</v>
      </c>
      <c r="S66" t="str">
        <f t="shared" si="1"/>
        <v>Calca</v>
      </c>
      <c r="T66" t="str">
        <f t="shared" si="1"/>
        <v>Coya</v>
      </c>
      <c r="U66" t="str">
        <f t="shared" si="1"/>
        <v>Lamay</v>
      </c>
      <c r="V66" t="b">
        <f t="shared" si="1"/>
        <v>0</v>
      </c>
      <c r="W66" t="str">
        <f t="shared" si="1"/>
        <v>Pisac</v>
      </c>
      <c r="X66" t="b">
        <f t="shared" si="1"/>
        <v>0</v>
      </c>
      <c r="Y66" t="str">
        <f t="shared" ref="C66:AG71" si="4">IF(Y50=1, Y$41)</f>
        <v>Taray</v>
      </c>
      <c r="Z66" t="b">
        <f t="shared" si="4"/>
        <v>0</v>
      </c>
      <c r="AA66" t="b">
        <f t="shared" si="4"/>
        <v>0</v>
      </c>
      <c r="AB66" t="b">
        <f t="shared" si="4"/>
        <v>0</v>
      </c>
      <c r="AC66" t="b">
        <f t="shared" si="4"/>
        <v>0</v>
      </c>
      <c r="AD66" t="b">
        <f t="shared" si="4"/>
        <v>0</v>
      </c>
      <c r="AE66" t="b">
        <f t="shared" si="4"/>
        <v>0</v>
      </c>
      <c r="AF66" t="b">
        <f t="shared" si="4"/>
        <v>0</v>
      </c>
      <c r="AG66" t="b">
        <f t="shared" si="4"/>
        <v>0</v>
      </c>
      <c r="AH66" t="str" cm="1">
        <f t="array" ref="AH66">_xlfn.TEXTJOIN(", ", TRUE, IF(B66:AG66&lt;&gt;FALSE, B66:AG66, ""))</f>
        <v>Calca, Coya, Lamay, Pisac, Taray</v>
      </c>
      <c r="AI66" s="4">
        <f t="shared" si="3"/>
        <v>50450</v>
      </c>
    </row>
    <row r="67" spans="1:35" x14ac:dyDescent="0.2">
      <c r="A67" s="2">
        <v>160020</v>
      </c>
      <c r="B67" t="b">
        <f t="shared" si="2"/>
        <v>0</v>
      </c>
      <c r="C67" t="b">
        <f t="shared" si="4"/>
        <v>0</v>
      </c>
      <c r="D67" t="b">
        <f t="shared" si="4"/>
        <v>0</v>
      </c>
      <c r="E67" t="b">
        <f t="shared" si="4"/>
        <v>0</v>
      </c>
      <c r="F67" t="b">
        <f t="shared" si="4"/>
        <v>0</v>
      </c>
      <c r="G67" t="b">
        <f t="shared" si="4"/>
        <v>0</v>
      </c>
      <c r="H67" t="b">
        <f t="shared" si="4"/>
        <v>0</v>
      </c>
      <c r="I67" t="b">
        <f t="shared" si="4"/>
        <v>0</v>
      </c>
      <c r="J67" t="b">
        <f t="shared" si="4"/>
        <v>0</v>
      </c>
      <c r="K67" t="b">
        <f t="shared" si="4"/>
        <v>0</v>
      </c>
      <c r="L67" t="b">
        <f t="shared" si="4"/>
        <v>0</v>
      </c>
      <c r="M67" t="b">
        <f t="shared" si="4"/>
        <v>0</v>
      </c>
      <c r="N67" t="b">
        <f t="shared" si="4"/>
        <v>0</v>
      </c>
      <c r="O67" t="b">
        <f t="shared" si="4"/>
        <v>0</v>
      </c>
      <c r="P67" t="b">
        <f t="shared" si="4"/>
        <v>0</v>
      </c>
      <c r="Q67" t="b">
        <f t="shared" si="4"/>
        <v>0</v>
      </c>
      <c r="R67" t="b">
        <f t="shared" si="4"/>
        <v>0</v>
      </c>
      <c r="S67" t="b">
        <f t="shared" si="4"/>
        <v>0</v>
      </c>
      <c r="T67" t="b">
        <f t="shared" si="4"/>
        <v>0</v>
      </c>
      <c r="U67" t="b">
        <f t="shared" si="4"/>
        <v>0</v>
      </c>
      <c r="V67" t="str">
        <f t="shared" si="4"/>
        <v>Lares</v>
      </c>
      <c r="W67" t="b">
        <f t="shared" si="4"/>
        <v>0</v>
      </c>
      <c r="X67" t="b">
        <f t="shared" si="4"/>
        <v>0</v>
      </c>
      <c r="Y67" t="b">
        <f t="shared" si="4"/>
        <v>0</v>
      </c>
      <c r="Z67" t="str">
        <f t="shared" si="4"/>
        <v>Yanatile</v>
      </c>
      <c r="AA67" t="b">
        <f t="shared" si="4"/>
        <v>0</v>
      </c>
      <c r="AB67" t="b">
        <f t="shared" si="4"/>
        <v>0</v>
      </c>
      <c r="AC67" t="b">
        <f t="shared" si="4"/>
        <v>0</v>
      </c>
      <c r="AD67" t="b">
        <f t="shared" si="4"/>
        <v>0</v>
      </c>
      <c r="AE67" t="b">
        <f t="shared" si="4"/>
        <v>0</v>
      </c>
      <c r="AF67" t="b">
        <f t="shared" si="4"/>
        <v>0</v>
      </c>
      <c r="AG67" t="b">
        <f t="shared" si="4"/>
        <v>0</v>
      </c>
      <c r="AH67" t="str" cm="1">
        <f t="array" ref="AH67">_xlfn.TEXTJOIN(", ", TRUE, IF(B67:AG67&lt;&gt;FALSE, B67:AG67, ""))</f>
        <v>Lares, Yanatile</v>
      </c>
      <c r="AI67" s="4">
        <f t="shared" si="3"/>
        <v>15512</v>
      </c>
    </row>
    <row r="68" spans="1:35" x14ac:dyDescent="0.2">
      <c r="A68" s="2">
        <v>160021</v>
      </c>
      <c r="B68" t="b">
        <f t="shared" si="2"/>
        <v>0</v>
      </c>
      <c r="C68" t="b">
        <f t="shared" si="4"/>
        <v>0</v>
      </c>
      <c r="D68" t="b">
        <f t="shared" si="4"/>
        <v>0</v>
      </c>
      <c r="E68" t="b">
        <f t="shared" si="4"/>
        <v>0</v>
      </c>
      <c r="F68" t="b">
        <f t="shared" si="4"/>
        <v>0</v>
      </c>
      <c r="G68" t="b">
        <f t="shared" si="4"/>
        <v>0</v>
      </c>
      <c r="H68" t="b">
        <f t="shared" si="4"/>
        <v>0</v>
      </c>
      <c r="I68" t="b">
        <f t="shared" si="4"/>
        <v>0</v>
      </c>
      <c r="J68" t="b">
        <f t="shared" si="4"/>
        <v>0</v>
      </c>
      <c r="K68" t="b">
        <f t="shared" si="4"/>
        <v>0</v>
      </c>
      <c r="L68" t="b">
        <f t="shared" si="4"/>
        <v>0</v>
      </c>
      <c r="M68" t="b">
        <f t="shared" si="4"/>
        <v>0</v>
      </c>
      <c r="N68" t="b">
        <f t="shared" si="4"/>
        <v>0</v>
      </c>
      <c r="O68" t="b">
        <f t="shared" si="4"/>
        <v>0</v>
      </c>
      <c r="P68" t="b">
        <f t="shared" si="4"/>
        <v>0</v>
      </c>
      <c r="Q68" t="b">
        <f t="shared" si="4"/>
        <v>0</v>
      </c>
      <c r="R68" t="b">
        <f t="shared" si="4"/>
        <v>0</v>
      </c>
      <c r="S68" t="b">
        <f t="shared" si="4"/>
        <v>0</v>
      </c>
      <c r="T68" t="b">
        <f t="shared" si="4"/>
        <v>0</v>
      </c>
      <c r="U68" t="b">
        <f t="shared" si="4"/>
        <v>0</v>
      </c>
      <c r="V68" t="b">
        <f t="shared" si="4"/>
        <v>0</v>
      </c>
      <c r="W68" t="b">
        <f t="shared" si="4"/>
        <v>0</v>
      </c>
      <c r="X68" t="b">
        <f t="shared" si="4"/>
        <v>0</v>
      </c>
      <c r="Y68" t="b">
        <f t="shared" si="4"/>
        <v>0</v>
      </c>
      <c r="Z68" t="b">
        <f t="shared" si="4"/>
        <v>0</v>
      </c>
      <c r="AA68" t="b">
        <f t="shared" si="4"/>
        <v>0</v>
      </c>
      <c r="AB68" t="b">
        <f t="shared" si="4"/>
        <v>0</v>
      </c>
      <c r="AC68" t="b">
        <f t="shared" si="4"/>
        <v>0</v>
      </c>
      <c r="AD68" t="b">
        <f t="shared" si="4"/>
        <v>0</v>
      </c>
      <c r="AE68" t="b">
        <f t="shared" si="4"/>
        <v>0</v>
      </c>
      <c r="AF68" t="b">
        <f t="shared" si="4"/>
        <v>0</v>
      </c>
      <c r="AG68" t="b">
        <f t="shared" si="4"/>
        <v>0</v>
      </c>
      <c r="AH68" t="str" cm="1">
        <f t="array" ref="AH68">_xlfn.TEXTJOIN(", ", TRUE, IF(B68:AG68&lt;&gt;FALSE, B68:AG68, ""))</f>
        <v/>
      </c>
      <c r="AI68" s="4">
        <f t="shared" si="3"/>
        <v>0</v>
      </c>
    </row>
    <row r="69" spans="1:35" x14ac:dyDescent="0.2">
      <c r="A69" s="2">
        <v>160024</v>
      </c>
      <c r="B69" t="b">
        <f t="shared" si="2"/>
        <v>0</v>
      </c>
      <c r="C69" t="b">
        <f t="shared" si="4"/>
        <v>0</v>
      </c>
      <c r="D69" t="b">
        <f t="shared" si="4"/>
        <v>0</v>
      </c>
      <c r="E69" t="b">
        <f t="shared" si="4"/>
        <v>0</v>
      </c>
      <c r="F69" t="b">
        <f t="shared" si="4"/>
        <v>0</v>
      </c>
      <c r="G69" t="b">
        <f t="shared" si="4"/>
        <v>0</v>
      </c>
      <c r="H69" t="b">
        <f t="shared" si="4"/>
        <v>0</v>
      </c>
      <c r="I69" t="b">
        <f t="shared" si="4"/>
        <v>0</v>
      </c>
      <c r="J69" t="b">
        <f t="shared" si="4"/>
        <v>0</v>
      </c>
      <c r="K69" t="b">
        <f t="shared" si="4"/>
        <v>0</v>
      </c>
      <c r="L69" t="b">
        <f t="shared" si="4"/>
        <v>0</v>
      </c>
      <c r="M69" t="b">
        <f t="shared" si="4"/>
        <v>0</v>
      </c>
      <c r="N69" t="b">
        <f t="shared" si="4"/>
        <v>0</v>
      </c>
      <c r="O69" t="b">
        <f t="shared" si="4"/>
        <v>0</v>
      </c>
      <c r="P69" t="b">
        <f t="shared" si="4"/>
        <v>0</v>
      </c>
      <c r="Q69" t="b">
        <f t="shared" si="4"/>
        <v>0</v>
      </c>
      <c r="R69" t="b">
        <f t="shared" si="4"/>
        <v>0</v>
      </c>
      <c r="S69" t="b">
        <f t="shared" si="4"/>
        <v>0</v>
      </c>
      <c r="T69" t="b">
        <f t="shared" si="4"/>
        <v>0</v>
      </c>
      <c r="U69" t="b">
        <f t="shared" si="4"/>
        <v>0</v>
      </c>
      <c r="V69" t="b">
        <f t="shared" si="4"/>
        <v>0</v>
      </c>
      <c r="W69" t="b">
        <f t="shared" si="4"/>
        <v>0</v>
      </c>
      <c r="X69" t="b">
        <f t="shared" si="4"/>
        <v>0</v>
      </c>
      <c r="Y69" t="b">
        <f t="shared" si="4"/>
        <v>0</v>
      </c>
      <c r="Z69" t="b">
        <f t="shared" si="4"/>
        <v>0</v>
      </c>
      <c r="AA69" t="str">
        <f t="shared" si="4"/>
        <v>Urubamba</v>
      </c>
      <c r="AB69" t="b">
        <f t="shared" si="4"/>
        <v>0</v>
      </c>
      <c r="AC69" t="str">
        <f t="shared" si="4"/>
        <v>Huayllabamba</v>
      </c>
      <c r="AD69" t="b">
        <f t="shared" si="4"/>
        <v>0</v>
      </c>
      <c r="AE69" t="str">
        <f t="shared" si="4"/>
        <v>Maras</v>
      </c>
      <c r="AF69" t="b">
        <f t="shared" si="4"/>
        <v>0</v>
      </c>
      <c r="AG69" t="str">
        <f t="shared" si="4"/>
        <v>Yucay</v>
      </c>
      <c r="AH69" t="str" cm="1">
        <f t="array" ref="AH69">_xlfn.TEXTJOIN(", ", TRUE, IF(B69:AG69&lt;&gt;FALSE, B69:AG69, ""))</f>
        <v>Urubamba, Huayllabamba, Maras, Yucay</v>
      </c>
      <c r="AI69" s="4">
        <f t="shared" si="3"/>
        <v>41697</v>
      </c>
    </row>
    <row r="70" spans="1:35" x14ac:dyDescent="0.2">
      <c r="A70" s="2">
        <v>160025</v>
      </c>
      <c r="B70" t="b">
        <f t="shared" si="2"/>
        <v>0</v>
      </c>
      <c r="C70" t="b">
        <f t="shared" si="4"/>
        <v>0</v>
      </c>
      <c r="D70" t="b">
        <f t="shared" si="4"/>
        <v>0</v>
      </c>
      <c r="E70" t="b">
        <f t="shared" si="4"/>
        <v>0</v>
      </c>
      <c r="F70" t="b">
        <f t="shared" si="4"/>
        <v>0</v>
      </c>
      <c r="G70" t="b">
        <f t="shared" si="4"/>
        <v>0</v>
      </c>
      <c r="H70" t="b">
        <f t="shared" si="4"/>
        <v>0</v>
      </c>
      <c r="I70" t="b">
        <f t="shared" si="4"/>
        <v>0</v>
      </c>
      <c r="J70" t="b">
        <f t="shared" si="4"/>
        <v>0</v>
      </c>
      <c r="K70" t="b">
        <f t="shared" si="4"/>
        <v>0</v>
      </c>
      <c r="L70" t="b">
        <f t="shared" si="4"/>
        <v>0</v>
      </c>
      <c r="M70" t="b">
        <f t="shared" si="4"/>
        <v>0</v>
      </c>
      <c r="N70" t="b">
        <f t="shared" si="4"/>
        <v>0</v>
      </c>
      <c r="O70" t="b">
        <f t="shared" si="4"/>
        <v>0</v>
      </c>
      <c r="P70" t="b">
        <f t="shared" si="4"/>
        <v>0</v>
      </c>
      <c r="Q70" t="b">
        <f t="shared" si="4"/>
        <v>0</v>
      </c>
      <c r="R70" t="b">
        <f t="shared" si="4"/>
        <v>0</v>
      </c>
      <c r="S70" t="b">
        <f t="shared" si="4"/>
        <v>0</v>
      </c>
      <c r="T70" t="b">
        <f t="shared" si="4"/>
        <v>0</v>
      </c>
      <c r="U70" t="b">
        <f t="shared" si="4"/>
        <v>0</v>
      </c>
      <c r="V70" t="b">
        <f t="shared" si="4"/>
        <v>0</v>
      </c>
      <c r="W70" t="b">
        <f t="shared" si="4"/>
        <v>0</v>
      </c>
      <c r="X70" t="b">
        <f t="shared" si="4"/>
        <v>0</v>
      </c>
      <c r="Y70" t="b">
        <f t="shared" si="4"/>
        <v>0</v>
      </c>
      <c r="Z70" t="b">
        <f t="shared" si="4"/>
        <v>0</v>
      </c>
      <c r="AA70" t="b">
        <f t="shared" si="4"/>
        <v>0</v>
      </c>
      <c r="AB70" t="str">
        <f t="shared" si="4"/>
        <v>Chinchero</v>
      </c>
      <c r="AC70" t="b">
        <f t="shared" si="4"/>
        <v>0</v>
      </c>
      <c r="AD70" t="b">
        <f t="shared" si="4"/>
        <v>0</v>
      </c>
      <c r="AE70" t="b">
        <f t="shared" si="4"/>
        <v>0</v>
      </c>
      <c r="AF70" t="b">
        <f t="shared" si="4"/>
        <v>0</v>
      </c>
      <c r="AG70" t="b">
        <f t="shared" si="4"/>
        <v>0</v>
      </c>
      <c r="AH70" t="str" cm="1">
        <f t="array" ref="AH70">_xlfn.TEXTJOIN(", ", TRUE, IF(B70:AG70&lt;&gt;FALSE, B70:AG70, ""))</f>
        <v>Chinchero</v>
      </c>
      <c r="AI70" s="4">
        <f t="shared" si="3"/>
        <v>12825</v>
      </c>
    </row>
    <row r="71" spans="1:35" x14ac:dyDescent="0.2">
      <c r="A71" s="2">
        <v>160029</v>
      </c>
      <c r="B71" t="b">
        <f t="shared" si="2"/>
        <v>0</v>
      </c>
      <c r="C71" t="b">
        <f t="shared" si="4"/>
        <v>0</v>
      </c>
      <c r="D71" t="b">
        <f t="shared" si="4"/>
        <v>0</v>
      </c>
      <c r="E71" t="b">
        <f t="shared" si="4"/>
        <v>0</v>
      </c>
      <c r="F71" t="b">
        <f t="shared" si="4"/>
        <v>0</v>
      </c>
      <c r="G71" t="b">
        <f t="shared" si="4"/>
        <v>0</v>
      </c>
      <c r="H71" t="b">
        <f t="shared" si="4"/>
        <v>0</v>
      </c>
      <c r="I71" t="b">
        <f t="shared" si="4"/>
        <v>0</v>
      </c>
      <c r="J71" t="b">
        <f t="shared" si="4"/>
        <v>0</v>
      </c>
      <c r="K71" t="b">
        <f t="shared" si="4"/>
        <v>0</v>
      </c>
      <c r="L71" t="b">
        <f t="shared" si="4"/>
        <v>0</v>
      </c>
      <c r="M71" t="b">
        <f t="shared" si="4"/>
        <v>0</v>
      </c>
      <c r="N71" t="b">
        <f t="shared" si="4"/>
        <v>0</v>
      </c>
      <c r="O71" t="str">
        <f t="shared" si="4"/>
        <v>Limatambo</v>
      </c>
      <c r="P71" t="str">
        <f t="shared" si="4"/>
        <v>Mollepata</v>
      </c>
      <c r="Q71" t="b">
        <f t="shared" si="4"/>
        <v>0</v>
      </c>
      <c r="R71" t="b">
        <f t="shared" si="4"/>
        <v>0</v>
      </c>
      <c r="S71" t="b">
        <f t="shared" si="4"/>
        <v>0</v>
      </c>
      <c r="T71" t="b">
        <f t="shared" si="4"/>
        <v>0</v>
      </c>
      <c r="U71" t="b">
        <f t="shared" si="4"/>
        <v>0</v>
      </c>
      <c r="V71" t="b">
        <f t="shared" si="4"/>
        <v>0</v>
      </c>
      <c r="W71" t="b">
        <f t="shared" si="4"/>
        <v>0</v>
      </c>
      <c r="X71" t="b">
        <f t="shared" si="4"/>
        <v>0</v>
      </c>
      <c r="Y71" t="b">
        <f t="shared" si="4"/>
        <v>0</v>
      </c>
      <c r="Z71" t="b">
        <f t="shared" si="4"/>
        <v>0</v>
      </c>
      <c r="AA71" t="b">
        <f t="shared" si="4"/>
        <v>0</v>
      </c>
      <c r="AB71" t="b">
        <f t="shared" si="4"/>
        <v>0</v>
      </c>
      <c r="AC71" t="b">
        <f t="shared" si="4"/>
        <v>0</v>
      </c>
      <c r="AD71" t="str">
        <f t="shared" si="4"/>
        <v>Machupicchu</v>
      </c>
      <c r="AE71" t="b">
        <f t="shared" si="4"/>
        <v>0</v>
      </c>
      <c r="AF71" t="str">
        <f t="shared" si="4"/>
        <v>Ollantaytambo</v>
      </c>
      <c r="AG71" t="b">
        <f t="shared" si="4"/>
        <v>0</v>
      </c>
      <c r="AH71" t="str" cm="1">
        <f t="array" ref="AH71">_xlfn.TEXTJOIN(", ", TRUE, IF(B71:AG71&lt;&gt;FALSE, B71:AG71, ""))</f>
        <v>Limatambo, Mollepata, Machupicchu, Ollantaytambo</v>
      </c>
      <c r="AI71" s="4">
        <f t="shared" si="3"/>
        <v>28969</v>
      </c>
    </row>
    <row r="72" spans="1:35" x14ac:dyDescent="0.2">
      <c r="A72" s="9" t="s">
        <v>34</v>
      </c>
      <c r="B72" s="10">
        <v>119148</v>
      </c>
      <c r="C72" s="10">
        <v>2410</v>
      </c>
      <c r="D72" s="10">
        <v>13953</v>
      </c>
      <c r="E72" s="10">
        <v>77751</v>
      </c>
      <c r="F72" s="10">
        <v>144460</v>
      </c>
      <c r="G72" s="10">
        <v>106739</v>
      </c>
      <c r="H72" s="10">
        <v>9462</v>
      </c>
      <c r="I72" s="10">
        <v>61530</v>
      </c>
      <c r="J72" s="10">
        <v>26916</v>
      </c>
      <c r="K72" s="10">
        <v>7900</v>
      </c>
      <c r="L72" s="10">
        <v>2854</v>
      </c>
      <c r="M72" s="10">
        <v>4275</v>
      </c>
      <c r="N72" s="10">
        <v>4486</v>
      </c>
      <c r="O72" s="10">
        <v>7567</v>
      </c>
      <c r="P72" s="10">
        <v>3580</v>
      </c>
      <c r="Q72" s="10">
        <v>3113</v>
      </c>
      <c r="R72" s="10">
        <v>3764</v>
      </c>
      <c r="S72" s="10">
        <v>23969</v>
      </c>
      <c r="T72" s="10">
        <v>3620</v>
      </c>
      <c r="U72" s="10">
        <v>6029</v>
      </c>
      <c r="V72" s="10">
        <v>6284</v>
      </c>
      <c r="W72" s="10">
        <v>11885</v>
      </c>
      <c r="X72" s="10">
        <v>6281</v>
      </c>
      <c r="Y72" s="10">
        <v>4947</v>
      </c>
      <c r="Z72" s="10">
        <v>9228</v>
      </c>
      <c r="AA72" s="10">
        <v>24885</v>
      </c>
      <c r="AB72" s="10">
        <v>12825</v>
      </c>
      <c r="AC72" s="10">
        <v>6529</v>
      </c>
      <c r="AD72" s="10">
        <v>5761</v>
      </c>
      <c r="AE72" s="10">
        <v>6839</v>
      </c>
      <c r="AF72" s="10">
        <v>12061</v>
      </c>
      <c r="AG72" s="10">
        <v>3444</v>
      </c>
      <c r="AH72" s="11">
        <f>SUM(B72:AG72)</f>
        <v>744495</v>
      </c>
      <c r="AI72" s="11">
        <f>SUM(AI58:AI71)</f>
        <v>744495</v>
      </c>
    </row>
    <row r="74" spans="1:35" x14ac:dyDescent="0.2">
      <c r="A74" t="s">
        <v>47</v>
      </c>
    </row>
    <row r="75" spans="1:35" x14ac:dyDescent="0.2">
      <c r="A75" t="s">
        <v>36</v>
      </c>
      <c r="B75" s="2" t="s">
        <v>33</v>
      </c>
      <c r="C75" s="2" t="s">
        <v>35</v>
      </c>
      <c r="D75" s="8" t="s">
        <v>46</v>
      </c>
    </row>
    <row r="76" spans="1:35" x14ac:dyDescent="0.2">
      <c r="A76" s="2">
        <v>160001</v>
      </c>
      <c r="B76" t="s">
        <v>37</v>
      </c>
      <c r="C76" s="4">
        <v>448240</v>
      </c>
      <c r="D76" s="5">
        <v>1</v>
      </c>
    </row>
    <row r="77" spans="1:35" x14ac:dyDescent="0.2">
      <c r="A77" s="2">
        <v>160003</v>
      </c>
      <c r="B77" t="s">
        <v>38</v>
      </c>
      <c r="C77" s="4">
        <v>93494</v>
      </c>
      <c r="D77" s="5">
        <v>205550</v>
      </c>
    </row>
    <row r="78" spans="1:35" x14ac:dyDescent="0.2">
      <c r="A78" s="2">
        <v>160005</v>
      </c>
      <c r="B78" t="s">
        <v>39</v>
      </c>
      <c r="C78" s="4">
        <v>0</v>
      </c>
      <c r="D78" s="5">
        <v>155100</v>
      </c>
    </row>
    <row r="79" spans="1:35" x14ac:dyDescent="0.2">
      <c r="A79" s="2">
        <v>160008</v>
      </c>
      <c r="B79" t="s">
        <v>40</v>
      </c>
      <c r="C79" s="4">
        <v>53308</v>
      </c>
      <c r="D79" s="5">
        <v>188500</v>
      </c>
    </row>
    <row r="80" spans="1:35" x14ac:dyDescent="0.2">
      <c r="A80" s="2">
        <v>160010</v>
      </c>
      <c r="B80" t="s">
        <v>39</v>
      </c>
      <c r="C80" s="4">
        <v>0</v>
      </c>
      <c r="D80" s="5">
        <v>198900</v>
      </c>
    </row>
    <row r="81" spans="1:4" x14ac:dyDescent="0.2">
      <c r="A81" s="2">
        <v>160011</v>
      </c>
      <c r="B81" t="s">
        <v>39</v>
      </c>
      <c r="C81" s="4">
        <v>0</v>
      </c>
      <c r="D81" s="5">
        <v>155100</v>
      </c>
    </row>
    <row r="82" spans="1:4" x14ac:dyDescent="0.2">
      <c r="A82" s="2">
        <v>160015</v>
      </c>
      <c r="B82" t="s">
        <v>39</v>
      </c>
      <c r="C82" s="4">
        <v>0</v>
      </c>
      <c r="D82" s="5">
        <v>220000</v>
      </c>
    </row>
    <row r="83" spans="1:4" x14ac:dyDescent="0.2">
      <c r="A83" s="2">
        <v>160018</v>
      </c>
      <c r="B83" t="s">
        <v>39</v>
      </c>
      <c r="C83" s="4">
        <v>0</v>
      </c>
      <c r="D83" s="5">
        <v>205550</v>
      </c>
    </row>
    <row r="84" spans="1:4" x14ac:dyDescent="0.2">
      <c r="A84" s="2">
        <v>160019</v>
      </c>
      <c r="B84" t="s">
        <v>41</v>
      </c>
      <c r="C84" s="4">
        <v>50450</v>
      </c>
      <c r="D84" s="5">
        <v>198200</v>
      </c>
    </row>
    <row r="85" spans="1:4" x14ac:dyDescent="0.2">
      <c r="A85" s="2">
        <v>160020</v>
      </c>
      <c r="B85" t="s">
        <v>42</v>
      </c>
      <c r="C85" s="4">
        <v>15512</v>
      </c>
      <c r="D85" s="5">
        <v>220000</v>
      </c>
    </row>
    <row r="86" spans="1:4" x14ac:dyDescent="0.2">
      <c r="A86" s="2">
        <v>160021</v>
      </c>
      <c r="B86" t="s">
        <v>39</v>
      </c>
      <c r="C86" s="4">
        <v>0</v>
      </c>
      <c r="D86" s="5">
        <v>220000</v>
      </c>
    </row>
    <row r="87" spans="1:4" x14ac:dyDescent="0.2">
      <c r="A87" s="2">
        <v>160024</v>
      </c>
      <c r="B87" t="s">
        <v>43</v>
      </c>
      <c r="C87" s="4">
        <v>41697</v>
      </c>
      <c r="D87" s="5">
        <v>138000</v>
      </c>
    </row>
    <row r="88" spans="1:4" x14ac:dyDescent="0.2">
      <c r="A88" s="2">
        <v>160025</v>
      </c>
      <c r="B88" t="s">
        <v>26</v>
      </c>
      <c r="C88" s="4">
        <v>12825</v>
      </c>
      <c r="D88" s="5">
        <v>143000</v>
      </c>
    </row>
    <row r="89" spans="1:4" x14ac:dyDescent="0.2">
      <c r="A89" s="2">
        <v>160029</v>
      </c>
      <c r="B89" t="s">
        <v>44</v>
      </c>
      <c r="C89" s="4">
        <v>28969</v>
      </c>
      <c r="D89" s="5">
        <v>178800</v>
      </c>
    </row>
    <row r="90" spans="1:4" x14ac:dyDescent="0.2">
      <c r="B90" s="12" t="s">
        <v>45</v>
      </c>
      <c r="C90" s="11">
        <v>744495</v>
      </c>
    </row>
    <row r="92" spans="1:4" x14ac:dyDescent="0.2">
      <c r="A92" t="s">
        <v>48</v>
      </c>
    </row>
    <row r="93" spans="1:4" ht="28" customHeight="1" x14ac:dyDescent="0.2">
      <c r="A93" s="13" t="s">
        <v>50</v>
      </c>
      <c r="B93" s="18" t="s">
        <v>33</v>
      </c>
      <c r="C93" s="30" t="s">
        <v>35</v>
      </c>
      <c r="D93" s="13" t="s">
        <v>51</v>
      </c>
    </row>
    <row r="94" spans="1:4" ht="30" customHeight="1" x14ac:dyDescent="0.2">
      <c r="A94" s="14">
        <v>160001</v>
      </c>
      <c r="B94" s="15" t="s">
        <v>37</v>
      </c>
      <c r="C94" s="16">
        <v>448240</v>
      </c>
      <c r="D94" s="17">
        <v>1</v>
      </c>
    </row>
    <row r="95" spans="1:4" x14ac:dyDescent="0.2">
      <c r="A95" s="18">
        <v>160003</v>
      </c>
      <c r="B95" s="19" t="s">
        <v>38</v>
      </c>
      <c r="C95" s="20">
        <v>93494</v>
      </c>
      <c r="D95" s="21">
        <v>205550</v>
      </c>
    </row>
    <row r="96" spans="1:4" ht="28" customHeight="1" x14ac:dyDescent="0.2">
      <c r="A96" s="18">
        <v>160008</v>
      </c>
      <c r="B96" s="28" t="s">
        <v>40</v>
      </c>
      <c r="C96" s="20">
        <v>53308</v>
      </c>
      <c r="D96" s="21">
        <v>188500</v>
      </c>
    </row>
    <row r="97" spans="1:23" x14ac:dyDescent="0.2">
      <c r="A97" s="18">
        <v>160019</v>
      </c>
      <c r="B97" s="19" t="s">
        <v>41</v>
      </c>
      <c r="C97" s="20">
        <v>50450</v>
      </c>
      <c r="D97" s="21">
        <v>198200</v>
      </c>
    </row>
    <row r="98" spans="1:23" x14ac:dyDescent="0.2">
      <c r="A98" s="18">
        <v>160020</v>
      </c>
      <c r="B98" s="19" t="s">
        <v>42</v>
      </c>
      <c r="C98" s="20">
        <v>15512</v>
      </c>
      <c r="D98" s="21">
        <v>220000</v>
      </c>
    </row>
    <row r="99" spans="1:23" x14ac:dyDescent="0.2">
      <c r="A99" s="18">
        <v>160024</v>
      </c>
      <c r="B99" s="19" t="s">
        <v>43</v>
      </c>
      <c r="C99" s="20">
        <v>41697</v>
      </c>
      <c r="D99" s="21">
        <v>138000</v>
      </c>
    </row>
    <row r="100" spans="1:23" x14ac:dyDescent="0.2">
      <c r="A100" s="18">
        <v>160025</v>
      </c>
      <c r="B100" s="19" t="s">
        <v>26</v>
      </c>
      <c r="C100" s="20">
        <v>12825</v>
      </c>
      <c r="D100" s="21">
        <v>143000</v>
      </c>
    </row>
    <row r="101" spans="1:23" ht="26" customHeight="1" thickBot="1" x14ac:dyDescent="0.25">
      <c r="A101" s="22">
        <v>160029</v>
      </c>
      <c r="B101" s="29" t="s">
        <v>44</v>
      </c>
      <c r="C101" s="23">
        <v>28969</v>
      </c>
      <c r="D101" s="24">
        <v>178800</v>
      </c>
    </row>
    <row r="102" spans="1:23" ht="17" thickBot="1" x14ac:dyDescent="0.25">
      <c r="A102" s="19"/>
      <c r="B102" s="25" t="s">
        <v>45</v>
      </c>
      <c r="C102" s="26">
        <v>744495</v>
      </c>
      <c r="D102" s="27">
        <f>SUM(D94:D101)</f>
        <v>1272051</v>
      </c>
      <c r="E102" s="6"/>
    </row>
    <row r="103" spans="1:23" ht="17" thickTop="1" x14ac:dyDescent="0.2"/>
    <row r="104" spans="1:23" x14ac:dyDescent="0.2">
      <c r="A104" s="8" t="s">
        <v>49</v>
      </c>
      <c r="B104" s="6">
        <f>D102/C102</f>
        <v>1.7086091914653556</v>
      </c>
    </row>
    <row r="106" spans="1:23" x14ac:dyDescent="0.2">
      <c r="W106" s="3"/>
    </row>
    <row r="107" spans="1:23" x14ac:dyDescent="0.2">
      <c r="A107" s="31" t="s">
        <v>52</v>
      </c>
      <c r="W107" s="3"/>
    </row>
    <row r="108" spans="1:23" x14ac:dyDescent="0.2">
      <c r="W108" s="3"/>
    </row>
    <row r="109" spans="1:23" x14ac:dyDescent="0.2">
      <c r="A109" s="1"/>
      <c r="B109" s="2">
        <v>160002</v>
      </c>
      <c r="C109" s="2">
        <v>160004</v>
      </c>
      <c r="D109" s="2">
        <v>160006</v>
      </c>
      <c r="E109" s="2">
        <v>160007</v>
      </c>
      <c r="F109" s="2">
        <v>160009</v>
      </c>
      <c r="G109" s="2">
        <v>160012</v>
      </c>
      <c r="H109" s="2">
        <v>160013</v>
      </c>
      <c r="I109" s="2">
        <v>160014</v>
      </c>
      <c r="J109" s="2">
        <v>160016</v>
      </c>
      <c r="K109" s="2">
        <v>160017</v>
      </c>
      <c r="L109" s="2">
        <v>160022</v>
      </c>
      <c r="M109" s="2">
        <v>160023</v>
      </c>
      <c r="N109" s="2">
        <v>160026</v>
      </c>
      <c r="O109" s="2">
        <v>160027</v>
      </c>
      <c r="P109" s="2">
        <v>160028</v>
      </c>
      <c r="Q109" s="2">
        <v>160030</v>
      </c>
      <c r="R109" t="s">
        <v>54</v>
      </c>
      <c r="W109" s="3"/>
    </row>
    <row r="110" spans="1:23" x14ac:dyDescent="0.2">
      <c r="A110" s="32">
        <v>160001</v>
      </c>
      <c r="B110" s="3">
        <v>0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>
        <f>SUM(B110:Q110)</f>
        <v>1</v>
      </c>
      <c r="W110" s="3"/>
    </row>
    <row r="111" spans="1:23" x14ac:dyDescent="0.2">
      <c r="A111" s="32">
        <v>160003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>
        <f t="shared" ref="R111:R124" si="5">SUM(B111:Q111)</f>
        <v>1</v>
      </c>
      <c r="W111" s="3"/>
    </row>
    <row r="112" spans="1:23" x14ac:dyDescent="0.2">
      <c r="A112" s="2">
        <v>160005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>
        <f t="shared" si="5"/>
        <v>0</v>
      </c>
      <c r="W112" s="3"/>
    </row>
    <row r="113" spans="1:23" x14ac:dyDescent="0.2">
      <c r="A113" s="32">
        <v>160008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>
        <f t="shared" si="5"/>
        <v>1</v>
      </c>
      <c r="W113" s="3"/>
    </row>
    <row r="114" spans="1:23" x14ac:dyDescent="0.2">
      <c r="A114" s="2">
        <v>160010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>
        <f t="shared" si="5"/>
        <v>0</v>
      </c>
      <c r="W114" s="3"/>
    </row>
    <row r="115" spans="1:23" x14ac:dyDescent="0.2">
      <c r="A115" s="2">
        <v>160011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>
        <f t="shared" si="5"/>
        <v>0</v>
      </c>
      <c r="W115" s="3"/>
    </row>
    <row r="116" spans="1:23" x14ac:dyDescent="0.2">
      <c r="A116" s="2">
        <v>160015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>
        <f t="shared" si="5"/>
        <v>0</v>
      </c>
      <c r="W116" s="3"/>
    </row>
    <row r="117" spans="1:23" x14ac:dyDescent="0.2">
      <c r="A117" s="2">
        <v>160018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>
        <f t="shared" si="5"/>
        <v>0</v>
      </c>
      <c r="W117" s="3"/>
    </row>
    <row r="118" spans="1:23" x14ac:dyDescent="0.2">
      <c r="A118" s="32">
        <v>160019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>
        <f t="shared" si="5"/>
        <v>1</v>
      </c>
      <c r="W118" s="3"/>
    </row>
    <row r="119" spans="1:23" x14ac:dyDescent="0.2">
      <c r="A119" s="32">
        <v>160020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>
        <f t="shared" si="5"/>
        <v>1</v>
      </c>
      <c r="W119" s="3"/>
    </row>
    <row r="120" spans="1:23" x14ac:dyDescent="0.2">
      <c r="A120" s="2">
        <v>160021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>
        <f t="shared" si="5"/>
        <v>0</v>
      </c>
      <c r="W120" s="3"/>
    </row>
    <row r="121" spans="1:23" x14ac:dyDescent="0.2">
      <c r="A121" s="32">
        <v>160024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</v>
      </c>
      <c r="Q121" s="3">
        <v>0</v>
      </c>
      <c r="R121">
        <f t="shared" si="5"/>
        <v>1</v>
      </c>
      <c r="W121" s="3"/>
    </row>
    <row r="122" spans="1:23" x14ac:dyDescent="0.2">
      <c r="A122" s="32">
        <v>160025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>
        <f t="shared" si="5"/>
        <v>1</v>
      </c>
    </row>
    <row r="123" spans="1:23" x14ac:dyDescent="0.2">
      <c r="A123" s="32">
        <v>160029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>
        <f t="shared" si="5"/>
        <v>1</v>
      </c>
    </row>
    <row r="124" spans="1:23" x14ac:dyDescent="0.2">
      <c r="B124">
        <f>IF(SUM(B110:B123)&gt;=1, 1, 0)</f>
        <v>0</v>
      </c>
      <c r="C124">
        <f t="shared" ref="C124:Q124" si="6">IF(SUM(C110:C123)&gt;=1, 1, 0)</f>
        <v>0</v>
      </c>
      <c r="D124">
        <f t="shared" si="6"/>
        <v>0</v>
      </c>
      <c r="E124">
        <f t="shared" si="6"/>
        <v>1</v>
      </c>
      <c r="F124">
        <f t="shared" si="6"/>
        <v>0</v>
      </c>
      <c r="G124">
        <f t="shared" si="6"/>
        <v>0</v>
      </c>
      <c r="H124">
        <f t="shared" si="6"/>
        <v>0</v>
      </c>
      <c r="I124">
        <f t="shared" si="6"/>
        <v>0</v>
      </c>
      <c r="J124">
        <f t="shared" si="6"/>
        <v>0</v>
      </c>
      <c r="K124">
        <f t="shared" si="6"/>
        <v>1</v>
      </c>
      <c r="L124">
        <f t="shared" si="6"/>
        <v>0</v>
      </c>
      <c r="M124">
        <f t="shared" si="6"/>
        <v>0</v>
      </c>
      <c r="N124">
        <f t="shared" si="6"/>
        <v>0</v>
      </c>
      <c r="O124">
        <f t="shared" si="6"/>
        <v>0</v>
      </c>
      <c r="P124">
        <f t="shared" si="6"/>
        <v>1</v>
      </c>
      <c r="Q124">
        <f t="shared" si="6"/>
        <v>0</v>
      </c>
    </row>
    <row r="125" spans="1:23" x14ac:dyDescent="0.2">
      <c r="A125" t="s">
        <v>46</v>
      </c>
      <c r="B125" s="5">
        <v>20500</v>
      </c>
      <c r="C125" s="5">
        <v>20500</v>
      </c>
      <c r="D125" s="5">
        <v>20500</v>
      </c>
      <c r="E125" s="5">
        <v>20500</v>
      </c>
      <c r="F125" s="5">
        <v>20500</v>
      </c>
      <c r="G125" s="5">
        <v>20500</v>
      </c>
      <c r="H125" s="5">
        <v>20500</v>
      </c>
      <c r="I125" s="5">
        <v>20500</v>
      </c>
      <c r="J125" s="5">
        <v>20500</v>
      </c>
      <c r="K125" s="5">
        <v>20500</v>
      </c>
      <c r="L125" s="5">
        <v>20500</v>
      </c>
      <c r="M125" s="5">
        <v>20500</v>
      </c>
      <c r="N125" s="5">
        <v>20500</v>
      </c>
      <c r="O125" s="5">
        <v>20500</v>
      </c>
      <c r="P125" s="5">
        <v>20500</v>
      </c>
      <c r="Q125" s="5">
        <v>20500</v>
      </c>
    </row>
    <row r="126" spans="1:23" x14ac:dyDescent="0.2">
      <c r="A126" t="s">
        <v>53</v>
      </c>
      <c r="B126" s="33">
        <f>SUMPRODUCT(B124:Q124,B125:Q125)</f>
        <v>61500</v>
      </c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Costs - Main 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2024-11-21T14:48:15Z</dcterms:created>
  <dcterms:modified xsi:type="dcterms:W3CDTF">2024-11-21T19:57:11Z</dcterms:modified>
</cp:coreProperties>
</file>