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enzovillafuerte/Documents/GitHub/Disaster-Modeling-Resilience/"/>
    </mc:Choice>
  </mc:AlternateContent>
  <xr:revisionPtr revIDLastSave="0" documentId="13_ncr:1_{C9F19604-84D1-EB42-B45A-C9DD9DF5399E}" xr6:coauthVersionLast="47" xr6:coauthVersionMax="47" xr10:uidLastSave="{00000000-0000-0000-0000-000000000000}"/>
  <bookViews>
    <workbookView xWindow="2860" yWindow="1120" windowWidth="23120" windowHeight="15580" activeTab="2" xr2:uid="{00000000-000D-0000-FFFF-FFFF00000000}"/>
  </bookViews>
  <sheets>
    <sheet name="Population_Community" sheetId="1" r:id="rId1"/>
    <sheet name="Community_CI_Matrix" sheetId="3" r:id="rId2"/>
    <sheet name="Critical_Infrastructure" sheetId="2" r:id="rId3"/>
    <sheet name="CI_Backup_Matrix" sheetId="4" r:id="rId4"/>
    <sheet name="BackupFacilities" sheetId="5" r:id="rId5"/>
    <sheet name="Table 2 - CI Opening Co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<sst xmlns="http://schemas.openxmlformats.org/spreadsheetml/2006/main" count="930" uniqueCount="563">
  <si>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</si>
  <si>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</si>
  <si>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</si>
  <si>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</si>
  <si>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</si>
  <si>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</si>
  <si>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</si>
  <si>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</si>
  <si>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</si>
  <si>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</si>
  <si>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</si>
  <si>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</si>
  <si>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</si>
  <si>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</si>
  <si>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</si>
  <si>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</si>
  <si>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</si>
  <si>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</si>
  <si>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</si>
  <si>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</si>
  <si>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</si>
  <si>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</si>
  <si>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</si>
  <si>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</si>
  <si>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</si>
  <si>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</si>
  <si>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</si>
  <si>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</si>
  <si>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</si>
  <si>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</si>
  <si>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</si>
  <si>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</si>
  <si>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</si>
  <si>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</si>
  <si>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</si>
  <si>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</si>
  <si>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</si>
  <si>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</si>
  <si>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</si>
  <si>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</si>
  <si>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</si>
  <si>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</si>
  <si>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</si>
  <si>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</si>
  <si>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</si>
  <si>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</si>
  <si>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</si>
  <si>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</si>
  <si>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</si>
  <si>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</si>
  <si>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</si>
  <si>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</si>
  <si>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</si>
  <si>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</si>
  <si>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</si>
  <si>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</si>
  <si>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</si>
  <si>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</si>
  <si>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</si>
  <si>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</si>
  <si>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</si>
  <si>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</si>
  <si>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</si>
  <si>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</si>
  <si>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</si>
  <si>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</si>
  <si>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</si>
  <si>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</si>
  <si>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</si>
  <si>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</si>
  <si>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</si>
  <si>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</si>
  <si>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</si>
  <si>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</si>
  <si>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</si>
  <si>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</si>
  <si>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</si>
  <si>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</si>
  <si>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</si>
  <si>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</si>
  <si>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</si>
  <si>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</si>
  <si>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</si>
  <si>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</si>
  <si>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</si>
  <si>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</si>
  <si>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</si>
  <si>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</si>
  <si>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</si>
  <si>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</si>
  <si>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</si>
  <si>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</si>
  <si>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</si>
  <si>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</si>
  <si>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</si>
  <si>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</si>
  <si>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</si>
  <si>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</si>
  <si>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</si>
  <si>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</si>
  <si>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</si>
  <si>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</si>
  <si>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</si>
  <si>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</si>
  <si>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</si>
  <si>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</si>
  <si>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</si>
  <si>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</si>
  <si>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</si>
  <si>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</si>
  <si>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</si>
  <si>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</si>
  <si>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</si>
  <si>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</si>
  <si>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</si>
  <si>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</si>
  <si>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</si>
  <si>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</si>
  <si>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</si>
  <si>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</si>
  <si>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</si>
  <si>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</si>
  <si>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</si>
  <si>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</si>
  <si>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</si>
  <si>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</si>
  <si>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</si>
  <si>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</si>
  <si>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</si>
  <si>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</si>
  <si>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</si>
  <si>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</si>
  <si>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</si>
  <si>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</si>
  <si>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</si>
  <si>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</si>
  <si>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</si>
  <si>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</si>
  <si>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</si>
  <si>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</si>
  <si>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</si>
  <si>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</si>
  <si>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</si>
  <si>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</si>
  <si>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</si>
  <si>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</si>
  <si>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</si>
  <si>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</si>
  <si>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</si>
  <si>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</si>
  <si>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</si>
  <si>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</si>
  <si>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</si>
  <si>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</si>
  <si>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</si>
  <si>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</si>
  <si>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</si>
  <si>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</si>
  <si>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</si>
  <si>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</si>
  <si>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</si>
  <si>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</si>
  <si>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</si>
  <si>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</si>
  <si>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</si>
  <si>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</si>
  <si>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</si>
  <si>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</si>
  <si>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</si>
  <si>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</si>
  <si>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</si>
  <si>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</si>
  <si>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</si>
  <si>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</si>
  <si>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</si>
  <si>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</si>
  <si>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</si>
  <si>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</si>
  <si>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</si>
  <si>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</si>
  <si>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</si>
  <si>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</si>
  <si>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</si>
  <si>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</si>
  <si>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</si>
  <si>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</si>
  <si>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</si>
  <si>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</si>
  <si>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</si>
  <si>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</si>
  <si>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</si>
  <si>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</si>
  <si>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</si>
  <si>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</si>
  <si>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</si>
  <si>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</si>
  <si>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</si>
  <si>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</si>
  <si>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</si>
  <si>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</si>
  <si>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</si>
  <si>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</si>
  <si>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</si>
  <si>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</si>
  <si>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</si>
  <si>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</si>
  <si>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</si>
  <si>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</si>
  <si>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</si>
  <si>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</si>
  <si>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</si>
  <si>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</si>
  <si>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</si>
  <si>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</si>
  <si>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</si>
  <si>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</si>
  <si>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</si>
  <si>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</si>
  <si>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</si>
  <si>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</si>
  <si>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</si>
  <si>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</si>
  <si>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</si>
  <si>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</si>
  <si>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</si>
  <si>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</si>
  <si>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</si>
  <si>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</si>
  <si>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</si>
  <si>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</si>
  <si>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</si>
  <si>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</si>
  <si>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</si>
  <si>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</si>
  <si>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</si>
  <si>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</si>
  <si>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</si>
  <si>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</si>
  <si>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</si>
  <si>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</si>
  <si>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</si>
  <si>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</si>
  <si>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</si>
  <si>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</si>
  <si>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</si>
  <si>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</si>
  <si>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</si>
  <si>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</si>
  <si>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</si>
  <si>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</si>
  <si>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</si>
  <si>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</si>
  <si>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</si>
  <si>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</si>
  <si>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</si>
  <si>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</si>
  <si>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</si>
  <si>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</si>
  <si>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</si>
  <si>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</si>
  <si>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</si>
  <si>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</si>
  <si>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</si>
  <si>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</si>
  <si>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</si>
  <si>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</si>
  <si>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</si>
  <si>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</si>
  <si>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</si>
  <si>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</si>
  <si>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</si>
  <si>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</si>
  <si>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</si>
  <si>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</si>
  <si>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</si>
  <si>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</si>
  <si>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</si>
  <si>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</si>
  <si>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</si>
  <si>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</si>
  <si>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</si>
  <si>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</si>
  <si>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</si>
  <si>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</si>
  <si>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</si>
  <si>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</si>
  <si>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</si>
  <si>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</si>
  <si>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</si>
  <si>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</si>
  <si>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</si>
  <si>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</si>
  <si>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</si>
  <si>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</si>
  <si>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</si>
  <si>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</si>
  <si>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</si>
  <si>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</si>
  <si>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</si>
  <si>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</si>
  <si>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</si>
  <si>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</si>
  <si>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</si>
  <si>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</si>
  <si>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</si>
  <si>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</si>
  <si>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</si>
  <si>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</si>
  <si>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</si>
  <si>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</si>
  <si>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</si>
  <si>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</si>
  <si>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</si>
  <si>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</si>
  <si>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</si>
  <si>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</si>
  <si>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</si>
  <si>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</si>
  <si>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</si>
  <si>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</si>
  <si>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</si>
  <si>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</si>
  <si>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</si>
  <si>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</si>
  <si>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</si>
  <si>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</si>
  <si>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</si>
  <si>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</si>
  <si>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</si>
  <si>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</si>
  <si>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</si>
  <si>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</si>
  <si>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</si>
  <si>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</si>
  <si>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</si>
  <si>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</si>
  <si>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</si>
  <si>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</si>
  <si>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</si>
  <si>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</si>
  <si>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</si>
  <si>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</si>
  <si>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</si>
  <si>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</si>
  <si>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</si>
  <si>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</si>
  <si>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</si>
  <si>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</si>
  <si>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</si>
  <si>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</si>
  <si>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</si>
  <si>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</si>
  <si>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</si>
  <si>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</si>
  <si>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</si>
  <si>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</si>
  <si>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</si>
  <si>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</si>
  <si>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</si>
  <si>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</si>
  <si>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</si>
  <si>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</si>
  <si>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</si>
  <si>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</si>
  <si>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</si>
  <si>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</si>
  <si>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</si>
  <si>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</si>
  <si>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</si>
  <si>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</si>
  <si>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</si>
  <si>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</si>
  <si>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</si>
  <si>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</si>
  <si>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</si>
  <si>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</si>
  <si>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</si>
  <si>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</si>
  <si>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</si>
  <si>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</si>
  <si>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</si>
  <si>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</si>
  <si>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</si>
  <si>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</si>
  <si>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</si>
  <si>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</si>
  <si>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</si>
  <si>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</si>
  <si>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</si>
  <si>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</si>
  <si>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</si>
  <si>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</si>
  <si>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</si>
  <si>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</si>
  <si>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</si>
  <si>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</si>
  <si>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</si>
  <si>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</si>
  <si>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</si>
  <si>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</si>
  <si>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</si>
  <si>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</si>
  <si>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</si>
  <si>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</si>
  <si>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</si>
  <si>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</si>
  <si>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</si>
  <si>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</si>
  <si>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</si>
  <si>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</si>
  <si>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</si>
  <si>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</si>
  <si>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</si>
  <si>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</si>
  <si>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</si>
  <si>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</si>
  <si>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</si>
  <si>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</si>
  <si>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</si>
  <si>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</si>
  <si>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</si>
  <si>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</si>
  <si>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</si>
  <si>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</si>
  <si>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</si>
  <si>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</si>
  <si>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</si>
  <si>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</si>
  <si>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</si>
  <si>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</si>
  <si>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</si>
  <si>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</si>
  <si>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</si>
  <si>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</si>
  <si>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</si>
  <si>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</si>
  <si>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</si>
  <si>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</si>
  <si>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</si>
  <si>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</si>
  <si>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</si>
  <si>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</si>
  <si>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</si>
  <si>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</si>
  <si>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</si>
  <si>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</si>
  <si>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</si>
  <si>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</si>
  <si>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</si>
  <si>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</si>
  <si>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</si>
  <si>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</si>
  <si>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</si>
  <si>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</si>
  <si>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</si>
  <si>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</si>
  <si>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</si>
  <si>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</si>
  <si>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</si>
  <si>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</si>
  <si>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</si>
  <si>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</si>
  <si>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</si>
  <si>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</si>
  <si>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</si>
  <si>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</si>
  <si>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</si>
  <si>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</si>
  <si>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</si>
  <si>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</si>
  <si>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</si>
  <si>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</si>
  <si>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</si>
  <si>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</si>
  <si>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</si>
  <si>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</si>
  <si>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</si>
  <si>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</si>
  <si>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</si>
  <si>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</si>
  <si>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</si>
  <si>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</si>
  <si>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</si>
  <si>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</si>
  <si>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13°31'00"S 71°58'48"W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</si>
  <si>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</si>
  <si>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</si>
  <si>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</si>
  <si>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</si>
  <si>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</si>
  <si>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</si>
  <si>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</si>
  <si>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</si>
  <si>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</si>
  <si>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</si>
  <si>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</si>
  <si>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</si>
  <si>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</si>
  <si>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13°24'52"S 72°12'30"W</t>
  </si>
  <si>
    <t>13°28'46"S 72°26'35"W</t>
  </si>
  <si>
    <t>13°28'55"S 72°31'17"W</t>
  </si>
  <si>
    <t>13°28'44"S 72°06'42"W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</si>
  <si>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</si>
  <si>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</si>
  <si>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</si>
  <si>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</si>
  <si>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</si>
  <si>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</si>
  <si>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</si>
  <si>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</si>
  <si>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</si>
  <si>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</si>
  <si>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</si>
  <si>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</si>
  <si>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</si>
  <si>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</si>
  <si>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</si>
  <si>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</si>
  <si>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</si>
  <si>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</si>
  <si>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</si>
  <si>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</si>
  <si>
    <t>wh_id</t>
  </si>
  <si>
    <t>address</t>
  </si>
  <si>
    <t>location</t>
  </si>
  <si>
    <t>Main</t>
  </si>
  <si>
    <t>BackUp</t>
  </si>
  <si>
    <t>warehouse_size</t>
  </si>
  <si>
    <t>capacity</t>
  </si>
  <si>
    <t>cost</t>
  </si>
  <si>
    <t>type</t>
  </si>
  <si>
    <t>warehouse_size (m2)</t>
  </si>
  <si>
    <t>cost (USD $)</t>
  </si>
  <si>
    <t>San JerÃ³nimo</t>
  </si>
  <si>
    <t>San SebastiÃ¡n</t>
  </si>
  <si>
    <t>30.10</t>
  </si>
  <si>
    <t>27.62</t>
  </si>
  <si>
    <t>50.62</t>
  </si>
  <si>
    <t>59.04</t>
  </si>
  <si>
    <t>19.25</t>
  </si>
  <si>
    <t>24.87</t>
  </si>
  <si>
    <t>43.12</t>
  </si>
  <si>
    <t>51.25</t>
  </si>
  <si>
    <t>15.26</t>
  </si>
  <si>
    <t>13.06</t>
  </si>
  <si>
    <t>25.08</t>
  </si>
  <si>
    <t>43.10</t>
  </si>
  <si>
    <t>51.55</t>
  </si>
  <si>
    <t>7.44</t>
  </si>
  <si>
    <t>38.75</t>
  </si>
  <si>
    <t>37.97</t>
  </si>
  <si>
    <t>60.91</t>
  </si>
  <si>
    <t>69.30</t>
  </si>
  <si>
    <t>25.71</t>
  </si>
  <si>
    <t>33.65</t>
  </si>
  <si>
    <t>32.04</t>
  </si>
  <si>
    <t>63.41</t>
  </si>
  <si>
    <t>19.73</t>
  </si>
  <si>
    <t>29.17</t>
  </si>
  <si>
    <t>27.32</t>
  </si>
  <si>
    <t>50.00</t>
  </si>
  <si>
    <t>58.40</t>
  </si>
  <si>
    <t>14.85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</si>
</sst>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9.83203125" customWidth="1"/>
    <col min="3" max="3" width="10.16406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22" x14ac:dyDescent="0.2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U31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4" max="5" width="15.1640625" customWidth="1"/>
    <col min="9" max="9" width="9.83203125" customWidth="1"/>
  </cols>
  <sheetData>
    <row r="1" spans="1:21" x14ac:dyDescent="0.2">
      <c r="A1" s="6" t="s">
        <v>522</v>
      </c>
      <c r="B1" s="6" t="s">
        <v>1</v>
      </c>
      <c r="C1" s="6" t="s">
        <v>2</v>
      </c>
      <c r="D1" s="6" t="s">
        <v>523</v>
      </c>
      <c r="E1" s="6" t="s">
        <v>524</v>
      </c>
      <c r="F1" s="6" t="s">
        <v>482</v>
      </c>
      <c r="G1" s="6" t="s">
        <v>483</v>
      </c>
      <c r="H1" s="6" t="s">
        <v>528</v>
      </c>
      <c r="I1" s="6" t="s">
        <v>527</v>
      </c>
      <c r="J1" s="6" t="s">
        <v>529</v>
      </c>
      <c r="K1" s="6" t="s">
        <v>530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">
      <c r="A2" s="6">
        <v>160001</v>
      </c>
      <c r="B2" s="6" t="s">
        <v>9</v>
      </c>
      <c r="C2" s="7" t="s">
        <v>9</v>
      </c>
      <c r="D2" s="5" t="s">
        <v>477</v>
      </c>
      <c r="E2" s="5" t="s">
        <v>484</v>
      </c>
      <c r="F2" s="6" t="str">
        <f>TRIM(MID(E2, FIND(" ", E2) + 1, FIND("W", E2) - 1 - FIND(" ", E2)))</f>
        <v>71°58'48"</v>
      </c>
      <c r="G2" s="6" t="str">
        <f>LEFT(E2, FIND("S", E2)-1)</f>
        <v>13°31'00"</v>
      </c>
      <c r="H2" s="6" t="s">
        <v>497</v>
      </c>
      <c r="I2" s="6">
        <v>250</v>
      </c>
      <c r="J2" s="6">
        <v>1</v>
      </c>
      <c r="K2" s="6" t="s">
        <v>525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>
        <v>160002</v>
      </c>
      <c r="B3" s="6" t="s">
        <v>9</v>
      </c>
      <c r="C3" s="7" t="s">
        <v>11</v>
      </c>
      <c r="D3" s="5" t="s">
        <v>478</v>
      </c>
      <c r="E3" s="5" t="s">
        <v>485</v>
      </c>
      <c r="F3" s="6" t="str">
        <f t="shared" ref="F3:F31" si="0">TRIM(MID(E3, FIND(" ", E3) + 1, FIND("W", E3) - 1 - FIND(" ", E3)))</f>
        <v>72°03'31"</v>
      </c>
      <c r="G3" s="6" t="str">
        <f t="shared" ref="G3:G31" si="1">LEFT(E3, FIND("S", E3)-1)</f>
        <v>13°35'04"</v>
      </c>
      <c r="H3" s="6"/>
      <c r="I3" s="6">
        <v>190</v>
      </c>
      <c r="J3" s="6">
        <v>20500</v>
      </c>
      <c r="K3" s="6" t="s">
        <v>526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>
        <v>160003</v>
      </c>
      <c r="B4" s="6" t="s">
        <v>9</v>
      </c>
      <c r="C4" s="7" t="s">
        <v>15</v>
      </c>
      <c r="D4" s="5" t="s">
        <v>478</v>
      </c>
      <c r="E4" s="5" t="s">
        <v>486</v>
      </c>
      <c r="F4" s="6" t="str">
        <f t="shared" si="0"/>
        <v>71°53'02"</v>
      </c>
      <c r="G4" s="6" t="str">
        <f t="shared" si="1"/>
        <v>13°32'39"</v>
      </c>
      <c r="H4" s="6"/>
      <c r="I4" s="6">
        <v>290</v>
      </c>
      <c r="J4" s="6">
        <v>205550</v>
      </c>
      <c r="K4" s="6" t="s">
        <v>525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>
        <v>160004</v>
      </c>
      <c r="B5" s="6" t="s">
        <v>9</v>
      </c>
      <c r="C5" s="7" t="s">
        <v>17</v>
      </c>
      <c r="D5" s="5" t="s">
        <v>478</v>
      </c>
      <c r="E5" s="5" t="s">
        <v>487</v>
      </c>
      <c r="F5" s="6" t="str">
        <f t="shared" si="0"/>
        <v>71°56'14"</v>
      </c>
      <c r="G5" s="6" t="str">
        <f t="shared" si="1"/>
        <v>13°31'48"</v>
      </c>
      <c r="H5" s="6"/>
      <c r="I5" s="6">
        <v>220</v>
      </c>
      <c r="J5" s="6">
        <v>20500</v>
      </c>
      <c r="K5" s="6" t="s">
        <v>526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22" x14ac:dyDescent="0.2">
      <c r="A6" s="6">
        <v>160005</v>
      </c>
      <c r="B6" s="6" t="s">
        <v>9</v>
      </c>
      <c r="C6" s="7" t="s">
        <v>19</v>
      </c>
      <c r="D6" s="5" t="s">
        <v>479</v>
      </c>
      <c r="E6" s="5" t="s">
        <v>488</v>
      </c>
      <c r="F6" s="6" t="str">
        <f t="shared" si="0"/>
        <v>71°58'59"</v>
      </c>
      <c r="G6" s="6" t="str">
        <f t="shared" si="1"/>
        <v>13°31'31"</v>
      </c>
      <c r="H6" s="6"/>
      <c r="I6" s="6">
        <v>210</v>
      </c>
      <c r="J6" s="6">
        <v>155100</v>
      </c>
      <c r="K6" s="6" t="s">
        <v>525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>
        <v>160006</v>
      </c>
      <c r="B7" s="6" t="s">
        <v>9</v>
      </c>
      <c r="C7" s="7" t="s">
        <v>21</v>
      </c>
      <c r="D7" s="5" t="s">
        <v>480</v>
      </c>
      <c r="E7" s="5" t="s">
        <v>489</v>
      </c>
      <c r="F7" s="6" t="str">
        <f t="shared" si="0"/>
        <v>71°49'38"</v>
      </c>
      <c r="G7" s="6" t="str">
        <f t="shared" si="1"/>
        <v>13°34'11"</v>
      </c>
      <c r="H7" s="6"/>
      <c r="I7" s="6">
        <v>130</v>
      </c>
      <c r="J7" s="6">
        <v>20500</v>
      </c>
      <c r="K7" s="6" t="s">
        <v>526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>
        <v>160007</v>
      </c>
      <c r="B8" s="6" t="s">
        <v>9</v>
      </c>
      <c r="C8" s="7" t="s">
        <v>23</v>
      </c>
      <c r="D8" s="5" t="s">
        <v>481</v>
      </c>
      <c r="E8" s="5" t="s">
        <v>490</v>
      </c>
      <c r="F8" s="6" t="str">
        <f t="shared" si="0"/>
        <v>71°58'14"</v>
      </c>
      <c r="G8" s="6" t="str">
        <f t="shared" si="1"/>
        <v>13°31'12"</v>
      </c>
      <c r="H8" s="6"/>
      <c r="I8" s="6">
        <v>240</v>
      </c>
      <c r="J8" s="6">
        <v>20500</v>
      </c>
      <c r="K8" s="6" t="s">
        <v>526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>
        <v>160008</v>
      </c>
      <c r="B9" s="6" t="s">
        <v>72</v>
      </c>
      <c r="C9" s="7" t="s">
        <v>72</v>
      </c>
      <c r="D9" s="8" t="s">
        <v>491</v>
      </c>
      <c r="E9" s="6" t="s">
        <v>493</v>
      </c>
      <c r="F9" s="6" t="str">
        <f t="shared" si="0"/>
        <v>72°08'45"</v>
      </c>
      <c r="G9" s="6" t="str">
        <f t="shared" si="1"/>
        <v>13°27'49"</v>
      </c>
      <c r="H9" s="6"/>
      <c r="I9" s="6">
        <v>260</v>
      </c>
      <c r="J9" s="6">
        <v>188500</v>
      </c>
      <c r="K9" s="6" t="s">
        <v>525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>
        <v>160009</v>
      </c>
      <c r="B10" s="6" t="s">
        <v>72</v>
      </c>
      <c r="C10" s="7" t="s">
        <v>76</v>
      </c>
      <c r="D10" s="8" t="s">
        <v>478</v>
      </c>
      <c r="E10" s="6" t="s">
        <v>494</v>
      </c>
      <c r="F10" s="6" t="str">
        <f t="shared" si="0"/>
        <v>72°18'01"</v>
      </c>
      <c r="G10" s="6" t="str">
        <f t="shared" si="1"/>
        <v>13°27'26"</v>
      </c>
      <c r="H10" s="6"/>
      <c r="I10" s="6">
        <v>150</v>
      </c>
      <c r="J10" s="6">
        <v>20500</v>
      </c>
      <c r="K10" s="6" t="s">
        <v>526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22" x14ac:dyDescent="0.2">
      <c r="A11" s="6">
        <v>160010</v>
      </c>
      <c r="B11" s="6" t="s">
        <v>72</v>
      </c>
      <c r="C11" s="7" t="s">
        <v>80</v>
      </c>
      <c r="D11" s="8" t="s">
        <v>492</v>
      </c>
      <c r="E11" s="6" t="s">
        <v>495</v>
      </c>
      <c r="F11" s="6" t="str">
        <f t="shared" si="0"/>
        <v>72°03'43"</v>
      </c>
      <c r="G11" s="6" t="str">
        <f t="shared" si="1"/>
        <v>13°28'33"</v>
      </c>
      <c r="H11" s="6"/>
      <c r="I11" s="6">
        <v>270</v>
      </c>
      <c r="J11" s="6">
        <v>198900</v>
      </c>
      <c r="K11" s="6" t="s">
        <v>525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>
        <v>160011</v>
      </c>
      <c r="B12" s="6" t="s">
        <v>72</v>
      </c>
      <c r="C12" s="7" t="s">
        <v>84</v>
      </c>
      <c r="D12" s="8" t="s">
        <v>478</v>
      </c>
      <c r="E12" s="6" t="s">
        <v>496</v>
      </c>
      <c r="F12" s="6" t="str">
        <f t="shared" si="0"/>
        <v>72°13'54"</v>
      </c>
      <c r="G12" s="6" t="str">
        <f t="shared" si="1"/>
        <v>13°37'41"</v>
      </c>
      <c r="H12" s="6" t="s">
        <v>497</v>
      </c>
      <c r="I12" s="6">
        <v>230</v>
      </c>
      <c r="J12" s="6">
        <v>155100</v>
      </c>
      <c r="K12" s="6" t="s">
        <v>525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>
        <v>160012</v>
      </c>
      <c r="B13" s="6" t="s">
        <v>72</v>
      </c>
      <c r="C13" s="7" t="s">
        <v>88</v>
      </c>
      <c r="D13" s="8" t="s">
        <v>478</v>
      </c>
      <c r="E13" s="6" t="s">
        <v>498</v>
      </c>
      <c r="F13" s="6" t="str">
        <f t="shared" si="0"/>
        <v>72°12'30"</v>
      </c>
      <c r="G13" s="6" t="str">
        <f t="shared" si="1"/>
        <v>13°24'52"</v>
      </c>
      <c r="H13" s="6"/>
      <c r="I13" s="6">
        <v>200</v>
      </c>
      <c r="J13" s="6">
        <v>20500</v>
      </c>
      <c r="K13" s="6" t="s">
        <v>526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>
        <v>160013</v>
      </c>
      <c r="B14" s="6" t="s">
        <v>72</v>
      </c>
      <c r="C14" s="7" t="s">
        <v>92</v>
      </c>
      <c r="D14" s="8" t="s">
        <v>478</v>
      </c>
      <c r="E14" s="6" t="s">
        <v>499</v>
      </c>
      <c r="F14" s="6" t="str">
        <f t="shared" si="0"/>
        <v>72°26'35"</v>
      </c>
      <c r="G14" s="6" t="str">
        <f t="shared" si="1"/>
        <v>13°28'46"</v>
      </c>
      <c r="H14" s="6"/>
      <c r="I14" s="6">
        <v>170</v>
      </c>
      <c r="J14" s="6">
        <v>20500</v>
      </c>
      <c r="K14" s="6" t="s">
        <v>526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>
        <v>160014</v>
      </c>
      <c r="B15" s="6" t="s">
        <v>72</v>
      </c>
      <c r="C15" s="7" t="s">
        <v>96</v>
      </c>
      <c r="D15" s="8" t="s">
        <v>478</v>
      </c>
      <c r="E15" s="6" t="s">
        <v>500</v>
      </c>
      <c r="F15" s="6" t="str">
        <f t="shared" si="0"/>
        <v>72°31'17"</v>
      </c>
      <c r="G15" s="6" t="str">
        <f t="shared" si="1"/>
        <v>13°28'55"</v>
      </c>
      <c r="H15" s="6"/>
      <c r="I15" s="6">
        <v>110</v>
      </c>
      <c r="J15" s="6">
        <v>20500</v>
      </c>
      <c r="K15" s="6" t="s">
        <v>526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>
        <v>160015</v>
      </c>
      <c r="B16" s="6" t="s">
        <v>72</v>
      </c>
      <c r="C16" s="7" t="s">
        <v>100</v>
      </c>
      <c r="D16" s="8" t="s">
        <v>478</v>
      </c>
      <c r="E16" s="6" t="s">
        <v>501</v>
      </c>
      <c r="F16" s="6" t="str">
        <f t="shared" si="0"/>
        <v>72°06'42"</v>
      </c>
      <c r="G16" s="6" t="str">
        <f t="shared" si="1"/>
        <v>13°28'44"</v>
      </c>
      <c r="H16" s="6"/>
      <c r="I16" s="6">
        <v>300</v>
      </c>
      <c r="J16" s="6">
        <v>220000</v>
      </c>
      <c r="K16" s="6" t="s">
        <v>525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>
        <v>160016</v>
      </c>
      <c r="B17" s="6" t="s">
        <v>72</v>
      </c>
      <c r="C17" s="7" t="s">
        <v>104</v>
      </c>
      <c r="D17" s="8" t="s">
        <v>478</v>
      </c>
      <c r="E17" s="6" t="s">
        <v>502</v>
      </c>
      <c r="F17" s="6" t="str">
        <f t="shared" si="0"/>
        <v>72°15'19"</v>
      </c>
      <c r="G17" s="6" t="str">
        <f t="shared" si="1"/>
        <v>13°27'19"</v>
      </c>
      <c r="H17" s="6"/>
      <c r="I17" s="6">
        <v>140</v>
      </c>
      <c r="J17" s="6">
        <v>20500</v>
      </c>
      <c r="K17" s="6" t="s">
        <v>526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>
        <v>160017</v>
      </c>
      <c r="B18" s="6" t="s">
        <v>108</v>
      </c>
      <c r="C18" s="7" t="s">
        <v>108</v>
      </c>
      <c r="D18" s="8" t="s">
        <v>478</v>
      </c>
      <c r="E18" s="6" t="s">
        <v>506</v>
      </c>
      <c r="F18" s="6" t="str">
        <f t="shared" si="0"/>
        <v>71°57'20"</v>
      </c>
      <c r="G18" s="6" t="str">
        <f t="shared" si="1"/>
        <v>13°19'16"</v>
      </c>
      <c r="H18" s="6"/>
      <c r="I18" s="6">
        <v>230</v>
      </c>
      <c r="J18" s="6">
        <v>20500</v>
      </c>
      <c r="K18" s="6" t="s">
        <v>526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>
        <v>160018</v>
      </c>
      <c r="B19" s="6" t="s">
        <v>108</v>
      </c>
      <c r="C19" s="7" t="s">
        <v>110</v>
      </c>
      <c r="D19" s="8" t="s">
        <v>478</v>
      </c>
      <c r="E19" s="6" t="s">
        <v>507</v>
      </c>
      <c r="F19" s="6" t="str">
        <f t="shared" si="0"/>
        <v>71°53'54"</v>
      </c>
      <c r="G19" s="6" t="str">
        <f t="shared" si="1"/>
        <v>13°23'09"</v>
      </c>
      <c r="H19" s="6"/>
      <c r="I19" s="6">
        <v>290</v>
      </c>
      <c r="J19" s="6">
        <v>205550</v>
      </c>
      <c r="K19" s="6" t="s">
        <v>525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>
        <v>160019</v>
      </c>
      <c r="B20" s="6" t="s">
        <v>108</v>
      </c>
      <c r="C20" s="7" t="s">
        <v>112</v>
      </c>
      <c r="D20" s="8" t="s">
        <v>478</v>
      </c>
      <c r="E20" s="6" t="s">
        <v>508</v>
      </c>
      <c r="F20" s="6" t="str">
        <f t="shared" si="0"/>
        <v>71°55'13"</v>
      </c>
      <c r="G20" s="6" t="str">
        <f t="shared" si="1"/>
        <v>13°21'51"</v>
      </c>
      <c r="H20" s="6"/>
      <c r="I20" s="6">
        <v>280</v>
      </c>
      <c r="J20" s="6">
        <v>198200</v>
      </c>
      <c r="K20" s="6" t="s">
        <v>525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22" x14ac:dyDescent="0.2">
      <c r="A21" s="6">
        <v>160020</v>
      </c>
      <c r="B21" s="6" t="s">
        <v>108</v>
      </c>
      <c r="C21" s="7" t="s">
        <v>114</v>
      </c>
      <c r="D21" s="8" t="s">
        <v>503</v>
      </c>
      <c r="E21" s="6" t="s">
        <v>509</v>
      </c>
      <c r="F21" s="6" t="str">
        <f t="shared" si="0"/>
        <v>72°02'36"</v>
      </c>
      <c r="G21" s="6" t="str">
        <f t="shared" si="1"/>
        <v>13°06'12"</v>
      </c>
      <c r="H21" s="6" t="s">
        <v>497</v>
      </c>
      <c r="I21" s="6">
        <v>300</v>
      </c>
      <c r="J21" s="6">
        <v>220000</v>
      </c>
      <c r="K21" s="6" t="s">
        <v>525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>
        <v>160021</v>
      </c>
      <c r="B22" s="6" t="s">
        <v>108</v>
      </c>
      <c r="C22" s="7" t="s">
        <v>116</v>
      </c>
      <c r="D22" s="8" t="s">
        <v>504</v>
      </c>
      <c r="E22" s="6" t="s">
        <v>510</v>
      </c>
      <c r="F22" s="6" t="str">
        <f t="shared" si="0"/>
        <v>71°51'01"</v>
      </c>
      <c r="G22" s="6" t="str">
        <f t="shared" si="1"/>
        <v>13°25'15"</v>
      </c>
      <c r="H22" s="6"/>
      <c r="I22" s="6">
        <v>200</v>
      </c>
      <c r="J22" s="6">
        <v>220000</v>
      </c>
      <c r="K22" s="6" t="s">
        <v>525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>
        <v>160022</v>
      </c>
      <c r="B23" s="6" t="s">
        <v>108</v>
      </c>
      <c r="C23" s="7" t="s">
        <v>118</v>
      </c>
      <c r="D23" s="8" t="s">
        <v>505</v>
      </c>
      <c r="E23" s="6" t="s">
        <v>511</v>
      </c>
      <c r="F23" s="6" t="str">
        <f t="shared" si="0"/>
        <v>71°46'50"</v>
      </c>
      <c r="G23" s="6" t="str">
        <f t="shared" si="1"/>
        <v>13°29'17"</v>
      </c>
      <c r="H23" s="6"/>
      <c r="I23" s="6">
        <v>130</v>
      </c>
      <c r="J23" s="6">
        <v>20500</v>
      </c>
      <c r="K23" s="6" t="s">
        <v>526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>
        <v>160023</v>
      </c>
      <c r="B24" s="6" t="s">
        <v>108</v>
      </c>
      <c r="C24" s="7" t="s">
        <v>122</v>
      </c>
      <c r="D24" s="8" t="s">
        <v>478</v>
      </c>
      <c r="E24" s="6" t="s">
        <v>512</v>
      </c>
      <c r="F24" s="6" t="str">
        <f t="shared" si="0"/>
        <v>72°03'20"</v>
      </c>
      <c r="G24" s="6" t="str">
        <f t="shared" si="1"/>
        <v>12°48'39"</v>
      </c>
      <c r="H24" s="6"/>
      <c r="I24" s="6">
        <v>150</v>
      </c>
      <c r="J24" s="6">
        <v>20500</v>
      </c>
      <c r="K24" s="6" t="s">
        <v>526</v>
      </c>
    </row>
    <row r="25" spans="1:21" x14ac:dyDescent="0.2">
      <c r="A25" s="6">
        <v>160024</v>
      </c>
      <c r="B25" s="6" t="s">
        <v>450</v>
      </c>
      <c r="C25" s="7" t="s">
        <v>450</v>
      </c>
      <c r="D25" s="8" t="s">
        <v>478</v>
      </c>
      <c r="E25" s="6" t="s">
        <v>515</v>
      </c>
      <c r="F25" s="6" t="str">
        <f t="shared" si="0"/>
        <v>72°06'52"</v>
      </c>
      <c r="G25" s="6" t="str">
        <f t="shared" si="1"/>
        <v>13°18'20"</v>
      </c>
      <c r="H25" s="6"/>
      <c r="I25" s="6">
        <v>260</v>
      </c>
      <c r="J25" s="6">
        <v>138000</v>
      </c>
      <c r="K25" s="6" t="s">
        <v>525</v>
      </c>
    </row>
    <row r="26" spans="1:21" x14ac:dyDescent="0.2">
      <c r="A26" s="6">
        <v>160025</v>
      </c>
      <c r="B26" s="6" t="s">
        <v>450</v>
      </c>
      <c r="C26" s="7" t="s">
        <v>452</v>
      </c>
      <c r="D26" s="8" t="s">
        <v>478</v>
      </c>
      <c r="E26" s="6" t="s">
        <v>516</v>
      </c>
      <c r="F26" s="6" t="str">
        <f t="shared" si="0"/>
        <v>72°03'06"</v>
      </c>
      <c r="G26" s="6" t="str">
        <f t="shared" si="1"/>
        <v>13°23'44"</v>
      </c>
      <c r="H26" s="6"/>
      <c r="I26" s="6">
        <v>240</v>
      </c>
      <c r="J26" s="6">
        <v>143000</v>
      </c>
      <c r="K26" s="6" t="s">
        <v>525</v>
      </c>
    </row>
    <row r="27" spans="1:21" x14ac:dyDescent="0.2">
      <c r="A27" s="6">
        <v>160026</v>
      </c>
      <c r="B27" s="6" t="s">
        <v>450</v>
      </c>
      <c r="C27" s="7" t="s">
        <v>454</v>
      </c>
      <c r="D27" s="8" t="s">
        <v>478</v>
      </c>
      <c r="E27" s="6" t="s">
        <v>517</v>
      </c>
      <c r="F27" s="6" t="str">
        <f t="shared" si="0"/>
        <v>72°03'54"</v>
      </c>
      <c r="G27" s="6" t="str">
        <f t="shared" si="1"/>
        <v>13°20'17"</v>
      </c>
      <c r="H27" s="6"/>
      <c r="I27" s="6">
        <v>140</v>
      </c>
      <c r="J27" s="6">
        <v>20500</v>
      </c>
      <c r="K27" s="6" t="s">
        <v>526</v>
      </c>
    </row>
    <row r="28" spans="1:21" ht="22" x14ac:dyDescent="0.2">
      <c r="A28" s="6">
        <v>160027</v>
      </c>
      <c r="B28" s="6" t="s">
        <v>450</v>
      </c>
      <c r="C28" s="7" t="s">
        <v>456</v>
      </c>
      <c r="D28" s="8" t="s">
        <v>513</v>
      </c>
      <c r="E28" s="6" t="s">
        <v>518</v>
      </c>
      <c r="F28" s="6" t="str">
        <f t="shared" si="0"/>
        <v>72°31'33"</v>
      </c>
      <c r="G28" s="6" t="str">
        <f t="shared" si="1"/>
        <v>13°09'15"</v>
      </c>
      <c r="H28" s="6"/>
      <c r="I28" s="6">
        <v>110</v>
      </c>
      <c r="J28" s="6">
        <v>20500</v>
      </c>
      <c r="K28" s="6" t="s">
        <v>526</v>
      </c>
    </row>
    <row r="29" spans="1:21" x14ac:dyDescent="0.2">
      <c r="A29" s="6">
        <v>160028</v>
      </c>
      <c r="B29" s="6" t="s">
        <v>450</v>
      </c>
      <c r="C29" s="7" t="s">
        <v>458</v>
      </c>
      <c r="D29" s="8" t="s">
        <v>478</v>
      </c>
      <c r="E29" s="6" t="s">
        <v>519</v>
      </c>
      <c r="F29" s="6" t="str">
        <f t="shared" si="0"/>
        <v>72°09'20"</v>
      </c>
      <c r="G29" s="6" t="str">
        <f t="shared" si="1"/>
        <v>13°19'54"</v>
      </c>
      <c r="H29" s="6"/>
      <c r="I29" s="6">
        <v>170</v>
      </c>
      <c r="J29" s="6">
        <v>20500</v>
      </c>
      <c r="K29" s="6" t="s">
        <v>526</v>
      </c>
    </row>
    <row r="30" spans="1:21" x14ac:dyDescent="0.2">
      <c r="A30" s="6">
        <v>160029</v>
      </c>
      <c r="B30" s="6" t="s">
        <v>450</v>
      </c>
      <c r="C30" s="7" t="s">
        <v>460</v>
      </c>
      <c r="D30" s="8" t="s">
        <v>478</v>
      </c>
      <c r="E30" s="6" t="s">
        <v>520</v>
      </c>
      <c r="F30" s="6" t="str">
        <f t="shared" si="0"/>
        <v>72°15'49"</v>
      </c>
      <c r="G30" s="6" t="str">
        <f t="shared" si="1"/>
        <v>13°15'31"</v>
      </c>
      <c r="H30" s="6"/>
      <c r="I30" s="6">
        <v>280</v>
      </c>
      <c r="J30" s="6">
        <v>178800</v>
      </c>
      <c r="K30" s="6" t="s">
        <v>525</v>
      </c>
    </row>
    <row r="31" spans="1:21" x14ac:dyDescent="0.2">
      <c r="A31" s="6">
        <v>160030</v>
      </c>
      <c r="B31" s="6" t="s">
        <v>450</v>
      </c>
      <c r="C31" s="7" t="s">
        <v>462</v>
      </c>
      <c r="D31" s="8" t="s">
        <v>514</v>
      </c>
      <c r="E31" s="6" t="s">
        <v>521</v>
      </c>
      <c r="F31" s="6" t="str">
        <f t="shared" si="0"/>
        <v>72°05'00"</v>
      </c>
      <c r="G31" s="6" t="str">
        <f t="shared" si="1"/>
        <v>13°19'15"</v>
      </c>
      <c r="H31" s="6"/>
      <c r="I31" s="6">
        <v>200</v>
      </c>
      <c r="J31" s="6">
        <v>20500</v>
      </c>
      <c r="K31" s="6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topLeftCell="B1" workbookViewId="0">
      <selection activeCell="D1" sqref="D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4E1-AF72-4EDE-A58C-07178A1B15EA}">
  <dimension ref="A1:G16"/>
  <sheetViews>
    <sheetView workbookViewId="0">
      <selection activeCell="M20" sqref="M20"/>
    </sheetView>
  </sheetViews>
  <sheetFormatPr baseColWidth="10" defaultColWidth="8.83203125" defaultRowHeight="15" x14ac:dyDescent="0.2"/>
  <cols>
    <col min="4" max="4" width="12.1640625" customWidth="1"/>
  </cols>
  <sheetData>
    <row r="1" spans="1:7" ht="26.25" customHeight="1" thickBot="1" x14ac:dyDescent="0.25">
      <c r="A1" s="12" t="s">
        <v>522</v>
      </c>
      <c r="B1" s="12" t="s">
        <v>2</v>
      </c>
      <c r="C1" s="12" t="s">
        <v>524</v>
      </c>
      <c r="D1" s="12" t="s">
        <v>531</v>
      </c>
      <c r="E1" s="12" t="s">
        <v>532</v>
      </c>
      <c r="F1" s="12" t="s">
        <v>530</v>
      </c>
    </row>
    <row r="2" spans="1:7" ht="23" thickTop="1" x14ac:dyDescent="0.2">
      <c r="A2" s="11">
        <v>160001</v>
      </c>
      <c r="B2" s="9" t="s">
        <v>9</v>
      </c>
      <c r="C2" s="10" t="s">
        <v>484</v>
      </c>
      <c r="D2" s="11">
        <v>250</v>
      </c>
      <c r="E2" s="11">
        <v>1</v>
      </c>
      <c r="F2" s="11" t="s">
        <v>525</v>
      </c>
    </row>
    <row r="3" spans="1:7" ht="22" x14ac:dyDescent="0.2">
      <c r="A3" s="11">
        <v>160002</v>
      </c>
      <c r="B3" s="9" t="s">
        <v>11</v>
      </c>
      <c r="C3" s="10" t="s">
        <v>485</v>
      </c>
      <c r="D3" s="11">
        <v>190</v>
      </c>
      <c r="E3" s="11">
        <v>19500</v>
      </c>
      <c r="F3" s="11" t="s">
        <v>526</v>
      </c>
    </row>
    <row r="4" spans="1:7" ht="22" x14ac:dyDescent="0.2">
      <c r="A4" s="11">
        <v>160003</v>
      </c>
      <c r="B4" s="9" t="s">
        <v>15</v>
      </c>
      <c r="C4" s="10" t="s">
        <v>486</v>
      </c>
      <c r="D4" s="11">
        <v>290</v>
      </c>
      <c r="E4" s="11">
        <v>205550</v>
      </c>
      <c r="F4" s="11" t="s">
        <v>525</v>
      </c>
    </row>
    <row r="5" spans="1:7" ht="22" x14ac:dyDescent="0.2">
      <c r="A5" s="11">
        <v>160004</v>
      </c>
      <c r="B5" s="9" t="s">
        <v>17</v>
      </c>
      <c r="C5" s="10" t="s">
        <v>487</v>
      </c>
      <c r="D5" s="11">
        <v>220</v>
      </c>
      <c r="E5" s="11">
        <v>22000</v>
      </c>
      <c r="F5" s="11" t="s">
        <v>526</v>
      </c>
    </row>
    <row r="6" spans="1:7" ht="22" x14ac:dyDescent="0.2">
      <c r="A6" s="11">
        <v>160005</v>
      </c>
      <c r="B6" s="9" t="s">
        <v>19</v>
      </c>
      <c r="C6" s="10" t="s">
        <v>488</v>
      </c>
      <c r="D6" s="11">
        <v>210</v>
      </c>
      <c r="E6" s="11">
        <v>155100</v>
      </c>
      <c r="F6" s="11" t="s">
        <v>525</v>
      </c>
    </row>
    <row r="7" spans="1:7" ht="22" x14ac:dyDescent="0.2">
      <c r="A7" s="11">
        <v>160006</v>
      </c>
      <c r="B7" s="9" t="s">
        <v>21</v>
      </c>
      <c r="C7" s="10" t="s">
        <v>489</v>
      </c>
      <c r="D7" s="11">
        <v>130</v>
      </c>
      <c r="E7" s="11">
        <v>18000</v>
      </c>
      <c r="F7" s="11" t="s">
        <v>526</v>
      </c>
    </row>
    <row r="8" spans="1:7" ht="22" x14ac:dyDescent="0.2">
      <c r="A8" s="11">
        <v>160007</v>
      </c>
      <c r="B8" s="9" t="s">
        <v>23</v>
      </c>
      <c r="C8" s="10" t="s">
        <v>490</v>
      </c>
      <c r="D8" s="11">
        <v>240</v>
      </c>
      <c r="E8" s="11">
        <v>24500</v>
      </c>
      <c r="F8" s="11" t="s">
        <v>526</v>
      </c>
    </row>
    <row r="11" spans="1:7" x14ac:dyDescent="0.2">
      <c r="A11" s="13" t="s">
        <v>522</v>
      </c>
      <c r="B11" s="13" t="s">
        <v>9</v>
      </c>
      <c r="C11" s="13" t="s">
        <v>11</v>
      </c>
      <c r="D11" s="13" t="s">
        <v>13</v>
      </c>
      <c r="E11" s="13" t="s">
        <v>533</v>
      </c>
      <c r="F11" s="13" t="s">
        <v>534</v>
      </c>
      <c r="G11" s="13" t="s">
        <v>19</v>
      </c>
    </row>
    <row r="12" spans="1:7" x14ac:dyDescent="0.2">
      <c r="A12" s="13">
        <v>160011</v>
      </c>
      <c r="B12" s="14" t="s">
        <v>535</v>
      </c>
      <c r="C12" s="14" t="s">
        <v>539</v>
      </c>
      <c r="D12" s="14" t="s">
        <v>545</v>
      </c>
      <c r="E12" s="14" t="s">
        <v>549</v>
      </c>
      <c r="F12" s="14" t="s">
        <v>554</v>
      </c>
      <c r="G12" s="14" t="s">
        <v>558</v>
      </c>
    </row>
    <row r="13" spans="1:7" x14ac:dyDescent="0.2">
      <c r="A13" s="13">
        <v>160012</v>
      </c>
      <c r="B13" s="14" t="s">
        <v>536</v>
      </c>
      <c r="C13" s="14" t="s">
        <v>540</v>
      </c>
      <c r="D13" s="13">
        <v>19.8</v>
      </c>
      <c r="E13" s="14" t="s">
        <v>550</v>
      </c>
      <c r="F13" s="14" t="s">
        <v>555</v>
      </c>
      <c r="G13" s="14" t="s">
        <v>559</v>
      </c>
    </row>
    <row r="14" spans="1:7" x14ac:dyDescent="0.2">
      <c r="A14" s="13">
        <v>160013</v>
      </c>
      <c r="B14" s="14" t="s">
        <v>537</v>
      </c>
      <c r="C14" s="14" t="s">
        <v>541</v>
      </c>
      <c r="D14" s="14" t="s">
        <v>546</v>
      </c>
      <c r="E14" s="14" t="s">
        <v>551</v>
      </c>
      <c r="F14" s="13">
        <v>55.01</v>
      </c>
      <c r="G14" s="14" t="s">
        <v>560</v>
      </c>
    </row>
    <row r="15" spans="1:7" x14ac:dyDescent="0.2">
      <c r="A15" s="13">
        <v>160014</v>
      </c>
      <c r="B15" s="14" t="s">
        <v>538</v>
      </c>
      <c r="C15" s="14" t="s">
        <v>542</v>
      </c>
      <c r="D15" s="14" t="s">
        <v>547</v>
      </c>
      <c r="E15" s="14" t="s">
        <v>552</v>
      </c>
      <c r="F15" s="14" t="s">
        <v>556</v>
      </c>
      <c r="G15" s="14" t="s">
        <v>561</v>
      </c>
    </row>
    <row r="16" spans="1:7" x14ac:dyDescent="0.2">
      <c r="A16" s="13">
        <v>160015</v>
      </c>
      <c r="B16" s="14" t="s">
        <v>543</v>
      </c>
      <c r="C16" s="14" t="s">
        <v>544</v>
      </c>
      <c r="D16" s="14" t="s">
        <v>548</v>
      </c>
      <c r="E16" s="14" t="s">
        <v>553</v>
      </c>
      <c r="F16" s="14" t="s">
        <v>557</v>
      </c>
      <c r="G16" s="14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Population_Community</vt:lpstr>
      <vt:lpstr>Community_CI_Matrix</vt:lpstr>
      <vt:lpstr>Critical_Infrastructure</vt:lpstr>
      <vt:lpstr>CI_Backup_Matrix</vt:lpstr>
      <vt:lpstr>BackupFacilities</vt:lpstr>
      <vt:lpstr>Table 2 - CI Opening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2024-11-27T23:45:56Z</dcterms:modified>
</cp:coreProperties>
</file>