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F315340E-91D3-E14F-BF80-CB7CEEB98191}" xr6:coauthVersionLast="47" xr6:coauthVersionMax="47" xr10:uidLastSave="{00000000-0000-0000-0000-000000000000}"/>
  <bookViews>
    <workbookView xWindow="41240" yWindow="-1400" windowWidth="24020" windowHeight="17340" xr2:uid="{8C8E9BC9-63C0-8A4F-B4AE-96D6474FD7BA}"/>
  </bookViews>
  <sheets>
    <sheet name="Opening Costs - Main 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4" i="1" l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B124" i="1"/>
  <c r="D102" i="1"/>
  <c r="B104" i="1" s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AH58" i="1" s="1" a="1"/>
  <c r="AH58" i="1" s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B126" i="1" l="1"/>
  <c r="AI72" i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<sst xmlns="http://schemas.openxmlformats.org/spreadsheetml/2006/main" count="139" uniqueCount="54">
  <si>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</si>
  <si>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</si>
  <si>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</si>
  <si>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</si>
  <si>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</si>
  <si>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</si>
  <si>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</si>
  <si>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</si>
  <si>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</si>
  <si>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</si>
  <si>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</si>
  <si>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</si>
  <si>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</si>
  <si>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</si>
  <si>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</si>
  <si>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</si>
  <si>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</si>
  <si>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</si>
  <si>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</si>
  <si>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</si>
  <si>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</si>
  <si>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</si>
  <si>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</si>
  <si>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</si>
  <si>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</si>
  <si>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</si>
  <si>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</si>
  <si>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</si>
  <si>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</si>
  <si>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</si>
  <si>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</si>
  <si>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</si>
  <si>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</si>
  <si>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</si>
  <si>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</si>
  <si>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</si>
  <si>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</si>
  <si>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</si>
  <si>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</si>
  <si>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</si>
  <si>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</si>
  <si>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</si>
  <si>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</si>
  <si>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</si>
  <si>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</si>
  <si>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</si>
  <si>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</si>
  <si>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</si>
  <si>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</si>
  <si>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</si>
  <si>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</si>
  <si>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</si>
  <si>
    <t>Backup Coverage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</si>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</sst>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1" applyNumberFormat="1" applyFont="1" applyBorder="1" applyAlignment="1">
      <alignment vertical="center"/>
    </xf>
    <xf numFmtId="165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vertical="center"/>
    </xf>
    <xf numFmtId="165" fontId="9" fillId="0" borderId="2" xfId="2" applyNumberFormat="1" applyFont="1" applyBorder="1" applyAlignment="1">
      <alignment horizontal="center" vertical="center"/>
    </xf>
    <xf numFmtId="43" fontId="6" fillId="0" borderId="3" xfId="0" applyNumberFormat="1" applyFont="1" applyBorder="1"/>
    <xf numFmtId="43" fontId="8" fillId="0" borderId="3" xfId="0" applyNumberFormat="1" applyFont="1" applyBorder="1"/>
    <xf numFmtId="165" fontId="8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45"/>
  <sheetViews>
    <sheetView tabSelected="1" topLeftCell="B102" workbookViewId="0">
      <selection activeCell="D130" sqref="D130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33203125" bestFit="1" customWidth="1"/>
    <col min="16" max="16" width="14.1640625" bestFit="1" customWidth="1"/>
    <col min="17" max="17" width="11.1640625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31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0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28" customHeight="1" x14ac:dyDescent="0.2">
      <c r="A96" s="18">
        <v>160008</v>
      </c>
      <c r="B96" s="28" t="s">
        <v>40</v>
      </c>
      <c r="C96" s="20">
        <v>53308</v>
      </c>
      <c r="D96" s="21">
        <v>188500</v>
      </c>
    </row>
    <row r="97" spans="1:23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23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23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23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23" ht="26" customHeight="1" thickBot="1" x14ac:dyDescent="0.25">
      <c r="A101" s="22">
        <v>160029</v>
      </c>
      <c r="B101" s="29" t="s">
        <v>44</v>
      </c>
      <c r="C101" s="23">
        <v>28969</v>
      </c>
      <c r="D101" s="24">
        <v>178800</v>
      </c>
    </row>
    <row r="102" spans="1:23" ht="17" thickBot="1" x14ac:dyDescent="0.25">
      <c r="A102" s="19"/>
      <c r="B102" s="25" t="s">
        <v>45</v>
      </c>
      <c r="C102" s="26">
        <v>744495</v>
      </c>
      <c r="D102" s="27">
        <f>SUM(D94:D101)</f>
        <v>1272051</v>
      </c>
      <c r="E102" s="6"/>
    </row>
    <row r="103" spans="1:23" ht="17" thickTop="1" x14ac:dyDescent="0.2"/>
    <row r="104" spans="1:23" x14ac:dyDescent="0.2">
      <c r="A104" s="8" t="s">
        <v>49</v>
      </c>
      <c r="B104" s="6">
        <f>D102/C102</f>
        <v>1.7086091914653556</v>
      </c>
    </row>
    <row r="106" spans="1:23" x14ac:dyDescent="0.2">
      <c r="W106" s="3"/>
    </row>
    <row r="107" spans="1:23" x14ac:dyDescent="0.2">
      <c r="A107" s="31" t="s">
        <v>52</v>
      </c>
      <c r="W107" s="3"/>
    </row>
    <row r="108" spans="1:23" x14ac:dyDescent="0.2">
      <c r="W108" s="3"/>
    </row>
    <row r="109" spans="1:23" x14ac:dyDescent="0.2">
      <c r="A109" s="1"/>
      <c r="B109" s="2">
        <v>160002</v>
      </c>
      <c r="C109" s="2">
        <v>160004</v>
      </c>
      <c r="D109" s="2">
        <v>160006</v>
      </c>
      <c r="E109" s="2">
        <v>160007</v>
      </c>
      <c r="F109" s="2">
        <v>160009</v>
      </c>
      <c r="G109" s="2">
        <v>160012</v>
      </c>
      <c r="H109" s="2">
        <v>160013</v>
      </c>
      <c r="I109" s="2">
        <v>160014</v>
      </c>
      <c r="J109" s="2">
        <v>160016</v>
      </c>
      <c r="K109" s="2">
        <v>160017</v>
      </c>
      <c r="L109" s="2">
        <v>160022</v>
      </c>
      <c r="M109" s="2">
        <v>160023</v>
      </c>
      <c r="N109" s="2">
        <v>160026</v>
      </c>
      <c r="O109" s="2">
        <v>160027</v>
      </c>
      <c r="P109" s="2">
        <v>160028</v>
      </c>
      <c r="Q109" s="2">
        <v>160030</v>
      </c>
      <c r="W109" s="3"/>
    </row>
    <row r="110" spans="1:23" x14ac:dyDescent="0.2">
      <c r="A110" s="2">
        <v>160001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W110" s="3"/>
    </row>
    <row r="111" spans="1:23" x14ac:dyDescent="0.2">
      <c r="A111" s="2">
        <v>160003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W111" s="3"/>
    </row>
    <row r="112" spans="1:23" x14ac:dyDescent="0.2">
      <c r="A112" s="2">
        <v>160005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W112" s="3"/>
    </row>
    <row r="113" spans="1:23" x14ac:dyDescent="0.2">
      <c r="A113" s="2">
        <v>160008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W113" s="3"/>
    </row>
    <row r="114" spans="1:23" x14ac:dyDescent="0.2">
      <c r="A114" s="2">
        <v>160010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W114" s="3"/>
    </row>
    <row r="115" spans="1:23" x14ac:dyDescent="0.2">
      <c r="A115" s="2">
        <v>160011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W115" s="3"/>
    </row>
    <row r="116" spans="1:23" x14ac:dyDescent="0.2">
      <c r="A116" s="2">
        <v>160015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W116" s="3"/>
    </row>
    <row r="117" spans="1:23" x14ac:dyDescent="0.2">
      <c r="A117" s="2">
        <v>160018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W117" s="3"/>
    </row>
    <row r="118" spans="1:23" x14ac:dyDescent="0.2">
      <c r="A118" s="2">
        <v>160019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W118" s="3"/>
    </row>
    <row r="119" spans="1:23" x14ac:dyDescent="0.2">
      <c r="A119" s="2">
        <v>160020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W119" s="3"/>
    </row>
    <row r="120" spans="1:23" x14ac:dyDescent="0.2">
      <c r="A120" s="2">
        <v>160021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W120" s="3"/>
    </row>
    <row r="121" spans="1:23" x14ac:dyDescent="0.2">
      <c r="A121" s="2">
        <v>160024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W121" s="3"/>
    </row>
    <row r="122" spans="1:23" x14ac:dyDescent="0.2">
      <c r="A122" s="2">
        <v>160025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</row>
    <row r="123" spans="1:23" x14ac:dyDescent="0.2">
      <c r="A123" s="2">
        <v>160029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</row>
    <row r="124" spans="1:23" x14ac:dyDescent="0.2">
      <c r="B124">
        <f>IF(SUM(B110:B123)&gt;=1, 1, 0)</f>
        <v>0</v>
      </c>
      <c r="C124">
        <f t="shared" ref="C124:Q124" si="5">IF(SUM(C110:C123)&gt;=1, 1, 0)</f>
        <v>0</v>
      </c>
      <c r="D124">
        <f t="shared" si="5"/>
        <v>0</v>
      </c>
      <c r="E124">
        <f t="shared" si="5"/>
        <v>0</v>
      </c>
      <c r="F124">
        <f t="shared" si="5"/>
        <v>1</v>
      </c>
      <c r="G124">
        <f t="shared" si="5"/>
        <v>0</v>
      </c>
      <c r="H124">
        <f t="shared" si="5"/>
        <v>0</v>
      </c>
      <c r="I124">
        <f t="shared" si="5"/>
        <v>0</v>
      </c>
      <c r="J124">
        <f t="shared" si="5"/>
        <v>0</v>
      </c>
      <c r="K124">
        <f t="shared" si="5"/>
        <v>0</v>
      </c>
      <c r="L124">
        <f t="shared" si="5"/>
        <v>0</v>
      </c>
      <c r="M124">
        <f t="shared" si="5"/>
        <v>0</v>
      </c>
      <c r="N124">
        <f t="shared" si="5"/>
        <v>0</v>
      </c>
      <c r="O124">
        <f t="shared" si="5"/>
        <v>1</v>
      </c>
      <c r="P124">
        <f t="shared" si="5"/>
        <v>0</v>
      </c>
      <c r="Q124">
        <f t="shared" si="5"/>
        <v>1</v>
      </c>
    </row>
    <row r="125" spans="1:23" x14ac:dyDescent="0.2">
      <c r="A125" t="s">
        <v>46</v>
      </c>
      <c r="B125" s="5">
        <v>19500</v>
      </c>
      <c r="C125" s="5">
        <v>22000</v>
      </c>
      <c r="D125" s="5">
        <v>18000</v>
      </c>
      <c r="E125" s="5">
        <v>23500</v>
      </c>
      <c r="F125" s="5">
        <v>18500</v>
      </c>
      <c r="G125" s="5">
        <v>18800</v>
      </c>
      <c r="H125" s="5">
        <v>24000</v>
      </c>
      <c r="I125" s="5">
        <v>19500</v>
      </c>
      <c r="J125" s="5">
        <v>18900</v>
      </c>
      <c r="K125" s="5">
        <v>20200</v>
      </c>
      <c r="L125" s="5">
        <v>19300</v>
      </c>
      <c r="M125" s="5">
        <v>21000</v>
      </c>
      <c r="N125" s="5">
        <v>20030</v>
      </c>
      <c r="O125" s="5">
        <v>19800</v>
      </c>
      <c r="P125" s="5">
        <v>21000</v>
      </c>
      <c r="Q125" s="5">
        <v>19200</v>
      </c>
    </row>
    <row r="126" spans="1:23" x14ac:dyDescent="0.2">
      <c r="A126" t="s">
        <v>53</v>
      </c>
      <c r="B126" s="6">
        <f>SUMPRODUCT(B124:Q124,B125:Q125)</f>
        <v>57500</v>
      </c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2024-11-21T19:35:05Z</dcterms:modified>
</cp:coreProperties>
</file>