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ovillafuerte/Documents/GitHub/MonteCarlo-ExpectedGoals/output_analysis/"/>
    </mc:Choice>
  </mc:AlternateContent>
  <xr:revisionPtr revIDLastSave="0" documentId="13_ncr:1_{B7EE33A6-FCB3-0B4B-8D45-A7F32FE344AC}" xr6:coauthVersionLast="47" xr6:coauthVersionMax="47" xr10:uidLastSave="{00000000-0000-0000-0000-000000000000}"/>
  <bookViews>
    <workbookView xWindow="33880" yWindow="-80" windowWidth="28040" windowHeight="16400" xr2:uid="{EF93AFF9-844E-B449-956A-180E05EC6F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K26" i="1" s="1"/>
  <c r="E13" i="1"/>
  <c r="K25" i="1" s="1"/>
  <c r="E12" i="1"/>
  <c r="K24" i="1" s="1"/>
  <c r="E11" i="1"/>
  <c r="K23" i="1" s="1"/>
  <c r="D12" i="1"/>
  <c r="D13" i="1"/>
  <c r="D14" i="1"/>
  <c r="D11" i="1"/>
</calcChain>
</file>

<file path=xl/sharedStrings.xml><?xml version="1.0" encoding="utf-8"?>
<sst xmlns="http://schemas.openxmlformats.org/spreadsheetml/2006/main" count="101" uniqueCount="46">
  <si>
    <t>MatchID</t>
  </si>
  <si>
    <t>HomeTeam</t>
  </si>
  <si>
    <t>AwayTeam</t>
  </si>
  <si>
    <t>HomeWinProb</t>
  </si>
  <si>
    <t>DrawProb</t>
  </si>
  <si>
    <t>AwayWinProb</t>
  </si>
  <si>
    <t>Over2_5Prob</t>
  </si>
  <si>
    <t>Under2_5Prob</t>
  </si>
  <si>
    <t>Home_xPTS</t>
  </si>
  <si>
    <t>Away_xPTS</t>
  </si>
  <si>
    <t>France</t>
  </si>
  <si>
    <t>Australia</t>
  </si>
  <si>
    <t>Peru</t>
  </si>
  <si>
    <t>Denmark</t>
  </si>
  <si>
    <t>Total Points</t>
  </si>
  <si>
    <t>xPTS</t>
  </si>
  <si>
    <t>Total xPTS</t>
  </si>
  <si>
    <t>Empirical_PTS_0</t>
  </si>
  <si>
    <t>Empirical_PTS_1</t>
  </si>
  <si>
    <t>H_PTS</t>
  </si>
  <si>
    <t>A_PTS</t>
  </si>
  <si>
    <t>Actual Standings</t>
  </si>
  <si>
    <t>Position</t>
  </si>
  <si>
    <t>Team</t>
  </si>
  <si>
    <t>Points</t>
  </si>
  <si>
    <t>Empirical Standings</t>
  </si>
  <si>
    <t>Expected Points (xPTS) Standings</t>
  </si>
  <si>
    <t>Output Table for Report</t>
  </si>
  <si>
    <t xml:space="preserve">Home </t>
  </si>
  <si>
    <t>Away</t>
  </si>
  <si>
    <t>Home (%)</t>
  </si>
  <si>
    <t>Draw (%)</t>
  </si>
  <si>
    <t>Away (%)</t>
  </si>
  <si>
    <t>+2.5 (%)</t>
  </si>
  <si>
    <t>-2.5 (%)</t>
  </si>
  <si>
    <t>Final Score</t>
  </si>
  <si>
    <t>Fair Result?</t>
  </si>
  <si>
    <t>2-1</t>
  </si>
  <si>
    <t>Yes</t>
  </si>
  <si>
    <t>0-1</t>
  </si>
  <si>
    <t>No</t>
  </si>
  <si>
    <t>1-1</t>
  </si>
  <si>
    <t>0-2</t>
  </si>
  <si>
    <t>0-0</t>
  </si>
  <si>
    <t>Peru vs Denmark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</si>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</sst>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6" fontId="0" fillId="0" borderId="0" xfId="0" quotePrefix="1" applyNumberFormat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E14B-8F50-A849-85D4-3272AE03BED9}">
  <dimension ref="A1:L38"/>
  <sheetViews>
    <sheetView tabSelected="1" workbookViewId="0">
      <selection activeCell="E29" sqref="E29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1" t="s">
        <v>18</v>
      </c>
    </row>
    <row r="2" spans="1:12" x14ac:dyDescent="0.2">
      <c r="A2" s="1">
        <v>7530</v>
      </c>
      <c r="B2" s="2" t="s">
        <v>10</v>
      </c>
      <c r="C2" s="2" t="s">
        <v>11</v>
      </c>
      <c r="D2" s="2">
        <v>0.51180000000000003</v>
      </c>
      <c r="E2" s="2">
        <v>0.35170000000000001</v>
      </c>
      <c r="F2" s="2">
        <v>0.13650000000000001</v>
      </c>
      <c r="G2" s="2">
        <v>0.49380000000000002</v>
      </c>
      <c r="H2" s="2">
        <v>0.50619999999999998</v>
      </c>
      <c r="I2" s="2">
        <v>1.8871</v>
      </c>
      <c r="J2" s="2">
        <v>0.76119999999999999</v>
      </c>
      <c r="K2" s="2">
        <v>3</v>
      </c>
      <c r="L2" s="2">
        <v>0</v>
      </c>
    </row>
    <row r="3" spans="1:12" x14ac:dyDescent="0.2">
      <c r="A3" s="1">
        <v>7532</v>
      </c>
      <c r="B3" s="2" t="s">
        <v>12</v>
      </c>
      <c r="C3" s="2" t="s">
        <v>13</v>
      </c>
      <c r="D3" s="2">
        <v>0.58099999999999996</v>
      </c>
      <c r="E3" s="2">
        <v>0.2477</v>
      </c>
      <c r="F3" s="2">
        <v>0.17130000000000001</v>
      </c>
      <c r="G3" s="2">
        <v>0.63019999999999998</v>
      </c>
      <c r="H3" s="2">
        <v>0.36980000000000002</v>
      </c>
      <c r="I3" s="2">
        <v>1.9906999999999999</v>
      </c>
      <c r="J3" s="2">
        <v>0.76160000000000005</v>
      </c>
      <c r="K3" s="2">
        <v>3</v>
      </c>
      <c r="L3" s="2">
        <v>0</v>
      </c>
    </row>
    <row r="4" spans="1:12" x14ac:dyDescent="0.2">
      <c r="A4" s="1">
        <v>7546</v>
      </c>
      <c r="B4" s="2" t="s">
        <v>12</v>
      </c>
      <c r="C4" s="2" t="s">
        <v>10</v>
      </c>
      <c r="D4" s="2">
        <v>6.2100000000000002E-2</v>
      </c>
      <c r="E4" s="2">
        <v>0.18679999999999999</v>
      </c>
      <c r="F4" s="2">
        <v>0.75109999999999999</v>
      </c>
      <c r="G4" s="2">
        <v>0.45240000000000002</v>
      </c>
      <c r="H4" s="2">
        <v>0.54759999999999998</v>
      </c>
      <c r="I4" s="2">
        <v>0.37309999999999999</v>
      </c>
      <c r="J4" s="2">
        <v>2.4401000000000002</v>
      </c>
      <c r="K4" s="2">
        <v>0</v>
      </c>
      <c r="L4" s="2">
        <v>3</v>
      </c>
    </row>
    <row r="5" spans="1:12" x14ac:dyDescent="0.2">
      <c r="A5" s="1">
        <v>7547</v>
      </c>
      <c r="B5" s="2" t="s">
        <v>13</v>
      </c>
      <c r="C5" s="2" t="s">
        <v>11</v>
      </c>
      <c r="D5" s="2">
        <v>0.22070000000000001</v>
      </c>
      <c r="E5" s="2">
        <v>0.30099999999999999</v>
      </c>
      <c r="F5" s="2">
        <v>0.4783</v>
      </c>
      <c r="G5" s="2">
        <v>0.43680000000000002</v>
      </c>
      <c r="H5" s="2">
        <v>0.56320000000000003</v>
      </c>
      <c r="I5" s="2">
        <v>0.96309999999999996</v>
      </c>
      <c r="J5" s="2">
        <v>1.7359</v>
      </c>
      <c r="K5" s="2">
        <v>0</v>
      </c>
      <c r="L5" s="2">
        <v>3</v>
      </c>
    </row>
    <row r="6" spans="1:12" x14ac:dyDescent="0.2">
      <c r="A6" s="1">
        <v>7562</v>
      </c>
      <c r="B6" s="2" t="s">
        <v>11</v>
      </c>
      <c r="C6" s="2" t="s">
        <v>12</v>
      </c>
      <c r="D6" s="2">
        <v>0.72340000000000004</v>
      </c>
      <c r="E6" s="2">
        <v>0.2155</v>
      </c>
      <c r="F6" s="2">
        <v>6.1100000000000002E-2</v>
      </c>
      <c r="G6" s="2">
        <v>0.31109999999999999</v>
      </c>
      <c r="H6" s="2">
        <v>0.68889999999999996</v>
      </c>
      <c r="I6" s="2">
        <v>2.3856999999999999</v>
      </c>
      <c r="J6" s="2">
        <v>0.39879999999999999</v>
      </c>
      <c r="K6" s="2">
        <v>3</v>
      </c>
      <c r="L6" s="2">
        <v>0</v>
      </c>
    </row>
    <row r="7" spans="1:12" x14ac:dyDescent="0.2">
      <c r="A7" s="1">
        <v>7563</v>
      </c>
      <c r="B7" s="2" t="s">
        <v>10</v>
      </c>
      <c r="C7" s="2" t="s">
        <v>13</v>
      </c>
      <c r="D7" s="2">
        <v>0.31490000000000001</v>
      </c>
      <c r="E7" s="2">
        <v>0.59899999999999998</v>
      </c>
      <c r="F7" s="2">
        <v>8.6099999999999996E-2</v>
      </c>
      <c r="G7" s="2">
        <v>1.72E-2</v>
      </c>
      <c r="H7" s="2">
        <v>0.98280000000000001</v>
      </c>
      <c r="I7" s="2">
        <v>1.5437000000000001</v>
      </c>
      <c r="J7" s="2">
        <v>0.85729999999999995</v>
      </c>
      <c r="K7" s="2">
        <v>1</v>
      </c>
      <c r="L7" s="2">
        <v>1</v>
      </c>
    </row>
    <row r="10" spans="1:12" x14ac:dyDescent="0.2">
      <c r="B10" s="2" t="s">
        <v>19</v>
      </c>
      <c r="C10" s="2" t="s">
        <v>20</v>
      </c>
      <c r="D10" t="s">
        <v>14</v>
      </c>
      <c r="E10" t="s">
        <v>16</v>
      </c>
    </row>
    <row r="11" spans="1:12" x14ac:dyDescent="0.2">
      <c r="A11" t="s">
        <v>10</v>
      </c>
      <c r="B11">
        <v>4</v>
      </c>
      <c r="C11">
        <v>3</v>
      </c>
      <c r="D11">
        <f>SUM(B11:C11)</f>
        <v>7</v>
      </c>
      <c r="E11">
        <f>SUM(I2, I7, J4)</f>
        <v>5.8709000000000007</v>
      </c>
    </row>
    <row r="12" spans="1:12" x14ac:dyDescent="0.2">
      <c r="A12" t="s">
        <v>11</v>
      </c>
      <c r="B12">
        <v>3</v>
      </c>
      <c r="C12">
        <v>3</v>
      </c>
      <c r="D12">
        <f t="shared" ref="D12:D14" si="0">SUM(B12:C12)</f>
        <v>6</v>
      </c>
      <c r="E12">
        <f>SUM(J2, J5, I6)</f>
        <v>4.8827999999999996</v>
      </c>
    </row>
    <row r="13" spans="1:12" x14ac:dyDescent="0.2">
      <c r="A13" t="s">
        <v>12</v>
      </c>
      <c r="B13">
        <v>3</v>
      </c>
      <c r="C13">
        <v>0</v>
      </c>
      <c r="D13">
        <f t="shared" si="0"/>
        <v>3</v>
      </c>
      <c r="E13">
        <f>SUM(I3, I4,J6)</f>
        <v>2.7625999999999999</v>
      </c>
    </row>
    <row r="14" spans="1:12" x14ac:dyDescent="0.2">
      <c r="A14" t="s">
        <v>13</v>
      </c>
      <c r="B14">
        <v>0</v>
      </c>
      <c r="C14">
        <v>1</v>
      </c>
      <c r="D14">
        <f t="shared" si="0"/>
        <v>1</v>
      </c>
      <c r="E14">
        <f>SUM(J3,I5,J7)</f>
        <v>2.5819999999999999</v>
      </c>
    </row>
    <row r="20" spans="1:12" x14ac:dyDescent="0.2">
      <c r="A20" s="24" t="s">
        <v>21</v>
      </c>
      <c r="B20" s="24"/>
      <c r="C20" s="24"/>
      <c r="D20" s="3"/>
      <c r="E20" s="24" t="s">
        <v>25</v>
      </c>
      <c r="F20" s="24"/>
      <c r="G20" s="24"/>
      <c r="H20" s="3"/>
      <c r="I20" s="24" t="s">
        <v>26</v>
      </c>
      <c r="J20" s="24"/>
      <c r="K20" s="24"/>
    </row>
    <row r="21" spans="1:12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2" ht="17" thickBot="1" x14ac:dyDescent="0.25">
      <c r="A22" s="6" t="s">
        <v>22</v>
      </c>
      <c r="B22" s="6" t="s">
        <v>23</v>
      </c>
      <c r="C22" s="6" t="s">
        <v>24</v>
      </c>
      <c r="D22" s="3"/>
      <c r="E22" s="6" t="s">
        <v>22</v>
      </c>
      <c r="F22" s="6" t="s">
        <v>23</v>
      </c>
      <c r="G22" s="6" t="s">
        <v>24</v>
      </c>
      <c r="H22" s="3"/>
      <c r="I22" s="6" t="s">
        <v>22</v>
      </c>
      <c r="J22" s="6" t="s">
        <v>23</v>
      </c>
      <c r="K22" s="6" t="s">
        <v>15</v>
      </c>
    </row>
    <row r="23" spans="1:12" x14ac:dyDescent="0.2">
      <c r="A23" s="4">
        <v>1</v>
      </c>
      <c r="B23" s="4" t="s">
        <v>10</v>
      </c>
      <c r="C23" s="4">
        <v>7</v>
      </c>
      <c r="D23" s="3"/>
      <c r="E23" s="4">
        <v>1</v>
      </c>
      <c r="F23" s="4" t="s">
        <v>10</v>
      </c>
      <c r="G23" s="4">
        <v>7</v>
      </c>
      <c r="H23" s="3"/>
      <c r="I23" s="4">
        <v>1</v>
      </c>
      <c r="J23" s="4" t="s">
        <v>10</v>
      </c>
      <c r="K23" s="8">
        <f>E11</f>
        <v>5.8709000000000007</v>
      </c>
    </row>
    <row r="24" spans="1:12" x14ac:dyDescent="0.2">
      <c r="A24" s="4">
        <v>2</v>
      </c>
      <c r="B24" s="4" t="s">
        <v>13</v>
      </c>
      <c r="C24" s="4">
        <v>5</v>
      </c>
      <c r="D24" s="3"/>
      <c r="E24" s="4">
        <v>2</v>
      </c>
      <c r="F24" s="4" t="s">
        <v>11</v>
      </c>
      <c r="G24" s="4">
        <v>6</v>
      </c>
      <c r="H24" s="3"/>
      <c r="I24" s="4">
        <v>2</v>
      </c>
      <c r="J24" s="4" t="s">
        <v>11</v>
      </c>
      <c r="K24" s="8">
        <f t="shared" ref="K24:K26" si="1">E12</f>
        <v>4.8827999999999996</v>
      </c>
    </row>
    <row r="25" spans="1:12" x14ac:dyDescent="0.2">
      <c r="A25" s="5">
        <v>3</v>
      </c>
      <c r="B25" s="11" t="s">
        <v>12</v>
      </c>
      <c r="C25" s="5">
        <v>3</v>
      </c>
      <c r="D25" s="3"/>
      <c r="E25" s="5">
        <v>3</v>
      </c>
      <c r="F25" s="11" t="s">
        <v>12</v>
      </c>
      <c r="G25" s="5">
        <v>3</v>
      </c>
      <c r="H25" s="3"/>
      <c r="I25" s="5">
        <v>3</v>
      </c>
      <c r="J25" s="11" t="s">
        <v>12</v>
      </c>
      <c r="K25" s="9">
        <f t="shared" si="1"/>
        <v>2.7625999999999999</v>
      </c>
    </row>
    <row r="26" spans="1:12" x14ac:dyDescent="0.2">
      <c r="A26" s="7">
        <v>4</v>
      </c>
      <c r="B26" s="7" t="s">
        <v>11</v>
      </c>
      <c r="C26" s="7">
        <v>1</v>
      </c>
      <c r="D26" s="3"/>
      <c r="E26" s="7">
        <v>4</v>
      </c>
      <c r="F26" s="7" t="s">
        <v>13</v>
      </c>
      <c r="G26" s="7">
        <v>1</v>
      </c>
      <c r="H26" s="3"/>
      <c r="I26" s="7">
        <v>4</v>
      </c>
      <c r="J26" s="7" t="s">
        <v>13</v>
      </c>
      <c r="K26" s="10">
        <f t="shared" si="1"/>
        <v>2.5819999999999999</v>
      </c>
    </row>
    <row r="30" spans="1:12" x14ac:dyDescent="0.2">
      <c r="A30" s="12" t="s">
        <v>27</v>
      </c>
    </row>
    <row r="32" spans="1:12" ht="17" thickBot="1" x14ac:dyDescent="0.25">
      <c r="A32" s="21" t="s">
        <v>0</v>
      </c>
      <c r="B32" s="21" t="s">
        <v>28</v>
      </c>
      <c r="C32" s="21" t="s">
        <v>29</v>
      </c>
      <c r="D32" s="21" t="s">
        <v>30</v>
      </c>
      <c r="E32" s="21" t="s">
        <v>31</v>
      </c>
      <c r="F32" s="21" t="s">
        <v>32</v>
      </c>
      <c r="G32" s="22" t="s">
        <v>33</v>
      </c>
      <c r="H32" s="22" t="s">
        <v>34</v>
      </c>
      <c r="I32" s="21" t="s">
        <v>8</v>
      </c>
      <c r="J32" s="21" t="s">
        <v>9</v>
      </c>
      <c r="K32" s="13" t="s">
        <v>35</v>
      </c>
      <c r="L32" s="13" t="s">
        <v>36</v>
      </c>
    </row>
    <row r="33" spans="1:12" x14ac:dyDescent="0.2">
      <c r="A33" s="13">
        <v>7530</v>
      </c>
      <c r="B33" s="14" t="s">
        <v>10</v>
      </c>
      <c r="C33" s="14" t="s">
        <v>11</v>
      </c>
      <c r="D33" s="15">
        <v>0.51180000000000003</v>
      </c>
      <c r="E33" s="15">
        <v>0.35170000000000001</v>
      </c>
      <c r="F33" s="15">
        <v>0.13650000000000001</v>
      </c>
      <c r="G33" s="15">
        <v>0.49380000000000002</v>
      </c>
      <c r="H33" s="15">
        <v>0.50619999999999998</v>
      </c>
      <c r="I33" s="16">
        <v>1.8871</v>
      </c>
      <c r="J33" s="16">
        <v>0.76119999999999999</v>
      </c>
      <c r="K33" s="23" t="s">
        <v>37</v>
      </c>
      <c r="L33" t="s">
        <v>38</v>
      </c>
    </row>
    <row r="34" spans="1:12" x14ac:dyDescent="0.2">
      <c r="A34" s="13">
        <v>7532</v>
      </c>
      <c r="B34" s="14" t="s">
        <v>12</v>
      </c>
      <c r="C34" s="14" t="s">
        <v>13</v>
      </c>
      <c r="D34" s="15">
        <v>0.58099999999999996</v>
      </c>
      <c r="E34" s="15">
        <v>0.2477</v>
      </c>
      <c r="F34" s="15">
        <v>0.17130000000000001</v>
      </c>
      <c r="G34" s="15">
        <v>0.63019999999999998</v>
      </c>
      <c r="H34" s="15">
        <v>0.36980000000000002</v>
      </c>
      <c r="I34" s="16">
        <v>1.9906999999999999</v>
      </c>
      <c r="J34" s="16">
        <v>0.76160000000000005</v>
      </c>
      <c r="K34" t="s">
        <v>39</v>
      </c>
      <c r="L34" t="s">
        <v>40</v>
      </c>
    </row>
    <row r="35" spans="1:12" x14ac:dyDescent="0.2">
      <c r="A35" s="13">
        <v>7546</v>
      </c>
      <c r="B35" s="14" t="s">
        <v>12</v>
      </c>
      <c r="C35" s="14" t="s">
        <v>10</v>
      </c>
      <c r="D35" s="15">
        <v>6.2100000000000002E-2</v>
      </c>
      <c r="E35" s="15">
        <v>0.18679999999999999</v>
      </c>
      <c r="F35" s="15">
        <v>0.75109999999999999</v>
      </c>
      <c r="G35" s="15">
        <v>0.45240000000000002</v>
      </c>
      <c r="H35" s="15">
        <v>0.54759999999999998</v>
      </c>
      <c r="I35" s="16">
        <v>0.37309999999999999</v>
      </c>
      <c r="J35" s="16">
        <v>2.4401000000000002</v>
      </c>
      <c r="K35" t="s">
        <v>39</v>
      </c>
      <c r="L35" t="s">
        <v>38</v>
      </c>
    </row>
    <row r="36" spans="1:12" x14ac:dyDescent="0.2">
      <c r="A36" s="13">
        <v>7547</v>
      </c>
      <c r="B36" s="14" t="s">
        <v>13</v>
      </c>
      <c r="C36" s="14" t="s">
        <v>11</v>
      </c>
      <c r="D36" s="15">
        <v>0.22070000000000001</v>
      </c>
      <c r="E36" s="15">
        <v>0.30099999999999999</v>
      </c>
      <c r="F36" s="15">
        <v>0.4783</v>
      </c>
      <c r="G36" s="15">
        <v>0.43680000000000002</v>
      </c>
      <c r="H36" s="15">
        <v>0.56320000000000003</v>
      </c>
      <c r="I36" s="16">
        <v>0.96309999999999996</v>
      </c>
      <c r="J36" s="16">
        <v>1.7359</v>
      </c>
      <c r="K36" s="23" t="s">
        <v>41</v>
      </c>
      <c r="L36" t="s">
        <v>40</v>
      </c>
    </row>
    <row r="37" spans="1:12" x14ac:dyDescent="0.2">
      <c r="A37" s="13">
        <v>7562</v>
      </c>
      <c r="B37" s="14" t="s">
        <v>11</v>
      </c>
      <c r="C37" s="14" t="s">
        <v>12</v>
      </c>
      <c r="D37" s="15">
        <v>0.72340000000000004</v>
      </c>
      <c r="E37" s="15">
        <v>0.2155</v>
      </c>
      <c r="F37" s="15">
        <v>6.1100000000000002E-2</v>
      </c>
      <c r="G37" s="15">
        <v>0.31109999999999999</v>
      </c>
      <c r="H37" s="15">
        <v>0.68889999999999996</v>
      </c>
      <c r="I37" s="16">
        <v>2.3856999999999999</v>
      </c>
      <c r="J37" s="16">
        <v>0.39879999999999999</v>
      </c>
      <c r="K37" t="s">
        <v>42</v>
      </c>
      <c r="L37" t="s">
        <v>40</v>
      </c>
    </row>
    <row r="38" spans="1:12" x14ac:dyDescent="0.2">
      <c r="A38" s="17">
        <v>7563</v>
      </c>
      <c r="B38" s="18" t="s">
        <v>10</v>
      </c>
      <c r="C38" s="18" t="s">
        <v>13</v>
      </c>
      <c r="D38" s="19">
        <v>0.31490000000000001</v>
      </c>
      <c r="E38" s="19">
        <v>0.59899999999999998</v>
      </c>
      <c r="F38" s="19">
        <v>8.6099999999999996E-2</v>
      </c>
      <c r="G38" s="19">
        <v>1.72E-2</v>
      </c>
      <c r="H38" s="19">
        <v>0.98280000000000001</v>
      </c>
      <c r="I38" s="20">
        <v>1.5437000000000001</v>
      </c>
      <c r="J38" s="20">
        <v>0.85729999999999995</v>
      </c>
      <c r="K38" t="s">
        <v>43</v>
      </c>
      <c r="L38" t="s">
        <v>38</v>
      </c>
    </row>
  </sheetData>
  <mergeCells count="3">
    <mergeCell ref="A20:C20"/>
    <mergeCell ref="E20:G20"/>
    <mergeCell ref="I20:K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816D-063A-9C47-9957-F7CF1116A10D}">
  <dimension ref="A1:G2"/>
  <sheetViews>
    <sheetView workbookViewId="0">
      <selection activeCell="B15" sqref="B15"/>
    </sheetView>
  </sheetViews>
  <sheetFormatPr baseColWidth="10" defaultRowHeight="16" x14ac:dyDescent="0.2"/>
  <cols>
    <col min="2" max="2" width="12.33203125" customWidth="1"/>
  </cols>
  <sheetData>
    <row r="1" spans="1:7" ht="17" thickBot="1" x14ac:dyDescent="0.25">
      <c r="A1" s="21" t="s">
        <v>0</v>
      </c>
      <c r="B1" s="21" t="s">
        <v>45</v>
      </c>
      <c r="C1" s="21" t="s">
        <v>30</v>
      </c>
      <c r="D1" s="21" t="s">
        <v>31</v>
      </c>
      <c r="E1" s="21" t="s">
        <v>32</v>
      </c>
      <c r="F1" s="21" t="s">
        <v>8</v>
      </c>
      <c r="G1" s="21" t="s">
        <v>9</v>
      </c>
    </row>
    <row r="2" spans="1:7" x14ac:dyDescent="0.2">
      <c r="A2" s="13">
        <v>7532</v>
      </c>
      <c r="B2" s="14" t="s">
        <v>44</v>
      </c>
      <c r="C2" s="15">
        <v>0.58099999999999996</v>
      </c>
      <c r="D2" s="15">
        <v>0.2477</v>
      </c>
      <c r="E2" s="15">
        <v>0.17130000000000001</v>
      </c>
      <c r="F2" s="16">
        <v>1.9906999999999999</v>
      </c>
      <c r="G2" s="16">
        <v>0.76160000000000005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2024-11-24T05:08:19Z</dcterms:created>
  <dcterms:modified xsi:type="dcterms:W3CDTF">2024-11-28T02:25:23Z</dcterms:modified>
</cp:coreProperties>
</file>