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/Users/m.n./Desktop/ITMO/Информатика/Lab5/"/>
    </mc:Choice>
  </mc:AlternateContent>
  <xr:revisionPtr revIDLastSave="0" documentId="13_ncr:1_{3DC40E8F-DD9C-3C47-AB11-36210F6BED59}" xr6:coauthVersionLast="47" xr6:coauthVersionMax="47" xr10:uidLastSave="{00000000-0000-0000-0000-000000000000}"/>
  <bookViews>
    <workbookView xWindow="0" yWindow="740" windowWidth="30240" windowHeight="18900" xr2:uid="{98388672-4B47-FC48-A9E9-2496D03EC868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2" l="1"/>
  <c r="O28" i="2"/>
  <c r="O65" i="2"/>
  <c r="AF74" i="2"/>
  <c r="AF58" i="2"/>
  <c r="AF50" i="2"/>
  <c r="AF37" i="2"/>
  <c r="D18" i="2"/>
  <c r="B18" i="2"/>
  <c r="G29" i="2"/>
  <c r="K75" i="2" l="1"/>
  <c r="P75" i="2"/>
  <c r="U75" i="2"/>
  <c r="K66" i="2"/>
  <c r="P66" i="2"/>
  <c r="U66" i="2"/>
  <c r="U74" i="2" l="1"/>
  <c r="U77" i="2" s="1"/>
  <c r="P74" i="2" l="1"/>
  <c r="P77" i="2" s="1"/>
  <c r="K74" i="2" l="1"/>
  <c r="K77" i="2" s="1"/>
  <c r="Y36" i="2" l="1"/>
  <c r="V34" i="2"/>
  <c r="S34" i="2"/>
  <c r="P34" i="2"/>
  <c r="M34" i="2"/>
  <c r="J34" i="2"/>
  <c r="K37" i="2"/>
  <c r="P37" i="2"/>
  <c r="U37" i="2"/>
  <c r="G31" i="2"/>
  <c r="G39" i="2" s="1"/>
  <c r="Q28" i="2"/>
  <c r="Y28" i="2"/>
  <c r="K30" i="2"/>
  <c r="K28" i="2" s="1"/>
  <c r="P30" i="2"/>
  <c r="P32" i="2" s="1"/>
  <c r="U30" i="2"/>
  <c r="U32" i="2" s="1"/>
  <c r="K29" i="2"/>
  <c r="P29" i="2"/>
  <c r="U29" i="2"/>
  <c r="Y20" i="2"/>
  <c r="K22" i="2"/>
  <c r="P22" i="2"/>
  <c r="U22" i="2"/>
  <c r="K21" i="2"/>
  <c r="P21" i="2"/>
  <c r="U21" i="2"/>
  <c r="U10" i="2"/>
  <c r="U50" i="2" s="1"/>
  <c r="K10" i="2"/>
  <c r="P10" i="2"/>
  <c r="P38" i="2" l="1"/>
  <c r="P40" i="2" s="1"/>
  <c r="P50" i="2"/>
  <c r="K38" i="2"/>
  <c r="K40" i="2" s="1"/>
  <c r="K50" i="2"/>
  <c r="K32" i="2"/>
  <c r="U38" i="2"/>
  <c r="U40" i="2" s="1"/>
  <c r="H31" i="2" l="1"/>
  <c r="H39" i="2" s="1"/>
  <c r="I31" i="2"/>
  <c r="I39" i="2" s="1"/>
  <c r="J31" i="2" l="1"/>
  <c r="J39" i="2" s="1"/>
  <c r="K31" i="2" l="1"/>
  <c r="K39" i="2" s="1"/>
  <c r="L31" i="2" l="1"/>
  <c r="L39" i="2" s="1"/>
  <c r="M31" i="2" l="1"/>
  <c r="M39" i="2" s="1"/>
  <c r="N31" i="2" l="1"/>
  <c r="N39" i="2" s="1"/>
  <c r="O31" i="2" l="1"/>
  <c r="O39" i="2" s="1"/>
  <c r="P31" i="2" l="1"/>
  <c r="P39" i="2" s="1"/>
  <c r="Q31" i="2" l="1"/>
  <c r="Q39" i="2" s="1"/>
  <c r="R31" i="2" l="1"/>
  <c r="R39" i="2" s="1"/>
  <c r="S31" i="2" l="1"/>
  <c r="S39" i="2" s="1"/>
  <c r="T31" i="2" l="1"/>
  <c r="T39" i="2" s="1"/>
  <c r="U31" i="2" l="1"/>
  <c r="U39" i="2" s="1"/>
  <c r="V31" i="2" l="1"/>
  <c r="V39" i="2" s="1"/>
  <c r="W31" i="2" l="1"/>
  <c r="W39" i="2" s="1"/>
  <c r="Y31" i="2" l="1"/>
  <c r="Y39" i="2" s="1"/>
  <c r="X31" i="2"/>
  <c r="X39" i="2" s="1"/>
  <c r="C8" i="2" l="1"/>
  <c r="C7" i="2"/>
  <c r="C6" i="2"/>
  <c r="C5" i="2"/>
  <c r="C4" i="2"/>
  <c r="AE22" i="2" l="1"/>
  <c r="AE37" i="2"/>
  <c r="AE29" i="2"/>
  <c r="AE21" i="2"/>
  <c r="AE24" i="2" s="1"/>
  <c r="AE66" i="2"/>
  <c r="AE75" i="2"/>
  <c r="AE30" i="2"/>
  <c r="G5" i="2"/>
  <c r="H5" i="2"/>
  <c r="G7" i="2"/>
  <c r="H7" i="2"/>
  <c r="H6" i="2"/>
  <c r="H75" i="2" s="1"/>
  <c r="G6" i="2"/>
  <c r="G75" i="2" s="1"/>
  <c r="H8" i="2"/>
  <c r="G8" i="2"/>
  <c r="G4" i="2"/>
  <c r="H4" i="2"/>
  <c r="H66" i="2" s="1"/>
  <c r="H22" i="2"/>
  <c r="C11" i="2"/>
  <c r="C12" i="2"/>
  <c r="AE59" i="2" s="1"/>
  <c r="T4" i="2"/>
  <c r="T66" i="2" s="1"/>
  <c r="J4" i="2"/>
  <c r="J66" i="2" s="1"/>
  <c r="O4" i="2"/>
  <c r="O66" i="2" s="1"/>
  <c r="L4" i="2"/>
  <c r="L66" i="2" s="1"/>
  <c r="S4" i="2"/>
  <c r="S66" i="2" s="1"/>
  <c r="I4" i="2"/>
  <c r="I66" i="2" s="1"/>
  <c r="R4" i="2"/>
  <c r="R66" i="2" s="1"/>
  <c r="Q4" i="2"/>
  <c r="Q66" i="2" s="1"/>
  <c r="Y4" i="2"/>
  <c r="Y66" i="2" s="1"/>
  <c r="V4" i="2"/>
  <c r="V66" i="2" s="1"/>
  <c r="X4" i="2"/>
  <c r="X66" i="2" s="1"/>
  <c r="N4" i="2"/>
  <c r="N66" i="2" s="1"/>
  <c r="W4" i="2"/>
  <c r="W66" i="2" s="1"/>
  <c r="M4" i="2"/>
  <c r="M66" i="2" s="1"/>
  <c r="Q5" i="2"/>
  <c r="I5" i="2"/>
  <c r="J5" i="2"/>
  <c r="V5" i="2"/>
  <c r="R5" i="2"/>
  <c r="S5" i="2"/>
  <c r="T5" i="2"/>
  <c r="L5" i="2"/>
  <c r="Y5" i="2"/>
  <c r="Y11" i="2" s="1"/>
  <c r="O5" i="2"/>
  <c r="M5" i="2"/>
  <c r="W5" i="2"/>
  <c r="N5" i="2"/>
  <c r="X5" i="2"/>
  <c r="X11" i="2" s="1"/>
  <c r="O6" i="2"/>
  <c r="O75" i="2" s="1"/>
  <c r="Y6" i="2"/>
  <c r="I6" i="2"/>
  <c r="I75" i="2" s="1"/>
  <c r="X6" i="2"/>
  <c r="Q6" i="2"/>
  <c r="Q75" i="2" s="1"/>
  <c r="R6" i="2"/>
  <c r="R75" i="2" s="1"/>
  <c r="S6" i="2"/>
  <c r="S75" i="2" s="1"/>
  <c r="J6" i="2"/>
  <c r="J75" i="2" s="1"/>
  <c r="T6" i="2"/>
  <c r="T75" i="2" s="1"/>
  <c r="L6" i="2"/>
  <c r="L75" i="2" s="1"/>
  <c r="V6" i="2"/>
  <c r="M6" i="2"/>
  <c r="M75" i="2" s="1"/>
  <c r="W6" i="2"/>
  <c r="N6" i="2"/>
  <c r="N75" i="2" s="1"/>
  <c r="C9" i="2"/>
  <c r="N7" i="2"/>
  <c r="X7" i="2"/>
  <c r="S7" i="2"/>
  <c r="O7" i="2"/>
  <c r="Y7" i="2"/>
  <c r="Y13" i="2" s="1"/>
  <c r="Q7" i="2"/>
  <c r="R7" i="2"/>
  <c r="I7" i="2"/>
  <c r="M7" i="2"/>
  <c r="W7" i="2"/>
  <c r="J7" i="2"/>
  <c r="T7" i="2"/>
  <c r="L7" i="2"/>
  <c r="V7" i="2"/>
  <c r="C14" i="2"/>
  <c r="AE74" i="2" s="1"/>
  <c r="M8" i="2"/>
  <c r="W8" i="2"/>
  <c r="R8" i="2"/>
  <c r="L8" i="2"/>
  <c r="N8" i="2"/>
  <c r="X8" i="2"/>
  <c r="Y8" i="2"/>
  <c r="Y14" i="2" s="1"/>
  <c r="Y74" i="2" s="1"/>
  <c r="Q8" i="2"/>
  <c r="V8" i="2"/>
  <c r="O8" i="2"/>
  <c r="I8" i="2"/>
  <c r="S8" i="2"/>
  <c r="J8" i="2"/>
  <c r="T8" i="2"/>
  <c r="C10" i="2"/>
  <c r="C13" i="2"/>
  <c r="AE32" i="2" l="1"/>
  <c r="AE77" i="2"/>
  <c r="W11" i="2"/>
  <c r="V11" i="2" s="1"/>
  <c r="T11" i="2" s="1"/>
  <c r="S11" i="2" s="1"/>
  <c r="R11" i="2" s="1"/>
  <c r="Q11" i="2" s="1"/>
  <c r="O11" i="2" s="1"/>
  <c r="N11" i="2" s="1"/>
  <c r="M11" i="2" s="1"/>
  <c r="L11" i="2" s="1"/>
  <c r="J11" i="2" s="1"/>
  <c r="I11" i="2" s="1"/>
  <c r="H11" i="2" s="1"/>
  <c r="G11" i="2" s="1"/>
  <c r="AE67" i="2"/>
  <c r="AE69" i="2" s="1"/>
  <c r="AE58" i="2"/>
  <c r="AE61" i="2" s="1"/>
  <c r="AE51" i="2"/>
  <c r="X13" i="2"/>
  <c r="W13" i="2" s="1"/>
  <c r="V13" i="2" s="1"/>
  <c r="T13" i="2" s="1"/>
  <c r="S13" i="2" s="1"/>
  <c r="R13" i="2" s="1"/>
  <c r="Q13" i="2" s="1"/>
  <c r="O13" i="2" s="1"/>
  <c r="N13" i="2" s="1"/>
  <c r="M13" i="2" s="1"/>
  <c r="L13" i="2" s="1"/>
  <c r="J13" i="2" s="1"/>
  <c r="I13" i="2" s="1"/>
  <c r="H13" i="2" s="1"/>
  <c r="G13" i="2" s="1"/>
  <c r="X14" i="2"/>
  <c r="W14" i="2" s="1"/>
  <c r="V75" i="2"/>
  <c r="Y12" i="2"/>
  <c r="X12" i="2" s="1"/>
  <c r="W12" i="2" s="1"/>
  <c r="V12" i="2" s="1"/>
  <c r="T12" i="2" s="1"/>
  <c r="S12" i="2" s="1"/>
  <c r="R12" i="2" s="1"/>
  <c r="Q12" i="2" s="1"/>
  <c r="O12" i="2" s="1"/>
  <c r="N12" i="2" s="1"/>
  <c r="M12" i="2" s="1"/>
  <c r="L12" i="2" s="1"/>
  <c r="J12" i="2" s="1"/>
  <c r="I12" i="2" s="1"/>
  <c r="H12" i="2" s="1"/>
  <c r="G12" i="2" s="1"/>
  <c r="Y75" i="2"/>
  <c r="X73" i="2" s="1"/>
  <c r="AE50" i="2"/>
  <c r="AE38" i="2"/>
  <c r="AE40" i="2" s="1"/>
  <c r="W75" i="2"/>
  <c r="X75" i="2"/>
  <c r="S30" i="2"/>
  <c r="W30" i="2"/>
  <c r="J30" i="2"/>
  <c r="H9" i="2"/>
  <c r="G9" i="2"/>
  <c r="N30" i="2"/>
  <c r="G66" i="2"/>
  <c r="G10" i="2"/>
  <c r="X30" i="2"/>
  <c r="V30" i="2"/>
  <c r="R30" i="2"/>
  <c r="Q30" i="2"/>
  <c r="M30" i="2"/>
  <c r="I30" i="2"/>
  <c r="L30" i="2"/>
  <c r="Y30" i="2"/>
  <c r="G30" i="2"/>
  <c r="T30" i="2"/>
  <c r="O30" i="2"/>
  <c r="M22" i="2"/>
  <c r="M37" i="2"/>
  <c r="M29" i="2"/>
  <c r="J22" i="2"/>
  <c r="J37" i="2"/>
  <c r="J29" i="2"/>
  <c r="H30" i="2"/>
  <c r="L22" i="2"/>
  <c r="L29" i="2"/>
  <c r="L37" i="2"/>
  <c r="G37" i="2"/>
  <c r="V22" i="2"/>
  <c r="V37" i="2"/>
  <c r="V29" i="2"/>
  <c r="Y22" i="2"/>
  <c r="Y29" i="2"/>
  <c r="Y37" i="2"/>
  <c r="Q22" i="2"/>
  <c r="Q29" i="2"/>
  <c r="Q37" i="2"/>
  <c r="H37" i="2"/>
  <c r="H29" i="2"/>
  <c r="X22" i="2"/>
  <c r="X29" i="2"/>
  <c r="X37" i="2"/>
  <c r="S22" i="2"/>
  <c r="S29" i="2"/>
  <c r="S37" i="2"/>
  <c r="H10" i="2"/>
  <c r="W22" i="2"/>
  <c r="W37" i="2"/>
  <c r="W29" i="2"/>
  <c r="O22" i="2"/>
  <c r="O37" i="2"/>
  <c r="O29" i="2"/>
  <c r="I22" i="2"/>
  <c r="I37" i="2"/>
  <c r="I29" i="2"/>
  <c r="T22" i="2"/>
  <c r="T37" i="2"/>
  <c r="T29" i="2"/>
  <c r="G22" i="2"/>
  <c r="N22" i="2"/>
  <c r="N29" i="2"/>
  <c r="N37" i="2"/>
  <c r="R22" i="2"/>
  <c r="R37" i="2"/>
  <c r="R29" i="2"/>
  <c r="R21" i="2"/>
  <c r="R10" i="2"/>
  <c r="N10" i="2"/>
  <c r="N21" i="2"/>
  <c r="S21" i="2"/>
  <c r="S10" i="2"/>
  <c r="I21" i="2"/>
  <c r="I10" i="2"/>
  <c r="X10" i="2"/>
  <c r="X21" i="2"/>
  <c r="V10" i="2"/>
  <c r="V21" i="2"/>
  <c r="Y10" i="2"/>
  <c r="Y50" i="2" s="1"/>
  <c r="Y21" i="2"/>
  <c r="G21" i="2"/>
  <c r="J21" i="2"/>
  <c r="J10" i="2"/>
  <c r="W10" i="2"/>
  <c r="W21" i="2"/>
  <c r="L21" i="2"/>
  <c r="L10" i="2"/>
  <c r="L9" i="2"/>
  <c r="V9" i="2"/>
  <c r="N9" i="2"/>
  <c r="X9" i="2"/>
  <c r="Y9" i="2"/>
  <c r="Y15" i="2" s="1"/>
  <c r="M9" i="2"/>
  <c r="W9" i="2"/>
  <c r="O9" i="2"/>
  <c r="Q9" i="2"/>
  <c r="T9" i="2"/>
  <c r="R9" i="2"/>
  <c r="C15" i="2"/>
  <c r="I9" i="2"/>
  <c r="S9" i="2"/>
  <c r="J9" i="2"/>
  <c r="O10" i="2"/>
  <c r="O21" i="2"/>
  <c r="H21" i="2"/>
  <c r="M10" i="2"/>
  <c r="M21" i="2"/>
  <c r="Q10" i="2"/>
  <c r="Q21" i="2"/>
  <c r="T21" i="2"/>
  <c r="T10" i="2"/>
  <c r="AE53" i="2" l="1"/>
  <c r="W74" i="2"/>
  <c r="V14" i="2"/>
  <c r="V74" i="2" s="1"/>
  <c r="X15" i="2"/>
  <c r="W15" i="2" s="1"/>
  <c r="V15" i="2" s="1"/>
  <c r="T15" i="2" s="1"/>
  <c r="S15" i="2" s="1"/>
  <c r="R15" i="2" s="1"/>
  <c r="Q15" i="2" s="1"/>
  <c r="O15" i="2" s="1"/>
  <c r="N15" i="2" s="1"/>
  <c r="M15" i="2" s="1"/>
  <c r="L15" i="2" s="1"/>
  <c r="J15" i="2" s="1"/>
  <c r="I15" i="2" s="1"/>
  <c r="H15" i="2" s="1"/>
  <c r="G15" i="2" s="1"/>
  <c r="Y77" i="2"/>
  <c r="Y59" i="2"/>
  <c r="O38" i="2"/>
  <c r="O50" i="2"/>
  <c r="Y58" i="2"/>
  <c r="Y51" i="2"/>
  <c r="Y67" i="2"/>
  <c r="X38" i="2"/>
  <c r="X50" i="2"/>
  <c r="N38" i="2"/>
  <c r="N50" i="2"/>
  <c r="I38" i="2"/>
  <c r="I50" i="2"/>
  <c r="Y38" i="2"/>
  <c r="X36" i="2" s="1"/>
  <c r="J38" i="2"/>
  <c r="J50" i="2"/>
  <c r="T38" i="2"/>
  <c r="T50" i="2"/>
  <c r="Q38" i="2"/>
  <c r="Q50" i="2"/>
  <c r="M38" i="2"/>
  <c r="M50" i="2"/>
  <c r="W38" i="2"/>
  <c r="W50" i="2"/>
  <c r="R38" i="2"/>
  <c r="R50" i="2"/>
  <c r="G38" i="2"/>
  <c r="G50" i="2"/>
  <c r="H38" i="2"/>
  <c r="H50" i="2"/>
  <c r="L38" i="2"/>
  <c r="L50" i="2"/>
  <c r="V38" i="2"/>
  <c r="V50" i="2"/>
  <c r="S38" i="2"/>
  <c r="S50" i="2"/>
  <c r="Q32" i="2"/>
  <c r="Y32" i="2"/>
  <c r="X28" i="2"/>
  <c r="Y24" i="2"/>
  <c r="X20" i="2"/>
  <c r="T14" i="2" l="1"/>
  <c r="S14" i="2" s="1"/>
  <c r="Y40" i="2"/>
  <c r="X65" i="2"/>
  <c r="Y69" i="2"/>
  <c r="Y53" i="2"/>
  <c r="X49" i="2"/>
  <c r="Y61" i="2"/>
  <c r="X57" i="2"/>
  <c r="N28" i="2"/>
  <c r="O32" i="2"/>
  <c r="X24" i="2"/>
  <c r="W20" i="2"/>
  <c r="W28" i="2"/>
  <c r="X32" i="2"/>
  <c r="W36" i="2"/>
  <c r="X40" i="2"/>
  <c r="T74" i="2" l="1"/>
  <c r="R14" i="2"/>
  <c r="S74" i="2"/>
  <c r="V36" i="2"/>
  <c r="W40" i="2"/>
  <c r="W32" i="2"/>
  <c r="V28" i="2"/>
  <c r="V20" i="2"/>
  <c r="W24" i="2"/>
  <c r="N32" i="2"/>
  <c r="M28" i="2"/>
  <c r="Q14" i="2" l="1"/>
  <c r="R74" i="2"/>
  <c r="L28" i="2"/>
  <c r="M32" i="2"/>
  <c r="N26" i="2"/>
  <c r="T20" i="2"/>
  <c r="V24" i="2"/>
  <c r="V32" i="2"/>
  <c r="N34" i="2"/>
  <c r="T28" i="2"/>
  <c r="N42" i="2"/>
  <c r="T36" i="2"/>
  <c r="V40" i="2"/>
  <c r="Q74" i="2" l="1"/>
  <c r="O14" i="2"/>
  <c r="S28" i="2"/>
  <c r="T32" i="2"/>
  <c r="T24" i="2"/>
  <c r="S20" i="2"/>
  <c r="S36" i="2"/>
  <c r="T40" i="2"/>
  <c r="L32" i="2"/>
  <c r="J28" i="2"/>
  <c r="N14" i="2" l="1"/>
  <c r="O74" i="2"/>
  <c r="R20" i="2"/>
  <c r="S24" i="2"/>
  <c r="I28" i="2"/>
  <c r="J32" i="2"/>
  <c r="R36" i="2"/>
  <c r="S40" i="2"/>
  <c r="R28" i="2"/>
  <c r="R32" i="2" s="1"/>
  <c r="S32" i="2"/>
  <c r="M14" i="2" l="1"/>
  <c r="N74" i="2"/>
  <c r="Q36" i="2"/>
  <c r="R40" i="2"/>
  <c r="H28" i="2"/>
  <c r="I32" i="2"/>
  <c r="Q20" i="2"/>
  <c r="R24" i="2"/>
  <c r="L14" i="2" l="1"/>
  <c r="M74" i="2"/>
  <c r="Q24" i="2"/>
  <c r="H32" i="2"/>
  <c r="G28" i="2"/>
  <c r="O36" i="2"/>
  <c r="O40" i="2" s="1"/>
  <c r="Q40" i="2"/>
  <c r="L74" i="2" l="1"/>
  <c r="J14" i="2"/>
  <c r="N36" i="2"/>
  <c r="G32" i="2"/>
  <c r="H34" i="2"/>
  <c r="N20" i="2"/>
  <c r="O24" i="2"/>
  <c r="W34" i="2" l="1"/>
  <c r="AF29" i="2" s="1"/>
  <c r="AA32" i="2"/>
  <c r="I14" i="2"/>
  <c r="J74" i="2"/>
  <c r="T34" i="2"/>
  <c r="Q34" i="2"/>
  <c r="K34" i="2"/>
  <c r="M36" i="2"/>
  <c r="N40" i="2"/>
  <c r="N24" i="2"/>
  <c r="M20" i="2"/>
  <c r="H14" i="2" l="1"/>
  <c r="I74" i="2"/>
  <c r="L20" i="2"/>
  <c r="M24" i="2"/>
  <c r="L36" i="2"/>
  <c r="M40" i="2"/>
  <c r="G14" i="2" l="1"/>
  <c r="G74" i="2" s="1"/>
  <c r="H74" i="2"/>
  <c r="J36" i="2"/>
  <c r="J40" i="2" s="1"/>
  <c r="L40" i="2"/>
  <c r="J20" i="2"/>
  <c r="L24" i="2"/>
  <c r="I20" i="2" l="1"/>
  <c r="J24" i="2"/>
  <c r="I36" i="2"/>
  <c r="H36" i="2" l="1"/>
  <c r="I40" i="2"/>
  <c r="H20" i="2"/>
  <c r="I24" i="2"/>
  <c r="G20" i="2" l="1"/>
  <c r="H26" i="2" s="1"/>
  <c r="H24" i="2"/>
  <c r="G36" i="2"/>
  <c r="H42" i="2" s="1"/>
  <c r="H40" i="2"/>
  <c r="G40" i="2" l="1"/>
  <c r="AA40" i="2" s="1"/>
  <c r="G24" i="2"/>
  <c r="AA24" i="2" s="1"/>
  <c r="W26" i="2" l="1"/>
  <c r="AF21" i="2" s="1"/>
  <c r="T42" i="2"/>
  <c r="W42" i="2"/>
  <c r="Q42" i="2"/>
  <c r="T26" i="2"/>
  <c r="Q26" i="2"/>
  <c r="K26" i="2"/>
  <c r="K42" i="2"/>
  <c r="G59" i="2"/>
  <c r="U59" i="2"/>
  <c r="U61" i="2" s="1"/>
  <c r="M59" i="2"/>
  <c r="J59" i="2"/>
  <c r="I59" i="2"/>
  <c r="V59" i="2"/>
  <c r="N59" i="2"/>
  <c r="T59" i="2"/>
  <c r="L59" i="2"/>
  <c r="S59" i="2"/>
  <c r="K59" i="2"/>
  <c r="K61" i="2" s="1"/>
  <c r="R59" i="2"/>
  <c r="Q59" i="2"/>
  <c r="P59" i="2"/>
  <c r="P61" i="2" s="1"/>
  <c r="H59" i="2"/>
  <c r="W59" i="2"/>
  <c r="O59" i="2"/>
  <c r="G58" i="2"/>
  <c r="G51" i="2"/>
  <c r="G67" i="2"/>
  <c r="K51" i="2"/>
  <c r="K53" i="2" s="1"/>
  <c r="P51" i="2"/>
  <c r="P53" i="2" s="1"/>
  <c r="U51" i="2"/>
  <c r="U53" i="2" s="1"/>
  <c r="V51" i="2"/>
  <c r="V58" i="2"/>
  <c r="V67" i="2"/>
  <c r="N58" i="2"/>
  <c r="N67" i="2"/>
  <c r="N51" i="2"/>
  <c r="T51" i="2"/>
  <c r="T58" i="2"/>
  <c r="T67" i="2"/>
  <c r="L58" i="2"/>
  <c r="L67" i="2"/>
  <c r="L51" i="2"/>
  <c r="U67" i="2"/>
  <c r="U58" i="2"/>
  <c r="M51" i="2"/>
  <c r="M58" i="2"/>
  <c r="M67" i="2"/>
  <c r="S58" i="2"/>
  <c r="S67" i="2"/>
  <c r="S51" i="2"/>
  <c r="R58" i="2"/>
  <c r="R67" i="2"/>
  <c r="R51" i="2"/>
  <c r="J58" i="2"/>
  <c r="J51" i="2"/>
  <c r="J67" i="2"/>
  <c r="Q67" i="2"/>
  <c r="Q51" i="2"/>
  <c r="Q58" i="2"/>
  <c r="I67" i="2"/>
  <c r="I51" i="2"/>
  <c r="I58" i="2"/>
  <c r="K58" i="2"/>
  <c r="K67" i="2"/>
  <c r="P58" i="2"/>
  <c r="P67" i="2"/>
  <c r="H67" i="2"/>
  <c r="H51" i="2"/>
  <c r="H58" i="2"/>
  <c r="W67" i="2"/>
  <c r="W58" i="2"/>
  <c r="W51" i="2"/>
  <c r="O67" i="2"/>
  <c r="O58" i="2"/>
  <c r="O51" i="2"/>
  <c r="X51" i="2"/>
  <c r="W49" i="2" s="1"/>
  <c r="X67" i="2"/>
  <c r="X69" i="2" s="1"/>
  <c r="X58" i="2"/>
  <c r="W65" i="2" l="1"/>
  <c r="V65" i="2" s="1"/>
  <c r="T65" i="2"/>
  <c r="N71" i="2"/>
  <c r="V69" i="2"/>
  <c r="V49" i="2"/>
  <c r="N55" i="2" s="1"/>
  <c r="W53" i="2"/>
  <c r="W69" i="2"/>
  <c r="X53" i="2"/>
  <c r="V53" i="2" l="1"/>
  <c r="T49" i="2"/>
  <c r="T69" i="2"/>
  <c r="S65" i="2"/>
  <c r="S69" i="2" l="1"/>
  <c r="R65" i="2"/>
  <c r="T53" i="2"/>
  <c r="S49" i="2"/>
  <c r="S53" i="2" l="1"/>
  <c r="R49" i="2"/>
  <c r="Q65" i="2"/>
  <c r="R69" i="2"/>
  <c r="Q69" i="2" l="1"/>
  <c r="R53" i="2"/>
  <c r="Q49" i="2"/>
  <c r="Q53" i="2" l="1"/>
  <c r="O49" i="2"/>
  <c r="O69" i="2"/>
  <c r="N65" i="2"/>
  <c r="N69" i="2" l="1"/>
  <c r="M65" i="2"/>
  <c r="N49" i="2"/>
  <c r="O53" i="2"/>
  <c r="N53" i="2" l="1"/>
  <c r="M49" i="2"/>
  <c r="M69" i="2"/>
  <c r="L65" i="2"/>
  <c r="L49" i="2" l="1"/>
  <c r="M53" i="2"/>
  <c r="L69" i="2"/>
  <c r="J65" i="2"/>
  <c r="J69" i="2" l="1"/>
  <c r="I65" i="2"/>
  <c r="J49" i="2"/>
  <c r="L53" i="2"/>
  <c r="I49" i="2" l="1"/>
  <c r="J53" i="2"/>
  <c r="H65" i="2"/>
  <c r="I69" i="2"/>
  <c r="G65" i="2" l="1"/>
  <c r="H69" i="2"/>
  <c r="H49" i="2"/>
  <c r="I53" i="2"/>
  <c r="H53" i="2" l="1"/>
  <c r="G49" i="2"/>
  <c r="H55" i="2" s="1"/>
  <c r="G69" i="2"/>
  <c r="AA69" i="2" s="1"/>
  <c r="H71" i="2"/>
  <c r="T71" i="2" l="1"/>
  <c r="Q71" i="2"/>
  <c r="W71" i="2"/>
  <c r="AF66" i="2" s="1"/>
  <c r="K71" i="2"/>
  <c r="G53" i="2"/>
  <c r="AA53" i="2" l="1"/>
  <c r="T55" i="2"/>
  <c r="W55" i="2"/>
  <c r="K55" i="2"/>
  <c r="Q55" i="2"/>
  <c r="X59" i="2"/>
  <c r="X61" i="2" s="1"/>
  <c r="X74" i="2"/>
  <c r="W73" i="2" s="1"/>
  <c r="V73" i="2" l="1"/>
  <c r="V77" i="2" s="1"/>
  <c r="W77" i="2"/>
  <c r="X77" i="2"/>
  <c r="W57" i="2"/>
  <c r="V57" i="2" s="1"/>
  <c r="N63" i="2" s="1"/>
  <c r="T57" i="2"/>
  <c r="V61" i="2" l="1"/>
  <c r="T73" i="2"/>
  <c r="S73" i="2" s="1"/>
  <c r="W61" i="2"/>
  <c r="T77" i="2"/>
  <c r="T61" i="2"/>
  <c r="S57" i="2"/>
  <c r="S77" i="2" l="1"/>
  <c r="R73" i="2"/>
  <c r="S61" i="2"/>
  <c r="R57" i="2"/>
  <c r="R77" i="2" l="1"/>
  <c r="Q73" i="2"/>
  <c r="Q57" i="2"/>
  <c r="R61" i="2"/>
  <c r="Q77" i="2" l="1"/>
  <c r="O73" i="2"/>
  <c r="O57" i="2"/>
  <c r="Q61" i="2"/>
  <c r="N73" i="2" l="1"/>
  <c r="O77" i="2"/>
  <c r="N57" i="2"/>
  <c r="O61" i="2"/>
  <c r="N77" i="2" l="1"/>
  <c r="M73" i="2"/>
  <c r="M57" i="2"/>
  <c r="N61" i="2"/>
  <c r="M77" i="2" l="1"/>
  <c r="L73" i="2"/>
  <c r="M61" i="2"/>
  <c r="L57" i="2"/>
  <c r="L77" i="2" l="1"/>
  <c r="J73" i="2"/>
  <c r="L61" i="2"/>
  <c r="J57" i="2"/>
  <c r="J77" i="2" l="1"/>
  <c r="I73" i="2"/>
  <c r="J61" i="2"/>
  <c r="I57" i="2"/>
  <c r="I77" i="2" l="1"/>
  <c r="H73" i="2"/>
  <c r="I61" i="2"/>
  <c r="H57" i="2"/>
  <c r="G73" i="2" l="1"/>
  <c r="G77" i="2" s="1"/>
  <c r="H77" i="2"/>
  <c r="H61" i="2"/>
  <c r="G57" i="2"/>
  <c r="AA77" i="2" l="1"/>
  <c r="H63" i="2"/>
  <c r="G61" i="2"/>
  <c r="AA61" i="2" s="1"/>
  <c r="W63" i="2" l="1"/>
  <c r="K63" i="2"/>
  <c r="T63" i="2"/>
  <c r="Q63" i="2"/>
</calcChain>
</file>

<file path=xl/sharedStrings.xml><?xml version="1.0" encoding="utf-8"?>
<sst xmlns="http://schemas.openxmlformats.org/spreadsheetml/2006/main" count="281" uniqueCount="79">
  <si>
    <t>A=</t>
  </si>
  <si>
    <t>C=</t>
  </si>
  <si>
    <t>X1=</t>
  </si>
  <si>
    <t>X2=</t>
  </si>
  <si>
    <t>X3=</t>
  </si>
  <si>
    <t>A+C=</t>
  </si>
  <si>
    <t>X4=</t>
  </si>
  <si>
    <t>X5=</t>
  </si>
  <si>
    <t>C-A=</t>
  </si>
  <si>
    <t>X6=</t>
  </si>
  <si>
    <t>65536-X4=</t>
  </si>
  <si>
    <t>X7=</t>
  </si>
  <si>
    <t>A + C + C=</t>
  </si>
  <si>
    <t>-X1=</t>
  </si>
  <si>
    <t>X8=</t>
  </si>
  <si>
    <t>-X2=</t>
  </si>
  <si>
    <t>X9=</t>
  </si>
  <si>
    <t>-X3=</t>
  </si>
  <si>
    <t>X10=</t>
  </si>
  <si>
    <t>-X4=</t>
  </si>
  <si>
    <t>X11=</t>
  </si>
  <si>
    <t>-X5=</t>
  </si>
  <si>
    <t>X12=</t>
  </si>
  <si>
    <t>-X6=</t>
  </si>
  <si>
    <t>B1=</t>
  </si>
  <si>
    <t>.</t>
  </si>
  <si>
    <t>B2=</t>
  </si>
  <si>
    <t>B3=</t>
  </si>
  <si>
    <t>B4=</t>
  </si>
  <si>
    <t>B5=</t>
  </si>
  <si>
    <t>B6=</t>
  </si>
  <si>
    <t>B7=</t>
  </si>
  <si>
    <t>-B1=</t>
  </si>
  <si>
    <t>B8=</t>
  </si>
  <si>
    <t>-B2=</t>
  </si>
  <si>
    <t>B9=</t>
  </si>
  <si>
    <t>-B3=</t>
  </si>
  <si>
    <t>B10=</t>
  </si>
  <si>
    <t>-B4=</t>
  </si>
  <si>
    <t>B11=</t>
  </si>
  <si>
    <t>-B5=</t>
  </si>
  <si>
    <t>-B6=</t>
  </si>
  <si>
    <t>B12=</t>
  </si>
  <si>
    <t>1)</t>
  </si>
  <si>
    <t>B1</t>
  </si>
  <si>
    <t>+</t>
  </si>
  <si>
    <t>B2</t>
  </si>
  <si>
    <t>--------</t>
  </si>
  <si>
    <t>2)</t>
  </si>
  <si>
    <t>B3</t>
  </si>
  <si>
    <t>3)</t>
  </si>
  <si>
    <t>B7</t>
  </si>
  <si>
    <t>4)</t>
  </si>
  <si>
    <t>B8</t>
  </si>
  <si>
    <t>CF=</t>
  </si>
  <si>
    <t>PF=</t>
  </si>
  <si>
    <t>AF=</t>
  </si>
  <si>
    <t>ZF=</t>
  </si>
  <si>
    <t>SF=</t>
  </si>
  <si>
    <t>OF=</t>
  </si>
  <si>
    <t>B9</t>
  </si>
  <si>
    <t>5)</t>
  </si>
  <si>
    <t>6)</t>
  </si>
  <si>
    <t>B11</t>
  </si>
  <si>
    <t>7)</t>
  </si>
  <si>
    <t>=</t>
  </si>
  <si>
    <t>X1</t>
  </si>
  <si>
    <t>X2</t>
  </si>
  <si>
    <t>X3</t>
  </si>
  <si>
    <t>X7</t>
  </si>
  <si>
    <t>X8</t>
  </si>
  <si>
    <t>X9</t>
  </si>
  <si>
    <t>X11</t>
  </si>
  <si>
    <t>-----</t>
  </si>
  <si>
    <t>------</t>
  </si>
  <si>
    <t>от</t>
  </si>
  <si>
    <t>ОДЗ:</t>
  </si>
  <si>
    <t>до</t>
  </si>
  <si>
    <t>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</si>
</sst>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204"/>
      <scheme val="minor"/>
    </font>
    <font>
      <sz val="12"/>
      <color theme="1"/>
      <name val="TimesNewRomanPSMT"/>
    </font>
    <font>
      <sz val="12"/>
      <color rgb="FF00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5">
    <dxf>
      <font>
        <b val="0"/>
        <i/>
      </font>
    </dxf>
    <dxf>
      <font>
        <b val="0"/>
        <i val="0"/>
        <color rgb="FFFF0000"/>
      </font>
    </dxf>
    <dxf>
      <font>
        <b val="0"/>
        <i/>
      </font>
    </dxf>
    <dxf>
      <font>
        <b val="0"/>
        <i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A4BB-504F-5E40-BE8B-A154783B82A5}">
  <sheetPr codeName="Лист1"/>
  <dimension ref="A1:AG81"/>
  <sheetViews>
    <sheetView tabSelected="1" view="pageLayout" zoomScale="67" zoomScaleNormal="43" zoomScalePageLayoutView="67" workbookViewId="0">
      <selection activeCell="AD13" sqref="AD13"/>
    </sheetView>
  </sheetViews>
  <sheetFormatPr baseColWidth="10" defaultRowHeight="16"/>
  <cols>
    <col min="7" max="25" width="4.33203125" customWidth="1"/>
    <col min="28" max="28" width="10.83203125" customWidth="1"/>
    <col min="29" max="29" width="5.6640625" customWidth="1"/>
    <col min="31" max="31" width="9.1640625" customWidth="1"/>
    <col min="32" max="32" width="15.5" customWidth="1"/>
  </cols>
  <sheetData>
    <row r="1" spans="1:29">
      <c r="A1" s="12"/>
      <c r="B1" s="12" t="s">
        <v>0</v>
      </c>
      <c r="C1" s="12">
        <v>5567</v>
      </c>
      <c r="D1" s="12"/>
      <c r="E1" s="12"/>
      <c r="F1" s="12"/>
      <c r="Z1" s="12"/>
      <c r="AA1" s="12"/>
      <c r="AC1" s="12"/>
    </row>
    <row r="2" spans="1:29">
      <c r="A2" s="12"/>
      <c r="B2" s="12" t="s">
        <v>1</v>
      </c>
      <c r="C2" s="13">
        <v>26281</v>
      </c>
      <c r="D2" s="12"/>
      <c r="E2" s="13"/>
      <c r="F2" s="12"/>
      <c r="Z2" s="12"/>
      <c r="AA2" s="12"/>
      <c r="AC2" s="12"/>
    </row>
    <row r="3" spans="1:29">
      <c r="A3" s="12"/>
      <c r="B3" s="12"/>
      <c r="C3" s="12"/>
      <c r="D3" s="12"/>
      <c r="E3" s="12"/>
      <c r="F3" s="12"/>
      <c r="Z3" s="12"/>
      <c r="AA3" s="12"/>
      <c r="AC3" s="12"/>
    </row>
    <row r="4" spans="1:29">
      <c r="A4" s="12" t="s">
        <v>2</v>
      </c>
      <c r="B4" s="12" t="s">
        <v>0</v>
      </c>
      <c r="C4" s="12">
        <f>C1</f>
        <v>5567</v>
      </c>
      <c r="D4" s="12"/>
      <c r="E4" s="12" t="s">
        <v>24</v>
      </c>
      <c r="F4" s="12"/>
      <c r="G4" s="3">
        <f>MOD(QUOTIENT(C4,32768),2)</f>
        <v>0</v>
      </c>
      <c r="H4" s="3">
        <f>MOD(QUOTIENT(C4,16384),2)</f>
        <v>0</v>
      </c>
      <c r="I4" s="3">
        <f>MOD(QUOTIENT(C4,8192),2)</f>
        <v>0</v>
      </c>
      <c r="J4" s="3">
        <f>MOD(QUOTIENT(C4,4096),2)</f>
        <v>1</v>
      </c>
      <c r="K4" s="3" t="s">
        <v>25</v>
      </c>
      <c r="L4" s="3">
        <f>MOD(QUOTIENT(C4,2048),2)</f>
        <v>0</v>
      </c>
      <c r="M4" s="3">
        <f>MOD(QUOTIENT(C4,1024),2)</f>
        <v>1</v>
      </c>
      <c r="N4" s="3">
        <f>MOD(QUOTIENT(C4,512),2)</f>
        <v>0</v>
      </c>
      <c r="O4" s="3">
        <f>MOD(QUOTIENT(C4,256),2)</f>
        <v>1</v>
      </c>
      <c r="P4" s="3" t="s">
        <v>25</v>
      </c>
      <c r="Q4" s="3">
        <f>MOD(QUOTIENT(C4,128),2)</f>
        <v>1</v>
      </c>
      <c r="R4" s="3">
        <f>MOD(QUOTIENT(C4,64),2)</f>
        <v>0</v>
      </c>
      <c r="S4" s="3">
        <f>MOD(QUOTIENT(C4,32),2)</f>
        <v>1</v>
      </c>
      <c r="T4" s="3">
        <f>MOD(QUOTIENT(C4,16),2)</f>
        <v>1</v>
      </c>
      <c r="U4" s="3" t="s">
        <v>25</v>
      </c>
      <c r="V4" s="3">
        <f>MOD(QUOTIENT(C4,8),2)</f>
        <v>1</v>
      </c>
      <c r="W4" s="3">
        <f>MOD(QUOTIENT(C4,4),2)</f>
        <v>1</v>
      </c>
      <c r="X4" s="3">
        <f>MOD(QUOTIENT(C4,2),2)</f>
        <v>1</v>
      </c>
      <c r="Y4" s="3">
        <f>MOD(C4,2)</f>
        <v>1</v>
      </c>
      <c r="Z4" s="12"/>
      <c r="AA4" s="12"/>
      <c r="AC4" s="12"/>
    </row>
    <row r="5" spans="1:29">
      <c r="A5" s="12" t="s">
        <v>3</v>
      </c>
      <c r="B5" s="12" t="s">
        <v>1</v>
      </c>
      <c r="C5" s="12">
        <f>C2</f>
        <v>26281</v>
      </c>
      <c r="D5" s="12"/>
      <c r="E5" s="12" t="s">
        <v>26</v>
      </c>
      <c r="F5" s="12"/>
      <c r="G5" s="3">
        <f>MOD(QUOTIENT(C5,32768),2)</f>
        <v>0</v>
      </c>
      <c r="H5" s="3">
        <f>MOD(QUOTIENT(C5,16384),2)</f>
        <v>1</v>
      </c>
      <c r="I5" s="3">
        <f>MOD(QUOTIENT(C5,8192),2)</f>
        <v>1</v>
      </c>
      <c r="J5" s="3">
        <f>MOD(QUOTIENT(C5,4096),2)</f>
        <v>0</v>
      </c>
      <c r="K5" s="3" t="s">
        <v>25</v>
      </c>
      <c r="L5" s="3">
        <f>MOD(QUOTIENT(C5,2048),2)</f>
        <v>0</v>
      </c>
      <c r="M5" s="3">
        <f>MOD(QUOTIENT(C5,1024),2)</f>
        <v>1</v>
      </c>
      <c r="N5" s="3">
        <f>MOD(QUOTIENT(C5,512),2)</f>
        <v>1</v>
      </c>
      <c r="O5" s="3">
        <f>MOD(QUOTIENT(C5,256),2)</f>
        <v>0</v>
      </c>
      <c r="P5" s="3" t="s">
        <v>25</v>
      </c>
      <c r="Q5" s="3">
        <f>MOD(QUOTIENT(C5,128),2)</f>
        <v>1</v>
      </c>
      <c r="R5" s="3">
        <f>MOD(QUOTIENT(C5,64),2)</f>
        <v>0</v>
      </c>
      <c r="S5" s="3">
        <f>MOD(QUOTIENT(C5,32),2)</f>
        <v>1</v>
      </c>
      <c r="T5" s="3">
        <f>MOD(QUOTIENT(C5,16),2)</f>
        <v>0</v>
      </c>
      <c r="U5" s="3" t="s">
        <v>25</v>
      </c>
      <c r="V5" s="3">
        <f>MOD(QUOTIENT(C5,8),2)</f>
        <v>1</v>
      </c>
      <c r="W5" s="3">
        <f>MOD(QUOTIENT(C5,4),2)</f>
        <v>0</v>
      </c>
      <c r="X5" s="8">
        <f>MOD(QUOTIENT(C5,2),2)</f>
        <v>0</v>
      </c>
      <c r="Y5" s="3">
        <f>MOD(C5,2)</f>
        <v>1</v>
      </c>
      <c r="Z5" s="12"/>
      <c r="AA5" s="12"/>
      <c r="AC5" s="12"/>
    </row>
    <row r="6" spans="1:29">
      <c r="A6" s="12" t="s">
        <v>4</v>
      </c>
      <c r="B6" s="12" t="s">
        <v>5</v>
      </c>
      <c r="C6" s="12">
        <f>C1+C2</f>
        <v>31848</v>
      </c>
      <c r="D6" s="12"/>
      <c r="E6" s="12" t="s">
        <v>27</v>
      </c>
      <c r="F6" s="12"/>
      <c r="G6" s="3">
        <f>MOD(QUOTIENT(C6,32768),2)</f>
        <v>0</v>
      </c>
      <c r="H6" s="3">
        <f>MOD(QUOTIENT(C6,16384),2)</f>
        <v>1</v>
      </c>
      <c r="I6" s="3">
        <f>MOD(QUOTIENT(C6,8192),2)</f>
        <v>1</v>
      </c>
      <c r="J6" s="3">
        <f>MOD(QUOTIENT(C6,4096),2)</f>
        <v>1</v>
      </c>
      <c r="K6" s="3" t="s">
        <v>25</v>
      </c>
      <c r="L6" s="3">
        <f>MOD(QUOTIENT(C6,2048),2)</f>
        <v>1</v>
      </c>
      <c r="M6" s="3">
        <f>MOD(QUOTIENT(C6,1024),2)</f>
        <v>1</v>
      </c>
      <c r="N6" s="3">
        <f>MOD(QUOTIENT(C6,512),2)</f>
        <v>0</v>
      </c>
      <c r="O6" s="3">
        <f>MOD(QUOTIENT(C6,256),2)</f>
        <v>0</v>
      </c>
      <c r="P6" s="3" t="s">
        <v>25</v>
      </c>
      <c r="Q6" s="3">
        <f>MOD(QUOTIENT(C6,128),2)</f>
        <v>0</v>
      </c>
      <c r="R6" s="3">
        <f>MOD(QUOTIENT(C6,64),2)</f>
        <v>1</v>
      </c>
      <c r="S6" s="3">
        <f>MOD(QUOTIENT(C6,32),2)</f>
        <v>1</v>
      </c>
      <c r="T6" s="3">
        <f>MOD(QUOTIENT(C6,16),2)</f>
        <v>0</v>
      </c>
      <c r="U6" s="3" t="s">
        <v>25</v>
      </c>
      <c r="V6" s="3">
        <f>MOD(QUOTIENT(C6,8),2)</f>
        <v>1</v>
      </c>
      <c r="W6" s="3">
        <f>MOD(QUOTIENT(C6,4),2)</f>
        <v>0</v>
      </c>
      <c r="X6" s="3">
        <f>MOD(QUOTIENT(C6,2),2)</f>
        <v>0</v>
      </c>
      <c r="Y6" s="3">
        <f>MOD(C6,2)</f>
        <v>0</v>
      </c>
      <c r="Z6" s="12"/>
      <c r="AA6" s="12"/>
      <c r="AC6" s="12"/>
    </row>
    <row r="7" spans="1:29">
      <c r="A7" s="12" t="s">
        <v>6</v>
      </c>
      <c r="B7" s="12" t="s">
        <v>12</v>
      </c>
      <c r="C7" s="12">
        <f>C1+C2+C2</f>
        <v>58129</v>
      </c>
      <c r="D7" s="12"/>
      <c r="E7" s="12" t="s">
        <v>28</v>
      </c>
      <c r="F7" s="12"/>
      <c r="G7" s="3">
        <f>MOD(QUOTIENT(C7,32768),2)</f>
        <v>1</v>
      </c>
      <c r="H7" s="3">
        <f>MOD(QUOTIENT(C7,16384),2)</f>
        <v>1</v>
      </c>
      <c r="I7" s="3">
        <f>MOD(QUOTIENT(C7,8192),2)</f>
        <v>1</v>
      </c>
      <c r="J7" s="3">
        <f>MOD(QUOTIENT(C7,4096),2)</f>
        <v>0</v>
      </c>
      <c r="K7" s="3" t="s">
        <v>25</v>
      </c>
      <c r="L7" s="3">
        <f>MOD(QUOTIENT(C7,2048),2)</f>
        <v>0</v>
      </c>
      <c r="M7" s="3">
        <f>MOD(QUOTIENT(C7,1024),2)</f>
        <v>0</v>
      </c>
      <c r="N7" s="3">
        <f>MOD(QUOTIENT(C7,512),2)</f>
        <v>1</v>
      </c>
      <c r="O7" s="3">
        <f>MOD(QUOTIENT(C7,256),2)</f>
        <v>1</v>
      </c>
      <c r="P7" s="3" t="s">
        <v>25</v>
      </c>
      <c r="Q7" s="3">
        <f>MOD(QUOTIENT(C7,128),2)</f>
        <v>0</v>
      </c>
      <c r="R7" s="3">
        <f>MOD(QUOTIENT(C7,64),2)</f>
        <v>0</v>
      </c>
      <c r="S7" s="3">
        <f>MOD(QUOTIENT(C7,32),2)</f>
        <v>0</v>
      </c>
      <c r="T7" s="3">
        <f>MOD(QUOTIENT(C7,16),2)</f>
        <v>1</v>
      </c>
      <c r="U7" s="3" t="s">
        <v>25</v>
      </c>
      <c r="V7" s="3">
        <f>MOD(QUOTIENT(C7,8),2)</f>
        <v>0</v>
      </c>
      <c r="W7" s="3">
        <f>MOD(QUOTIENT(C7,4),2)</f>
        <v>0</v>
      </c>
      <c r="X7" s="3">
        <f>MOD(QUOTIENT(C7,2),2)</f>
        <v>0</v>
      </c>
      <c r="Y7" s="3">
        <f>MOD(C7,2)</f>
        <v>1</v>
      </c>
      <c r="Z7" s="12"/>
      <c r="AA7" s="12"/>
      <c r="AC7" s="12"/>
    </row>
    <row r="8" spans="1:29">
      <c r="A8" s="12" t="s">
        <v>7</v>
      </c>
      <c r="B8" s="12" t="s">
        <v>8</v>
      </c>
      <c r="C8" s="12">
        <f>C2-C1</f>
        <v>20714</v>
      </c>
      <c r="D8" s="12"/>
      <c r="E8" s="12" t="s">
        <v>29</v>
      </c>
      <c r="F8" s="12"/>
      <c r="G8" s="3">
        <f>MOD(QUOTIENT(C8,32768),2)</f>
        <v>0</v>
      </c>
      <c r="H8" s="3">
        <f>MOD(QUOTIENT(C8,16384),2)</f>
        <v>1</v>
      </c>
      <c r="I8" s="3">
        <f>MOD(QUOTIENT(C8,8192),2)</f>
        <v>0</v>
      </c>
      <c r="J8" s="3">
        <f>MOD(QUOTIENT(C8,4096),2)</f>
        <v>1</v>
      </c>
      <c r="K8" s="3" t="s">
        <v>25</v>
      </c>
      <c r="L8" s="3">
        <f>MOD(QUOTIENT(C8,2048),2)</f>
        <v>0</v>
      </c>
      <c r="M8" s="3">
        <f>MOD(QUOTIENT(C8,1024),2)</f>
        <v>0</v>
      </c>
      <c r="N8" s="3">
        <f>MOD(QUOTIENT(C8,512),2)</f>
        <v>0</v>
      </c>
      <c r="O8" s="3">
        <f>MOD(QUOTIENT(C8,256),2)</f>
        <v>0</v>
      </c>
      <c r="P8" s="3" t="s">
        <v>25</v>
      </c>
      <c r="Q8" s="3">
        <f>MOD(QUOTIENT(C8,128),2)</f>
        <v>1</v>
      </c>
      <c r="R8" s="3">
        <f>MOD(QUOTIENT(C8,64),2)</f>
        <v>1</v>
      </c>
      <c r="S8" s="3">
        <f>MOD(QUOTIENT(C8,32),2)</f>
        <v>1</v>
      </c>
      <c r="T8" s="3">
        <f>MOD(QUOTIENT(C8,16),2)</f>
        <v>0</v>
      </c>
      <c r="U8" s="3" t="s">
        <v>25</v>
      </c>
      <c r="V8" s="3">
        <f>MOD(QUOTIENT(C8,8),2)</f>
        <v>1</v>
      </c>
      <c r="W8" s="3">
        <f>MOD(QUOTIENT(C8,4),2)</f>
        <v>0</v>
      </c>
      <c r="X8" s="3">
        <f>MOD(QUOTIENT(C8,2),2)</f>
        <v>1</v>
      </c>
      <c r="Y8" s="3">
        <f>MOD(C8,2)</f>
        <v>0</v>
      </c>
      <c r="Z8" s="12"/>
      <c r="AA8" s="12"/>
      <c r="AC8" s="12"/>
    </row>
    <row r="9" spans="1:29" ht="17" customHeight="1">
      <c r="A9" s="12" t="s">
        <v>9</v>
      </c>
      <c r="B9" s="12" t="s">
        <v>10</v>
      </c>
      <c r="C9" s="12">
        <f>65536-C7</f>
        <v>7407</v>
      </c>
      <c r="D9" s="12"/>
      <c r="E9" s="12" t="s">
        <v>30</v>
      </c>
      <c r="F9" s="12"/>
      <c r="G9" s="3">
        <f>MOD(QUOTIENT(C9,32768),2)</f>
        <v>0</v>
      </c>
      <c r="H9" s="3">
        <f>MOD(QUOTIENT(C9,16384),2)</f>
        <v>0</v>
      </c>
      <c r="I9" s="3">
        <f>MOD(QUOTIENT(C9,8192),2)</f>
        <v>0</v>
      </c>
      <c r="J9" s="3">
        <f>MOD(QUOTIENT(C9,4096),2)</f>
        <v>1</v>
      </c>
      <c r="K9" s="3" t="s">
        <v>25</v>
      </c>
      <c r="L9" s="3">
        <f>MOD(QUOTIENT(C9,2048),2)</f>
        <v>1</v>
      </c>
      <c r="M9" s="3">
        <f>MOD(QUOTIENT(C9,1024),2)</f>
        <v>1</v>
      </c>
      <c r="N9" s="3">
        <f>MOD(QUOTIENT(C9,512),2)</f>
        <v>0</v>
      </c>
      <c r="O9" s="3">
        <f>MOD(QUOTIENT(C9,256),2)</f>
        <v>0</v>
      </c>
      <c r="P9" s="3" t="s">
        <v>25</v>
      </c>
      <c r="Q9" s="3">
        <f>MOD(QUOTIENT(C9,128),2)</f>
        <v>1</v>
      </c>
      <c r="R9" s="3">
        <f>MOD(QUOTIENT(C9,64),2)</f>
        <v>1</v>
      </c>
      <c r="S9" s="3">
        <f>MOD(QUOTIENT(C9,32),2)</f>
        <v>1</v>
      </c>
      <c r="T9" s="3">
        <f>MOD(QUOTIENT(C9,16),2)</f>
        <v>0</v>
      </c>
      <c r="U9" s="3" t="s">
        <v>25</v>
      </c>
      <c r="V9" s="3">
        <f>MOD(QUOTIENT(C9,8),2)</f>
        <v>1</v>
      </c>
      <c r="W9" s="3">
        <f>MOD(QUOTIENT(C9,4),2)</f>
        <v>1</v>
      </c>
      <c r="X9" s="3">
        <f>MOD(QUOTIENT(C9,2),2)</f>
        <v>1</v>
      </c>
      <c r="Y9" s="3">
        <f>MOD(C9,2)</f>
        <v>1</v>
      </c>
      <c r="Z9" s="12"/>
      <c r="AA9" s="12"/>
      <c r="AC9" s="12"/>
    </row>
    <row r="10" spans="1:29">
      <c r="A10" s="12" t="s">
        <v>11</v>
      </c>
      <c r="B10" s="14" t="s">
        <v>13</v>
      </c>
      <c r="C10" s="12">
        <f t="shared" ref="C10:C15" si="0">-C4</f>
        <v>-5567</v>
      </c>
      <c r="D10" s="14"/>
      <c r="E10" s="12" t="s">
        <v>31</v>
      </c>
      <c r="F10" s="14" t="s">
        <v>32</v>
      </c>
      <c r="G10" s="3">
        <f>MOD(G4+1,2)</f>
        <v>1</v>
      </c>
      <c r="H10" s="3">
        <f>IF(SUM(H$4:$Y4)&gt;1,MOD(H4+1,2),H4)</f>
        <v>1</v>
      </c>
      <c r="I10" s="3">
        <f>IF(SUM(I$4:$Y4)&gt;1,MOD(I4+1,2),I4)</f>
        <v>1</v>
      </c>
      <c r="J10" s="3">
        <f>IF(SUM(J$4:$Y4)&gt;1,MOD(J4+1,2),J4)</f>
        <v>0</v>
      </c>
      <c r="K10" s="3" t="str">
        <f>K4</f>
        <v>.</v>
      </c>
      <c r="L10" s="3">
        <f>IF(SUM(L$4:$Y4)&gt;1,MOD(L4+1,2),L4)</f>
        <v>1</v>
      </c>
      <c r="M10" s="3">
        <f>IF(SUM(M$4:$Y4)&gt;1,MOD(M4+1,2),M4)</f>
        <v>0</v>
      </c>
      <c r="N10" s="3">
        <f>IF(SUM(N$4:$Y4)&gt;1,MOD(N4+1,2),N4)</f>
        <v>1</v>
      </c>
      <c r="O10" s="3">
        <f>IF(SUM(O$4:$Y4)&gt;1,MOD(O4+1,2),O4)</f>
        <v>0</v>
      </c>
      <c r="P10" s="3" t="str">
        <f>P4</f>
        <v>.</v>
      </c>
      <c r="Q10" s="3">
        <f>IF(SUM(Q$4:$Y4)&gt;1,MOD(Q4+1,2),Q4)</f>
        <v>0</v>
      </c>
      <c r="R10" s="3">
        <f>IF(SUM(R$4:$Y4)&gt;1,MOD(R4+1,2),R4)</f>
        <v>1</v>
      </c>
      <c r="S10" s="3">
        <f>IF(SUM(S$4:$Y4)&gt;1,MOD(S4+1,2),S4)</f>
        <v>0</v>
      </c>
      <c r="T10" s="3">
        <f>IF(SUM(T$4:$Y4)&gt;1,MOD(T4+1,2),T4)</f>
        <v>0</v>
      </c>
      <c r="U10" s="3" t="str">
        <f>U5</f>
        <v>.</v>
      </c>
      <c r="V10" s="3">
        <f>IF(SUM(V$4:$Y4)&gt;1,MOD(V4+1,2),V4)</f>
        <v>0</v>
      </c>
      <c r="W10" s="3">
        <f>IF(SUM(W$4:$Y4)&gt;1,MOD(W4+1,2),W4)</f>
        <v>0</v>
      </c>
      <c r="X10" s="3">
        <f>IF(SUM(X$4:$Y4)&gt;1,MOD(X4+1,2),X4)</f>
        <v>0</v>
      </c>
      <c r="Y10" s="3">
        <f>IF(SUM($Y$4:Y4)&gt;1,MOD(Y4+1,2),Y4)</f>
        <v>1</v>
      </c>
      <c r="Z10" s="12"/>
      <c r="AA10" s="12"/>
      <c r="AC10" s="12"/>
    </row>
    <row r="11" spans="1:29">
      <c r="A11" s="12" t="s">
        <v>14</v>
      </c>
      <c r="B11" s="14" t="s">
        <v>15</v>
      </c>
      <c r="C11" s="12">
        <f t="shared" si="0"/>
        <v>-26281</v>
      </c>
      <c r="D11" s="14"/>
      <c r="E11" s="12" t="s">
        <v>33</v>
      </c>
      <c r="F11" s="14" t="s">
        <v>34</v>
      </c>
      <c r="G11" s="3">
        <f>IF(AND(SUM(G$5:$Y5)&gt;=1,SUM(H11:$Y11)&gt;=1),MOD(G5+1,2),G5)</f>
        <v>1</v>
      </c>
      <c r="H11" s="3">
        <f>IF(AND(SUM(H$5:$Y5)&gt;=1,SUM(I11:$Y11)&gt;=1),MOD(H5+1,2),H5)</f>
        <v>0</v>
      </c>
      <c r="I11" s="3">
        <f>IF(AND(SUM(I$5:$Y5)&gt;=1,SUM(J11:$Y11)&gt;=1),MOD(I5+1,2),I5)</f>
        <v>0</v>
      </c>
      <c r="J11" s="3">
        <f>IF(AND(SUM(J$5:$Y5)&gt;=1,SUM(K11:$Y11)&gt;=1),MOD(J5+1,2),J5)</f>
        <v>1</v>
      </c>
      <c r="K11" s="3" t="s">
        <v>25</v>
      </c>
      <c r="L11" s="3">
        <f>IF(AND(SUM(L$5:$Y5)&gt;=1,SUM(M11:$Y11)&gt;=1),MOD(L5+1,2),L5)</f>
        <v>1</v>
      </c>
      <c r="M11" s="3">
        <f>IF(AND(SUM(M$5:$Y5)&gt;=1,SUM(N11:$Y11)&gt;=1),MOD(M5+1,2),M5)</f>
        <v>0</v>
      </c>
      <c r="N11" s="3">
        <f>IF(AND(SUM(N$5:$Y5)&gt;=1,SUM(O11:$Y11)&gt;=1),MOD(N5+1,2),N5)</f>
        <v>0</v>
      </c>
      <c r="O11" s="3">
        <f>IF(AND(SUM(O$5:$Y5)&gt;=1,SUM(P11:$Y11)&gt;=1),MOD(O5+1,2),O5)</f>
        <v>1</v>
      </c>
      <c r="P11" s="3" t="s">
        <v>25</v>
      </c>
      <c r="Q11" s="3">
        <f>IF(AND(SUM(Q$5:$Y5)&gt;=1,SUM(R11:$Y11)&gt;=1),MOD(Q5+1,2),Q5)</f>
        <v>0</v>
      </c>
      <c r="R11" s="3">
        <f>IF(AND(SUM(R$5:$Y5)&gt;=1,SUM(S11:$Y11)&gt;=1),MOD(R5+1,2),R5)</f>
        <v>1</v>
      </c>
      <c r="S11" s="3">
        <f>IF(AND(SUM(S$5:$Y5)&gt;=1,SUM(T11:$Y11)&gt;=1),MOD(S5+1,2),S5)</f>
        <v>0</v>
      </c>
      <c r="T11" s="3">
        <f>IF(AND(SUM(T$5:$Y5)&gt;=1,SUM(U11:$Y11)&gt;=1),MOD(T5+1,2),T5)</f>
        <v>1</v>
      </c>
      <c r="U11" s="3" t="s">
        <v>25</v>
      </c>
      <c r="V11" s="3">
        <f>IF(AND(SUM(V$5:$Y5)&gt;=1,SUM(W11:$Y11)&gt;=1),MOD(V5+1,2),V5)</f>
        <v>0</v>
      </c>
      <c r="W11" s="3">
        <f>IF(AND(SUM(W$5:$Y5)&gt;=1,SUM(X11:$Y11)&gt;=1),MOD(W5+1,2),W5)</f>
        <v>1</v>
      </c>
      <c r="X11" s="3">
        <f>IF(AND(SUM(X$5:$Y5)&gt;=1,SUM(Y11:$Y11)&gt;=1),MOD(X5+1,2),X5)</f>
        <v>1</v>
      </c>
      <c r="Y11" s="3">
        <f>IF(SUM($Y5:Y5)&gt;1,MOD(Y5+1,2),Y5)</f>
        <v>1</v>
      </c>
      <c r="Z11" s="12"/>
      <c r="AA11" s="12"/>
      <c r="AC11" s="12"/>
    </row>
    <row r="12" spans="1:29">
      <c r="A12" s="12" t="s">
        <v>16</v>
      </c>
      <c r="B12" s="14" t="s">
        <v>17</v>
      </c>
      <c r="C12" s="12">
        <f t="shared" si="0"/>
        <v>-31848</v>
      </c>
      <c r="D12" s="14"/>
      <c r="E12" s="12" t="s">
        <v>35</v>
      </c>
      <c r="F12" s="14" t="s">
        <v>36</v>
      </c>
      <c r="G12" s="3">
        <f>IF(AND(SUM(G$6:$Y6)&gt;=1,SUM(H12:$Y12)&gt;=1),MOD(G6+1,2),G6)</f>
        <v>1</v>
      </c>
      <c r="H12" s="3">
        <f>IF(AND(SUM(H$6:$Y6)&gt;=1,SUM(I12:$Y12)&gt;=1),MOD(H6+1,2),H6)</f>
        <v>0</v>
      </c>
      <c r="I12" s="3">
        <f>IF(AND(SUM(I$6:$Y6)&gt;=1,SUM(J12:$Y12)&gt;=1),MOD(I6+1,2),I6)</f>
        <v>0</v>
      </c>
      <c r="J12" s="3">
        <f>IF(AND(SUM(J$6:$Y6)&gt;=1,SUM(K12:$Y12)&gt;=1),MOD(J6+1,2),J6)</f>
        <v>0</v>
      </c>
      <c r="K12" s="3" t="s">
        <v>25</v>
      </c>
      <c r="L12" s="3">
        <f>IF(AND(SUM(L$6:$Y6)&gt;=1,SUM(M12:$Y12)&gt;=1),MOD(L6+1,2),L6)</f>
        <v>0</v>
      </c>
      <c r="M12" s="3">
        <f>IF(AND(SUM(M$6:$Y6)&gt;=1,SUM(N12:$Y12)&gt;=1),MOD(M6+1,2),M6)</f>
        <v>0</v>
      </c>
      <c r="N12" s="3">
        <f>IF(AND(SUM(N$6:$Y6)&gt;=1,SUM(O12:$Y12)&gt;=1),MOD(N6+1,2),N6)</f>
        <v>1</v>
      </c>
      <c r="O12" s="3">
        <f>IF(AND(SUM(O$6:$Y6)&gt;=1,SUM(P12:$Y12)&gt;=1),MOD(O6+1,2),O6)</f>
        <v>1</v>
      </c>
      <c r="P12" s="3" t="s">
        <v>25</v>
      </c>
      <c r="Q12" s="3">
        <f>IF(AND(SUM(Q$6:$Y6)&gt;=1,SUM(R12:$Y12)&gt;=1),MOD(Q6+1,2),Q6)</f>
        <v>1</v>
      </c>
      <c r="R12" s="3">
        <f>IF(AND(SUM(R$6:$Y6)&gt;=1,SUM(S12:$Y12)&gt;=1),MOD(R6+1,2),R6)</f>
        <v>0</v>
      </c>
      <c r="S12" s="3">
        <f>IF(AND(SUM(S$6:$Y6)&gt;=1,SUM(T12:$Y12)&gt;=1),MOD(S6+1,2),S6)</f>
        <v>0</v>
      </c>
      <c r="T12" s="3">
        <f>IF(AND(SUM(T$6:$Y6)&gt;=1,SUM(U12:$Y12)&gt;=1),MOD(T6+1,2),T6)</f>
        <v>1</v>
      </c>
      <c r="U12" s="3" t="s">
        <v>25</v>
      </c>
      <c r="V12" s="3">
        <f>IF(AND(SUM(V$6:$Y6)&gt;=1,SUM(W12:$Y12)&gt;=1),MOD(V6+1,2),V6)</f>
        <v>1</v>
      </c>
      <c r="W12" s="3">
        <f>IF(AND(SUM(W$6:$Y6)&gt;=1,SUM(X12:$Y12)&gt;=1),MOD(W6+1,2),W6)</f>
        <v>0</v>
      </c>
      <c r="X12" s="3">
        <f>IF(AND(SUM(X$6:$Y6)&gt;=1,SUM(Y12:$Y12)&gt;=1),MOD(X6+1,2),X6)</f>
        <v>0</v>
      </c>
      <c r="Y12" s="3">
        <f>IF(SUM($Y6:Y6)&gt;1,MOD(Y6+1,2),Y6)</f>
        <v>0</v>
      </c>
      <c r="Z12" s="12"/>
      <c r="AA12" s="12"/>
      <c r="AC12" s="12"/>
    </row>
    <row r="13" spans="1:29">
      <c r="A13" s="12" t="s">
        <v>18</v>
      </c>
      <c r="B13" s="14" t="s">
        <v>19</v>
      </c>
      <c r="C13" s="12">
        <f t="shared" si="0"/>
        <v>-58129</v>
      </c>
      <c r="D13" s="14"/>
      <c r="E13" s="12" t="s">
        <v>37</v>
      </c>
      <c r="F13" s="14" t="s">
        <v>38</v>
      </c>
      <c r="G13" s="3">
        <f>IF(AND(SUM(G$7:$Y7)&gt;=1,SUM(H13:$Y13)&gt;=1),MOD(G7+1,2),G7)</f>
        <v>0</v>
      </c>
      <c r="H13" s="3">
        <f>IF(AND(SUM(H$7:$Y7)&gt;=1,SUM(I13:$Y13)&gt;=1),MOD(H7+1,2),H7)</f>
        <v>0</v>
      </c>
      <c r="I13" s="3">
        <f>IF(AND(SUM(I$7:$Y7)&gt;=1,SUM(J13:$Y13)&gt;=1),MOD(I7+1,2),I7)</f>
        <v>0</v>
      </c>
      <c r="J13" s="3">
        <f>IF(AND(SUM(J$7:$Y7)&gt;=1,SUM(K13:$Y13)&gt;=1),MOD(J7+1,2),J7)</f>
        <v>1</v>
      </c>
      <c r="K13" s="3" t="s">
        <v>25</v>
      </c>
      <c r="L13" s="3">
        <f>IF(AND(SUM(L$7:$Y7)&gt;=1,SUM(M13:$Y13)&gt;=1),MOD(L7+1,2),L7)</f>
        <v>1</v>
      </c>
      <c r="M13" s="3">
        <f>IF(AND(SUM(M$7:$Y7)&gt;=1,SUM(N13:$Y13)&gt;=1),MOD(M7+1,2),M7)</f>
        <v>1</v>
      </c>
      <c r="N13" s="3">
        <f>IF(AND(SUM(N$7:$Y7)&gt;=1,SUM(O13:$Y13)&gt;=1),MOD(N7+1,2),N7)</f>
        <v>0</v>
      </c>
      <c r="O13" s="3">
        <f>IF(AND(SUM(O$7:$Y7)&gt;=1,SUM(P13:$Y13)&gt;=1),MOD(O7+1,2),O7)</f>
        <v>0</v>
      </c>
      <c r="P13" s="3" t="s">
        <v>25</v>
      </c>
      <c r="Q13" s="3">
        <f>IF(AND(SUM(Q$7:$Y7)&gt;=1,SUM(R13:$Y13)&gt;=1),MOD(Q7+1,2),Q7)</f>
        <v>1</v>
      </c>
      <c r="R13" s="3">
        <f>IF(AND(SUM(R$7:$Y7)&gt;=1,SUM(S13:$Y13)&gt;=1),MOD(R7+1,2),R7)</f>
        <v>1</v>
      </c>
      <c r="S13" s="3">
        <f>IF(AND(SUM(S$7:$Y7)&gt;=1,SUM(T13:$Y13)&gt;=1),MOD(S7+1,2),S7)</f>
        <v>1</v>
      </c>
      <c r="T13" s="3">
        <f>IF(AND(SUM(T$7:$Y7)&gt;=1,SUM(U13:$Y13)&gt;=1),MOD(T7+1,2),T7)</f>
        <v>0</v>
      </c>
      <c r="U13" s="3" t="s">
        <v>25</v>
      </c>
      <c r="V13" s="3">
        <f>IF(AND(SUM(V$7:$Y7)&gt;=1,SUM(W13:$Y13)&gt;=1),MOD(V7+1,2),V7)</f>
        <v>1</v>
      </c>
      <c r="W13" s="3">
        <f>IF(AND(SUM(W$7:$Y7)&gt;=1,SUM(X13:$Y13)&gt;=1),MOD(W7+1,2),W7)</f>
        <v>1</v>
      </c>
      <c r="X13" s="3">
        <f>IF(AND(SUM(X$7:$Y7)&gt;=1,SUM(Y13:$Y13)&gt;=1),MOD(X7+1,2),X7)</f>
        <v>1</v>
      </c>
      <c r="Y13" s="3">
        <f>IF(SUM($Y7:Y7)&gt;1,MOD(Y7+1,2),Y7)</f>
        <v>1</v>
      </c>
      <c r="Z13" s="12"/>
      <c r="AA13" s="12"/>
      <c r="AC13" s="12"/>
    </row>
    <row r="14" spans="1:29">
      <c r="A14" s="12" t="s">
        <v>20</v>
      </c>
      <c r="B14" s="14" t="s">
        <v>21</v>
      </c>
      <c r="C14" s="12">
        <f t="shared" si="0"/>
        <v>-20714</v>
      </c>
      <c r="D14" s="14"/>
      <c r="E14" s="12" t="s">
        <v>39</v>
      </c>
      <c r="F14" s="14" t="s">
        <v>40</v>
      </c>
      <c r="G14" s="3">
        <f>IF(AND(SUM(G$8:$Y8)&gt;=1,SUM(H14:$Y14)&gt;=1),MOD(G8+1,2),G8)</f>
        <v>1</v>
      </c>
      <c r="H14" s="3">
        <f>IF(AND(SUM(H$8:$Y8)&gt;=1,SUM(I14:$Y14)&gt;=1),MOD(H8+1,2),H8)</f>
        <v>0</v>
      </c>
      <c r="I14" s="3">
        <f>IF(AND(SUM(I$8:$Y8)&gt;=1,SUM(J14:$Y14)&gt;=1),MOD(I8+1,2),I8)</f>
        <v>1</v>
      </c>
      <c r="J14" s="3">
        <f>IF(AND(SUM(J$8:$Y8)&gt;=1,SUM(K14:$Y14)&gt;=1),MOD(J8+1,2),J8)</f>
        <v>0</v>
      </c>
      <c r="K14" s="3" t="s">
        <v>25</v>
      </c>
      <c r="L14" s="3">
        <f>IF(AND(SUM(L$8:$Y8)&gt;=1,SUM(M14:$Y14)&gt;=1),MOD(L8+1,2),L8)</f>
        <v>1</v>
      </c>
      <c r="M14" s="3">
        <f>IF(AND(SUM(M$8:$Y8)&gt;=1,SUM(N14:$Y14)&gt;=1),MOD(M8+1,2),M8)</f>
        <v>1</v>
      </c>
      <c r="N14" s="3">
        <f>IF(AND(SUM(N$8:$Y8)&gt;=1,SUM(O14:$Y14)&gt;=1),MOD(N8+1,2),N8)</f>
        <v>1</v>
      </c>
      <c r="O14" s="3">
        <f>IF(AND(SUM(O$8:$Y8)&gt;=1,SUM(P14:$Y14)&gt;=1),MOD(O8+1,2),O8)</f>
        <v>1</v>
      </c>
      <c r="P14" s="3" t="s">
        <v>25</v>
      </c>
      <c r="Q14" s="3">
        <f>IF(AND(SUM(Q$8:$Y8)&gt;=1,SUM(R14:$Y14)&gt;=1),MOD(Q8+1,2),Q8)</f>
        <v>0</v>
      </c>
      <c r="R14" s="3">
        <f>IF(AND(SUM(R$8:$Y8)&gt;=1,SUM(S14:$Y14)&gt;=1),MOD(R8+1,2),R8)</f>
        <v>0</v>
      </c>
      <c r="S14" s="3">
        <f>IF(AND(SUM(S$8:$Y8)&gt;=1,SUM(T14:$Y14)&gt;=1),MOD(S8+1,2),S8)</f>
        <v>0</v>
      </c>
      <c r="T14" s="3">
        <f>IF(AND(SUM(T$8:$Y8)&gt;=1,SUM(U14:$Y14)&gt;=1),MOD(T8+1,2),T8)</f>
        <v>1</v>
      </c>
      <c r="U14" s="3" t="s">
        <v>25</v>
      </c>
      <c r="V14" s="3">
        <f>IF(AND(SUM(V$8:$Y8)&gt;=1,SUM(W14:$Y14)&gt;=1),MOD(V8+1,2),V8)</f>
        <v>0</v>
      </c>
      <c r="W14" s="3">
        <f>IF(AND(SUM(W$8:$Y8)&gt;=1,SUM(X14:$Y14)&gt;=1),MOD(W8+1,2),W8)</f>
        <v>1</v>
      </c>
      <c r="X14" s="3">
        <f>IF(AND(SUM(X$8:$Y8)&gt;=1,SUM(Y14:$Y14)&gt;=1),MOD(X8+1,2),X8)</f>
        <v>1</v>
      </c>
      <c r="Y14" s="3">
        <f>IF(SUM($Y8:Y8)&gt;1,MOD(Y8+1,2),Y8)</f>
        <v>0</v>
      </c>
      <c r="Z14" s="12"/>
      <c r="AA14" s="12"/>
      <c r="AC14" s="12"/>
    </row>
    <row r="15" spans="1:29">
      <c r="A15" s="12" t="s">
        <v>22</v>
      </c>
      <c r="B15" s="14" t="s">
        <v>23</v>
      </c>
      <c r="C15" s="12">
        <f t="shared" si="0"/>
        <v>-7407</v>
      </c>
      <c r="D15" s="14"/>
      <c r="E15" s="12" t="s">
        <v>42</v>
      </c>
      <c r="F15" s="14" t="s">
        <v>41</v>
      </c>
      <c r="G15" s="3">
        <f>IF(AND(SUM(G$9:$Y9)&gt;=1,SUM(H15:$Y15)&gt;=1),MOD(G9+1,2),G9)</f>
        <v>1</v>
      </c>
      <c r="H15" s="3">
        <f>IF(AND(SUM(H$9:$Y9)&gt;=1,SUM(I15:$Y15)&gt;=1),MOD(H9+1,2),H9)</f>
        <v>1</v>
      </c>
      <c r="I15" s="3">
        <f>IF(AND(SUM(I$9:$Y9)&gt;=1,SUM(J15:$Y15)&gt;=1),MOD(I9+1,2),I9)</f>
        <v>1</v>
      </c>
      <c r="J15" s="3">
        <f>IF(AND(SUM(J$9:$Y9)&gt;=1,SUM(K15:$Y15)&gt;=1),MOD(J9+1,2),J9)</f>
        <v>0</v>
      </c>
      <c r="K15" s="3" t="s">
        <v>25</v>
      </c>
      <c r="L15" s="3">
        <f>IF(AND(SUM(L$9:$Y9)&gt;=1,SUM(M15:$Y15)&gt;=1),MOD(L9+1,2),L9)</f>
        <v>0</v>
      </c>
      <c r="M15" s="3">
        <f>IF(AND(SUM(M$9:$Y9)&gt;=1,SUM(N15:$Y15)&gt;=1),MOD(M9+1,2),M9)</f>
        <v>0</v>
      </c>
      <c r="N15" s="3">
        <f>IF(AND(SUM(N$9:$Y9)&gt;=1,SUM(O15:$Y15)&gt;=1),MOD(N9+1,2),N9)</f>
        <v>1</v>
      </c>
      <c r="O15" s="3">
        <f>IF(AND(SUM(O$9:$Y9)&gt;=1,SUM(P15:$Y15)&gt;=1),MOD(O9+1,2),O9)</f>
        <v>1</v>
      </c>
      <c r="P15" s="3" t="s">
        <v>25</v>
      </c>
      <c r="Q15" s="3">
        <f>IF(AND(SUM(Q$9:$Y9)&gt;=1,SUM(R15:$Y15)&gt;=1),MOD(Q9+1,2),Q9)</f>
        <v>0</v>
      </c>
      <c r="R15" s="3">
        <f>IF(AND(SUM(R$9:$Y9)&gt;=1,SUM(S15:$Y15)&gt;=1),MOD(R9+1,2),R9)</f>
        <v>0</v>
      </c>
      <c r="S15" s="3">
        <f>IF(AND(SUM(S$9:$Y9)&gt;=1,SUM(T15:$Y15)&gt;=1),MOD(S9+1,2),S9)</f>
        <v>0</v>
      </c>
      <c r="T15" s="3">
        <f>IF(AND(SUM(T$9:$Y9)&gt;=1,SUM(U15:$Y15)&gt;=1),MOD(T9+1,2),T9)</f>
        <v>1</v>
      </c>
      <c r="U15" s="3" t="s">
        <v>25</v>
      </c>
      <c r="V15" s="3">
        <f>IF(AND(SUM(V$9:$Y9)&gt;=1,SUM(W15:$Y15)&gt;=1),MOD(V9+1,2),V9)</f>
        <v>0</v>
      </c>
      <c r="W15" s="3">
        <f>IF(AND(SUM(W$9:$Y9)&gt;=1,SUM(X15:$Y15)&gt;=1),MOD(W9+1,2),W9)</f>
        <v>0</v>
      </c>
      <c r="X15" s="3">
        <f>IF(AND(SUM(X$9:$Y9)&gt;=1,SUM(Y15:$Y15)&gt;=1),MOD(X9+1,2),X9)</f>
        <v>0</v>
      </c>
      <c r="Y15" s="3">
        <f>IF(SUM($Y9:Y9)&gt;1,MOD(Y9+1,2),Y9)</f>
        <v>1</v>
      </c>
      <c r="Z15" s="12"/>
      <c r="AA15" s="12"/>
      <c r="AC15" s="12"/>
    </row>
    <row r="16" spans="1:29">
      <c r="Z16" s="12"/>
      <c r="AA16" s="12"/>
      <c r="AC16" s="12"/>
    </row>
    <row r="17" spans="1:33">
      <c r="A17" s="12" t="s">
        <v>76</v>
      </c>
      <c r="B17" s="12"/>
      <c r="C17" s="12"/>
      <c r="D17" s="12"/>
      <c r="E17" s="12"/>
      <c r="Z17" s="12"/>
      <c r="AA17" s="12"/>
      <c r="AC17" s="12"/>
    </row>
    <row r="18" spans="1:33">
      <c r="A18" s="12" t="s">
        <v>75</v>
      </c>
      <c r="B18">
        <f>-POWER(2,15)</f>
        <v>-32768</v>
      </c>
      <c r="C18" t="s">
        <v>77</v>
      </c>
      <c r="D18">
        <f>POWER(2,15)-1</f>
        <v>32767</v>
      </c>
      <c r="Z18" s="12"/>
      <c r="AA18" s="12"/>
      <c r="AC18" s="12"/>
    </row>
    <row r="19" spans="1:33">
      <c r="Z19" s="12"/>
      <c r="AA19" s="12"/>
      <c r="AC19" s="12"/>
    </row>
    <row r="20" spans="1:33">
      <c r="G20" s="10">
        <f t="shared" ref="G20:W20" si="1">IF(SUM(H20,H21,H22)&gt;1,1,0)</f>
        <v>0</v>
      </c>
      <c r="H20" s="10">
        <f t="shared" si="1"/>
        <v>0</v>
      </c>
      <c r="I20" s="10">
        <f t="shared" si="1"/>
        <v>0</v>
      </c>
      <c r="J20" s="10">
        <f>IF(SUM(L20,L21,L22)&gt;1,1,0)</f>
        <v>0</v>
      </c>
      <c r="K20" s="10"/>
      <c r="L20" s="10">
        <f t="shared" si="1"/>
        <v>1</v>
      </c>
      <c r="M20" s="10">
        <f t="shared" si="1"/>
        <v>1</v>
      </c>
      <c r="N20" s="10">
        <f t="shared" si="1"/>
        <v>1</v>
      </c>
      <c r="O20" s="10">
        <f>IF(SUM(Q20,Q21,Q22)&gt;1,1,0)</f>
        <v>1</v>
      </c>
      <c r="P20" s="10"/>
      <c r="Q20" s="10">
        <f t="shared" si="1"/>
        <v>0</v>
      </c>
      <c r="R20" s="10">
        <f t="shared" si="1"/>
        <v>1</v>
      </c>
      <c r="S20" s="10">
        <f t="shared" si="1"/>
        <v>1</v>
      </c>
      <c r="T20" s="10">
        <f>IF(SUM(V20,V21,V22)&gt;1,1,0)</f>
        <v>1</v>
      </c>
      <c r="U20" s="10"/>
      <c r="V20" s="10">
        <f t="shared" si="1"/>
        <v>1</v>
      </c>
      <c r="W20" s="10">
        <f t="shared" si="1"/>
        <v>1</v>
      </c>
      <c r="X20" s="10">
        <f>IF(SUM(Y20,Y21,Y22)&gt;1,1,0)</f>
        <v>1</v>
      </c>
      <c r="Y20" s="10">
        <f>0</f>
        <v>0</v>
      </c>
      <c r="Z20" s="12"/>
      <c r="AA20" s="12"/>
      <c r="AC20" s="12"/>
    </row>
    <row r="21" spans="1:33" ht="16" customHeight="1">
      <c r="E21" t="s">
        <v>43</v>
      </c>
      <c r="F21" t="s">
        <v>44</v>
      </c>
      <c r="G21" s="3">
        <f>G4</f>
        <v>0</v>
      </c>
      <c r="H21" s="3">
        <f t="shared" ref="H21:Y21" si="2">H4</f>
        <v>0</v>
      </c>
      <c r="I21" s="3">
        <f t="shared" si="2"/>
        <v>0</v>
      </c>
      <c r="J21" s="3">
        <f t="shared" si="2"/>
        <v>1</v>
      </c>
      <c r="K21" s="3" t="str">
        <f t="shared" si="2"/>
        <v>.</v>
      </c>
      <c r="L21" s="3">
        <f t="shared" si="2"/>
        <v>0</v>
      </c>
      <c r="M21" s="3">
        <f t="shared" si="2"/>
        <v>1</v>
      </c>
      <c r="N21" s="3">
        <f t="shared" si="2"/>
        <v>0</v>
      </c>
      <c r="O21" s="3">
        <f t="shared" si="2"/>
        <v>1</v>
      </c>
      <c r="P21" s="3" t="str">
        <f t="shared" si="2"/>
        <v>.</v>
      </c>
      <c r="Q21" s="3">
        <f t="shared" si="2"/>
        <v>1</v>
      </c>
      <c r="R21" s="3">
        <f t="shared" si="2"/>
        <v>0</v>
      </c>
      <c r="S21" s="3">
        <f t="shared" si="2"/>
        <v>1</v>
      </c>
      <c r="T21" s="3">
        <f t="shared" si="2"/>
        <v>1</v>
      </c>
      <c r="U21" s="3" t="str">
        <f t="shared" si="2"/>
        <v>.</v>
      </c>
      <c r="V21" s="3">
        <f t="shared" si="2"/>
        <v>1</v>
      </c>
      <c r="W21" s="3">
        <f t="shared" si="2"/>
        <v>1</v>
      </c>
      <c r="X21" s="3">
        <f>X4</f>
        <v>1</v>
      </c>
      <c r="Y21" s="3">
        <f t="shared" si="2"/>
        <v>1</v>
      </c>
      <c r="Z21" s="12"/>
      <c r="AA21" s="12"/>
      <c r="AB21" s="3"/>
      <c r="AC21" s="12"/>
      <c r="AD21" s="3" t="s">
        <v>66</v>
      </c>
      <c r="AE21" s="3">
        <f>C4</f>
        <v>5567</v>
      </c>
      <c r="AF21" s="15" t="str">
        <f>IF(W26=0,"Получен верный результат","Результат ошибочен из-за переполнения формат")</f>
        <v>Получен верный результат</v>
      </c>
      <c r="AG21" s="15"/>
    </row>
    <row r="22" spans="1:33">
      <c r="E22" t="s">
        <v>45</v>
      </c>
      <c r="F22" t="s">
        <v>46</v>
      </c>
      <c r="G22" s="3">
        <f>G5</f>
        <v>0</v>
      </c>
      <c r="H22" s="3">
        <f t="shared" ref="H22:Y22" si="3">H5</f>
        <v>1</v>
      </c>
      <c r="I22" s="3">
        <f t="shared" si="3"/>
        <v>1</v>
      </c>
      <c r="J22" s="3">
        <f t="shared" si="3"/>
        <v>0</v>
      </c>
      <c r="K22" s="3" t="str">
        <f t="shared" si="3"/>
        <v>.</v>
      </c>
      <c r="L22" s="3">
        <f t="shared" si="3"/>
        <v>0</v>
      </c>
      <c r="M22" s="3">
        <f t="shared" si="3"/>
        <v>1</v>
      </c>
      <c r="N22" s="3">
        <f t="shared" si="3"/>
        <v>1</v>
      </c>
      <c r="O22" s="3">
        <f t="shared" si="3"/>
        <v>0</v>
      </c>
      <c r="P22" s="3" t="str">
        <f t="shared" si="3"/>
        <v>.</v>
      </c>
      <c r="Q22" s="3">
        <f t="shared" si="3"/>
        <v>1</v>
      </c>
      <c r="R22" s="3">
        <f t="shared" si="3"/>
        <v>0</v>
      </c>
      <c r="S22" s="3">
        <f t="shared" si="3"/>
        <v>1</v>
      </c>
      <c r="T22" s="3">
        <f t="shared" si="3"/>
        <v>0</v>
      </c>
      <c r="U22" s="3" t="str">
        <f t="shared" si="3"/>
        <v>.</v>
      </c>
      <c r="V22" s="3">
        <f t="shared" si="3"/>
        <v>1</v>
      </c>
      <c r="W22" s="3">
        <f t="shared" si="3"/>
        <v>0</v>
      </c>
      <c r="X22" s="3">
        <f t="shared" si="3"/>
        <v>0</v>
      </c>
      <c r="Y22" s="3">
        <f t="shared" si="3"/>
        <v>1</v>
      </c>
      <c r="Z22" s="12"/>
      <c r="AA22" s="12"/>
      <c r="AB22" s="3"/>
      <c r="AC22" s="12" t="s">
        <v>45</v>
      </c>
      <c r="AD22" s="3" t="s">
        <v>67</v>
      </c>
      <c r="AE22" s="3">
        <f>C5</f>
        <v>26281</v>
      </c>
      <c r="AF22" s="15"/>
      <c r="AG22" s="15"/>
    </row>
    <row r="23" spans="1:33">
      <c r="B23" s="1"/>
      <c r="G23" s="2" t="s">
        <v>47</v>
      </c>
      <c r="H23" s="2" t="s">
        <v>47</v>
      </c>
      <c r="I23" s="2" t="s">
        <v>47</v>
      </c>
      <c r="J23" s="2" t="s">
        <v>47</v>
      </c>
      <c r="K23" s="2" t="s">
        <v>47</v>
      </c>
      <c r="L23" s="2" t="s">
        <v>47</v>
      </c>
      <c r="M23" s="2" t="s">
        <v>47</v>
      </c>
      <c r="N23" s="2" t="s">
        <v>47</v>
      </c>
      <c r="O23" s="2" t="s">
        <v>47</v>
      </c>
      <c r="P23" s="2" t="s">
        <v>47</v>
      </c>
      <c r="Q23" s="2" t="s">
        <v>47</v>
      </c>
      <c r="R23" s="2" t="s">
        <v>47</v>
      </c>
      <c r="S23" s="2" t="s">
        <v>47</v>
      </c>
      <c r="T23" s="2" t="s">
        <v>47</v>
      </c>
      <c r="U23" s="2" t="s">
        <v>47</v>
      </c>
      <c r="V23" s="2" t="s">
        <v>47</v>
      </c>
      <c r="W23" s="2" t="s">
        <v>47</v>
      </c>
      <c r="X23" s="2" t="s">
        <v>47</v>
      </c>
      <c r="Y23" s="2" t="s">
        <v>73</v>
      </c>
      <c r="Z23" s="12"/>
      <c r="AA23" s="12"/>
      <c r="AC23" s="12"/>
      <c r="AD23" s="2"/>
      <c r="AE23" s="2" t="s">
        <v>78</v>
      </c>
      <c r="AF23" s="15"/>
      <c r="AG23" s="15"/>
    </row>
    <row r="24" spans="1:33">
      <c r="G24" s="3">
        <f t="shared" ref="G24:W24" si="4">MOD(SUM(G20:G22),2)</f>
        <v>0</v>
      </c>
      <c r="H24" s="3">
        <f t="shared" si="4"/>
        <v>1</v>
      </c>
      <c r="I24" s="3">
        <f t="shared" si="4"/>
        <v>1</v>
      </c>
      <c r="J24" s="3">
        <f t="shared" si="4"/>
        <v>1</v>
      </c>
      <c r="K24" s="3" t="s">
        <v>25</v>
      </c>
      <c r="L24" s="3">
        <f t="shared" si="4"/>
        <v>1</v>
      </c>
      <c r="M24" s="3">
        <f t="shared" si="4"/>
        <v>1</v>
      </c>
      <c r="N24" s="3">
        <f t="shared" si="4"/>
        <v>0</v>
      </c>
      <c r="O24" s="3">
        <f t="shared" si="4"/>
        <v>0</v>
      </c>
      <c r="P24" s="3" t="s">
        <v>25</v>
      </c>
      <c r="Q24" s="3">
        <f t="shared" si="4"/>
        <v>0</v>
      </c>
      <c r="R24" s="3">
        <f t="shared" si="4"/>
        <v>1</v>
      </c>
      <c r="S24" s="3">
        <f t="shared" si="4"/>
        <v>1</v>
      </c>
      <c r="T24" s="3">
        <f t="shared" si="4"/>
        <v>0</v>
      </c>
      <c r="U24" s="3" t="s">
        <v>25</v>
      </c>
      <c r="V24" s="3">
        <f t="shared" si="4"/>
        <v>1</v>
      </c>
      <c r="W24" s="3">
        <f t="shared" si="4"/>
        <v>0</v>
      </c>
      <c r="X24" s="3">
        <f>MOD(SUM(X20:X22),2)</f>
        <v>0</v>
      </c>
      <c r="Y24" s="3">
        <f>MOD(SUM(Y21,Y22),2)</f>
        <v>0</v>
      </c>
      <c r="Z24" s="12" t="s">
        <v>65</v>
      </c>
      <c r="AA24" s="12">
        <f>IF(G24=0,Y24+X24*2+W24*4+V24*8+T24*16+S24*32+R24*64+Q24*128+O24*256+N24*512+M24*1024+L24*2048+J24*4096+I24*8192+H24*16384,(MOD(Y24+1,2)+MOD(X24+1,2)*2+MOD(W24+1,2)*4+MOD(V24+1,2)*8+MOD(T24+1,2)*16+MOD(S24+1,2)*32+MOD(R24+1,2)*64+MOD(Q24+1,2)*128+MOD(O24+1,2)*256+MOD(N24+1,2)*512+MOD(M24+1,2)*1024+MOD(L24+1,2)*2048+MOD(J24+1,2)*4096+MOD(I24+1,2)*8192+MOD(H24+1,2)*16384)*-1-1)</f>
        <v>31848</v>
      </c>
      <c r="AC24" s="12"/>
      <c r="AE24">
        <f>AE21+AE22</f>
        <v>31848</v>
      </c>
      <c r="AF24" s="15"/>
      <c r="AG24" s="15"/>
    </row>
    <row r="25" spans="1:33">
      <c r="Z25" s="12"/>
      <c r="AA25" s="12"/>
      <c r="AC25" s="12"/>
    </row>
    <row r="26" spans="1:33">
      <c r="G26" t="s">
        <v>54</v>
      </c>
      <c r="H26">
        <f>IF(SUM(G20:G22)&gt;1,1,0)</f>
        <v>0</v>
      </c>
      <c r="J26" t="s">
        <v>55</v>
      </c>
      <c r="K26">
        <f>IF(MOD(SUM(V24:Y24,Q24:T24,L24:O24,G24:J24),2)=0,1,0)</f>
        <v>1</v>
      </c>
      <c r="M26" t="s">
        <v>56</v>
      </c>
      <c r="N26">
        <f>V20</f>
        <v>1</v>
      </c>
      <c r="P26" t="s">
        <v>57</v>
      </c>
      <c r="Q26">
        <f>IF(SUM(V24:Y24,Q24:T24,L24:O24,G24:J24)=0,1,0)</f>
        <v>0</v>
      </c>
      <c r="S26" t="s">
        <v>58</v>
      </c>
      <c r="T26">
        <f>G24</f>
        <v>0</v>
      </c>
      <c r="V26" t="s">
        <v>59</v>
      </c>
      <c r="W26">
        <f>IF(AND(G21=G22,G21&lt;&gt;G24),1,0)</f>
        <v>0</v>
      </c>
      <c r="Z26" s="12"/>
      <c r="AA26" s="12"/>
      <c r="AC26" s="12"/>
    </row>
    <row r="27" spans="1:33">
      <c r="Z27" s="12"/>
      <c r="AA27" s="12"/>
      <c r="AC27" s="12"/>
    </row>
    <row r="28" spans="1:33">
      <c r="G28" s="10">
        <f>IF(SUM(H28,H29,H30)&gt;1,1,0)</f>
        <v>1</v>
      </c>
      <c r="H28" s="10">
        <f>IF(SUM(I28:I30)&gt;1,1,0)</f>
        <v>1</v>
      </c>
      <c r="I28" s="10">
        <f xml:space="preserve"> IF(SUM(J28:J30)&gt;1,1,0)</f>
        <v>1</v>
      </c>
      <c r="J28" s="10">
        <f>IF(SUM(L28:L30)&gt;1,1,0)</f>
        <v>1</v>
      </c>
      <c r="K28" s="10" t="str">
        <f>K30</f>
        <v>.</v>
      </c>
      <c r="L28" s="10">
        <f t="shared" ref="L28" si="5">IF(SUM(M28,M29,M30)&gt;1,1,0)</f>
        <v>1</v>
      </c>
      <c r="M28" s="10">
        <f>IF(SUM(N28:N30)&gt;1,1,0)</f>
        <v>0</v>
      </c>
      <c r="N28" s="10">
        <f t="shared" ref="N28" si="6">IF(SUM(O28,O29,O30)&gt;1,1,0)</f>
        <v>0</v>
      </c>
      <c r="O28" s="10">
        <f>IF(SUM(Q28:Q30)&gt;1,1,0)</f>
        <v>0</v>
      </c>
      <c r="P28" s="10"/>
      <c r="Q28" s="10">
        <f>0</f>
        <v>0</v>
      </c>
      <c r="R28" s="10">
        <f>IF(SUM(S28,S29,S30)&gt;1,1,0)</f>
        <v>1</v>
      </c>
      <c r="S28" s="10">
        <f>IF(SUM(T28:T30)&gt;1,1,0)</f>
        <v>0</v>
      </c>
      <c r="T28" s="10">
        <f>IF(SUM(V28:V30)&gt;1,1,0)</f>
        <v>1</v>
      </c>
      <c r="U28" s="10"/>
      <c r="V28" s="10">
        <f t="shared" ref="V28" si="7">IF(SUM(W28,W29,W30)&gt;1,1,0)</f>
        <v>0</v>
      </c>
      <c r="W28" s="10">
        <f>IF(SUM(X28,X29,X30)&gt;1,1,0)</f>
        <v>0</v>
      </c>
      <c r="X28" s="10">
        <f>IF(SUM(Y28,Y29,Y30)&gt;1,1,0)</f>
        <v>0</v>
      </c>
      <c r="Y28" s="10">
        <f>0</f>
        <v>0</v>
      </c>
      <c r="Z28" s="12"/>
      <c r="AA28" s="12"/>
      <c r="AC28" s="12"/>
    </row>
    <row r="29" spans="1:33">
      <c r="E29" t="s">
        <v>48</v>
      </c>
      <c r="F29" t="s">
        <v>46</v>
      </c>
      <c r="G29" s="3">
        <f>G5</f>
        <v>0</v>
      </c>
      <c r="H29" s="3">
        <f t="shared" ref="H29:Y29" si="8">H5</f>
        <v>1</v>
      </c>
      <c r="I29" s="3">
        <f t="shared" si="8"/>
        <v>1</v>
      </c>
      <c r="J29" s="3">
        <f t="shared" si="8"/>
        <v>0</v>
      </c>
      <c r="K29" s="3" t="str">
        <f t="shared" si="8"/>
        <v>.</v>
      </c>
      <c r="L29" s="3">
        <f t="shared" si="8"/>
        <v>0</v>
      </c>
      <c r="M29" s="3">
        <f t="shared" si="8"/>
        <v>1</v>
      </c>
      <c r="N29" s="3">
        <f t="shared" si="8"/>
        <v>1</v>
      </c>
      <c r="O29" s="3">
        <f t="shared" si="8"/>
        <v>0</v>
      </c>
      <c r="P29" s="3" t="str">
        <f t="shared" si="8"/>
        <v>.</v>
      </c>
      <c r="Q29" s="3">
        <f t="shared" si="8"/>
        <v>1</v>
      </c>
      <c r="R29" s="3">
        <f t="shared" si="8"/>
        <v>0</v>
      </c>
      <c r="S29" s="3">
        <f t="shared" si="8"/>
        <v>1</v>
      </c>
      <c r="T29" s="3">
        <f t="shared" si="8"/>
        <v>0</v>
      </c>
      <c r="U29" s="3" t="str">
        <f t="shared" si="8"/>
        <v>.</v>
      </c>
      <c r="V29" s="3">
        <f t="shared" si="8"/>
        <v>1</v>
      </c>
      <c r="W29" s="3">
        <f t="shared" si="8"/>
        <v>0</v>
      </c>
      <c r="X29" s="3">
        <f t="shared" si="8"/>
        <v>0</v>
      </c>
      <c r="Y29" s="3">
        <f t="shared" si="8"/>
        <v>1</v>
      </c>
      <c r="Z29" s="12"/>
      <c r="AA29" s="12"/>
      <c r="AC29" s="12"/>
      <c r="AD29" t="s">
        <v>67</v>
      </c>
      <c r="AE29">
        <f>C5</f>
        <v>26281</v>
      </c>
      <c r="AF29" s="9" t="str">
        <f>IF(W34=0,"Получен верный результат","Результат ошибочен из-за переполнения формат")</f>
        <v>Результат ошибочен из-за переполнения формат</v>
      </c>
      <c r="AG29" s="9"/>
    </row>
    <row r="30" spans="1:33">
      <c r="E30" t="s">
        <v>45</v>
      </c>
      <c r="F30" t="s">
        <v>49</v>
      </c>
      <c r="G30" s="3">
        <f>G6</f>
        <v>0</v>
      </c>
      <c r="H30" s="3">
        <f t="shared" ref="H30:Y30" si="9">H6</f>
        <v>1</v>
      </c>
      <c r="I30" s="3">
        <f t="shared" si="9"/>
        <v>1</v>
      </c>
      <c r="J30" s="3">
        <f t="shared" si="9"/>
        <v>1</v>
      </c>
      <c r="K30" s="3" t="str">
        <f t="shared" si="9"/>
        <v>.</v>
      </c>
      <c r="L30" s="3">
        <f t="shared" si="9"/>
        <v>1</v>
      </c>
      <c r="M30" s="3">
        <f t="shared" si="9"/>
        <v>1</v>
      </c>
      <c r="N30" s="3">
        <f t="shared" si="9"/>
        <v>0</v>
      </c>
      <c r="O30" s="3">
        <f t="shared" si="9"/>
        <v>0</v>
      </c>
      <c r="P30" s="3" t="str">
        <f t="shared" si="9"/>
        <v>.</v>
      </c>
      <c r="Q30" s="3">
        <f t="shared" si="9"/>
        <v>0</v>
      </c>
      <c r="R30" s="3">
        <f t="shared" si="9"/>
        <v>1</v>
      </c>
      <c r="S30" s="3">
        <f t="shared" si="9"/>
        <v>1</v>
      </c>
      <c r="T30" s="3">
        <f t="shared" si="9"/>
        <v>0</v>
      </c>
      <c r="U30" s="3" t="str">
        <f t="shared" si="9"/>
        <v>.</v>
      </c>
      <c r="V30" s="3">
        <f t="shared" si="9"/>
        <v>1</v>
      </c>
      <c r="W30" s="3">
        <f t="shared" si="9"/>
        <v>0</v>
      </c>
      <c r="X30" s="3">
        <f t="shared" si="9"/>
        <v>0</v>
      </c>
      <c r="Y30" s="3">
        <f t="shared" si="9"/>
        <v>0</v>
      </c>
      <c r="Z30" s="12"/>
      <c r="AA30" s="12"/>
      <c r="AC30" s="12" t="s">
        <v>45</v>
      </c>
      <c r="AD30" t="s">
        <v>68</v>
      </c>
      <c r="AE30">
        <f>C6</f>
        <v>31848</v>
      </c>
      <c r="AF30" s="9"/>
      <c r="AG30" s="9"/>
    </row>
    <row r="31" spans="1:33">
      <c r="G31" s="3" t="str">
        <f t="shared" ref="G31:Y31" si="10">G23</f>
        <v>--------</v>
      </c>
      <c r="H31" s="3" t="str">
        <f t="shared" si="10"/>
        <v>--------</v>
      </c>
      <c r="I31" s="3" t="str">
        <f t="shared" si="10"/>
        <v>--------</v>
      </c>
      <c r="J31" s="3" t="str">
        <f t="shared" si="10"/>
        <v>--------</v>
      </c>
      <c r="K31" s="3" t="str">
        <f t="shared" si="10"/>
        <v>--------</v>
      </c>
      <c r="L31" s="3" t="str">
        <f t="shared" si="10"/>
        <v>--------</v>
      </c>
      <c r="M31" s="3" t="str">
        <f t="shared" si="10"/>
        <v>--------</v>
      </c>
      <c r="N31" s="3" t="str">
        <f t="shared" si="10"/>
        <v>--------</v>
      </c>
      <c r="O31" s="3" t="str">
        <f t="shared" si="10"/>
        <v>--------</v>
      </c>
      <c r="P31" s="3" t="str">
        <f t="shared" si="10"/>
        <v>--------</v>
      </c>
      <c r="Q31" s="3" t="str">
        <f t="shared" si="10"/>
        <v>--------</v>
      </c>
      <c r="R31" s="3" t="str">
        <f t="shared" si="10"/>
        <v>--------</v>
      </c>
      <c r="S31" s="3" t="str">
        <f t="shared" si="10"/>
        <v>--------</v>
      </c>
      <c r="T31" s="3" t="str">
        <f t="shared" si="10"/>
        <v>--------</v>
      </c>
      <c r="U31" s="3" t="str">
        <f t="shared" si="10"/>
        <v>--------</v>
      </c>
      <c r="V31" s="3" t="str">
        <f t="shared" si="10"/>
        <v>--------</v>
      </c>
      <c r="W31" s="3" t="str">
        <f t="shared" si="10"/>
        <v>--------</v>
      </c>
      <c r="X31" s="3" t="str">
        <f t="shared" si="10"/>
        <v>--------</v>
      </c>
      <c r="Y31" s="3" t="str">
        <f t="shared" si="10"/>
        <v>-----</v>
      </c>
      <c r="Z31" s="12"/>
      <c r="AA31" s="12"/>
      <c r="AC31" s="12"/>
      <c r="AD31" s="2"/>
      <c r="AE31" s="2" t="s">
        <v>78</v>
      </c>
      <c r="AF31" s="9"/>
      <c r="AG31" s="9"/>
    </row>
    <row r="32" spans="1:33">
      <c r="G32" s="3">
        <f t="shared" ref="G32:X32" si="11">MOD(SUM(G28:G30),2)</f>
        <v>1</v>
      </c>
      <c r="H32" s="3">
        <f>MOD(SUM(H28:H30),2)</f>
        <v>1</v>
      </c>
      <c r="I32" s="3">
        <f t="shared" si="11"/>
        <v>1</v>
      </c>
      <c r="J32" s="3">
        <f t="shared" si="11"/>
        <v>0</v>
      </c>
      <c r="K32" s="3" t="str">
        <f>K30</f>
        <v>.</v>
      </c>
      <c r="L32" s="3">
        <f t="shared" si="11"/>
        <v>0</v>
      </c>
      <c r="M32" s="3">
        <f t="shared" si="11"/>
        <v>0</v>
      </c>
      <c r="N32" s="3">
        <f t="shared" si="11"/>
        <v>1</v>
      </c>
      <c r="O32" s="3">
        <f t="shared" si="11"/>
        <v>0</v>
      </c>
      <c r="P32" s="3" t="str">
        <f>P30</f>
        <v>.</v>
      </c>
      <c r="Q32" s="3">
        <f t="shared" si="11"/>
        <v>1</v>
      </c>
      <c r="R32" s="3">
        <f t="shared" si="11"/>
        <v>0</v>
      </c>
      <c r="S32" s="3">
        <f t="shared" si="11"/>
        <v>0</v>
      </c>
      <c r="T32" s="3">
        <f t="shared" si="11"/>
        <v>1</v>
      </c>
      <c r="U32" s="3" t="str">
        <f>U30</f>
        <v>.</v>
      </c>
      <c r="V32" s="3">
        <f t="shared" si="11"/>
        <v>0</v>
      </c>
      <c r="W32" s="3">
        <f t="shared" si="11"/>
        <v>0</v>
      </c>
      <c r="X32" s="3">
        <f t="shared" si="11"/>
        <v>0</v>
      </c>
      <c r="Y32" s="3">
        <f>MOD(SUM(Y28:Y30),2)</f>
        <v>1</v>
      </c>
      <c r="Z32" s="12" t="s">
        <v>65</v>
      </c>
      <c r="AA32" s="12">
        <f t="shared" ref="AA32:AA77" si="12">IF(G32=0,Y32+X32*2+W32*4+V32*8+T32*16+S32*32+R32*64+Q32*128+O32*256+N32*512+M32*1024+L32*2048+J32*4096+I32*8192+H32*16384,(MOD(Y32+1,2)+MOD(X32+1,2)*2+MOD(W32+1,2)*4+MOD(V32+1,2)*8+MOD(T32+1,2)*16+MOD(S32+1,2)*32+MOD(R32+1,2)*64+MOD(Q32+1,2)*128+MOD(O32+1,2)*256+MOD(N32+1,2)*512+MOD(M32+1,2)*1024+MOD(L32+1,2)*2048+MOD(J32+1,2)*4096+MOD(I32+1,2)*8192+MOD(H32+1,2)*16384)*-1-1)</f>
        <v>-7535</v>
      </c>
      <c r="AC32" s="12"/>
      <c r="AE32">
        <f>AE29+AE30</f>
        <v>58129</v>
      </c>
      <c r="AF32" s="9"/>
      <c r="AG32" s="9"/>
    </row>
    <row r="33" spans="5:33">
      <c r="Z33" s="12"/>
      <c r="AA33" s="12"/>
      <c r="AC33" s="12"/>
    </row>
    <row r="34" spans="5:33">
      <c r="G34" s="3" t="s">
        <v>54</v>
      </c>
      <c r="H34" s="3">
        <f>IF(SUM(G28:G30)&gt;1,1,0)</f>
        <v>0</v>
      </c>
      <c r="I34" s="3"/>
      <c r="J34" s="3" t="str">
        <f>J26</f>
        <v>PF=</v>
      </c>
      <c r="K34" s="3">
        <f>IF(MOD(SUM(V32:Y32,Q32:T32,L32:O32,G32:J32),2)=0,1,0)</f>
        <v>0</v>
      </c>
      <c r="L34" s="3"/>
      <c r="M34" s="3" t="str">
        <f>M26</f>
        <v>AF=</v>
      </c>
      <c r="N34" s="3">
        <f>V28</f>
        <v>0</v>
      </c>
      <c r="O34" s="3"/>
      <c r="P34" s="3" t="str">
        <f>P26</f>
        <v>ZF=</v>
      </c>
      <c r="Q34" s="3">
        <f>IF(SUM(V32:Y32,Q32:T32,L32:O32,G32:J32)=0,1,0)</f>
        <v>0</v>
      </c>
      <c r="R34" s="3"/>
      <c r="S34" s="3" t="str">
        <f>S26</f>
        <v>SF=</v>
      </c>
      <c r="T34" s="3">
        <f>G32</f>
        <v>1</v>
      </c>
      <c r="U34" s="3"/>
      <c r="V34" s="3" t="str">
        <f>V26</f>
        <v>OF=</v>
      </c>
      <c r="W34" s="3">
        <f>IF(AND(G29=G30,G29&lt;&gt;G32),1,0)</f>
        <v>1</v>
      </c>
      <c r="Z34" s="12"/>
      <c r="AA34" s="12"/>
      <c r="AC34" s="12"/>
    </row>
    <row r="35" spans="5:33">
      <c r="Z35" s="12"/>
      <c r="AA35" s="12"/>
      <c r="AC35" s="12"/>
    </row>
    <row r="36" spans="5:33">
      <c r="G36" s="10">
        <f t="shared" ref="G36:S36" si="13">IF(SUM(H36:H38)&gt;1,1,0)</f>
        <v>1</v>
      </c>
      <c r="H36" s="10">
        <f t="shared" si="13"/>
        <v>1</v>
      </c>
      <c r="I36" s="10">
        <f t="shared" si="13"/>
        <v>0</v>
      </c>
      <c r="J36" s="10">
        <f>IF(SUM(L36:L38)&gt;1,1,0)</f>
        <v>1</v>
      </c>
      <c r="K36" s="10"/>
      <c r="L36" s="10">
        <f t="shared" si="13"/>
        <v>1</v>
      </c>
      <c r="M36" s="10">
        <f t="shared" si="13"/>
        <v>1</v>
      </c>
      <c r="N36" s="10">
        <f t="shared" si="13"/>
        <v>0</v>
      </c>
      <c r="O36" s="10">
        <f>IF(SUM(Q36:Q38)&gt;1,1,0)</f>
        <v>0</v>
      </c>
      <c r="P36" s="10"/>
      <c r="Q36" s="10">
        <f t="shared" si="13"/>
        <v>0</v>
      </c>
      <c r="R36" s="10">
        <f t="shared" si="13"/>
        <v>0</v>
      </c>
      <c r="S36" s="10">
        <f t="shared" si="13"/>
        <v>0</v>
      </c>
      <c r="T36" s="10">
        <f>IF(SUM(V36:V38)&gt;1,1,0)</f>
        <v>0</v>
      </c>
      <c r="U36" s="10"/>
      <c r="V36" s="10">
        <f t="shared" ref="V36:W36" si="14">IF(SUM(W36:W38)&gt;1,1,0)</f>
        <v>0</v>
      </c>
      <c r="W36" s="10">
        <f t="shared" si="14"/>
        <v>0</v>
      </c>
      <c r="X36" s="10">
        <f>IF(SUM(Y36:Y38)&gt;1,1,0)</f>
        <v>1</v>
      </c>
      <c r="Y36" s="10">
        <f>0</f>
        <v>0</v>
      </c>
      <c r="Z36" s="12"/>
      <c r="AA36" s="12"/>
      <c r="AC36" s="12"/>
    </row>
    <row r="37" spans="5:33">
      <c r="E37" t="s">
        <v>50</v>
      </c>
      <c r="F37" t="s">
        <v>46</v>
      </c>
      <c r="G37" s="3">
        <f>G5</f>
        <v>0</v>
      </c>
      <c r="H37" s="3">
        <f>H5</f>
        <v>1</v>
      </c>
      <c r="I37" s="3">
        <f>I5</f>
        <v>1</v>
      </c>
      <c r="J37" s="3">
        <f t="shared" ref="J37:Y37" si="15">J5</f>
        <v>0</v>
      </c>
      <c r="K37" s="3" t="str">
        <f t="shared" si="15"/>
        <v>.</v>
      </c>
      <c r="L37" s="3">
        <f t="shared" si="15"/>
        <v>0</v>
      </c>
      <c r="M37" s="3">
        <f t="shared" si="15"/>
        <v>1</v>
      </c>
      <c r="N37" s="3">
        <f t="shared" si="15"/>
        <v>1</v>
      </c>
      <c r="O37" s="3">
        <f t="shared" si="15"/>
        <v>0</v>
      </c>
      <c r="P37" s="3" t="str">
        <f t="shared" si="15"/>
        <v>.</v>
      </c>
      <c r="Q37" s="3">
        <f t="shared" si="15"/>
        <v>1</v>
      </c>
      <c r="R37" s="3">
        <f t="shared" si="15"/>
        <v>0</v>
      </c>
      <c r="S37" s="3">
        <f t="shared" si="15"/>
        <v>1</v>
      </c>
      <c r="T37" s="3">
        <f t="shared" si="15"/>
        <v>0</v>
      </c>
      <c r="U37" s="3" t="str">
        <f t="shared" si="15"/>
        <v>.</v>
      </c>
      <c r="V37" s="3">
        <f t="shared" si="15"/>
        <v>1</v>
      </c>
      <c r="W37" s="3">
        <f t="shared" si="15"/>
        <v>0</v>
      </c>
      <c r="X37" s="3">
        <f t="shared" si="15"/>
        <v>0</v>
      </c>
      <c r="Y37" s="3">
        <f t="shared" si="15"/>
        <v>1</v>
      </c>
      <c r="Z37" s="12"/>
      <c r="AA37" s="12"/>
      <c r="AC37" s="12"/>
      <c r="AD37" t="s">
        <v>67</v>
      </c>
      <c r="AE37">
        <f>C5</f>
        <v>26281</v>
      </c>
      <c r="AF37" s="9" t="str">
        <f>IF(W42=0,"Получен верный результат","Результат ошибочен из-за переполнения формат")</f>
        <v>Получен верный результат</v>
      </c>
      <c r="AG37" s="9"/>
    </row>
    <row r="38" spans="5:33">
      <c r="E38" t="s">
        <v>45</v>
      </c>
      <c r="F38" t="s">
        <v>51</v>
      </c>
      <c r="G38" s="3">
        <f>G10</f>
        <v>1</v>
      </c>
      <c r="H38" s="3">
        <f t="shared" ref="H38:Y38" si="16">H10</f>
        <v>1</v>
      </c>
      <c r="I38" s="3">
        <f t="shared" si="16"/>
        <v>1</v>
      </c>
      <c r="J38" s="3">
        <f t="shared" si="16"/>
        <v>0</v>
      </c>
      <c r="K38" s="3" t="str">
        <f t="shared" si="16"/>
        <v>.</v>
      </c>
      <c r="L38" s="3">
        <f t="shared" si="16"/>
        <v>1</v>
      </c>
      <c r="M38" s="3">
        <f t="shared" si="16"/>
        <v>0</v>
      </c>
      <c r="N38" s="3">
        <f t="shared" si="16"/>
        <v>1</v>
      </c>
      <c r="O38" s="3">
        <f t="shared" si="16"/>
        <v>0</v>
      </c>
      <c r="P38" s="3" t="str">
        <f t="shared" si="16"/>
        <v>.</v>
      </c>
      <c r="Q38" s="3">
        <f t="shared" si="16"/>
        <v>0</v>
      </c>
      <c r="R38" s="3">
        <f t="shared" si="16"/>
        <v>1</v>
      </c>
      <c r="S38" s="3">
        <f t="shared" si="16"/>
        <v>0</v>
      </c>
      <c r="T38" s="3">
        <f t="shared" si="16"/>
        <v>0</v>
      </c>
      <c r="U38" s="3" t="str">
        <f t="shared" si="16"/>
        <v>.</v>
      </c>
      <c r="V38" s="3">
        <f t="shared" si="16"/>
        <v>0</v>
      </c>
      <c r="W38" s="3">
        <f t="shared" si="16"/>
        <v>0</v>
      </c>
      <c r="X38" s="3">
        <f t="shared" si="16"/>
        <v>0</v>
      </c>
      <c r="Y38" s="3">
        <f t="shared" si="16"/>
        <v>1</v>
      </c>
      <c r="Z38" s="12"/>
      <c r="AA38" s="12"/>
      <c r="AC38" s="12" t="s">
        <v>45</v>
      </c>
      <c r="AD38" t="s">
        <v>69</v>
      </c>
      <c r="AE38">
        <f>C10</f>
        <v>-5567</v>
      </c>
      <c r="AF38" s="9"/>
      <c r="AG38" s="9"/>
    </row>
    <row r="39" spans="5:33">
      <c r="G39" s="3" t="str">
        <f>G31</f>
        <v>--------</v>
      </c>
      <c r="H39" s="3" t="str">
        <f t="shared" ref="H39:Y39" si="17">H31</f>
        <v>--------</v>
      </c>
      <c r="I39" s="3" t="str">
        <f t="shared" si="17"/>
        <v>--------</v>
      </c>
      <c r="J39" s="3" t="str">
        <f t="shared" si="17"/>
        <v>--------</v>
      </c>
      <c r="K39" s="3" t="str">
        <f t="shared" si="17"/>
        <v>--------</v>
      </c>
      <c r="L39" s="3" t="str">
        <f t="shared" si="17"/>
        <v>--------</v>
      </c>
      <c r="M39" s="3" t="str">
        <f t="shared" si="17"/>
        <v>--------</v>
      </c>
      <c r="N39" s="3" t="str">
        <f t="shared" si="17"/>
        <v>--------</v>
      </c>
      <c r="O39" s="3" t="str">
        <f t="shared" si="17"/>
        <v>--------</v>
      </c>
      <c r="P39" s="3" t="str">
        <f t="shared" si="17"/>
        <v>--------</v>
      </c>
      <c r="Q39" s="3" t="str">
        <f t="shared" si="17"/>
        <v>--------</v>
      </c>
      <c r="R39" s="3" t="str">
        <f t="shared" si="17"/>
        <v>--------</v>
      </c>
      <c r="S39" s="3" t="str">
        <f t="shared" si="17"/>
        <v>--------</v>
      </c>
      <c r="T39" s="3" t="str">
        <f t="shared" si="17"/>
        <v>--------</v>
      </c>
      <c r="U39" s="3" t="str">
        <f t="shared" si="17"/>
        <v>--------</v>
      </c>
      <c r="V39" s="3" t="str">
        <f t="shared" si="17"/>
        <v>--------</v>
      </c>
      <c r="W39" s="3" t="str">
        <f t="shared" si="17"/>
        <v>--------</v>
      </c>
      <c r="X39" s="3" t="str">
        <f t="shared" si="17"/>
        <v>--------</v>
      </c>
      <c r="Y39" s="3" t="str">
        <f t="shared" si="17"/>
        <v>-----</v>
      </c>
      <c r="Z39" s="12"/>
      <c r="AA39" s="12"/>
      <c r="AC39" s="12"/>
      <c r="AD39" s="2"/>
      <c r="AE39" s="2" t="s">
        <v>78</v>
      </c>
      <c r="AF39" s="9"/>
      <c r="AG39" s="9"/>
    </row>
    <row r="40" spans="5:33">
      <c r="G40" s="3">
        <f t="shared" ref="G40:X40" si="18">MOD(SUM(G36:G38),2)</f>
        <v>0</v>
      </c>
      <c r="H40" s="3">
        <f t="shared" si="18"/>
        <v>1</v>
      </c>
      <c r="I40" s="3">
        <f t="shared" si="18"/>
        <v>0</v>
      </c>
      <c r="J40" s="3">
        <f t="shared" si="18"/>
        <v>1</v>
      </c>
      <c r="K40" s="3" t="str">
        <f>K38</f>
        <v>.</v>
      </c>
      <c r="L40" s="3">
        <f t="shared" si="18"/>
        <v>0</v>
      </c>
      <c r="M40" s="3">
        <f t="shared" si="18"/>
        <v>0</v>
      </c>
      <c r="N40" s="3">
        <f t="shared" si="18"/>
        <v>0</v>
      </c>
      <c r="O40" s="3">
        <f t="shared" si="18"/>
        <v>0</v>
      </c>
      <c r="P40" s="3" t="str">
        <f>P38</f>
        <v>.</v>
      </c>
      <c r="Q40" s="3">
        <f t="shared" si="18"/>
        <v>1</v>
      </c>
      <c r="R40" s="3">
        <f t="shared" si="18"/>
        <v>1</v>
      </c>
      <c r="S40" s="3">
        <f t="shared" si="18"/>
        <v>1</v>
      </c>
      <c r="T40" s="3">
        <f t="shared" si="18"/>
        <v>0</v>
      </c>
      <c r="U40" s="3" t="str">
        <f>U38</f>
        <v>.</v>
      </c>
      <c r="V40" s="3">
        <f t="shared" si="18"/>
        <v>1</v>
      </c>
      <c r="W40" s="3">
        <f t="shared" si="18"/>
        <v>0</v>
      </c>
      <c r="X40" s="3">
        <f t="shared" si="18"/>
        <v>1</v>
      </c>
      <c r="Y40" s="3">
        <f>MOD(SUM(Y36:Y38),2)</f>
        <v>0</v>
      </c>
      <c r="Z40" s="12" t="s">
        <v>65</v>
      </c>
      <c r="AA40" s="12">
        <f t="shared" si="12"/>
        <v>20714</v>
      </c>
      <c r="AC40" s="12"/>
      <c r="AE40">
        <f>AE37+AE38</f>
        <v>20714</v>
      </c>
      <c r="AF40" s="9"/>
      <c r="AG40" s="9"/>
    </row>
    <row r="41" spans="5:33"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12"/>
      <c r="AA41" s="12"/>
      <c r="AC41" s="12"/>
    </row>
    <row r="42" spans="5:33">
      <c r="G42" s="3" t="s">
        <v>54</v>
      </c>
      <c r="H42" s="3">
        <f>IF(SUM(G36:G38)&gt;1,1,0)</f>
        <v>1</v>
      </c>
      <c r="I42" s="3"/>
      <c r="J42" s="3" t="s">
        <v>55</v>
      </c>
      <c r="K42" s="3">
        <f>IF(MOD(SUM(V40:Y40,Q40:T40,L40:O40,G40:J40),2)=0,1,0)</f>
        <v>0</v>
      </c>
      <c r="L42" s="3"/>
      <c r="M42" s="3" t="s">
        <v>56</v>
      </c>
      <c r="N42" s="3">
        <f>V36</f>
        <v>0</v>
      </c>
      <c r="O42" s="3"/>
      <c r="P42" s="3" t="s">
        <v>57</v>
      </c>
      <c r="Q42" s="3">
        <f>IF(SUM(V40:Y40,Q40:T40,L40:O40,G40:J40)=0,1,0)</f>
        <v>0</v>
      </c>
      <c r="R42" s="3"/>
      <c r="S42" s="3" t="s">
        <v>58</v>
      </c>
      <c r="T42" s="3">
        <f>G40</f>
        <v>0</v>
      </c>
      <c r="U42" s="3"/>
      <c r="V42" s="3" t="s">
        <v>59</v>
      </c>
      <c r="W42" s="3">
        <f>IF(AND(G37=G38,G37&lt;&gt;G40),1,0)</f>
        <v>0</v>
      </c>
      <c r="X42" s="3"/>
      <c r="Y42" s="3"/>
      <c r="Z42" s="12"/>
      <c r="AA42" s="12"/>
      <c r="AC42" s="12"/>
    </row>
    <row r="43" spans="5:33">
      <c r="Z43" s="12"/>
      <c r="AA43" s="12"/>
      <c r="AC43" s="12"/>
    </row>
    <row r="44" spans="5:33">
      <c r="Z44" s="12"/>
      <c r="AA44" s="12"/>
      <c r="AC44" s="12"/>
    </row>
    <row r="45" spans="5:33">
      <c r="Z45" s="12"/>
      <c r="AA45" s="12"/>
      <c r="AC45" s="12"/>
    </row>
    <row r="46" spans="5:33">
      <c r="Z46" s="12"/>
      <c r="AA46" s="12"/>
      <c r="AC46" s="12"/>
    </row>
    <row r="47" spans="5:33">
      <c r="Z47" s="12"/>
      <c r="AA47" s="12"/>
      <c r="AC47" s="12"/>
    </row>
    <row r="48" spans="5:33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2"/>
      <c r="AA48" s="12"/>
      <c r="AC48" s="12"/>
    </row>
    <row r="49" spans="5:33">
      <c r="G49" s="10">
        <f t="shared" ref="G49:H49" si="19">IF(SUM(H49:H51)&gt;1,1,0)</f>
        <v>1</v>
      </c>
      <c r="H49" s="10">
        <f t="shared" si="19"/>
        <v>1</v>
      </c>
      <c r="I49" s="10">
        <f>IF(SUM(J49:J51)&gt;1,1,0)</f>
        <v>1</v>
      </c>
      <c r="J49" s="10">
        <f t="shared" ref="J49" si="20">IF(SUM(L49:L51)&gt;1,1,0)</f>
        <v>1</v>
      </c>
      <c r="K49" s="10"/>
      <c r="L49" s="10">
        <f t="shared" ref="L49:M49" si="21">IF(SUM(M49:M51)&gt;1,1,0)</f>
        <v>0</v>
      </c>
      <c r="M49" s="10">
        <f t="shared" si="21"/>
        <v>0</v>
      </c>
      <c r="N49" s="10">
        <f>IF(SUM(O49:O51)&gt;1,1,0)</f>
        <v>0</v>
      </c>
      <c r="O49" s="10">
        <f>IF(SUM(Q49:Q51)&gt;1,1,0)</f>
        <v>0</v>
      </c>
      <c r="P49" s="10"/>
      <c r="Q49" s="10">
        <f t="shared" ref="Q49:R49" si="22">IF(SUM(R49:R51)&gt;1,1,0)</f>
        <v>1</v>
      </c>
      <c r="R49" s="10">
        <f t="shared" si="22"/>
        <v>0</v>
      </c>
      <c r="S49" s="10">
        <f>IF(SUM(T49:T51)&gt;1,1,0)</f>
        <v>0</v>
      </c>
      <c r="T49" s="10">
        <f>IF(SUM(V49:V51)&gt;1,1,0)</f>
        <v>0</v>
      </c>
      <c r="U49" s="10"/>
      <c r="V49" s="10">
        <f t="shared" ref="V49:W49" si="23">IF(SUM(W49,W50,W51)&gt;1,1,0)</f>
        <v>1</v>
      </c>
      <c r="W49" s="10">
        <f t="shared" si="23"/>
        <v>1</v>
      </c>
      <c r="X49" s="10">
        <f>IF(SUM(Y49,Y50,Y51)&gt;1,1,0)</f>
        <v>1</v>
      </c>
      <c r="Y49" s="10">
        <v>0</v>
      </c>
      <c r="Z49" s="12"/>
      <c r="AA49" s="12"/>
      <c r="AC49" s="12"/>
    </row>
    <row r="50" spans="5:33">
      <c r="E50" t="s">
        <v>52</v>
      </c>
      <c r="F50" t="s">
        <v>51</v>
      </c>
      <c r="G50" s="3">
        <f>G10</f>
        <v>1</v>
      </c>
      <c r="H50" s="3">
        <f t="shared" ref="H50:X50" si="24">H10</f>
        <v>1</v>
      </c>
      <c r="I50" s="3">
        <f t="shared" si="24"/>
        <v>1</v>
      </c>
      <c r="J50" s="3">
        <f t="shared" si="24"/>
        <v>0</v>
      </c>
      <c r="K50" s="3" t="str">
        <f t="shared" si="24"/>
        <v>.</v>
      </c>
      <c r="L50" s="3">
        <f t="shared" si="24"/>
        <v>1</v>
      </c>
      <c r="M50" s="3">
        <f t="shared" si="24"/>
        <v>0</v>
      </c>
      <c r="N50" s="3">
        <f t="shared" si="24"/>
        <v>1</v>
      </c>
      <c r="O50" s="3">
        <f t="shared" si="24"/>
        <v>0</v>
      </c>
      <c r="P50" s="3" t="str">
        <f t="shared" si="24"/>
        <v>.</v>
      </c>
      <c r="Q50" s="3">
        <f t="shared" si="24"/>
        <v>0</v>
      </c>
      <c r="R50" s="3">
        <f t="shared" si="24"/>
        <v>1</v>
      </c>
      <c r="S50" s="3">
        <f t="shared" si="24"/>
        <v>0</v>
      </c>
      <c r="T50" s="3">
        <f t="shared" si="24"/>
        <v>0</v>
      </c>
      <c r="U50" s="3" t="str">
        <f t="shared" si="24"/>
        <v>.</v>
      </c>
      <c r="V50" s="3">
        <f t="shared" si="24"/>
        <v>0</v>
      </c>
      <c r="W50" s="3">
        <f t="shared" si="24"/>
        <v>0</v>
      </c>
      <c r="X50" s="3">
        <f t="shared" si="24"/>
        <v>0</v>
      </c>
      <c r="Y50" s="3">
        <f>Y10</f>
        <v>1</v>
      </c>
      <c r="Z50" s="12"/>
      <c r="AA50" s="12"/>
      <c r="AC50" s="12"/>
      <c r="AD50" t="s">
        <v>69</v>
      </c>
      <c r="AE50">
        <f>C10</f>
        <v>-5567</v>
      </c>
      <c r="AF50" s="9" t="str">
        <f>IF(W55=0,"Получен верный результат","Результат ошибочен из-за переполнения формат")</f>
        <v>Получен верный результат</v>
      </c>
      <c r="AG50" s="9"/>
    </row>
    <row r="51" spans="5:33">
      <c r="E51" t="s">
        <v>45</v>
      </c>
      <c r="F51" t="s">
        <v>53</v>
      </c>
      <c r="G51" s="4">
        <f>G11</f>
        <v>1</v>
      </c>
      <c r="H51" s="4">
        <f t="shared" ref="H51:Y51" si="25">H11</f>
        <v>0</v>
      </c>
      <c r="I51" s="4">
        <f t="shared" si="25"/>
        <v>0</v>
      </c>
      <c r="J51" s="4">
        <f t="shared" si="25"/>
        <v>1</v>
      </c>
      <c r="K51" s="4" t="str">
        <f t="shared" si="25"/>
        <v>.</v>
      </c>
      <c r="L51" s="4">
        <f t="shared" si="25"/>
        <v>1</v>
      </c>
      <c r="M51" s="4">
        <f t="shared" si="25"/>
        <v>0</v>
      </c>
      <c r="N51" s="4">
        <f t="shared" si="25"/>
        <v>0</v>
      </c>
      <c r="O51" s="4">
        <f t="shared" si="25"/>
        <v>1</v>
      </c>
      <c r="P51" s="4" t="str">
        <f t="shared" si="25"/>
        <v>.</v>
      </c>
      <c r="Q51" s="4">
        <f t="shared" si="25"/>
        <v>0</v>
      </c>
      <c r="R51" s="4">
        <f t="shared" si="25"/>
        <v>1</v>
      </c>
      <c r="S51" s="4">
        <f t="shared" si="25"/>
        <v>0</v>
      </c>
      <c r="T51" s="4">
        <f t="shared" si="25"/>
        <v>1</v>
      </c>
      <c r="U51" s="4" t="str">
        <f t="shared" si="25"/>
        <v>.</v>
      </c>
      <c r="V51" s="4">
        <f t="shared" si="25"/>
        <v>0</v>
      </c>
      <c r="W51" s="4">
        <f t="shared" si="25"/>
        <v>1</v>
      </c>
      <c r="X51" s="4">
        <f t="shared" si="25"/>
        <v>1</v>
      </c>
      <c r="Y51" s="4">
        <f t="shared" si="25"/>
        <v>1</v>
      </c>
      <c r="Z51" s="12"/>
      <c r="AA51" s="12"/>
      <c r="AC51" s="12" t="s">
        <v>45</v>
      </c>
      <c r="AD51" t="s">
        <v>70</v>
      </c>
      <c r="AE51">
        <f>C11</f>
        <v>-26281</v>
      </c>
      <c r="AF51" s="9"/>
      <c r="AG51" s="9"/>
    </row>
    <row r="52" spans="5:33">
      <c r="G52" s="4" t="s">
        <v>47</v>
      </c>
      <c r="H52" s="4" t="s">
        <v>47</v>
      </c>
      <c r="I52" s="4" t="s">
        <v>47</v>
      </c>
      <c r="J52" s="4" t="s">
        <v>47</v>
      </c>
      <c r="K52" s="4" t="s">
        <v>47</v>
      </c>
      <c r="L52" s="4" t="s">
        <v>47</v>
      </c>
      <c r="M52" s="4" t="s">
        <v>47</v>
      </c>
      <c r="N52" s="4" t="s">
        <v>47</v>
      </c>
      <c r="O52" s="4" t="s">
        <v>47</v>
      </c>
      <c r="P52" s="4" t="s">
        <v>47</v>
      </c>
      <c r="Q52" s="4" t="s">
        <v>47</v>
      </c>
      <c r="R52" s="4" t="s">
        <v>47</v>
      </c>
      <c r="S52" s="4" t="s">
        <v>47</v>
      </c>
      <c r="T52" s="4" t="s">
        <v>47</v>
      </c>
      <c r="U52" s="4" t="s">
        <v>47</v>
      </c>
      <c r="V52" s="4" t="s">
        <v>47</v>
      </c>
      <c r="W52" s="4" t="s">
        <v>47</v>
      </c>
      <c r="X52" s="4" t="s">
        <v>47</v>
      </c>
      <c r="Y52" s="4" t="s">
        <v>73</v>
      </c>
      <c r="Z52" s="12"/>
      <c r="AA52" s="12"/>
      <c r="AC52" s="12"/>
      <c r="AD52" s="2"/>
      <c r="AE52" s="2" t="s">
        <v>78</v>
      </c>
      <c r="AF52" s="9"/>
      <c r="AG52" s="9"/>
    </row>
    <row r="53" spans="5:33">
      <c r="G53" s="3">
        <f t="shared" ref="G53:X53" si="26">MOD(SUM(G49:G51),2)</f>
        <v>1</v>
      </c>
      <c r="H53" s="3">
        <f t="shared" si="26"/>
        <v>0</v>
      </c>
      <c r="I53" s="3">
        <f t="shared" si="26"/>
        <v>0</v>
      </c>
      <c r="J53" s="3">
        <f t="shared" si="26"/>
        <v>0</v>
      </c>
      <c r="K53" s="3" t="str">
        <f>K51</f>
        <v>.</v>
      </c>
      <c r="L53" s="3">
        <f t="shared" si="26"/>
        <v>0</v>
      </c>
      <c r="M53" s="3">
        <f t="shared" si="26"/>
        <v>0</v>
      </c>
      <c r="N53" s="3">
        <f t="shared" si="26"/>
        <v>1</v>
      </c>
      <c r="O53" s="3">
        <f t="shared" si="26"/>
        <v>1</v>
      </c>
      <c r="P53" s="3" t="str">
        <f>P51</f>
        <v>.</v>
      </c>
      <c r="Q53" s="3">
        <f t="shared" si="26"/>
        <v>1</v>
      </c>
      <c r="R53" s="3">
        <f t="shared" si="26"/>
        <v>0</v>
      </c>
      <c r="S53" s="3">
        <f t="shared" si="26"/>
        <v>0</v>
      </c>
      <c r="T53" s="3">
        <f t="shared" si="26"/>
        <v>1</v>
      </c>
      <c r="U53" s="3" t="str">
        <f>U51</f>
        <v>.</v>
      </c>
      <c r="V53" s="3">
        <f t="shared" si="26"/>
        <v>1</v>
      </c>
      <c r="W53" s="3">
        <f t="shared" si="26"/>
        <v>0</v>
      </c>
      <c r="X53" s="3">
        <f t="shared" si="26"/>
        <v>0</v>
      </c>
      <c r="Y53" s="3">
        <f>MOD(SUM(Y49:Y51),2)</f>
        <v>0</v>
      </c>
      <c r="Z53" s="12" t="s">
        <v>65</v>
      </c>
      <c r="AA53" s="12">
        <f t="shared" si="12"/>
        <v>-31848</v>
      </c>
      <c r="AC53" s="12"/>
      <c r="AE53">
        <f>AE50+AE51</f>
        <v>-31848</v>
      </c>
      <c r="AF53" s="9"/>
      <c r="AG53" s="9"/>
    </row>
    <row r="54" spans="5:33"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12"/>
      <c r="AA54" s="12"/>
      <c r="AC54" s="12"/>
    </row>
    <row r="55" spans="5:33">
      <c r="G55" s="3" t="s">
        <v>54</v>
      </c>
      <c r="H55" s="3">
        <f>IF(SUM(G49:G51)&gt;1,1,0)</f>
        <v>1</v>
      </c>
      <c r="I55" s="3"/>
      <c r="J55" s="3" t="s">
        <v>55</v>
      </c>
      <c r="K55" s="3">
        <f>IF(MOD(SUM(V53:Y53,Q53:T53,L53:O53,G53:J53),2)=0,1,0)</f>
        <v>1</v>
      </c>
      <c r="L55" s="3"/>
      <c r="M55" s="3" t="s">
        <v>56</v>
      </c>
      <c r="N55" s="3">
        <f>V49</f>
        <v>1</v>
      </c>
      <c r="O55" s="3"/>
      <c r="P55" s="3" t="s">
        <v>57</v>
      </c>
      <c r="Q55" s="3">
        <f>IF(SUM(V53:Y53,Q53:T53,L53:O53,G53:J53)=0,1,0)</f>
        <v>0</v>
      </c>
      <c r="R55" s="3"/>
      <c r="S55" s="3" t="s">
        <v>58</v>
      </c>
      <c r="T55" s="3">
        <f>G53</f>
        <v>1</v>
      </c>
      <c r="U55" s="3"/>
      <c r="V55" s="3" t="s">
        <v>59</v>
      </c>
      <c r="W55" s="3">
        <f>IF(AND(G50=G51,G50&lt;&gt;G53),1,0)</f>
        <v>0</v>
      </c>
      <c r="X55" s="3"/>
      <c r="Y55" s="3"/>
      <c r="Z55" s="12"/>
      <c r="AA55" s="12"/>
      <c r="AC55" s="12"/>
    </row>
    <row r="56" spans="5:33">
      <c r="Z56" s="12"/>
      <c r="AA56" s="12"/>
      <c r="AC56" s="12"/>
    </row>
    <row r="57" spans="5:33">
      <c r="G57" s="10">
        <f t="shared" ref="G57:H57" si="27">IF(SUM(H57:H59)&gt;1,1,0)</f>
        <v>0</v>
      </c>
      <c r="H57" s="10">
        <f t="shared" si="27"/>
        <v>0</v>
      </c>
      <c r="I57" s="10">
        <f>IF(SUM(J57:J59)&gt;1,1,0)</f>
        <v>0</v>
      </c>
      <c r="J57" s="10">
        <f t="shared" ref="J57" si="28">IF(SUM(L57:L59)&gt;1,1,0)</f>
        <v>0</v>
      </c>
      <c r="K57" s="10"/>
      <c r="L57" s="10">
        <f t="shared" ref="L57:M57" si="29">IF(SUM(M57:M59)&gt;1,1,0)</f>
        <v>0</v>
      </c>
      <c r="M57" s="10">
        <f t="shared" si="29"/>
        <v>1</v>
      </c>
      <c r="N57" s="10">
        <f>IF(SUM(O57:O59)&gt;1,1,0)</f>
        <v>1</v>
      </c>
      <c r="O57" s="10">
        <f>IF(SUM(Q57:Q59)&gt;1,1,0)</f>
        <v>0</v>
      </c>
      <c r="P57" s="10"/>
      <c r="Q57" s="10">
        <f t="shared" ref="Q57:R57" si="30">IF(SUM(R57:R59)&gt;1,1,0)</f>
        <v>0</v>
      </c>
      <c r="R57" s="10">
        <f t="shared" si="30"/>
        <v>0</v>
      </c>
      <c r="S57" s="10">
        <f>IF(SUM(T57:T59)&gt;1,1,0)</f>
        <v>1</v>
      </c>
      <c r="T57" s="10">
        <f>IF(SUM(V57:V59)&gt;1,1,0)</f>
        <v>0</v>
      </c>
      <c r="U57" s="10"/>
      <c r="V57" s="10">
        <f t="shared" ref="V57:W57" si="31">IF(SUM(W57,W58,W59)&gt;1,1,0)</f>
        <v>0</v>
      </c>
      <c r="W57" s="10">
        <f t="shared" si="31"/>
        <v>0</v>
      </c>
      <c r="X57" s="10">
        <f>IF(SUM(Y57,Y58,Y59)&gt;1,1,0)</f>
        <v>0</v>
      </c>
      <c r="Y57" s="10">
        <v>0</v>
      </c>
      <c r="Z57" s="12"/>
      <c r="AA57" s="12"/>
      <c r="AC57" s="12"/>
    </row>
    <row r="58" spans="5:33">
      <c r="E58" t="s">
        <v>61</v>
      </c>
      <c r="F58" t="s">
        <v>53</v>
      </c>
      <c r="G58" s="3">
        <f>G11</f>
        <v>1</v>
      </c>
      <c r="H58" s="3">
        <f>H11</f>
        <v>0</v>
      </c>
      <c r="I58" s="3">
        <f>I11</f>
        <v>0</v>
      </c>
      <c r="J58" s="3">
        <f>J11</f>
        <v>1</v>
      </c>
      <c r="K58" s="3" t="str">
        <f>K11</f>
        <v>.</v>
      </c>
      <c r="L58" s="3">
        <f>L11</f>
        <v>1</v>
      </c>
      <c r="M58" s="3">
        <f>M11</f>
        <v>0</v>
      </c>
      <c r="N58" s="3">
        <f>N11</f>
        <v>0</v>
      </c>
      <c r="O58" s="3">
        <f>O11</f>
        <v>1</v>
      </c>
      <c r="P58" s="3" t="str">
        <f>P11</f>
        <v>.</v>
      </c>
      <c r="Q58" s="3">
        <f>Q11</f>
        <v>0</v>
      </c>
      <c r="R58" s="3">
        <f>R11</f>
        <v>1</v>
      </c>
      <c r="S58" s="3">
        <f>S11</f>
        <v>0</v>
      </c>
      <c r="T58" s="3">
        <f>T11</f>
        <v>1</v>
      </c>
      <c r="U58" s="3" t="str">
        <f>U11</f>
        <v>.</v>
      </c>
      <c r="V58" s="3">
        <f>V11</f>
        <v>0</v>
      </c>
      <c r="W58" s="3">
        <f>W11</f>
        <v>1</v>
      </c>
      <c r="X58" s="3">
        <f>X11</f>
        <v>1</v>
      </c>
      <c r="Y58" s="3">
        <f>Y11</f>
        <v>1</v>
      </c>
      <c r="Z58" s="12"/>
      <c r="AA58" s="12"/>
      <c r="AC58" s="12"/>
      <c r="AD58" t="s">
        <v>70</v>
      </c>
      <c r="AE58">
        <f>C11</f>
        <v>-26281</v>
      </c>
      <c r="AF58" s="9" t="str">
        <f>IF(W63=0,"Получен верный результат","Результат ошибочен из-за переполнения формат")</f>
        <v>Результат ошибочен из-за переполнения формат</v>
      </c>
      <c r="AG58" s="9"/>
    </row>
    <row r="59" spans="5:33">
      <c r="E59" t="s">
        <v>45</v>
      </c>
      <c r="F59" t="s">
        <v>60</v>
      </c>
      <c r="G59" s="4">
        <f>G12</f>
        <v>1</v>
      </c>
      <c r="H59" s="4">
        <f>H12</f>
        <v>0</v>
      </c>
      <c r="I59" s="4">
        <f>I12</f>
        <v>0</v>
      </c>
      <c r="J59" s="4">
        <f>J12</f>
        <v>0</v>
      </c>
      <c r="K59" s="4" t="str">
        <f>K12</f>
        <v>.</v>
      </c>
      <c r="L59" s="4">
        <f>L12</f>
        <v>0</v>
      </c>
      <c r="M59" s="4">
        <f>M12</f>
        <v>0</v>
      </c>
      <c r="N59" s="4">
        <f>N12</f>
        <v>1</v>
      </c>
      <c r="O59" s="4">
        <f>O12</f>
        <v>1</v>
      </c>
      <c r="P59" s="4" t="str">
        <f>P12</f>
        <v>.</v>
      </c>
      <c r="Q59" s="4">
        <f>Q12</f>
        <v>1</v>
      </c>
      <c r="R59" s="4">
        <f>R12</f>
        <v>0</v>
      </c>
      <c r="S59" s="4">
        <f>S12</f>
        <v>0</v>
      </c>
      <c r="T59" s="4">
        <f>T12</f>
        <v>1</v>
      </c>
      <c r="U59" s="4" t="str">
        <f>U12</f>
        <v>.</v>
      </c>
      <c r="V59" s="4">
        <f>V12</f>
        <v>1</v>
      </c>
      <c r="W59" s="4">
        <f>W12</f>
        <v>0</v>
      </c>
      <c r="X59" s="4">
        <f>X12</f>
        <v>0</v>
      </c>
      <c r="Y59" s="4">
        <f>Y12</f>
        <v>0</v>
      </c>
      <c r="Z59" s="12"/>
      <c r="AA59" s="12"/>
      <c r="AC59" s="12" t="s">
        <v>45</v>
      </c>
      <c r="AD59" t="s">
        <v>71</v>
      </c>
      <c r="AE59">
        <f>C12</f>
        <v>-31848</v>
      </c>
      <c r="AF59" s="9"/>
      <c r="AG59" s="9"/>
    </row>
    <row r="60" spans="5:33">
      <c r="G60" s="4" t="s">
        <v>47</v>
      </c>
      <c r="H60" s="4" t="s">
        <v>47</v>
      </c>
      <c r="I60" s="4" t="s">
        <v>47</v>
      </c>
      <c r="J60" s="4" t="s">
        <v>47</v>
      </c>
      <c r="K60" s="4" t="s">
        <v>47</v>
      </c>
      <c r="L60" s="4" t="s">
        <v>47</v>
      </c>
      <c r="M60" s="4" t="s">
        <v>47</v>
      </c>
      <c r="N60" s="4" t="s">
        <v>47</v>
      </c>
      <c r="O60" s="4" t="s">
        <v>47</v>
      </c>
      <c r="P60" s="4" t="s">
        <v>47</v>
      </c>
      <c r="Q60" s="4" t="s">
        <v>47</v>
      </c>
      <c r="R60" s="4" t="s">
        <v>47</v>
      </c>
      <c r="S60" s="4" t="s">
        <v>47</v>
      </c>
      <c r="T60" s="4" t="s">
        <v>47</v>
      </c>
      <c r="U60" s="4" t="s">
        <v>47</v>
      </c>
      <c r="V60" s="4" t="s">
        <v>47</v>
      </c>
      <c r="W60" s="4" t="s">
        <v>47</v>
      </c>
      <c r="X60" s="4" t="s">
        <v>47</v>
      </c>
      <c r="Y60" s="4" t="s">
        <v>73</v>
      </c>
      <c r="Z60" s="12"/>
      <c r="AA60" s="12"/>
      <c r="AC60" s="12"/>
      <c r="AD60" s="2"/>
      <c r="AE60" s="2" t="s">
        <v>78</v>
      </c>
      <c r="AF60" s="9"/>
      <c r="AG60" s="9"/>
    </row>
    <row r="61" spans="5:33">
      <c r="G61" s="3">
        <f t="shared" ref="G61:J61" si="32">MOD(SUM(G57:G59),2)</f>
        <v>0</v>
      </c>
      <c r="H61" s="3">
        <f t="shared" si="32"/>
        <v>0</v>
      </c>
      <c r="I61" s="3">
        <f t="shared" si="32"/>
        <v>0</v>
      </c>
      <c r="J61" s="3">
        <f t="shared" si="32"/>
        <v>1</v>
      </c>
      <c r="K61" s="3" t="str">
        <f>K59</f>
        <v>.</v>
      </c>
      <c r="L61" s="3">
        <f t="shared" ref="L61:O61" si="33">MOD(SUM(L57:L59),2)</f>
        <v>1</v>
      </c>
      <c r="M61" s="3">
        <f t="shared" si="33"/>
        <v>1</v>
      </c>
      <c r="N61" s="3">
        <f t="shared" si="33"/>
        <v>0</v>
      </c>
      <c r="O61" s="3">
        <f t="shared" si="33"/>
        <v>0</v>
      </c>
      <c r="P61" s="3" t="str">
        <f>P59</f>
        <v>.</v>
      </c>
      <c r="Q61" s="3">
        <f t="shared" ref="Q61:T61" si="34">MOD(SUM(Q57:Q59),2)</f>
        <v>1</v>
      </c>
      <c r="R61" s="3">
        <f t="shared" si="34"/>
        <v>1</v>
      </c>
      <c r="S61" s="3">
        <f t="shared" si="34"/>
        <v>1</v>
      </c>
      <c r="T61" s="3">
        <f t="shared" si="34"/>
        <v>0</v>
      </c>
      <c r="U61" s="3" t="str">
        <f>U59</f>
        <v>.</v>
      </c>
      <c r="V61" s="3">
        <f t="shared" ref="V61:X61" si="35">MOD(SUM(V57:V59),2)</f>
        <v>1</v>
      </c>
      <c r="W61" s="3">
        <f t="shared" si="35"/>
        <v>1</v>
      </c>
      <c r="X61" s="3">
        <f t="shared" si="35"/>
        <v>1</v>
      </c>
      <c r="Y61" s="3">
        <f>MOD(SUM(Y57:Y59),2)</f>
        <v>1</v>
      </c>
      <c r="Z61" s="12" t="s">
        <v>65</v>
      </c>
      <c r="AA61" s="12">
        <f t="shared" si="12"/>
        <v>7407</v>
      </c>
      <c r="AC61" s="12"/>
      <c r="AE61">
        <f>AE58+AE59</f>
        <v>-58129</v>
      </c>
      <c r="AF61" s="9"/>
      <c r="AG61" s="9"/>
    </row>
    <row r="62" spans="5:33"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12"/>
      <c r="AA62" s="12"/>
      <c r="AC62" s="12"/>
    </row>
    <row r="63" spans="5:33">
      <c r="G63" s="3" t="s">
        <v>54</v>
      </c>
      <c r="H63" s="3">
        <f>IF(SUM(G57:G59)&gt;1,1,0)</f>
        <v>1</v>
      </c>
      <c r="I63" s="3"/>
      <c r="J63" s="3" t="s">
        <v>55</v>
      </c>
      <c r="K63" s="3">
        <f>IF(MOD(SUM(V61:Y61,Q61:T61,L61:O61,G61:J61),2)=0,1,0)</f>
        <v>1</v>
      </c>
      <c r="L63" s="3"/>
      <c r="M63" s="3" t="s">
        <v>56</v>
      </c>
      <c r="N63" s="3">
        <f>V57</f>
        <v>0</v>
      </c>
      <c r="O63" s="3"/>
      <c r="P63" s="3" t="s">
        <v>57</v>
      </c>
      <c r="Q63" s="3">
        <f>IF(SUM(V61:Y61,Q61:T61,L61:O61,G61:J61)=0,1,0)</f>
        <v>0</v>
      </c>
      <c r="R63" s="3"/>
      <c r="S63" s="3" t="s">
        <v>58</v>
      </c>
      <c r="T63" s="3">
        <f>G61</f>
        <v>0</v>
      </c>
      <c r="U63" s="3"/>
      <c r="V63" s="3" t="s">
        <v>59</v>
      </c>
      <c r="W63" s="3">
        <f>IF(AND(G58=G59,G58&lt;&gt;G61),1,0)</f>
        <v>1</v>
      </c>
      <c r="X63" s="3"/>
      <c r="Y63" s="3"/>
      <c r="Z63" s="12"/>
      <c r="AA63" s="12"/>
      <c r="AC63" s="12"/>
    </row>
    <row r="64" spans="5:33"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12"/>
      <c r="AA64" s="12"/>
      <c r="AC64" s="12"/>
    </row>
    <row r="65" spans="5:33">
      <c r="E65" s="5"/>
      <c r="F65" s="5"/>
      <c r="G65" s="11">
        <f t="shared" ref="G65:S65" si="36">IF(SUM(H65,H66,H67)&gt;1,1,0)</f>
        <v>0</v>
      </c>
      <c r="H65" s="11">
        <f t="shared" si="36"/>
        <v>0</v>
      </c>
      <c r="I65" s="11">
        <f t="shared" si="36"/>
        <v>1</v>
      </c>
      <c r="J65" s="11">
        <f>IF(SUM(L65,L66,L67)&gt;1,1,0)</f>
        <v>0</v>
      </c>
      <c r="K65" s="11"/>
      <c r="L65" s="11">
        <f t="shared" si="36"/>
        <v>0</v>
      </c>
      <c r="M65" s="11">
        <f t="shared" si="36"/>
        <v>0</v>
      </c>
      <c r="N65" s="11">
        <f t="shared" si="36"/>
        <v>1</v>
      </c>
      <c r="O65" s="11">
        <f>IF(SUM(Q65:Q67)&gt;1,1,0)</f>
        <v>1</v>
      </c>
      <c r="P65" s="11"/>
      <c r="Q65" s="11">
        <f t="shared" si="36"/>
        <v>1</v>
      </c>
      <c r="R65" s="11">
        <f t="shared" si="36"/>
        <v>1</v>
      </c>
      <c r="S65" s="11">
        <f t="shared" si="36"/>
        <v>1</v>
      </c>
      <c r="T65" s="11">
        <f>IF(SUM(V65,V66,V67)&gt;1,1,0)</f>
        <v>1</v>
      </c>
      <c r="U65" s="11"/>
      <c r="V65" s="11">
        <f t="shared" ref="V65:W65" si="37">IF(SUM(W65,W66,W67)&gt;1,1,0)</f>
        <v>1</v>
      </c>
      <c r="W65" s="11">
        <f t="shared" si="37"/>
        <v>1</v>
      </c>
      <c r="X65" s="11">
        <f>IF(SUM(Y65,Y66,Y67)&gt;1,1,0)</f>
        <v>1</v>
      </c>
      <c r="Y65" s="11">
        <v>0</v>
      </c>
      <c r="Z65" s="12"/>
      <c r="AA65" s="12"/>
      <c r="AC65" s="12"/>
    </row>
    <row r="66" spans="5:33">
      <c r="E66" s="5" t="s">
        <v>62</v>
      </c>
      <c r="F66" s="5" t="s">
        <v>44</v>
      </c>
      <c r="G66" s="6">
        <f>G4</f>
        <v>0</v>
      </c>
      <c r="H66" s="6">
        <f>H4</f>
        <v>0</v>
      </c>
      <c r="I66" s="6">
        <f>I4</f>
        <v>0</v>
      </c>
      <c r="J66" s="6">
        <f>J4</f>
        <v>1</v>
      </c>
      <c r="K66" s="6" t="str">
        <f>K4</f>
        <v>.</v>
      </c>
      <c r="L66" s="6">
        <f>L4</f>
        <v>0</v>
      </c>
      <c r="M66" s="6">
        <f>M4</f>
        <v>1</v>
      </c>
      <c r="N66" s="6">
        <f>N4</f>
        <v>0</v>
      </c>
      <c r="O66" s="6">
        <f>O4</f>
        <v>1</v>
      </c>
      <c r="P66" s="6" t="str">
        <f>P4</f>
        <v>.</v>
      </c>
      <c r="Q66" s="6">
        <f>Q4</f>
        <v>1</v>
      </c>
      <c r="R66" s="6">
        <f>R4</f>
        <v>0</v>
      </c>
      <c r="S66" s="6">
        <f>S4</f>
        <v>1</v>
      </c>
      <c r="T66" s="6">
        <f>T4</f>
        <v>1</v>
      </c>
      <c r="U66" s="6" t="str">
        <f>U4</f>
        <v>.</v>
      </c>
      <c r="V66" s="6">
        <f>V4</f>
        <v>1</v>
      </c>
      <c r="W66" s="6">
        <f>W4</f>
        <v>1</v>
      </c>
      <c r="X66" s="6">
        <f>X4</f>
        <v>1</v>
      </c>
      <c r="Y66" s="6">
        <f>Y4</f>
        <v>1</v>
      </c>
      <c r="Z66" s="12"/>
      <c r="AA66" s="12"/>
      <c r="AC66" s="12"/>
      <c r="AD66" t="s">
        <v>66</v>
      </c>
      <c r="AE66">
        <f>C4</f>
        <v>5567</v>
      </c>
      <c r="AF66" s="9" t="str">
        <f>IF(W71=0,"Получен верный результат","Результат ошибочен из-за переполнения формат")</f>
        <v>Получен верный результат</v>
      </c>
      <c r="AG66" s="9"/>
    </row>
    <row r="67" spans="5:33">
      <c r="E67" s="5" t="s">
        <v>45</v>
      </c>
      <c r="F67" s="5" t="s">
        <v>53</v>
      </c>
      <c r="G67" s="6">
        <f>G11</f>
        <v>1</v>
      </c>
      <c r="H67" s="6">
        <f>H11</f>
        <v>0</v>
      </c>
      <c r="I67" s="6">
        <f>I11</f>
        <v>0</v>
      </c>
      <c r="J67" s="6">
        <f>J11</f>
        <v>1</v>
      </c>
      <c r="K67" s="6" t="str">
        <f>K11</f>
        <v>.</v>
      </c>
      <c r="L67" s="6">
        <f>L11</f>
        <v>1</v>
      </c>
      <c r="M67" s="6">
        <f>M11</f>
        <v>0</v>
      </c>
      <c r="N67" s="6">
        <f>N11</f>
        <v>0</v>
      </c>
      <c r="O67" s="6">
        <f>O11</f>
        <v>1</v>
      </c>
      <c r="P67" s="6" t="str">
        <f>P11</f>
        <v>.</v>
      </c>
      <c r="Q67" s="6">
        <f>Q11</f>
        <v>0</v>
      </c>
      <c r="R67" s="6">
        <f>R11</f>
        <v>1</v>
      </c>
      <c r="S67" s="6">
        <f>S11</f>
        <v>0</v>
      </c>
      <c r="T67" s="6">
        <f>T11</f>
        <v>1</v>
      </c>
      <c r="U67" s="6" t="str">
        <f>U11</f>
        <v>.</v>
      </c>
      <c r="V67" s="6">
        <f>V11</f>
        <v>0</v>
      </c>
      <c r="W67" s="6">
        <f>W11</f>
        <v>1</v>
      </c>
      <c r="X67" s="6">
        <f>X11</f>
        <v>1</v>
      </c>
      <c r="Y67" s="6">
        <f>Y11</f>
        <v>1</v>
      </c>
      <c r="Z67" s="12"/>
      <c r="AA67" s="12"/>
      <c r="AC67" s="12" t="s">
        <v>45</v>
      </c>
      <c r="AD67" t="s">
        <v>70</v>
      </c>
      <c r="AE67">
        <f>C11</f>
        <v>-26281</v>
      </c>
      <c r="AF67" s="9"/>
      <c r="AG67" s="9"/>
    </row>
    <row r="68" spans="5:33">
      <c r="E68" s="5"/>
      <c r="F68" s="5"/>
      <c r="G68" s="6" t="s">
        <v>47</v>
      </c>
      <c r="H68" s="6" t="s">
        <v>47</v>
      </c>
      <c r="I68" s="6" t="s">
        <v>47</v>
      </c>
      <c r="J68" s="6" t="s">
        <v>47</v>
      </c>
      <c r="K68" s="6" t="s">
        <v>47</v>
      </c>
      <c r="L68" s="6" t="s">
        <v>47</v>
      </c>
      <c r="M68" s="6" t="s">
        <v>47</v>
      </c>
      <c r="N68" s="6" t="s">
        <v>47</v>
      </c>
      <c r="O68" s="6" t="s">
        <v>47</v>
      </c>
      <c r="P68" s="6" t="s">
        <v>47</v>
      </c>
      <c r="Q68" s="6" t="s">
        <v>47</v>
      </c>
      <c r="R68" s="6" t="s">
        <v>47</v>
      </c>
      <c r="S68" s="6" t="s">
        <v>47</v>
      </c>
      <c r="T68" s="6" t="s">
        <v>47</v>
      </c>
      <c r="U68" s="6" t="s">
        <v>47</v>
      </c>
      <c r="V68" s="6" t="s">
        <v>47</v>
      </c>
      <c r="W68" s="6" t="s">
        <v>47</v>
      </c>
      <c r="X68" s="6" t="s">
        <v>47</v>
      </c>
      <c r="Y68" s="7" t="s">
        <v>74</v>
      </c>
      <c r="Z68" s="12"/>
      <c r="AA68" s="12"/>
      <c r="AC68" s="12"/>
      <c r="AD68" s="2"/>
      <c r="AE68" s="2" t="s">
        <v>78</v>
      </c>
      <c r="AF68" s="9"/>
      <c r="AG68" s="9"/>
    </row>
    <row r="69" spans="5:33">
      <c r="E69" s="5"/>
      <c r="F69" s="5"/>
      <c r="G69" s="6">
        <f t="shared" ref="G69:X69" si="38">MOD(SUM(G65:G67),2)</f>
        <v>1</v>
      </c>
      <c r="H69" s="6">
        <f t="shared" si="38"/>
        <v>0</v>
      </c>
      <c r="I69" s="6">
        <f t="shared" si="38"/>
        <v>1</v>
      </c>
      <c r="J69" s="6">
        <f t="shared" si="38"/>
        <v>0</v>
      </c>
      <c r="K69" s="6" t="s">
        <v>25</v>
      </c>
      <c r="L69" s="6">
        <f t="shared" si="38"/>
        <v>1</v>
      </c>
      <c r="M69" s="6">
        <f t="shared" si="38"/>
        <v>1</v>
      </c>
      <c r="N69" s="6">
        <f t="shared" si="38"/>
        <v>1</v>
      </c>
      <c r="O69" s="6">
        <f t="shared" si="38"/>
        <v>1</v>
      </c>
      <c r="P69" s="6" t="s">
        <v>25</v>
      </c>
      <c r="Q69" s="6">
        <f t="shared" si="38"/>
        <v>0</v>
      </c>
      <c r="R69" s="6">
        <f t="shared" si="38"/>
        <v>0</v>
      </c>
      <c r="S69" s="6">
        <f t="shared" si="38"/>
        <v>0</v>
      </c>
      <c r="T69" s="6">
        <f t="shared" si="38"/>
        <v>1</v>
      </c>
      <c r="U69" s="6" t="s">
        <v>25</v>
      </c>
      <c r="V69" s="6">
        <f t="shared" si="38"/>
        <v>0</v>
      </c>
      <c r="W69" s="6">
        <f t="shared" si="38"/>
        <v>1</v>
      </c>
      <c r="X69" s="6">
        <f t="shared" si="38"/>
        <v>1</v>
      </c>
      <c r="Y69" s="6">
        <f>MOD(SUM(Y65:Y67),2)</f>
        <v>0</v>
      </c>
      <c r="Z69" s="12" t="s">
        <v>65</v>
      </c>
      <c r="AA69" s="12">
        <f>IF(G69=0,Y69+X69*2+W69*4+V69*8+T69*16+S69*32+R69*64+Q69*128+O69*256+N69*512+M69*1024+L69*2048+J69*4096+I69*8192+H69*16384,(MOD(Y69+1,2)+MOD(X69+1,2)*2+MOD(W69+1,2)*4+MOD(V69+1,2)*8+MOD(T69+1,2)*16+MOD(S69+1,2)*32+MOD(R69+1,2)*64+MOD(Q69+1,2)*128+MOD(O69+1,2)*256+MOD(N69+1,2)*512+MOD(M69+1,2)*1024+MOD(L69+1,2)*2048+MOD(J69+1,2)*4096+MOD(I69+1,2)*8192+MOD(H69+1,2)*16384)*-1-1)</f>
        <v>-20714</v>
      </c>
      <c r="AC69" s="12"/>
      <c r="AE69">
        <f>AE66+AE67</f>
        <v>-20714</v>
      </c>
      <c r="AF69" s="9"/>
      <c r="AG69" s="9"/>
    </row>
    <row r="70" spans="5:33">
      <c r="E70" s="5"/>
      <c r="F70" s="5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12"/>
      <c r="AA70" s="12"/>
      <c r="AC70" s="12"/>
    </row>
    <row r="71" spans="5:33">
      <c r="E71" s="5"/>
      <c r="F71" s="5"/>
      <c r="G71" s="6" t="s">
        <v>54</v>
      </c>
      <c r="H71" s="6">
        <f>IF(SUM(G65:G67)&gt;1,1,0)</f>
        <v>0</v>
      </c>
      <c r="I71" s="6"/>
      <c r="J71" s="6" t="s">
        <v>55</v>
      </c>
      <c r="K71" s="6">
        <f>IF(MOD(SUM(V69:Y69,Q69:T69,L69:O69,G69:J69),2)=0,1,0)</f>
        <v>0</v>
      </c>
      <c r="L71" s="6"/>
      <c r="M71" s="6" t="s">
        <v>56</v>
      </c>
      <c r="N71" s="6">
        <f>V65</f>
        <v>1</v>
      </c>
      <c r="O71" s="6"/>
      <c r="P71" s="6" t="s">
        <v>57</v>
      </c>
      <c r="Q71" s="6">
        <f>IF(SUM(G69:J69,Q69:T69,L69:O69,V69:Y69)=0,1,0)</f>
        <v>0</v>
      </c>
      <c r="R71" s="6"/>
      <c r="S71" s="6" t="s">
        <v>58</v>
      </c>
      <c r="T71" s="6">
        <f>G69</f>
        <v>1</v>
      </c>
      <c r="U71" s="6"/>
      <c r="V71" s="6" t="s">
        <v>59</v>
      </c>
      <c r="W71" s="6">
        <f>IF(AND(G66=G67,G66&lt;&gt;G69),1,0)</f>
        <v>0</v>
      </c>
      <c r="X71" s="6"/>
      <c r="Y71" s="6"/>
      <c r="Z71" s="12"/>
      <c r="AA71" s="12"/>
      <c r="AC71" s="12"/>
    </row>
    <row r="72" spans="5:33">
      <c r="Z72" s="12"/>
      <c r="AA72" s="12"/>
      <c r="AC72" s="12"/>
    </row>
    <row r="73" spans="5:33">
      <c r="E73" s="5"/>
      <c r="F73" s="5"/>
      <c r="G73" s="11">
        <f t="shared" ref="G73:W73" si="39">IF(SUM(H73,H74,H75)&gt;1,1,0)</f>
        <v>1</v>
      </c>
      <c r="H73" s="11">
        <f t="shared" si="39"/>
        <v>1</v>
      </c>
      <c r="I73" s="11">
        <f t="shared" si="39"/>
        <v>1</v>
      </c>
      <c r="J73" s="11">
        <f>IF(SUM(L73,L74,L75)&gt;1,1,0)</f>
        <v>1</v>
      </c>
      <c r="K73" s="11"/>
      <c r="L73" s="11">
        <f t="shared" si="39"/>
        <v>1</v>
      </c>
      <c r="M73" s="11">
        <f t="shared" si="39"/>
        <v>0</v>
      </c>
      <c r="N73" s="11">
        <f t="shared" si="39"/>
        <v>0</v>
      </c>
      <c r="O73" s="11">
        <f>IF(SUM(Q73,Q74,Q75)&gt;1,1,0)</f>
        <v>0</v>
      </c>
      <c r="P73" s="11"/>
      <c r="Q73" s="11">
        <f t="shared" si="39"/>
        <v>0</v>
      </c>
      <c r="R73" s="11">
        <f t="shared" si="39"/>
        <v>0</v>
      </c>
      <c r="S73" s="11">
        <f t="shared" si="39"/>
        <v>0</v>
      </c>
      <c r="T73" s="11">
        <f>IF(SUM(V73,V74,V75)&gt;1,1,0)</f>
        <v>0</v>
      </c>
      <c r="U73" s="11"/>
      <c r="V73" s="11">
        <f t="shared" si="39"/>
        <v>0</v>
      </c>
      <c r="W73" s="11">
        <f t="shared" si="39"/>
        <v>0</v>
      </c>
      <c r="X73" s="11">
        <f>IF(SUM(Y73,Y74,Y75)&gt;1,1,0)</f>
        <v>0</v>
      </c>
      <c r="Y73" s="11">
        <v>0</v>
      </c>
      <c r="Z73" s="12"/>
      <c r="AA73" s="12"/>
      <c r="AC73" s="12"/>
    </row>
    <row r="74" spans="5:33">
      <c r="E74" s="5" t="s">
        <v>64</v>
      </c>
      <c r="F74" s="5" t="s">
        <v>63</v>
      </c>
      <c r="G74" s="6">
        <f>G14</f>
        <v>1</v>
      </c>
      <c r="H74" s="6">
        <f>H14</f>
        <v>0</v>
      </c>
      <c r="I74" s="6">
        <f>I14</f>
        <v>1</v>
      </c>
      <c r="J74" s="6">
        <f>J14</f>
        <v>0</v>
      </c>
      <c r="K74" s="6" t="str">
        <f>K14</f>
        <v>.</v>
      </c>
      <c r="L74" s="6">
        <f>L14</f>
        <v>1</v>
      </c>
      <c r="M74" s="6">
        <f>M14</f>
        <v>1</v>
      </c>
      <c r="N74" s="6">
        <f>N14</f>
        <v>1</v>
      </c>
      <c r="O74" s="6">
        <f>O14</f>
        <v>1</v>
      </c>
      <c r="P74" s="6" t="str">
        <f>P14</f>
        <v>.</v>
      </c>
      <c r="Q74" s="6">
        <f>Q14</f>
        <v>0</v>
      </c>
      <c r="R74" s="6">
        <f>R14</f>
        <v>0</v>
      </c>
      <c r="S74" s="6">
        <f>S14</f>
        <v>0</v>
      </c>
      <c r="T74" s="6">
        <f>T14</f>
        <v>1</v>
      </c>
      <c r="U74" s="6" t="str">
        <f>U14</f>
        <v>.</v>
      </c>
      <c r="V74" s="6">
        <f>V14</f>
        <v>0</v>
      </c>
      <c r="W74" s="6">
        <f>W14</f>
        <v>1</v>
      </c>
      <c r="X74" s="6">
        <f>X14</f>
        <v>1</v>
      </c>
      <c r="Y74" s="6">
        <f>Y14</f>
        <v>0</v>
      </c>
      <c r="Z74" s="12"/>
      <c r="AA74" s="12"/>
      <c r="AC74" s="12"/>
      <c r="AD74" t="s">
        <v>72</v>
      </c>
      <c r="AE74">
        <f>C14</f>
        <v>-20714</v>
      </c>
      <c r="AF74" s="9" t="str">
        <f>IF(W79=0,"Получен верный результат","Результат ошибочен из-за переполнения формат")</f>
        <v>Получен верный результат</v>
      </c>
      <c r="AG74" s="9"/>
    </row>
    <row r="75" spans="5:33">
      <c r="E75" s="5" t="s">
        <v>45</v>
      </c>
      <c r="F75" s="5" t="s">
        <v>49</v>
      </c>
      <c r="G75" s="6">
        <f>G6</f>
        <v>0</v>
      </c>
      <c r="H75" s="6">
        <f>H6</f>
        <v>1</v>
      </c>
      <c r="I75" s="6">
        <f>I6</f>
        <v>1</v>
      </c>
      <c r="J75" s="6">
        <f>J6</f>
        <v>1</v>
      </c>
      <c r="K75" s="6" t="str">
        <f>K6</f>
        <v>.</v>
      </c>
      <c r="L75" s="6">
        <f>L6</f>
        <v>1</v>
      </c>
      <c r="M75" s="6">
        <f>M6</f>
        <v>1</v>
      </c>
      <c r="N75" s="6">
        <f>N6</f>
        <v>0</v>
      </c>
      <c r="O75" s="6">
        <f>O6</f>
        <v>0</v>
      </c>
      <c r="P75" s="6" t="str">
        <f>P6</f>
        <v>.</v>
      </c>
      <c r="Q75" s="6">
        <f>Q6</f>
        <v>0</v>
      </c>
      <c r="R75" s="6">
        <f>R6</f>
        <v>1</v>
      </c>
      <c r="S75" s="6">
        <f>S6</f>
        <v>1</v>
      </c>
      <c r="T75" s="6">
        <f>T6</f>
        <v>0</v>
      </c>
      <c r="U75" s="6" t="str">
        <f>U6</f>
        <v>.</v>
      </c>
      <c r="V75" s="6">
        <f>V6</f>
        <v>1</v>
      </c>
      <c r="W75" s="6">
        <f>W6</f>
        <v>0</v>
      </c>
      <c r="X75" s="6">
        <f>X6</f>
        <v>0</v>
      </c>
      <c r="Y75" s="6">
        <f>Y6</f>
        <v>0</v>
      </c>
      <c r="Z75" s="12"/>
      <c r="AA75" s="12"/>
      <c r="AC75" s="12" t="s">
        <v>45</v>
      </c>
      <c r="AD75" t="s">
        <v>68</v>
      </c>
      <c r="AE75">
        <f>C6</f>
        <v>31848</v>
      </c>
      <c r="AF75" s="9"/>
      <c r="AG75" s="9"/>
    </row>
    <row r="76" spans="5:33">
      <c r="E76" s="5"/>
      <c r="F76" s="5"/>
      <c r="G76" s="6" t="s">
        <v>47</v>
      </c>
      <c r="H76" s="6" t="s">
        <v>47</v>
      </c>
      <c r="I76" s="6" t="s">
        <v>47</v>
      </c>
      <c r="J76" s="6" t="s">
        <v>47</v>
      </c>
      <c r="K76" s="6" t="s">
        <v>47</v>
      </c>
      <c r="L76" s="6" t="s">
        <v>47</v>
      </c>
      <c r="M76" s="6" t="s">
        <v>47</v>
      </c>
      <c r="N76" s="6" t="s">
        <v>47</v>
      </c>
      <c r="O76" s="6" t="s">
        <v>47</v>
      </c>
      <c r="P76" s="6" t="s">
        <v>47</v>
      </c>
      <c r="Q76" s="6" t="s">
        <v>47</v>
      </c>
      <c r="R76" s="6" t="s">
        <v>47</v>
      </c>
      <c r="S76" s="6" t="s">
        <v>47</v>
      </c>
      <c r="T76" s="6" t="s">
        <v>47</v>
      </c>
      <c r="U76" s="6" t="s">
        <v>47</v>
      </c>
      <c r="V76" s="6" t="s">
        <v>47</v>
      </c>
      <c r="W76" s="6" t="s">
        <v>47</v>
      </c>
      <c r="X76" s="6" t="s">
        <v>47</v>
      </c>
      <c r="Y76" s="7" t="s">
        <v>74</v>
      </c>
      <c r="Z76" s="12"/>
      <c r="AA76" s="12"/>
      <c r="AC76" s="12"/>
      <c r="AD76" s="2"/>
      <c r="AE76" s="2" t="s">
        <v>78</v>
      </c>
      <c r="AF76" s="9"/>
      <c r="AG76" s="9"/>
    </row>
    <row r="77" spans="5:33">
      <c r="E77" s="5"/>
      <c r="F77" s="5"/>
      <c r="G77" s="6">
        <f t="shared" ref="G77:X77" si="40">MOD(SUM(G73:G75),2)</f>
        <v>0</v>
      </c>
      <c r="H77" s="6">
        <f t="shared" si="40"/>
        <v>0</v>
      </c>
      <c r="I77" s="6">
        <f t="shared" si="40"/>
        <v>1</v>
      </c>
      <c r="J77" s="6">
        <f t="shared" si="40"/>
        <v>0</v>
      </c>
      <c r="K77" s="6">
        <f t="shared" si="40"/>
        <v>0</v>
      </c>
      <c r="L77" s="6">
        <f t="shared" si="40"/>
        <v>1</v>
      </c>
      <c r="M77" s="6">
        <f t="shared" si="40"/>
        <v>0</v>
      </c>
      <c r="N77" s="6">
        <f t="shared" si="40"/>
        <v>1</v>
      </c>
      <c r="O77" s="6">
        <f t="shared" si="40"/>
        <v>1</v>
      </c>
      <c r="P77" s="6">
        <f t="shared" si="40"/>
        <v>0</v>
      </c>
      <c r="Q77" s="6">
        <f t="shared" si="40"/>
        <v>0</v>
      </c>
      <c r="R77" s="6">
        <f t="shared" si="40"/>
        <v>1</v>
      </c>
      <c r="S77" s="6">
        <f t="shared" si="40"/>
        <v>1</v>
      </c>
      <c r="T77" s="6">
        <f t="shared" si="40"/>
        <v>1</v>
      </c>
      <c r="U77" s="6">
        <f t="shared" si="40"/>
        <v>0</v>
      </c>
      <c r="V77" s="6">
        <f t="shared" si="40"/>
        <v>1</v>
      </c>
      <c r="W77" s="6">
        <f t="shared" si="40"/>
        <v>1</v>
      </c>
      <c r="X77" s="6">
        <f t="shared" si="40"/>
        <v>1</v>
      </c>
      <c r="Y77" s="6">
        <f>MOD(SUM(Y73:Y75),2)</f>
        <v>0</v>
      </c>
      <c r="Z77" s="12" t="s">
        <v>65</v>
      </c>
      <c r="AA77" s="12">
        <f t="shared" si="12"/>
        <v>11134</v>
      </c>
      <c r="AC77" s="12"/>
      <c r="AE77">
        <f>AE74+AE75</f>
        <v>11134</v>
      </c>
      <c r="AF77" s="9"/>
      <c r="AG77" s="9"/>
    </row>
    <row r="78" spans="5:33">
      <c r="E78" s="5"/>
      <c r="F78" s="5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12"/>
      <c r="AA78" s="12"/>
      <c r="AC78" s="12"/>
    </row>
    <row r="79" spans="5:33">
      <c r="E79" s="5"/>
      <c r="F79" s="5"/>
      <c r="G79" s="6" t="s">
        <v>54</v>
      </c>
      <c r="H79" s="6">
        <v>0</v>
      </c>
      <c r="I79" s="6"/>
      <c r="J79" s="6" t="s">
        <v>55</v>
      </c>
      <c r="K79" s="6">
        <v>1</v>
      </c>
      <c r="L79" s="6"/>
      <c r="M79" s="6" t="s">
        <v>56</v>
      </c>
      <c r="N79" s="6">
        <v>0</v>
      </c>
      <c r="O79" s="6"/>
      <c r="P79" s="6" t="s">
        <v>57</v>
      </c>
      <c r="Q79" s="6">
        <v>0</v>
      </c>
      <c r="R79" s="6"/>
      <c r="S79" s="6" t="s">
        <v>58</v>
      </c>
      <c r="T79" s="6">
        <v>0</v>
      </c>
      <c r="U79" s="6"/>
      <c r="V79" s="6" t="s">
        <v>59</v>
      </c>
      <c r="W79" s="6">
        <v>0</v>
      </c>
      <c r="X79" s="6"/>
      <c r="Y79" s="6"/>
      <c r="Z79" s="12"/>
      <c r="AA79" s="12"/>
      <c r="AC79" s="12"/>
    </row>
    <row r="80" spans="5:33">
      <c r="AC80" s="12"/>
    </row>
    <row r="81" spans="29:29">
      <c r="AC81" s="12"/>
    </row>
  </sheetData>
  <mergeCells count="7">
    <mergeCell ref="AF74:AG77"/>
    <mergeCell ref="AF66:AG69"/>
    <mergeCell ref="AF21:AG24"/>
    <mergeCell ref="AF29:AG32"/>
    <mergeCell ref="AF37:AG40"/>
    <mergeCell ref="AF50:AG53"/>
    <mergeCell ref="AF58:AG61"/>
  </mergeCells>
  <conditionalFormatting sqref="G4:Y7">
    <cfRule type="containsText" dxfId="2" priority="2" operator="containsText" text="0">
      <formula>NOT(ISERROR(SEARCH("0",G4)))</formula>
    </cfRule>
    <cfRule type="containsText" dxfId="1" priority="1" operator="containsText" text="1">
      <formula>NOT(ISERROR(SEARCH("1",G4)))</formula>
    </cfRule>
  </conditionalFormatting>
  <pageMargins left="0.7" right="0.7" top="0.75" bottom="0.75" header="0.3" footer="0.3"/>
  <pageSetup paperSize="9" orientation="portrait" horizontalDpi="0" verticalDpi="0"/>
  <headerFooter>
    <oddHeader xml:space="preserve">&amp;L&amp;"System Font,обычный"&amp;10&amp;K000000Андреев Владислав
&amp;C&amp;"System Font,обычный"&amp;10&amp;K000000Вариант 20
&amp;RОсновное задание
</oddHeader>
    <oddFooter xml:space="preserve">&amp;C&amp;"System Font,обычный"&amp;10 30&amp;K000000 ноября 2022 г. 19:50
</oddFooter>
  </headerFooter>
  <ignoredErrors>
    <ignoredError sqref="U10 P10 K10 K28 M28:N28 P32 K32 R28:S28 U32 P53 K53:O53 Q53:V53 K39:V40 K61:X61 P16 K16:K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2022-11-23T22:13:07Z</dcterms:created>
  <dcterms:modified xsi:type="dcterms:W3CDTF">2022-11-30T16:53:33Z</dcterms:modified>
</cp:coreProperties>
</file>